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bookViews>
    <workbookView xWindow="0" yWindow="0" windowWidth="28800" windowHeight="14100" tabRatio="968"/>
  </bookViews>
  <sheets>
    <sheet name="表紙" sheetId="39" r:id="rId1"/>
    <sheet name="利用される方に" sheetId="22" r:id="rId2"/>
    <sheet name="総目次" sheetId="54" r:id="rId3"/>
    <sheet name="細目次" sheetId="55" r:id="rId4"/>
    <sheet name="１．土地・気象" sheetId="42" r:id="rId5"/>
    <sheet name="２．人口" sheetId="21" r:id="rId6"/>
    <sheet name="３．事業所" sheetId="50" r:id="rId7"/>
    <sheet name="４．農業" sheetId="43" r:id="rId8"/>
    <sheet name="５．工業" sheetId="51" r:id="rId9"/>
    <sheet name="６．商業" sheetId="52" r:id="rId10"/>
    <sheet name="７．運輸" sheetId="44" r:id="rId11"/>
    <sheet name="８．水道・下水道" sheetId="45" r:id="rId12"/>
    <sheet name="９．住宅・建設" sheetId="56" r:id="rId13"/>
    <sheet name="１０．社会・福祉" sheetId="57" r:id="rId14"/>
    <sheet name="１１．保健・衛生" sheetId="49" r:id="rId15"/>
    <sheet name="１２．教育・文化" sheetId="53" r:id="rId16"/>
    <sheet name="１３．司法・警察" sheetId="35" r:id="rId17"/>
    <sheet name="１４．災害・事故" sheetId="36" r:id="rId18"/>
    <sheet name="１５．財政・租税" sheetId="37" r:id="rId19"/>
    <sheet name="１６．行政・選挙" sheetId="38" r:id="rId20"/>
  </sheets>
  <definedNames>
    <definedName name="_xlnm.Print_Area" localSheetId="4">'１．土地・気象'!$A$1:$S$240</definedName>
    <definedName name="_xlnm.Print_Area" localSheetId="13">'１０．社会・福祉'!$A$1:$S$281</definedName>
    <definedName name="_xlnm.Print_Area" localSheetId="14">'１１．保健・衛生'!$A$1:$L$298</definedName>
    <definedName name="_xlnm.Print_Area" localSheetId="15">'１２．教育・文化'!$A$1:$AO$971</definedName>
    <definedName name="_xlnm.Print_Area" localSheetId="16">'１３．司法・警察'!$A$1:$AO$146</definedName>
    <definedName name="_xlnm.Print_Area" localSheetId="17">'１４．災害・事故'!$A$1:$AO$287</definedName>
    <definedName name="_xlnm.Print_Area" localSheetId="18">'１５．財政・租税'!$A$1:$K$224</definedName>
    <definedName name="_xlnm.Print_Area" localSheetId="19">'１６．行政・選挙'!$A$1:$N$331</definedName>
    <definedName name="_xlnm.Print_Area" localSheetId="5">'２．人口'!$A$1:$BD$648</definedName>
    <definedName name="_xlnm.Print_Area" localSheetId="6">'３．事業所'!$A$1:$O$62</definedName>
    <definedName name="_xlnm.Print_Area" localSheetId="7">'４．農業'!$A$1:$Q$282</definedName>
    <definedName name="_xlnm.Print_Area" localSheetId="8">'５．工業'!$A$1:$K$331</definedName>
    <definedName name="_xlnm.Print_Area" localSheetId="9">'６．商業'!$A$1:$K$115</definedName>
    <definedName name="_xlnm.Print_Area" localSheetId="10">'７．運輸'!$A$1:$K$180</definedName>
    <definedName name="_xlnm.Print_Area" localSheetId="11">'８．水道・下水道'!$A$1:$M$70</definedName>
    <definedName name="_xlnm.Print_Area" localSheetId="12">'９．住宅・建設'!$A$1:$AX$262</definedName>
    <definedName name="_xlnm.Print_Area" localSheetId="3">細目次!$A$1:$L$229</definedName>
    <definedName name="_xlnm.Print_Area" localSheetId="2">総目次!$A$1:$I$22</definedName>
    <definedName name="_xlnm.Print_Area" localSheetId="0">表紙!$A$1:$L$27</definedName>
    <definedName name="_xlnm.Print_Area" localSheetId="1">利用される方に!$B$1:$N$23</definedName>
  </definedNames>
  <calcPr calcId="162913"/>
</workbook>
</file>

<file path=xl/calcChain.xml><?xml version="1.0" encoding="utf-8"?>
<calcChain xmlns="http://schemas.openxmlformats.org/spreadsheetml/2006/main">
  <c r="E111" i="57" l="1"/>
  <c r="E112" i="57"/>
  <c r="E113" i="57"/>
  <c r="E114" i="57"/>
  <c r="E115" i="57"/>
  <c r="R178" i="57"/>
  <c r="R179" i="57"/>
  <c r="R180" i="57"/>
  <c r="R181" i="57"/>
  <c r="R182" i="57"/>
  <c r="E192" i="57"/>
  <c r="E193" i="57"/>
  <c r="E194" i="57"/>
  <c r="E195" i="57"/>
  <c r="E196" i="57"/>
  <c r="D309" i="38" l="1"/>
  <c r="D308" i="38"/>
  <c r="I307" i="38"/>
  <c r="D307" i="38"/>
  <c r="I306" i="38"/>
  <c r="D306" i="38"/>
  <c r="I305" i="38"/>
  <c r="D305" i="38"/>
  <c r="I304" i="38"/>
  <c r="D304" i="38"/>
  <c r="I303" i="38"/>
  <c r="D303" i="38"/>
  <c r="I302" i="38"/>
  <c r="D302" i="38"/>
  <c r="D301" i="38"/>
  <c r="I300" i="38"/>
  <c r="D300" i="38"/>
  <c r="I299" i="38"/>
  <c r="D299" i="38"/>
  <c r="I298" i="38"/>
  <c r="D298" i="38"/>
  <c r="I297" i="38"/>
  <c r="D297" i="38"/>
  <c r="I296" i="38"/>
  <c r="D296" i="38"/>
  <c r="I295" i="38"/>
  <c r="D295" i="38"/>
  <c r="I294" i="38"/>
  <c r="D294" i="38"/>
  <c r="I293" i="38"/>
  <c r="D293" i="38"/>
  <c r="I292" i="38"/>
  <c r="D292" i="38"/>
  <c r="H203" i="37"/>
  <c r="G203" i="37"/>
  <c r="F203" i="37"/>
  <c r="E203" i="37"/>
  <c r="H195" i="37"/>
  <c r="G195" i="37"/>
  <c r="F195" i="37"/>
  <c r="E195" i="37"/>
  <c r="H192" i="37"/>
  <c r="G192" i="37"/>
  <c r="F192" i="37"/>
  <c r="E192" i="37"/>
  <c r="J160" i="37"/>
  <c r="I160" i="37"/>
  <c r="H160" i="37"/>
  <c r="G160" i="37"/>
  <c r="F160" i="37"/>
  <c r="J159" i="37"/>
  <c r="I159" i="37"/>
  <c r="H159" i="37"/>
  <c r="G159" i="37"/>
  <c r="F159" i="37"/>
  <c r="J149" i="37"/>
  <c r="I149" i="37"/>
  <c r="H149" i="37"/>
  <c r="G149" i="37"/>
  <c r="F149" i="37"/>
  <c r="J142" i="37"/>
  <c r="I142" i="37"/>
  <c r="H142" i="37"/>
  <c r="G142" i="37"/>
  <c r="F142" i="37"/>
  <c r="I130" i="37"/>
  <c r="E130" i="37"/>
  <c r="I129" i="37"/>
  <c r="E129" i="37"/>
  <c r="I128" i="37"/>
  <c r="E128" i="37"/>
  <c r="I127" i="37"/>
  <c r="E127" i="37"/>
  <c r="I126" i="37"/>
  <c r="E126" i="37"/>
  <c r="I125" i="37"/>
  <c r="E125" i="37"/>
  <c r="I124" i="37"/>
  <c r="E124" i="37"/>
  <c r="I123" i="37"/>
  <c r="E123" i="37"/>
  <c r="I122" i="37"/>
  <c r="E122" i="37"/>
  <c r="I121" i="37"/>
  <c r="E121" i="37"/>
  <c r="K120" i="37"/>
  <c r="J120" i="37"/>
  <c r="I120" i="37"/>
  <c r="H120" i="37"/>
  <c r="G120" i="37"/>
  <c r="F120" i="37"/>
  <c r="E120" i="37"/>
  <c r="D120" i="37"/>
  <c r="H110" i="37"/>
  <c r="G110" i="37"/>
  <c r="F110" i="37"/>
  <c r="E110" i="37"/>
  <c r="D110" i="37"/>
  <c r="I88" i="37"/>
  <c r="H88" i="37"/>
  <c r="G88" i="37"/>
  <c r="F88" i="37"/>
  <c r="E88" i="37"/>
  <c r="M195" i="36"/>
  <c r="G195" i="36"/>
  <c r="AA80" i="36"/>
  <c r="AA79" i="36"/>
  <c r="AA78" i="36"/>
  <c r="AA77" i="36"/>
  <c r="AA76" i="36"/>
  <c r="AH794" i="53"/>
  <c r="AC794" i="53"/>
  <c r="X794" i="53"/>
  <c r="S794" i="53"/>
  <c r="N794" i="53"/>
  <c r="AH793" i="53"/>
  <c r="AC793" i="53"/>
  <c r="X793" i="53"/>
  <c r="S793" i="53"/>
  <c r="N793" i="53"/>
  <c r="AH790" i="53"/>
  <c r="AC790" i="53"/>
  <c r="X790" i="53"/>
  <c r="S790" i="53"/>
  <c r="N790" i="53"/>
  <c r="AH789" i="53"/>
  <c r="AC789" i="53"/>
  <c r="X789" i="53"/>
  <c r="S789" i="53"/>
  <c r="N789" i="53"/>
  <c r="AH783" i="53"/>
  <c r="AC783" i="53"/>
  <c r="X783" i="53"/>
  <c r="S783" i="53"/>
  <c r="N783" i="53"/>
  <c r="AH782" i="53"/>
  <c r="AC782" i="53"/>
  <c r="X782" i="53"/>
  <c r="S782" i="53"/>
  <c r="N782" i="53"/>
  <c r="AH777" i="53"/>
  <c r="AC777" i="53"/>
  <c r="X777" i="53"/>
  <c r="S777" i="53"/>
  <c r="N777" i="53"/>
  <c r="AH776" i="53"/>
  <c r="AC776" i="53"/>
  <c r="X776" i="53"/>
  <c r="S776" i="53"/>
  <c r="N776" i="53"/>
  <c r="AH771" i="53"/>
  <c r="AC771" i="53"/>
  <c r="X771" i="53"/>
  <c r="S771" i="53"/>
  <c r="N771" i="53"/>
  <c r="AH770" i="53"/>
  <c r="AC770" i="53"/>
  <c r="X770" i="53"/>
  <c r="S770" i="53"/>
  <c r="N770" i="53"/>
  <c r="AI407" i="53"/>
  <c r="AF407" i="53"/>
  <c r="AC407" i="53"/>
  <c r="Z407" i="53"/>
  <c r="W407" i="53"/>
  <c r="T407" i="53"/>
  <c r="Q407" i="53"/>
  <c r="N407" i="53"/>
  <c r="K407" i="53"/>
  <c r="AI398" i="53"/>
  <c r="AF398" i="53"/>
  <c r="AC398" i="53"/>
  <c r="Z398" i="53"/>
  <c r="W398" i="53"/>
  <c r="T398" i="53"/>
  <c r="Q398" i="53"/>
  <c r="N398" i="53"/>
  <c r="K398" i="53"/>
  <c r="AI392" i="53"/>
  <c r="AF392" i="53"/>
  <c r="AC392" i="53"/>
  <c r="Z392" i="53"/>
  <c r="W392" i="53"/>
  <c r="T392" i="53"/>
  <c r="Q392" i="53"/>
  <c r="N392" i="53"/>
  <c r="K392" i="53"/>
  <c r="AI378" i="53"/>
  <c r="AF378" i="53"/>
  <c r="AC378" i="53"/>
  <c r="Z378" i="53"/>
  <c r="W378" i="53"/>
  <c r="T378" i="53"/>
  <c r="Q378" i="53"/>
  <c r="N378" i="53"/>
  <c r="K378" i="53"/>
  <c r="AI372" i="53"/>
  <c r="AF372" i="53"/>
  <c r="AC372" i="53"/>
  <c r="Z372" i="53"/>
  <c r="W372" i="53"/>
  <c r="T372" i="53"/>
  <c r="Q372" i="53"/>
  <c r="N372" i="53"/>
  <c r="K372" i="53"/>
  <c r="AI368" i="53"/>
  <c r="AF368" i="53"/>
  <c r="AC368" i="53"/>
  <c r="Z368" i="53"/>
  <c r="W368" i="53"/>
  <c r="T368" i="53"/>
  <c r="Q368" i="53"/>
  <c r="N368" i="53"/>
  <c r="K368" i="53"/>
  <c r="AI356" i="53"/>
  <c r="AF356" i="53"/>
  <c r="AC356" i="53"/>
  <c r="Z356" i="53"/>
  <c r="W356" i="53"/>
  <c r="T356" i="53"/>
  <c r="Q356" i="53"/>
  <c r="N356" i="53"/>
  <c r="K356" i="53"/>
  <c r="AI344" i="53"/>
  <c r="AF344" i="53"/>
  <c r="AC344" i="53"/>
  <c r="Z344" i="53"/>
  <c r="W344" i="53"/>
  <c r="T344" i="53"/>
  <c r="Q344" i="53"/>
  <c r="N344" i="53"/>
  <c r="K344" i="53"/>
  <c r="AI338" i="53"/>
  <c r="AF338" i="53"/>
  <c r="AC338" i="53"/>
  <c r="Z338" i="53"/>
  <c r="W338" i="53"/>
  <c r="T338" i="53"/>
  <c r="Q338" i="53"/>
  <c r="N338" i="53"/>
  <c r="K338" i="53"/>
  <c r="AI332" i="53"/>
  <c r="AF332" i="53"/>
  <c r="AC332" i="53"/>
  <c r="Z332" i="53"/>
  <c r="W332" i="53"/>
  <c r="T332" i="53"/>
  <c r="Q332" i="53"/>
  <c r="N332" i="53"/>
  <c r="K332" i="53"/>
  <c r="AI326" i="53"/>
  <c r="AF326" i="53"/>
  <c r="AC326" i="53"/>
  <c r="Z326" i="53"/>
  <c r="W326" i="53"/>
  <c r="T326" i="53"/>
  <c r="Q326" i="53"/>
  <c r="N326" i="53"/>
  <c r="K326" i="53"/>
  <c r="AI314" i="53"/>
  <c r="AF314" i="53"/>
  <c r="AC314" i="53"/>
  <c r="Z314" i="53"/>
  <c r="W314" i="53"/>
  <c r="T314" i="53"/>
  <c r="Q314" i="53"/>
  <c r="N314" i="53"/>
  <c r="K314" i="53"/>
  <c r="AI303" i="53"/>
  <c r="AD303" i="53"/>
  <c r="Y303" i="53"/>
  <c r="T303" i="53"/>
  <c r="O303" i="53"/>
  <c r="AI300" i="53"/>
  <c r="AD300" i="53"/>
  <c r="Y300" i="53"/>
  <c r="T300" i="53"/>
  <c r="O300" i="53"/>
  <c r="AI297" i="53"/>
  <c r="AD297" i="53"/>
  <c r="Y297" i="53"/>
  <c r="T297" i="53"/>
  <c r="O297" i="53"/>
  <c r="AI294" i="53"/>
  <c r="AD294" i="53"/>
  <c r="Y294" i="53"/>
  <c r="T294" i="53"/>
  <c r="O294" i="53"/>
  <c r="AI291" i="53"/>
  <c r="AD291" i="53"/>
  <c r="Y291" i="53"/>
  <c r="T291" i="53"/>
  <c r="O291" i="53"/>
  <c r="AI288" i="53"/>
  <c r="AD288" i="53"/>
  <c r="Y288" i="53"/>
  <c r="T288" i="53"/>
  <c r="O288" i="53"/>
  <c r="AI285" i="53"/>
  <c r="AD285" i="53"/>
  <c r="Y285" i="53"/>
  <c r="T285" i="53"/>
  <c r="O285" i="53"/>
  <c r="AI282" i="53"/>
  <c r="AD282" i="53"/>
  <c r="Y282" i="53"/>
  <c r="T282" i="53"/>
  <c r="O282" i="53"/>
  <c r="AI281" i="53"/>
  <c r="AD281" i="53"/>
  <c r="Y281" i="53"/>
  <c r="T281" i="53"/>
  <c r="O281" i="53"/>
  <c r="AI280" i="53"/>
  <c r="AD280" i="53"/>
  <c r="Y280" i="53"/>
  <c r="T280" i="53"/>
  <c r="O280" i="53"/>
  <c r="AI279" i="53"/>
  <c r="AD279" i="53"/>
  <c r="Y279" i="53"/>
  <c r="T279" i="53"/>
  <c r="O279" i="53"/>
  <c r="AI278" i="53"/>
  <c r="AD278" i="53"/>
  <c r="Y278" i="53"/>
  <c r="T278" i="53"/>
  <c r="O278" i="53"/>
  <c r="AI277" i="53"/>
  <c r="AD277" i="53"/>
  <c r="Y277" i="53"/>
  <c r="T277" i="53"/>
  <c r="O277" i="53"/>
  <c r="AI276" i="53"/>
  <c r="AD276" i="53"/>
  <c r="Y276" i="53"/>
  <c r="T276" i="53"/>
  <c r="O276" i="53"/>
  <c r="I246" i="49"/>
  <c r="I244" i="49"/>
  <c r="I242" i="49"/>
  <c r="I240" i="49"/>
  <c r="I238" i="49"/>
  <c r="J189" i="49"/>
  <c r="I189" i="49"/>
  <c r="H189" i="49"/>
  <c r="G189" i="49"/>
  <c r="F189" i="49"/>
  <c r="D189" i="49"/>
  <c r="J186" i="49"/>
  <c r="I186" i="49"/>
  <c r="H186" i="49"/>
  <c r="G186" i="49"/>
  <c r="F186" i="49"/>
  <c r="D186" i="49"/>
  <c r="J183" i="49"/>
  <c r="I183" i="49"/>
  <c r="H183" i="49"/>
  <c r="G183" i="49"/>
  <c r="F183" i="49"/>
  <c r="D183" i="49"/>
  <c r="J180" i="49"/>
  <c r="I180" i="49"/>
  <c r="H180" i="49"/>
  <c r="G180" i="49"/>
  <c r="F180" i="49"/>
  <c r="D180" i="49"/>
  <c r="J177" i="49"/>
  <c r="I177" i="49"/>
  <c r="H177" i="49"/>
  <c r="G177" i="49"/>
  <c r="F177" i="49"/>
  <c r="D177" i="49"/>
  <c r="K69" i="45"/>
  <c r="K68" i="45"/>
  <c r="K67" i="45"/>
  <c r="J67" i="45"/>
  <c r="H67" i="45"/>
  <c r="F67" i="45"/>
  <c r="D67" i="45"/>
  <c r="K66" i="45"/>
  <c r="K65" i="45"/>
  <c r="K64" i="45"/>
  <c r="J64" i="45"/>
  <c r="H64" i="45"/>
  <c r="F64" i="45"/>
  <c r="D64" i="45"/>
  <c r="K63" i="45"/>
  <c r="K62" i="45"/>
  <c r="K61" i="45"/>
  <c r="J61" i="45"/>
  <c r="H61" i="45"/>
  <c r="F61" i="45"/>
  <c r="D61" i="45"/>
  <c r="K60" i="45"/>
  <c r="K59" i="45"/>
  <c r="K58" i="45"/>
  <c r="J58" i="45"/>
  <c r="H58" i="45"/>
  <c r="F58" i="45"/>
  <c r="D58" i="45"/>
  <c r="K57" i="45"/>
  <c r="K56" i="45"/>
  <c r="K55" i="45"/>
  <c r="J55" i="45"/>
  <c r="H55" i="45"/>
  <c r="F55" i="45"/>
  <c r="D55" i="45"/>
  <c r="H164" i="44"/>
  <c r="D164" i="44"/>
  <c r="H163" i="44"/>
  <c r="D163" i="44"/>
  <c r="H162" i="44"/>
  <c r="D162" i="44"/>
  <c r="E157" i="44"/>
  <c r="D157" i="44"/>
  <c r="E156" i="44"/>
  <c r="D156" i="44"/>
  <c r="E155" i="44"/>
  <c r="D155" i="44"/>
  <c r="V598" i="21"/>
  <c r="R598" i="21"/>
  <c r="N598" i="21"/>
  <c r="J598" i="21"/>
  <c r="F598" i="21"/>
  <c r="B598" i="21"/>
  <c r="V578" i="21"/>
  <c r="R578" i="21"/>
  <c r="N578" i="21"/>
  <c r="J578" i="21"/>
  <c r="F578" i="21"/>
  <c r="B578" i="21"/>
  <c r="V558" i="21"/>
  <c r="R558" i="21"/>
  <c r="N558" i="21"/>
  <c r="J558" i="21"/>
  <c r="F558" i="21"/>
  <c r="B558" i="21"/>
  <c r="AU526" i="21"/>
  <c r="AQ526" i="21"/>
  <c r="AM526" i="21"/>
  <c r="AI526" i="21"/>
  <c r="AE526" i="21"/>
  <c r="AA526" i="21"/>
  <c r="W526" i="21"/>
  <c r="S526" i="21"/>
  <c r="O526" i="21"/>
  <c r="K526" i="21"/>
  <c r="AU506" i="21"/>
  <c r="AQ506" i="21"/>
  <c r="AM506" i="21"/>
  <c r="AI506" i="21"/>
  <c r="AE506" i="21"/>
  <c r="AA506" i="21"/>
  <c r="W506" i="21"/>
  <c r="S506" i="21"/>
  <c r="O506" i="21"/>
  <c r="K506" i="21"/>
  <c r="AU486" i="21"/>
  <c r="AQ486" i="21"/>
  <c r="AM486" i="21"/>
  <c r="AI486" i="21"/>
  <c r="AE486" i="21"/>
  <c r="AA486" i="21"/>
  <c r="W486" i="21"/>
  <c r="S486" i="21"/>
  <c r="O486" i="21"/>
  <c r="K486" i="21"/>
  <c r="AR465" i="21"/>
  <c r="AR463" i="21" s="1"/>
  <c r="AN465" i="21"/>
  <c r="AN463" i="21" s="1"/>
  <c r="AJ465" i="21"/>
  <c r="AJ463" i="21" s="1"/>
  <c r="AF465" i="21"/>
  <c r="AF463" i="21" s="1"/>
  <c r="AB465" i="21"/>
  <c r="AB463" i="21" s="1"/>
  <c r="X465" i="21"/>
  <c r="X463" i="21" s="1"/>
  <c r="T465" i="21"/>
  <c r="T463" i="21" s="1"/>
  <c r="P465" i="21"/>
  <c r="P463" i="21" s="1"/>
  <c r="AR450" i="21"/>
  <c r="AR448" i="21" s="1"/>
  <c r="AN450" i="21"/>
  <c r="AN448" i="21" s="1"/>
  <c r="AJ450" i="21"/>
  <c r="AJ448" i="21" s="1"/>
  <c r="AF450" i="21"/>
  <c r="AF448" i="21" s="1"/>
  <c r="AB450" i="21"/>
  <c r="AB448" i="21" s="1"/>
  <c r="X450" i="21"/>
  <c r="X448" i="21" s="1"/>
  <c r="T450" i="21"/>
  <c r="T448" i="21" s="1"/>
  <c r="P450" i="21"/>
  <c r="P448" i="21" s="1"/>
  <c r="AU381" i="21"/>
  <c r="AT381" i="21"/>
  <c r="AS381" i="21"/>
  <c r="AR381" i="21"/>
  <c r="AQ381" i="21"/>
  <c r="AP381" i="21"/>
  <c r="AO381" i="21"/>
  <c r="AN381" i="21"/>
  <c r="AM381" i="21"/>
  <c r="AL381" i="21"/>
  <c r="AK381" i="21"/>
  <c r="AJ381" i="21"/>
  <c r="AI381" i="21"/>
  <c r="AH381" i="21"/>
  <c r="AG381" i="21"/>
  <c r="AF381" i="21"/>
  <c r="AE381" i="21"/>
  <c r="AD381" i="21"/>
  <c r="AC381" i="21"/>
  <c r="AB381" i="21"/>
  <c r="AA381" i="21"/>
  <c r="Z381" i="21"/>
  <c r="Y381" i="21"/>
  <c r="X381" i="21"/>
  <c r="P381" i="21"/>
  <c r="AU376" i="21"/>
  <c r="AT376" i="21"/>
  <c r="AS376" i="21"/>
  <c r="AR376" i="21"/>
  <c r="AR369" i="21" s="1"/>
  <c r="AQ376" i="21"/>
  <c r="AP376" i="21"/>
  <c r="AO376" i="21"/>
  <c r="AN376" i="21"/>
  <c r="AM376" i="21"/>
  <c r="AL376" i="21"/>
  <c r="AK376" i="21"/>
  <c r="AJ376" i="21"/>
  <c r="AI376" i="21"/>
  <c r="AH376" i="21"/>
  <c r="AG376" i="21"/>
  <c r="AF376" i="21"/>
  <c r="AE376" i="21"/>
  <c r="AD376" i="21"/>
  <c r="AC376" i="21"/>
  <c r="AB376" i="21"/>
  <c r="AA376" i="21"/>
  <c r="Z376" i="21"/>
  <c r="Y376" i="21"/>
  <c r="X376" i="21"/>
  <c r="P376" i="21"/>
  <c r="AQ371" i="21"/>
  <c r="AP371" i="21"/>
  <c r="AO371" i="21"/>
  <c r="AN371" i="21"/>
  <c r="AM371" i="21"/>
  <c r="AL371" i="21"/>
  <c r="AK371" i="21"/>
  <c r="AJ371" i="21"/>
  <c r="AI371" i="21"/>
  <c r="AH371" i="21"/>
  <c r="AG371" i="21"/>
  <c r="AF371" i="21"/>
  <c r="AE371" i="21"/>
  <c r="AD371" i="21"/>
  <c r="AC371" i="21"/>
  <c r="AB371" i="21"/>
  <c r="AA371" i="21"/>
  <c r="Z371" i="21"/>
  <c r="Y371" i="21"/>
  <c r="X371" i="21"/>
  <c r="P371" i="21"/>
  <c r="AR348" i="21"/>
  <c r="AN348" i="21"/>
  <c r="AJ348" i="21"/>
  <c r="AF348" i="21"/>
  <c r="AB348" i="21"/>
  <c r="X348" i="21"/>
  <c r="P348" i="21"/>
  <c r="AR343" i="21"/>
  <c r="AN343" i="21"/>
  <c r="AJ343" i="21"/>
  <c r="AF343" i="21"/>
  <c r="AB343" i="21"/>
  <c r="X343" i="21"/>
  <c r="P343" i="21"/>
  <c r="AN338" i="21"/>
  <c r="AJ338" i="21"/>
  <c r="AF338" i="21"/>
  <c r="AB338" i="21"/>
  <c r="X338" i="21"/>
  <c r="P338" i="21"/>
  <c r="AN310" i="21"/>
  <c r="AJ310" i="21"/>
  <c r="AF310" i="21"/>
  <c r="AB310" i="21"/>
  <c r="X310" i="21"/>
  <c r="P310" i="21"/>
  <c r="AN305" i="21"/>
  <c r="AJ305" i="21"/>
  <c r="AF305" i="21"/>
  <c r="AB305" i="21"/>
  <c r="X305" i="21"/>
  <c r="P305" i="21"/>
  <c r="AN300" i="21"/>
  <c r="AJ300" i="21"/>
  <c r="AF300" i="21"/>
  <c r="AB300" i="21"/>
  <c r="X300" i="21"/>
  <c r="P300" i="21"/>
  <c r="AN272" i="21"/>
  <c r="AJ272" i="21"/>
  <c r="AF272" i="21"/>
  <c r="AN267" i="21"/>
  <c r="AJ267" i="21"/>
  <c r="AF267" i="21"/>
  <c r="AN262" i="21"/>
  <c r="AJ262" i="21"/>
  <c r="AF262" i="21"/>
  <c r="AZ250" i="21"/>
  <c r="AR250" i="21"/>
  <c r="AN250" i="21"/>
  <c r="AJ250" i="21"/>
  <c r="AF250" i="21"/>
  <c r="X250" i="21"/>
  <c r="T250" i="21"/>
  <c r="P250" i="21"/>
  <c r="L250" i="21"/>
  <c r="H250" i="21"/>
  <c r="AZ249" i="21"/>
  <c r="AR249" i="21"/>
  <c r="AN249" i="21"/>
  <c r="AJ249" i="21"/>
  <c r="AF249" i="21"/>
  <c r="X249" i="21"/>
  <c r="T249" i="21"/>
  <c r="P249" i="21"/>
  <c r="L249" i="21"/>
  <c r="H249" i="21"/>
  <c r="AZ248" i="21"/>
  <c r="AR248" i="21"/>
  <c r="AN248" i="21"/>
  <c r="AJ248" i="21"/>
  <c r="AF248" i="21"/>
  <c r="X248" i="21"/>
  <c r="T248" i="21"/>
  <c r="P248" i="21"/>
  <c r="L248" i="21"/>
  <c r="H248" i="21"/>
  <c r="AV227" i="21"/>
  <c r="AR227" i="21"/>
  <c r="AN227" i="21"/>
  <c r="AJ227" i="21"/>
  <c r="AF227" i="21"/>
  <c r="AB227" i="21"/>
  <c r="X227" i="21"/>
  <c r="T227" i="21"/>
  <c r="P227" i="21"/>
  <c r="L227" i="21"/>
  <c r="H227" i="21"/>
  <c r="AZ226" i="21"/>
  <c r="AZ225" i="21"/>
  <c r="AZ224" i="21"/>
  <c r="AZ223" i="21"/>
  <c r="AD213" i="21"/>
  <c r="F213" i="21"/>
  <c r="AD211" i="21"/>
  <c r="F211" i="21"/>
  <c r="AD209" i="21"/>
  <c r="F209" i="21"/>
  <c r="AD208" i="21"/>
  <c r="F208" i="21"/>
  <c r="AD207" i="21"/>
  <c r="F207" i="21"/>
  <c r="AD206" i="21"/>
  <c r="F206" i="21"/>
  <c r="AD205" i="21"/>
  <c r="F205" i="21"/>
  <c r="AD203" i="21"/>
  <c r="F203" i="21"/>
  <c r="AD202" i="21"/>
  <c r="F202" i="21"/>
  <c r="AD201" i="21"/>
  <c r="F201" i="21"/>
  <c r="AD200" i="21"/>
  <c r="F200" i="21"/>
  <c r="AD199" i="21"/>
  <c r="F199" i="21"/>
  <c r="AD197" i="21"/>
  <c r="F197" i="21"/>
  <c r="AD196" i="21"/>
  <c r="F196" i="21"/>
  <c r="AD195" i="21"/>
  <c r="F195" i="21"/>
  <c r="AD194" i="21"/>
  <c r="F194" i="21"/>
  <c r="AD193" i="21"/>
  <c r="F193" i="21"/>
  <c r="AD191" i="21"/>
  <c r="F191" i="21"/>
  <c r="AD190" i="21"/>
  <c r="F190" i="21"/>
  <c r="AD189" i="21"/>
  <c r="F189" i="21"/>
  <c r="AD188" i="21"/>
  <c r="F188" i="21"/>
  <c r="AD187" i="21"/>
  <c r="AL185" i="21"/>
  <c r="AH185" i="21"/>
  <c r="AH177" i="21"/>
  <c r="AD177" i="21"/>
  <c r="AH176" i="21"/>
  <c r="AD176" i="21"/>
  <c r="AH175" i="21"/>
  <c r="AD175" i="21"/>
  <c r="AH174" i="21"/>
  <c r="AD174" i="21"/>
  <c r="AH173" i="21"/>
  <c r="AD173" i="21"/>
  <c r="AH172" i="21"/>
  <c r="AD172" i="21"/>
  <c r="AH171" i="21"/>
  <c r="AD171" i="21"/>
  <c r="AH170" i="21"/>
  <c r="AD170" i="21"/>
  <c r="AH169" i="21"/>
  <c r="AD169" i="21"/>
  <c r="AH168" i="21"/>
  <c r="AD168" i="21"/>
  <c r="Z167" i="21"/>
  <c r="V167" i="21"/>
  <c r="R167" i="21"/>
  <c r="N167" i="21"/>
  <c r="AH166" i="21"/>
  <c r="AD166" i="21"/>
  <c r="AH165" i="21"/>
  <c r="AD165" i="21"/>
  <c r="AH164" i="21"/>
  <c r="AD164" i="21"/>
  <c r="AH163" i="21"/>
  <c r="AD163" i="21"/>
  <c r="AH162" i="21"/>
  <c r="AD162" i="21"/>
  <c r="AH161" i="21"/>
  <c r="AD161" i="21"/>
  <c r="AH160" i="21"/>
  <c r="AD160" i="21"/>
  <c r="AH159" i="21"/>
  <c r="AD159" i="21"/>
  <c r="AH158" i="21"/>
  <c r="AD158" i="21"/>
  <c r="AH157" i="21"/>
  <c r="AD157" i="21"/>
  <c r="AH156" i="21"/>
  <c r="AD156" i="21"/>
  <c r="AH155" i="21"/>
  <c r="AD155" i="21"/>
  <c r="AH154" i="21"/>
  <c r="AD154" i="21"/>
  <c r="AH153" i="21"/>
  <c r="AD153" i="21"/>
  <c r="AH152" i="21"/>
  <c r="AD152" i="21"/>
  <c r="AH151" i="21"/>
  <c r="AD151" i="21"/>
  <c r="AH150" i="21"/>
  <c r="AD150" i="21"/>
  <c r="AH149" i="21"/>
  <c r="AD149" i="21"/>
  <c r="AH148" i="21"/>
  <c r="AD148" i="21"/>
  <c r="AH147" i="21"/>
  <c r="AD147" i="21"/>
  <c r="AH146" i="21"/>
  <c r="AD146" i="21"/>
  <c r="AH145" i="21"/>
  <c r="AD145" i="21"/>
  <c r="AH144" i="21"/>
  <c r="AD144" i="21"/>
  <c r="AH143" i="21"/>
  <c r="AD143" i="21"/>
  <c r="AH142" i="21"/>
  <c r="AD142" i="21"/>
  <c r="AH141" i="21"/>
  <c r="AD141" i="21"/>
  <c r="AH140" i="21"/>
  <c r="AD140" i="21"/>
  <c r="AH139" i="21"/>
  <c r="AD139" i="21"/>
  <c r="AH138" i="21"/>
  <c r="AD138" i="21"/>
  <c r="AD137" i="21"/>
  <c r="AD136" i="21"/>
  <c r="AD135" i="21"/>
  <c r="AH134" i="21"/>
  <c r="AD134" i="21"/>
  <c r="AH128" i="21"/>
  <c r="AD128" i="21"/>
  <c r="H119" i="21"/>
  <c r="AQ98" i="21"/>
  <c r="O98" i="21"/>
  <c r="AQ97" i="21"/>
  <c r="O97" i="21"/>
  <c r="AQ96" i="21"/>
  <c r="O96" i="21"/>
  <c r="AQ95" i="21"/>
  <c r="O95" i="21"/>
  <c r="AQ94" i="21"/>
  <c r="O94" i="21"/>
  <c r="Y83" i="21"/>
  <c r="AC83" i="21" s="1"/>
  <c r="M71" i="21"/>
  <c r="AV61" i="21"/>
  <c r="AO61" i="21"/>
  <c r="AM61" i="21"/>
  <c r="AE61" i="21"/>
  <c r="AI61" i="21" s="1"/>
  <c r="M61" i="21"/>
  <c r="P61" i="21" s="1"/>
  <c r="AV60" i="21"/>
  <c r="AO60" i="21"/>
  <c r="AM60" i="21"/>
  <c r="AV59" i="21"/>
  <c r="AO59" i="21"/>
  <c r="AM59" i="21"/>
  <c r="AO58" i="21"/>
  <c r="S58" i="21"/>
  <c r="AV58" i="21" s="1"/>
  <c r="M58" i="21"/>
  <c r="P58" i="21" s="1"/>
  <c r="AO57" i="21"/>
  <c r="S57" i="21"/>
  <c r="M57" i="21"/>
  <c r="P57" i="21" s="1"/>
  <c r="AO55" i="21"/>
  <c r="S55" i="21"/>
  <c r="M55" i="21"/>
  <c r="P55" i="21" s="1"/>
  <c r="AO54" i="21"/>
  <c r="S54" i="21"/>
  <c r="AV54" i="21" s="1"/>
  <c r="M54" i="21"/>
  <c r="P54" i="21" s="1"/>
  <c r="AO53" i="21"/>
  <c r="S53" i="21"/>
  <c r="M53" i="21"/>
  <c r="P53" i="21" s="1"/>
  <c r="AO52" i="21"/>
  <c r="S52" i="21"/>
  <c r="M52" i="21"/>
  <c r="P52" i="21" s="1"/>
  <c r="AO51" i="21"/>
  <c r="S51" i="21"/>
  <c r="AV51" i="21" s="1"/>
  <c r="M51" i="21"/>
  <c r="P51" i="21" s="1"/>
  <c r="AO49" i="21"/>
  <c r="S49" i="21"/>
  <c r="AV49" i="21" s="1"/>
  <c r="M49" i="21"/>
  <c r="P49" i="21" s="1"/>
  <c r="AO48" i="21"/>
  <c r="S48" i="21"/>
  <c r="AM48" i="21" s="1"/>
  <c r="M48" i="21"/>
  <c r="P48" i="21" s="1"/>
  <c r="AO47" i="21"/>
  <c r="S47" i="21"/>
  <c r="AV47" i="21" s="1"/>
  <c r="M47" i="21"/>
  <c r="P47" i="21" s="1"/>
  <c r="AO46" i="21"/>
  <c r="S46" i="21"/>
  <c r="AE46" i="21" s="1"/>
  <c r="AI46" i="21" s="1"/>
  <c r="M46" i="21"/>
  <c r="P46" i="21" s="1"/>
  <c r="AO45" i="21"/>
  <c r="AM45" i="21"/>
  <c r="AE45" i="21"/>
  <c r="AI45" i="21" s="1"/>
  <c r="M45" i="21"/>
  <c r="P45" i="21" s="1"/>
  <c r="AO43" i="21"/>
  <c r="AM43" i="21"/>
  <c r="AE43" i="21"/>
  <c r="AI43" i="21" s="1"/>
  <c r="M43" i="21"/>
  <c r="P43" i="21" s="1"/>
  <c r="AO42" i="21"/>
  <c r="AM42" i="21"/>
  <c r="AE42" i="21"/>
  <c r="AI42" i="21" s="1"/>
  <c r="M42" i="21"/>
  <c r="P42" i="21" s="1"/>
  <c r="AO41" i="21"/>
  <c r="AM41" i="21"/>
  <c r="AE41" i="21"/>
  <c r="AI41" i="21" s="1"/>
  <c r="M41" i="21"/>
  <c r="P41" i="21" s="1"/>
  <c r="AO40" i="21"/>
  <c r="AM40" i="21"/>
  <c r="AE40" i="21"/>
  <c r="AI40" i="21" s="1"/>
  <c r="M40" i="21"/>
  <c r="P40" i="21" s="1"/>
  <c r="AO39" i="21"/>
  <c r="AM39" i="21"/>
  <c r="AE39" i="21"/>
  <c r="AI39" i="21" s="1"/>
  <c r="M39" i="21"/>
  <c r="P39" i="21" s="1"/>
  <c r="AO38" i="21"/>
  <c r="AM38" i="21"/>
  <c r="AB369" i="21" l="1"/>
  <c r="X298" i="21"/>
  <c r="AB336" i="21"/>
  <c r="AR336" i="21"/>
  <c r="AE53" i="21"/>
  <c r="AI53" i="21" s="1"/>
  <c r="AN260" i="21"/>
  <c r="AN298" i="21"/>
  <c r="AF260" i="21"/>
  <c r="AR270" i="21" s="1"/>
  <c r="T308" i="21" s="1"/>
  <c r="AC369" i="21"/>
  <c r="AO369" i="21"/>
  <c r="AJ336" i="21"/>
  <c r="AF298" i="21"/>
  <c r="X369" i="21"/>
  <c r="AJ369" i="21"/>
  <c r="AK369" i="21"/>
  <c r="AD167" i="21"/>
  <c r="AM369" i="21"/>
  <c r="AI369" i="21"/>
  <c r="AN336" i="21"/>
  <c r="AE55" i="21"/>
  <c r="AI55" i="21" s="1"/>
  <c r="AE52" i="21"/>
  <c r="AI52" i="21" s="1"/>
  <c r="AE57" i="21"/>
  <c r="AI57" i="21" s="1"/>
  <c r="AH167" i="21"/>
  <c r="AN369" i="21"/>
  <c r="AE369" i="21"/>
  <c r="AQ369" i="21"/>
  <c r="AS369" i="21"/>
  <c r="AU369" i="21"/>
  <c r="AF336" i="21"/>
  <c r="AM46" i="21"/>
  <c r="AM49" i="21"/>
  <c r="AM53" i="21"/>
  <c r="AM57" i="21"/>
  <c r="AZ227" i="21"/>
  <c r="AT369" i="21"/>
  <c r="AF369" i="21"/>
  <c r="AV46" i="21"/>
  <c r="AV53" i="21"/>
  <c r="AV57" i="21"/>
  <c r="P336" i="21"/>
  <c r="T351" i="21" s="1"/>
  <c r="AG369" i="21"/>
  <c r="AD185" i="21"/>
  <c r="AJ298" i="21"/>
  <c r="X336" i="21"/>
  <c r="AH369" i="21"/>
  <c r="P298" i="21"/>
  <c r="AE49" i="21"/>
  <c r="AI49" i="21" s="1"/>
  <c r="AB298" i="21"/>
  <c r="AL369" i="21"/>
  <c r="AJ260" i="21"/>
  <c r="AD369" i="21"/>
  <c r="AP369" i="21"/>
  <c r="AE48" i="21"/>
  <c r="AI48" i="21" s="1"/>
  <c r="AM52" i="21"/>
  <c r="P369" i="21"/>
  <c r="AE47" i="21"/>
  <c r="AI47" i="21" s="1"/>
  <c r="AV48" i="21"/>
  <c r="AE51" i="21"/>
  <c r="AI51" i="21" s="1"/>
  <c r="AV52" i="21"/>
  <c r="AE54" i="21"/>
  <c r="AI54" i="21" s="1"/>
  <c r="AV55" i="21"/>
  <c r="AE58" i="21"/>
  <c r="AI58" i="21" s="1"/>
  <c r="AM55" i="21"/>
  <c r="AM47" i="21"/>
  <c r="AM51" i="21"/>
  <c r="AM54" i="21"/>
  <c r="AM58" i="21"/>
  <c r="AR282" i="21" l="1"/>
  <c r="T320" i="21" s="1"/>
  <c r="AR268" i="21"/>
  <c r="T306" i="21" s="1"/>
  <c r="AR263" i="21"/>
  <c r="T301" i="21" s="1"/>
  <c r="AR260" i="21"/>
  <c r="T298" i="21" s="1"/>
  <c r="AR273" i="21"/>
  <c r="T311" i="21" s="1"/>
  <c r="AR278" i="21"/>
  <c r="T316" i="21" s="1"/>
  <c r="AR269" i="21"/>
  <c r="T307" i="21" s="1"/>
  <c r="AR272" i="21"/>
  <c r="T310" i="21" s="1"/>
  <c r="AR281" i="21"/>
  <c r="T319" i="21" s="1"/>
  <c r="AR262" i="21"/>
  <c r="T300" i="21" s="1"/>
  <c r="AR283" i="21"/>
  <c r="T321" i="21" s="1"/>
  <c r="AR279" i="21"/>
  <c r="T317" i="21" s="1"/>
  <c r="AR285" i="21"/>
  <c r="T323" i="21" s="1"/>
  <c r="AR275" i="21"/>
  <c r="T313" i="21" s="1"/>
  <c r="AR288" i="21"/>
  <c r="T326" i="21" s="1"/>
  <c r="AR277" i="21"/>
  <c r="T315" i="21" s="1"/>
  <c r="T360" i="21"/>
  <c r="AR264" i="21"/>
  <c r="T302" i="21" s="1"/>
  <c r="AR276" i="21"/>
  <c r="T314" i="21" s="1"/>
  <c r="AR280" i="21"/>
  <c r="T318" i="21" s="1"/>
  <c r="AR267" i="21"/>
  <c r="T305" i="21" s="1"/>
  <c r="AR284" i="21"/>
  <c r="T322" i="21" s="1"/>
  <c r="AR265" i="21"/>
  <c r="T303" i="21" s="1"/>
  <c r="AR286" i="21"/>
  <c r="T324" i="21" s="1"/>
  <c r="AR274" i="21"/>
  <c r="T312" i="21" s="1"/>
  <c r="T336" i="21"/>
  <c r="T364" i="21"/>
  <c r="T355" i="21"/>
  <c r="T349" i="21"/>
  <c r="T340" i="21"/>
  <c r="T361" i="21"/>
  <c r="T344" i="21"/>
  <c r="T357" i="21"/>
  <c r="T341" i="21"/>
  <c r="T362" i="21"/>
  <c r="T350" i="21"/>
  <c r="T348" i="21"/>
  <c r="T346" i="21"/>
  <c r="T352" i="21"/>
  <c r="T353" i="21"/>
  <c r="T354" i="21"/>
  <c r="T358" i="21"/>
  <c r="T338" i="21"/>
  <c r="T356" i="21"/>
  <c r="T339" i="21"/>
  <c r="T359" i="21"/>
  <c r="T345" i="21"/>
  <c r="T343" i="21"/>
  <c r="T386" i="21"/>
  <c r="T374" i="21"/>
  <c r="T385" i="21"/>
  <c r="T373" i="21"/>
  <c r="T378" i="21"/>
  <c r="T397" i="21"/>
  <c r="T384" i="21"/>
  <c r="T372" i="21"/>
  <c r="T395" i="21"/>
  <c r="T383" i="21"/>
  <c r="T393" i="21"/>
  <c r="T394" i="21"/>
  <c r="T382" i="21"/>
  <c r="T392" i="21"/>
  <c r="T390" i="21"/>
  <c r="T389" i="21"/>
  <c r="T377" i="21"/>
  <c r="T388" i="21"/>
  <c r="T376" i="21"/>
  <c r="T369" i="21"/>
  <c r="T387" i="21"/>
  <c r="T371" i="21"/>
  <c r="T391" i="21"/>
  <c r="T379" i="21"/>
  <c r="T381" i="21"/>
</calcChain>
</file>

<file path=xl/sharedStrings.xml><?xml version="1.0" encoding="utf-8"?>
<sst xmlns="http://schemas.openxmlformats.org/spreadsheetml/2006/main" count="9223" uniqueCount="3686">
  <si>
    <t>地区名</t>
    <rPh sb="0" eb="3">
      <t>チクメイ</t>
    </rPh>
    <phoneticPr fontId="2"/>
  </si>
  <si>
    <t>総数</t>
    <rPh sb="0" eb="2">
      <t>ソウスウ</t>
    </rPh>
    <phoneticPr fontId="2"/>
  </si>
  <si>
    <t>世帯数</t>
    <rPh sb="0" eb="3">
      <t>セタイスウ</t>
    </rPh>
    <phoneticPr fontId="2"/>
  </si>
  <si>
    <t>計</t>
    <rPh sb="0" eb="1">
      <t>ケイ</t>
    </rPh>
    <phoneticPr fontId="2"/>
  </si>
  <si>
    <t>男</t>
    <rPh sb="0" eb="1">
      <t>オトコ</t>
    </rPh>
    <phoneticPr fontId="2"/>
  </si>
  <si>
    <t>女</t>
    <rPh sb="0" eb="1">
      <t>オンナ</t>
    </rPh>
    <phoneticPr fontId="2"/>
  </si>
  <si>
    <t>総地積</t>
    <rPh sb="0" eb="1">
      <t>ソウ</t>
    </rPh>
    <rPh sb="1" eb="3">
      <t>チセキ</t>
    </rPh>
    <phoneticPr fontId="2"/>
  </si>
  <si>
    <t>田</t>
    <rPh sb="0" eb="1">
      <t>タ</t>
    </rPh>
    <phoneticPr fontId="2"/>
  </si>
  <si>
    <t>畑</t>
    <rPh sb="0" eb="1">
      <t>ハタケ</t>
    </rPh>
    <phoneticPr fontId="2"/>
  </si>
  <si>
    <t>宅地</t>
    <rPh sb="0" eb="2">
      <t>タクチ</t>
    </rPh>
    <phoneticPr fontId="2"/>
  </si>
  <si>
    <t>池沼</t>
    <rPh sb="0" eb="1">
      <t>イケ</t>
    </rPh>
    <rPh sb="1" eb="2">
      <t>ヌマ</t>
    </rPh>
    <phoneticPr fontId="2"/>
  </si>
  <si>
    <t>山林</t>
    <rPh sb="0" eb="2">
      <t>サンリン</t>
    </rPh>
    <phoneticPr fontId="2"/>
  </si>
  <si>
    <t>原野</t>
    <rPh sb="0" eb="2">
      <t>ゲンヤ</t>
    </rPh>
    <phoneticPr fontId="2"/>
  </si>
  <si>
    <t>雑種地</t>
    <rPh sb="0" eb="2">
      <t>ザッシュ</t>
    </rPh>
    <rPh sb="2" eb="3">
      <t>チ</t>
    </rPh>
    <phoneticPr fontId="2"/>
  </si>
  <si>
    <t>その他</t>
    <rPh sb="2" eb="3">
      <t>タ</t>
    </rPh>
    <phoneticPr fontId="2"/>
  </si>
  <si>
    <t>国有林</t>
    <rPh sb="0" eb="3">
      <t>コクユウリン</t>
    </rPh>
    <phoneticPr fontId="2"/>
  </si>
  <si>
    <t>県営林</t>
    <rPh sb="0" eb="1">
      <t>ケン</t>
    </rPh>
    <rPh sb="1" eb="3">
      <t>エイリン</t>
    </rPh>
    <phoneticPr fontId="2"/>
  </si>
  <si>
    <t>公有林</t>
    <rPh sb="0" eb="3">
      <t>コウユウリン</t>
    </rPh>
    <phoneticPr fontId="2"/>
  </si>
  <si>
    <t>社寺有林</t>
    <rPh sb="0" eb="2">
      <t>シャジ</t>
    </rPh>
    <rPh sb="2" eb="3">
      <t>ユウ</t>
    </rPh>
    <rPh sb="3" eb="4">
      <t>リン</t>
    </rPh>
    <phoneticPr fontId="2"/>
  </si>
  <si>
    <t>私有林</t>
    <rPh sb="0" eb="3">
      <t>シユウリン</t>
    </rPh>
    <phoneticPr fontId="2"/>
  </si>
  <si>
    <t>針葉樹林</t>
    <rPh sb="0" eb="3">
      <t>シンヨウジュ</t>
    </rPh>
    <rPh sb="3" eb="4">
      <t>ハヤシ</t>
    </rPh>
    <phoneticPr fontId="2"/>
  </si>
  <si>
    <t>広葉樹林</t>
    <rPh sb="0" eb="2">
      <t>コウヨウ</t>
    </rPh>
    <rPh sb="2" eb="4">
      <t>ジュリン</t>
    </rPh>
    <phoneticPr fontId="2"/>
  </si>
  <si>
    <t>竹林</t>
    <rPh sb="0" eb="2">
      <t>チクリン</t>
    </rPh>
    <phoneticPr fontId="2"/>
  </si>
  <si>
    <t>無立木地</t>
    <rPh sb="0" eb="1">
      <t>ム</t>
    </rPh>
    <rPh sb="1" eb="2">
      <t>タ</t>
    </rPh>
    <rPh sb="2" eb="3">
      <t>キ</t>
    </rPh>
    <rPh sb="3" eb="4">
      <t>チ</t>
    </rPh>
    <phoneticPr fontId="2"/>
  </si>
  <si>
    <t>国　有　林</t>
    <rPh sb="0" eb="1">
      <t>クニ</t>
    </rPh>
    <rPh sb="2" eb="3">
      <t>ユウ</t>
    </rPh>
    <rPh sb="4" eb="5">
      <t>ハヤシ</t>
    </rPh>
    <phoneticPr fontId="2"/>
  </si>
  <si>
    <t>民　有　林</t>
    <rPh sb="0" eb="1">
      <t>タミ</t>
    </rPh>
    <rPh sb="2" eb="3">
      <t>ユウ</t>
    </rPh>
    <rPh sb="4" eb="5">
      <t>ハヤシ</t>
    </rPh>
    <phoneticPr fontId="2"/>
  </si>
  <si>
    <t>人工林</t>
    <rPh sb="0" eb="3">
      <t>ジンコウリン</t>
    </rPh>
    <phoneticPr fontId="2"/>
  </si>
  <si>
    <t>天然林</t>
    <rPh sb="0" eb="3">
      <t>テンネンリン</t>
    </rPh>
    <phoneticPr fontId="2"/>
  </si>
  <si>
    <t>天然</t>
    <rPh sb="0" eb="2">
      <t>テンネン</t>
    </rPh>
    <phoneticPr fontId="2"/>
  </si>
  <si>
    <t>件数</t>
    <rPh sb="0" eb="2">
      <t>ケンスウ</t>
    </rPh>
    <phoneticPr fontId="2"/>
  </si>
  <si>
    <t>面積</t>
    <rPh sb="0" eb="2">
      <t>メンセキ</t>
    </rPh>
    <phoneticPr fontId="2"/>
  </si>
  <si>
    <t>平均</t>
    <rPh sb="0" eb="2">
      <t>ヘイキン</t>
    </rPh>
    <phoneticPr fontId="2"/>
  </si>
  <si>
    <t>最大</t>
    <rPh sb="0" eb="2">
      <t>サイダイ</t>
    </rPh>
    <phoneticPr fontId="2"/>
  </si>
  <si>
    <t>　　　　 　2月</t>
    <rPh sb="7" eb="8">
      <t>ガツ</t>
    </rPh>
    <phoneticPr fontId="2"/>
  </si>
  <si>
    <t>　　　　 　3月</t>
    <rPh sb="7" eb="8">
      <t>ガツ</t>
    </rPh>
    <phoneticPr fontId="2"/>
  </si>
  <si>
    <t>　　　　 　4月</t>
    <rPh sb="7" eb="8">
      <t>ガツ</t>
    </rPh>
    <phoneticPr fontId="2"/>
  </si>
  <si>
    <t>　　　　 　5月</t>
    <rPh sb="7" eb="8">
      <t>ガツ</t>
    </rPh>
    <phoneticPr fontId="2"/>
  </si>
  <si>
    <t>　　　　 　6月</t>
    <rPh sb="7" eb="8">
      <t>ガツ</t>
    </rPh>
    <phoneticPr fontId="2"/>
  </si>
  <si>
    <t>　　　　 　7月</t>
    <rPh sb="7" eb="8">
      <t>ガツ</t>
    </rPh>
    <phoneticPr fontId="2"/>
  </si>
  <si>
    <t>　　　　 　8月</t>
    <rPh sb="7" eb="8">
      <t>ガツ</t>
    </rPh>
    <phoneticPr fontId="2"/>
  </si>
  <si>
    <t>　　　　 　9月</t>
    <rPh sb="7" eb="8">
      <t>ガツ</t>
    </rPh>
    <phoneticPr fontId="2"/>
  </si>
  <si>
    <t>　　 　 　10月</t>
    <rPh sb="8" eb="9">
      <t>ガツ</t>
    </rPh>
    <phoneticPr fontId="2"/>
  </si>
  <si>
    <t>　　　　　11月</t>
    <rPh sb="7" eb="8">
      <t>ガツ</t>
    </rPh>
    <phoneticPr fontId="2"/>
  </si>
  <si>
    <t>　　　　　12月</t>
    <rPh sb="7" eb="8">
      <t>ガツ</t>
    </rPh>
    <phoneticPr fontId="2"/>
  </si>
  <si>
    <t>年次</t>
    <rPh sb="0" eb="2">
      <t>ネンジ</t>
    </rPh>
    <phoneticPr fontId="2"/>
  </si>
  <si>
    <t>11月</t>
    <rPh sb="2" eb="3">
      <t>ツキ</t>
    </rPh>
    <phoneticPr fontId="2"/>
  </si>
  <si>
    <t>　　　</t>
    <phoneticPr fontId="2"/>
  </si>
  <si>
    <t>年　間</t>
    <rPh sb="0" eb="1">
      <t>トシ</t>
    </rPh>
    <rPh sb="2" eb="3">
      <t>アイダ</t>
    </rPh>
    <phoneticPr fontId="2"/>
  </si>
  <si>
    <t>総数</t>
    <rPh sb="0" eb="1">
      <t>フサ</t>
    </rPh>
    <rPh sb="1" eb="2">
      <t>カズ</t>
    </rPh>
    <phoneticPr fontId="2"/>
  </si>
  <si>
    <t>針広混交林</t>
    <rPh sb="0" eb="1">
      <t>ハリ</t>
    </rPh>
    <rPh sb="1" eb="2">
      <t>ヒロ</t>
    </rPh>
    <rPh sb="2" eb="3">
      <t>コン</t>
    </rPh>
    <rPh sb="3" eb="4">
      <t>コウ</t>
    </rPh>
    <rPh sb="4" eb="5">
      <t>バヤシ</t>
    </rPh>
    <phoneticPr fontId="2"/>
  </si>
  <si>
    <t>人工</t>
    <rPh sb="0" eb="2">
      <t>ジンコウ</t>
    </rPh>
    <phoneticPr fontId="2"/>
  </si>
  <si>
    <t>東　　　　経</t>
    <rPh sb="0" eb="1">
      <t>ヒガシ</t>
    </rPh>
    <rPh sb="5" eb="6">
      <t>ヘ</t>
    </rPh>
    <phoneticPr fontId="2"/>
  </si>
  <si>
    <t>北　　　　緯</t>
    <rPh sb="0" eb="1">
      <t>キタ</t>
    </rPh>
    <rPh sb="5" eb="6">
      <t>ヨコイト</t>
    </rPh>
    <phoneticPr fontId="2"/>
  </si>
  <si>
    <t>　野崎村の一部を編入</t>
    <rPh sb="1" eb="3">
      <t>ノザキ</t>
    </rPh>
    <rPh sb="3" eb="4">
      <t>ムラ</t>
    </rPh>
    <rPh sb="5" eb="7">
      <t>イチブ</t>
    </rPh>
    <rPh sb="8" eb="10">
      <t>ヘンニュウ</t>
    </rPh>
    <phoneticPr fontId="2"/>
  </si>
  <si>
    <t>　西那須野町の一部を編入</t>
    <rPh sb="1" eb="6">
      <t>ニシナスノマチ</t>
    </rPh>
    <rPh sb="7" eb="9">
      <t>イチブ</t>
    </rPh>
    <rPh sb="10" eb="12">
      <t>ヘンニュウ</t>
    </rPh>
    <phoneticPr fontId="2"/>
  </si>
  <si>
    <t>　佐久山町の全部を編入</t>
    <rPh sb="1" eb="3">
      <t>サク</t>
    </rPh>
    <rPh sb="3" eb="4">
      <t>ヤマ</t>
    </rPh>
    <rPh sb="4" eb="5">
      <t>マチ</t>
    </rPh>
    <rPh sb="6" eb="8">
      <t>ゼンブ</t>
    </rPh>
    <rPh sb="9" eb="11">
      <t>ヘンニュウ</t>
    </rPh>
    <phoneticPr fontId="2"/>
  </si>
  <si>
    <t>　湯津上村の一部を編入</t>
    <rPh sb="1" eb="2">
      <t>ユ</t>
    </rPh>
    <rPh sb="2" eb="3">
      <t>ツ</t>
    </rPh>
    <rPh sb="3" eb="4">
      <t>カミ</t>
    </rPh>
    <rPh sb="4" eb="5">
      <t>ムラ</t>
    </rPh>
    <rPh sb="6" eb="8">
      <t>イチブ</t>
    </rPh>
    <rPh sb="9" eb="11">
      <t>ヘンニュウ</t>
    </rPh>
    <phoneticPr fontId="2"/>
  </si>
  <si>
    <t>　湯津上村の一部を編入、大田原市の一部を湯津上村に編入</t>
    <rPh sb="1" eb="2">
      <t>ユ</t>
    </rPh>
    <rPh sb="2" eb="3">
      <t>ツ</t>
    </rPh>
    <rPh sb="3" eb="4">
      <t>カミ</t>
    </rPh>
    <rPh sb="4" eb="5">
      <t>ムラ</t>
    </rPh>
    <rPh sb="6" eb="8">
      <t>イチブ</t>
    </rPh>
    <rPh sb="9" eb="11">
      <t>ヘンニュウ</t>
    </rPh>
    <rPh sb="12" eb="16">
      <t>オオタワラシ</t>
    </rPh>
    <rPh sb="17" eb="19">
      <t>イチブ</t>
    </rPh>
    <rPh sb="20" eb="21">
      <t>ユ</t>
    </rPh>
    <rPh sb="21" eb="22">
      <t>ツ</t>
    </rPh>
    <rPh sb="22" eb="23">
      <t>カミ</t>
    </rPh>
    <rPh sb="23" eb="24">
      <t>ムラ</t>
    </rPh>
    <rPh sb="25" eb="27">
      <t>ヘンニュウ</t>
    </rPh>
    <phoneticPr fontId="2"/>
  </si>
  <si>
    <t>　黒羽町の一部を編入、大田原市の一部を黒羽町に編入</t>
    <rPh sb="1" eb="3">
      <t>クロバネ</t>
    </rPh>
    <rPh sb="3" eb="4">
      <t>マチ</t>
    </rPh>
    <rPh sb="5" eb="7">
      <t>イチブ</t>
    </rPh>
    <rPh sb="8" eb="10">
      <t>ヘンニュウ</t>
    </rPh>
    <rPh sb="11" eb="15">
      <t>オオタワラシ</t>
    </rPh>
    <rPh sb="16" eb="18">
      <t>イチブ</t>
    </rPh>
    <rPh sb="19" eb="22">
      <t>クロバネマチ</t>
    </rPh>
    <rPh sb="23" eb="25">
      <t>ヘンニュウ</t>
    </rPh>
    <phoneticPr fontId="2"/>
  </si>
  <si>
    <t>　矢板市の一部を編入、大田原市の一部を矢板市に編入</t>
    <rPh sb="1" eb="4">
      <t>ヤイタシ</t>
    </rPh>
    <rPh sb="5" eb="7">
      <t>イチブ</t>
    </rPh>
    <rPh sb="8" eb="10">
      <t>ヘンニュウ</t>
    </rPh>
    <rPh sb="11" eb="15">
      <t>オオタワラシ</t>
    </rPh>
    <rPh sb="16" eb="18">
      <t>イチブ</t>
    </rPh>
    <rPh sb="19" eb="22">
      <t>ヤイタシ</t>
    </rPh>
    <rPh sb="23" eb="25">
      <t>ヘンニュウ</t>
    </rPh>
    <phoneticPr fontId="2"/>
  </si>
  <si>
    <t>　塩原町の一部を編入、大田原市の一部を塩原町に編入</t>
    <rPh sb="1" eb="4">
      <t>シオバラマチ</t>
    </rPh>
    <rPh sb="5" eb="7">
      <t>イチブ</t>
    </rPh>
    <rPh sb="8" eb="10">
      <t>ヘンニュウ</t>
    </rPh>
    <rPh sb="11" eb="15">
      <t>オオタワラシ</t>
    </rPh>
    <rPh sb="16" eb="18">
      <t>イチブ</t>
    </rPh>
    <rPh sb="19" eb="22">
      <t>シオバラマチ</t>
    </rPh>
    <rPh sb="23" eb="25">
      <t>ヘンニュウ</t>
    </rPh>
    <phoneticPr fontId="2"/>
  </si>
  <si>
    <t>　黒羽町の一部を編入、大田原市の一部を黒羽町に編入</t>
    <rPh sb="1" eb="2">
      <t>クロ</t>
    </rPh>
    <rPh sb="2" eb="3">
      <t>バネ</t>
    </rPh>
    <rPh sb="3" eb="4">
      <t>マチ</t>
    </rPh>
    <rPh sb="5" eb="7">
      <t>イチブ</t>
    </rPh>
    <rPh sb="8" eb="10">
      <t>ヘンニュウ</t>
    </rPh>
    <rPh sb="11" eb="15">
      <t>オオタワラシ</t>
    </rPh>
    <rPh sb="16" eb="18">
      <t>イチブ</t>
    </rPh>
    <rPh sb="19" eb="22">
      <t>クロバネマチ</t>
    </rPh>
    <rPh sb="23" eb="25">
      <t>ヘンニュウ</t>
    </rPh>
    <phoneticPr fontId="2"/>
  </si>
  <si>
    <t>　喜連川町の一部を編入、大田原市の一部を喜連川町に編入</t>
    <rPh sb="1" eb="5">
      <t>キツレガワマチ</t>
    </rPh>
    <rPh sb="6" eb="8">
      <t>イチブ</t>
    </rPh>
    <rPh sb="9" eb="11">
      <t>ヘンニュウ</t>
    </rPh>
    <rPh sb="12" eb="16">
      <t>オオタワラシ</t>
    </rPh>
    <rPh sb="17" eb="19">
      <t>イチブ</t>
    </rPh>
    <rPh sb="20" eb="23">
      <t>キツレガワ</t>
    </rPh>
    <rPh sb="23" eb="24">
      <t>マチ</t>
    </rPh>
    <rPh sb="25" eb="27">
      <t>ヘンニュウ</t>
    </rPh>
    <phoneticPr fontId="2"/>
  </si>
  <si>
    <t>　黒磯市の一部を編入、大田原市の一部を黒磯市に編入</t>
    <rPh sb="1" eb="4">
      <t>クロイソシ</t>
    </rPh>
    <rPh sb="5" eb="7">
      <t>イチブ</t>
    </rPh>
    <rPh sb="8" eb="10">
      <t>ヘンニュウ</t>
    </rPh>
    <rPh sb="11" eb="15">
      <t>オオタワラシ</t>
    </rPh>
    <rPh sb="16" eb="18">
      <t>イチブ</t>
    </rPh>
    <rPh sb="19" eb="22">
      <t>クロイソシ</t>
    </rPh>
    <rPh sb="23" eb="25">
      <t>ヘンニュウ</t>
    </rPh>
    <phoneticPr fontId="2"/>
  </si>
  <si>
    <t>　黒羽町の一部を編入、大田原市の一部を黒羽町に編入</t>
    <rPh sb="1" eb="4">
      <t>クロバネマチ</t>
    </rPh>
    <rPh sb="5" eb="7">
      <t>イチブ</t>
    </rPh>
    <rPh sb="8" eb="10">
      <t>ヘンニュウ</t>
    </rPh>
    <rPh sb="11" eb="15">
      <t>オオタワラシ</t>
    </rPh>
    <rPh sb="16" eb="18">
      <t>イチブ</t>
    </rPh>
    <rPh sb="19" eb="22">
      <t>クロバネマチ</t>
    </rPh>
    <rPh sb="23" eb="25">
      <t>ヘンニュウ</t>
    </rPh>
    <phoneticPr fontId="2"/>
  </si>
  <si>
    <t>　那須郡湯津上村及び同郡黒羽町を廃止し、大田原市に編入</t>
    <rPh sb="1" eb="4">
      <t>ナスグン</t>
    </rPh>
    <rPh sb="4" eb="8">
      <t>ユヅカミムラ</t>
    </rPh>
    <rPh sb="8" eb="9">
      <t>オヨ</t>
    </rPh>
    <rPh sb="10" eb="11">
      <t>ドウ</t>
    </rPh>
    <rPh sb="11" eb="12">
      <t>グン</t>
    </rPh>
    <rPh sb="12" eb="15">
      <t>クロバネマチ</t>
    </rPh>
    <rPh sb="16" eb="18">
      <t>ハイシ</t>
    </rPh>
    <rPh sb="20" eb="23">
      <t>オオタワラ</t>
    </rPh>
    <rPh sb="23" eb="24">
      <t>シ</t>
    </rPh>
    <rPh sb="25" eb="27">
      <t>ヘンニュウ</t>
    </rPh>
    <phoneticPr fontId="2"/>
  </si>
  <si>
    <t>　那珂川町の一部を編入、大田原市の一部を那珂川町に編入</t>
    <rPh sb="1" eb="5">
      <t>ナカガワマチ</t>
    </rPh>
    <rPh sb="6" eb="8">
      <t>イチブ</t>
    </rPh>
    <rPh sb="9" eb="11">
      <t>ヘンニュウ</t>
    </rPh>
    <rPh sb="12" eb="15">
      <t>オオタワラ</t>
    </rPh>
    <rPh sb="15" eb="16">
      <t>シ</t>
    </rPh>
    <rPh sb="17" eb="19">
      <t>イチブ</t>
    </rPh>
    <rPh sb="20" eb="24">
      <t>ナカガワマチ</t>
    </rPh>
    <rPh sb="25" eb="27">
      <t>ヘンニュウ</t>
    </rPh>
    <phoneticPr fontId="2"/>
  </si>
  <si>
    <t>観測地：大田原地域気象観測所</t>
    <rPh sb="0" eb="3">
      <t>カンソクチ</t>
    </rPh>
    <rPh sb="4" eb="7">
      <t>オオタワラ</t>
    </rPh>
    <rPh sb="7" eb="9">
      <t>チイキ</t>
    </rPh>
    <rPh sb="9" eb="11">
      <t>キショウ</t>
    </rPh>
    <rPh sb="11" eb="13">
      <t>カンソク</t>
    </rPh>
    <rPh sb="13" eb="14">
      <t>ジョ</t>
    </rPh>
    <phoneticPr fontId="2"/>
  </si>
  <si>
    <t>観測地：大田原地域気象観測所</t>
    <rPh sb="0" eb="2">
      <t>カンソク</t>
    </rPh>
    <rPh sb="2" eb="3">
      <t>チ</t>
    </rPh>
    <rPh sb="4" eb="7">
      <t>オオタワラ</t>
    </rPh>
    <rPh sb="7" eb="9">
      <t>チイキ</t>
    </rPh>
    <rPh sb="9" eb="11">
      <t>キショウ</t>
    </rPh>
    <rPh sb="11" eb="13">
      <t>カンソク</t>
    </rPh>
    <rPh sb="13" eb="14">
      <t>ジョ</t>
    </rPh>
    <phoneticPr fontId="2"/>
  </si>
  <si>
    <t>上　石　上</t>
    <rPh sb="0" eb="1">
      <t>ウエ</t>
    </rPh>
    <rPh sb="2" eb="3">
      <t>イシ</t>
    </rPh>
    <rPh sb="4" eb="5">
      <t>ウエ</t>
    </rPh>
    <phoneticPr fontId="2"/>
  </si>
  <si>
    <t>須　賀　川</t>
    <rPh sb="0" eb="1">
      <t>ス</t>
    </rPh>
    <rPh sb="2" eb="3">
      <t>ガ</t>
    </rPh>
    <rPh sb="4" eb="5">
      <t>カワ</t>
    </rPh>
    <phoneticPr fontId="2"/>
  </si>
  <si>
    <t>藤　　　沢</t>
    <rPh sb="0" eb="1">
      <t>フジ</t>
    </rPh>
    <rPh sb="4" eb="5">
      <t>サワ</t>
    </rPh>
    <phoneticPr fontId="2"/>
  </si>
  <si>
    <t>両　　　郷</t>
    <rPh sb="0" eb="1">
      <t>リョウ</t>
    </rPh>
    <rPh sb="4" eb="5">
      <t>ゴウ</t>
    </rPh>
    <phoneticPr fontId="2"/>
  </si>
  <si>
    <t>面　　積</t>
    <rPh sb="0" eb="1">
      <t>メン</t>
    </rPh>
    <rPh sb="3" eb="4">
      <t>セキ</t>
    </rPh>
    <phoneticPr fontId="2"/>
  </si>
  <si>
    <t>　　22年(2010)</t>
    <rPh sb="4" eb="5">
      <t>ネン</t>
    </rPh>
    <phoneticPr fontId="2"/>
  </si>
  <si>
    <t>　さくら市の一部を編入、大田原市の一部をさくら市に編入</t>
    <rPh sb="4" eb="5">
      <t>シ</t>
    </rPh>
    <rPh sb="6" eb="8">
      <t>イチブ</t>
    </rPh>
    <rPh sb="9" eb="11">
      <t>ヘンニュウ</t>
    </rPh>
    <rPh sb="12" eb="16">
      <t>オオタワラシ</t>
    </rPh>
    <rPh sb="17" eb="19">
      <t>イチブ</t>
    </rPh>
    <rPh sb="23" eb="24">
      <t>シ</t>
    </rPh>
    <rPh sb="25" eb="27">
      <t>ヘンニュウ</t>
    </rPh>
    <phoneticPr fontId="2"/>
  </si>
  <si>
    <t>　　年　　　　月　　　　日</t>
    <rPh sb="2" eb="3">
      <t>ネン</t>
    </rPh>
    <rPh sb="7" eb="8">
      <t>ツキ</t>
    </rPh>
    <rPh sb="12" eb="13">
      <t>ヒ</t>
    </rPh>
    <phoneticPr fontId="2"/>
  </si>
  <si>
    <t>所在地</t>
    <rPh sb="0" eb="3">
      <t>ショザイチ</t>
    </rPh>
    <phoneticPr fontId="2"/>
  </si>
  <si>
    <t>経　　　　緯　　　　度</t>
    <rPh sb="0" eb="1">
      <t>キョウ</t>
    </rPh>
    <rPh sb="5" eb="6">
      <t>ヨコイト</t>
    </rPh>
    <rPh sb="10" eb="11">
      <t>ド</t>
    </rPh>
    <phoneticPr fontId="2"/>
  </si>
  <si>
    <t>資料：宇都宮地方気象台</t>
  </si>
  <si>
    <t>総　数</t>
    <rPh sb="0" eb="1">
      <t>フサ</t>
    </rPh>
    <rPh sb="2" eb="3">
      <t>カズ</t>
    </rPh>
    <phoneticPr fontId="2"/>
  </si>
  <si>
    <t>民　　　　　　有　　　　　　林</t>
    <rPh sb="0" eb="1">
      <t>タミ</t>
    </rPh>
    <rPh sb="7" eb="8">
      <t>ユウ</t>
    </rPh>
    <rPh sb="14" eb="15">
      <t>ハヤシ</t>
    </rPh>
    <phoneticPr fontId="2"/>
  </si>
  <si>
    <t>1　市域の変遷</t>
    <rPh sb="2" eb="3">
      <t>シ</t>
    </rPh>
    <rPh sb="3" eb="4">
      <t>イキ</t>
    </rPh>
    <rPh sb="5" eb="7">
      <t>ヘンセン</t>
    </rPh>
    <phoneticPr fontId="2"/>
  </si>
  <si>
    <t>2　市役所の位置</t>
    <rPh sb="2" eb="3">
      <t>シ</t>
    </rPh>
    <rPh sb="3" eb="5">
      <t>ヤクショ</t>
    </rPh>
    <rPh sb="6" eb="8">
      <t>イチ</t>
    </rPh>
    <phoneticPr fontId="2"/>
  </si>
  <si>
    <t>3　市の位置</t>
    <rPh sb="2" eb="3">
      <t>シ</t>
    </rPh>
    <rPh sb="4" eb="6">
      <t>イチ</t>
    </rPh>
    <phoneticPr fontId="2"/>
  </si>
  <si>
    <t>資料：栃木県統計年鑑</t>
    <phoneticPr fontId="2"/>
  </si>
  <si>
    <t>資料：農業委員会</t>
    <phoneticPr fontId="2"/>
  </si>
  <si>
    <t>総量</t>
    <phoneticPr fontId="2"/>
  </si>
  <si>
    <t>最大日量</t>
    <phoneticPr fontId="2"/>
  </si>
  <si>
    <t>平均</t>
    <phoneticPr fontId="2"/>
  </si>
  <si>
    <t>10月</t>
    <phoneticPr fontId="2"/>
  </si>
  <si>
    <t>12月</t>
    <phoneticPr fontId="2"/>
  </si>
  <si>
    <t>資料：宇都宮地方気象台</t>
    <phoneticPr fontId="2"/>
  </si>
  <si>
    <t>単位：mm</t>
    <phoneticPr fontId="2"/>
  </si>
  <si>
    <t>11月</t>
    <phoneticPr fontId="2"/>
  </si>
  <si>
    <t>資料：市民課</t>
    <phoneticPr fontId="2"/>
  </si>
  <si>
    <t>［１］　土　地　・　気　象</t>
    <rPh sb="4" eb="5">
      <t>ツチ</t>
    </rPh>
    <rPh sb="6" eb="7">
      <t>チ</t>
    </rPh>
    <rPh sb="10" eb="11">
      <t>キ</t>
    </rPh>
    <rPh sb="12" eb="13">
      <t>ゾウ</t>
    </rPh>
    <phoneticPr fontId="2"/>
  </si>
  <si>
    <t>［２］　　人　　口</t>
    <phoneticPr fontId="2"/>
  </si>
  <si>
    <t>　</t>
    <phoneticPr fontId="2"/>
  </si>
  <si>
    <t>１ 人口及び世帯数の推移</t>
    <rPh sb="2" eb="4">
      <t>ジンコウ</t>
    </rPh>
    <rPh sb="4" eb="5">
      <t>オヨ</t>
    </rPh>
    <rPh sb="6" eb="9">
      <t>セタイスウ</t>
    </rPh>
    <rPh sb="10" eb="12">
      <t>スイイ</t>
    </rPh>
    <phoneticPr fontId="7"/>
  </si>
  <si>
    <t xml:space="preserve">世  帯  数 </t>
    <phoneticPr fontId="7"/>
  </si>
  <si>
    <t xml:space="preserve">人        口 </t>
    <phoneticPr fontId="2"/>
  </si>
  <si>
    <t>人口
密度</t>
    <phoneticPr fontId="7"/>
  </si>
  <si>
    <t>増減数</t>
    <phoneticPr fontId="7"/>
  </si>
  <si>
    <t>総数</t>
    <phoneticPr fontId="7"/>
  </si>
  <si>
    <t>男</t>
    <rPh sb="0" eb="1">
      <t>オトコ</t>
    </rPh>
    <phoneticPr fontId="7"/>
  </si>
  <si>
    <t xml:space="preserve">女
  </t>
    <rPh sb="0" eb="1">
      <t>オンナ</t>
    </rPh>
    <phoneticPr fontId="7"/>
  </si>
  <si>
    <t xml:space="preserve"> </t>
    <phoneticPr fontId="2"/>
  </si>
  <si>
    <t xml:space="preserve"> </t>
  </si>
  <si>
    <t xml:space="preserve"> 　　…</t>
  </si>
  <si>
    <t xml:space="preserve">    12年(2000)</t>
    <rPh sb="6" eb="7">
      <t>ネン</t>
    </rPh>
    <phoneticPr fontId="7"/>
  </si>
  <si>
    <t xml:space="preserve">    17年(2005)</t>
    <rPh sb="6" eb="7">
      <t>ネン</t>
    </rPh>
    <phoneticPr fontId="7"/>
  </si>
  <si>
    <t xml:space="preserve">    22年(2010)</t>
    <rPh sb="6" eb="7">
      <t>ネン</t>
    </rPh>
    <phoneticPr fontId="7"/>
  </si>
  <si>
    <t>資料：国勢調査</t>
    <phoneticPr fontId="2"/>
  </si>
  <si>
    <t>2　 人口集中地区の人口及び世帯数の推移</t>
    <rPh sb="3" eb="5">
      <t>ジンコウ</t>
    </rPh>
    <rPh sb="5" eb="7">
      <t>シュウチュウ</t>
    </rPh>
    <rPh sb="7" eb="9">
      <t>チク</t>
    </rPh>
    <rPh sb="10" eb="12">
      <t>ジンコウ</t>
    </rPh>
    <rPh sb="12" eb="13">
      <t>オヨ</t>
    </rPh>
    <rPh sb="14" eb="17">
      <t>セタイスウ</t>
    </rPh>
    <rPh sb="18" eb="20">
      <t>スイイ</t>
    </rPh>
    <phoneticPr fontId="2"/>
  </si>
  <si>
    <t>人　　   　       口</t>
    <phoneticPr fontId="2"/>
  </si>
  <si>
    <t>面積</t>
    <rPh sb="0" eb="1">
      <t>メン</t>
    </rPh>
    <rPh sb="1" eb="2">
      <t>セキ</t>
    </rPh>
    <phoneticPr fontId="2"/>
  </si>
  <si>
    <t>人口密度</t>
    <rPh sb="0" eb="2">
      <t>ジンコウ</t>
    </rPh>
    <rPh sb="2" eb="4">
      <t>ミツド</t>
    </rPh>
    <phoneticPr fontId="2"/>
  </si>
  <si>
    <t>増減数</t>
    <rPh sb="0" eb="2">
      <t>ゾウゲン</t>
    </rPh>
    <rPh sb="2" eb="3">
      <t>スウ</t>
    </rPh>
    <phoneticPr fontId="2"/>
  </si>
  <si>
    <t>増減率</t>
    <rPh sb="0" eb="2">
      <t>ゾウゲン</t>
    </rPh>
    <rPh sb="2" eb="3">
      <t>リツ</t>
    </rPh>
    <phoneticPr fontId="2"/>
  </si>
  <si>
    <t>昭和35年(1960)</t>
    <rPh sb="0" eb="2">
      <t>ショウワ</t>
    </rPh>
    <rPh sb="4" eb="5">
      <t>ネン</t>
    </rPh>
    <phoneticPr fontId="2"/>
  </si>
  <si>
    <t>-</t>
    <phoneticPr fontId="2"/>
  </si>
  <si>
    <t>　　40年(1965)</t>
    <rPh sb="4" eb="5">
      <t>ネン</t>
    </rPh>
    <phoneticPr fontId="2"/>
  </si>
  <si>
    <t>　　45年(1970)</t>
    <rPh sb="4" eb="5">
      <t>ネン</t>
    </rPh>
    <phoneticPr fontId="2"/>
  </si>
  <si>
    <t>　　50年(1975)</t>
    <rPh sb="4" eb="5">
      <t>ネン</t>
    </rPh>
    <phoneticPr fontId="2"/>
  </si>
  <si>
    <t>　　55年(1980)</t>
    <rPh sb="4" eb="5">
      <t>ネン</t>
    </rPh>
    <phoneticPr fontId="2"/>
  </si>
  <si>
    <t>　　60年(1985)</t>
    <rPh sb="4" eb="5">
      <t>ネン</t>
    </rPh>
    <phoneticPr fontId="2"/>
  </si>
  <si>
    <t>平成 2年(1990)</t>
    <rPh sb="0" eb="2">
      <t>ヘイセイ</t>
    </rPh>
    <rPh sb="4" eb="5">
      <t>ネン</t>
    </rPh>
    <phoneticPr fontId="2"/>
  </si>
  <si>
    <t>　　 7年(1995)</t>
    <rPh sb="4" eb="5">
      <t>ネン</t>
    </rPh>
    <phoneticPr fontId="2"/>
  </si>
  <si>
    <t>　　12年(2000)</t>
    <rPh sb="4" eb="5">
      <t>ネン</t>
    </rPh>
    <phoneticPr fontId="2"/>
  </si>
  <si>
    <t>　　17年(2005)</t>
    <rPh sb="4" eb="5">
      <t>ネン</t>
    </rPh>
    <phoneticPr fontId="2"/>
  </si>
  <si>
    <t>資料：国勢調査</t>
    <phoneticPr fontId="2"/>
  </si>
  <si>
    <t>3　人口動態の推移</t>
    <rPh sb="2" eb="4">
      <t>ジンコウ</t>
    </rPh>
    <rPh sb="4" eb="6">
      <t>ドウタイ</t>
    </rPh>
    <rPh sb="7" eb="9">
      <t>スイイ</t>
    </rPh>
    <phoneticPr fontId="9"/>
  </si>
  <si>
    <t>自  然  動  態</t>
    <rPh sb="0" eb="1">
      <t>ジ</t>
    </rPh>
    <rPh sb="3" eb="4">
      <t>ゼン</t>
    </rPh>
    <rPh sb="6" eb="7">
      <t>ドウ</t>
    </rPh>
    <rPh sb="9" eb="10">
      <t>タイ</t>
    </rPh>
    <phoneticPr fontId="9"/>
  </si>
  <si>
    <t>社   会   動   態</t>
    <rPh sb="0" eb="1">
      <t>シャ</t>
    </rPh>
    <rPh sb="4" eb="5">
      <t>カイ</t>
    </rPh>
    <rPh sb="8" eb="9">
      <t>ドウ</t>
    </rPh>
    <rPh sb="12" eb="13">
      <t>タイ</t>
    </rPh>
    <phoneticPr fontId="9"/>
  </si>
  <si>
    <t>増減数</t>
    <rPh sb="0" eb="2">
      <t>ゾウゲン</t>
    </rPh>
    <rPh sb="2" eb="3">
      <t>スウ</t>
    </rPh>
    <phoneticPr fontId="9"/>
  </si>
  <si>
    <t>計</t>
    <rPh sb="0" eb="1">
      <t>ケイ</t>
    </rPh>
    <phoneticPr fontId="9"/>
  </si>
  <si>
    <t>県内</t>
    <rPh sb="0" eb="2">
      <t>ケンナイ</t>
    </rPh>
    <phoneticPr fontId="9"/>
  </si>
  <si>
    <t>県外</t>
    <rPh sb="0" eb="2">
      <t>ケンガイ</t>
    </rPh>
    <phoneticPr fontId="9"/>
  </si>
  <si>
    <t>その他</t>
    <rPh sb="2" eb="3">
      <t>タ</t>
    </rPh>
    <phoneticPr fontId="9"/>
  </si>
  <si>
    <t>資料：毎月人口調査</t>
    <phoneticPr fontId="2"/>
  </si>
  <si>
    <t>4　地区別人口の推移</t>
    <rPh sb="2" eb="4">
      <t>チク</t>
    </rPh>
    <rPh sb="4" eb="5">
      <t>ベツ</t>
    </rPh>
    <rPh sb="5" eb="7">
      <t>ジンコウ</t>
    </rPh>
    <rPh sb="8" eb="10">
      <t>スイイ</t>
    </rPh>
    <phoneticPr fontId="7"/>
  </si>
  <si>
    <t>大田原地区</t>
    <rPh sb="0" eb="3">
      <t>オオタワラ</t>
    </rPh>
    <rPh sb="3" eb="5">
      <t>チク</t>
    </rPh>
    <phoneticPr fontId="7"/>
  </si>
  <si>
    <t>金田地区</t>
    <rPh sb="0" eb="2">
      <t>カネダ</t>
    </rPh>
    <rPh sb="2" eb="4">
      <t>チク</t>
    </rPh>
    <phoneticPr fontId="7"/>
  </si>
  <si>
    <t>親園地区</t>
    <rPh sb="0" eb="2">
      <t>チカソノ</t>
    </rPh>
    <rPh sb="2" eb="4">
      <t>チク</t>
    </rPh>
    <phoneticPr fontId="7"/>
  </si>
  <si>
    <t>野崎地区</t>
    <rPh sb="0" eb="2">
      <t>ノザキ</t>
    </rPh>
    <rPh sb="2" eb="4">
      <t>チク</t>
    </rPh>
    <phoneticPr fontId="7"/>
  </si>
  <si>
    <t>佐久山地区</t>
    <rPh sb="0" eb="3">
      <t>サクヤマ</t>
    </rPh>
    <rPh sb="3" eb="5">
      <t>チク</t>
    </rPh>
    <phoneticPr fontId="7"/>
  </si>
  <si>
    <t>湯津上地区</t>
    <rPh sb="0" eb="3">
      <t>ユヅカミ</t>
    </rPh>
    <rPh sb="3" eb="5">
      <t>チク</t>
    </rPh>
    <phoneticPr fontId="7"/>
  </si>
  <si>
    <t>黒羽地区</t>
    <rPh sb="0" eb="2">
      <t>クロバネ</t>
    </rPh>
    <rPh sb="2" eb="4">
      <t>チク</t>
    </rPh>
    <phoneticPr fontId="7"/>
  </si>
  <si>
    <t>川西地区</t>
    <rPh sb="0" eb="2">
      <t>カワニシ</t>
    </rPh>
    <rPh sb="2" eb="4">
      <t>チク</t>
    </rPh>
    <phoneticPr fontId="7"/>
  </si>
  <si>
    <t>両郷地区</t>
    <rPh sb="0" eb="2">
      <t>リョウゴウ</t>
    </rPh>
    <rPh sb="2" eb="4">
      <t>チク</t>
    </rPh>
    <phoneticPr fontId="7"/>
  </si>
  <si>
    <t>須賀川地区</t>
    <rPh sb="0" eb="3">
      <t>スカガワ</t>
    </rPh>
    <rPh sb="3" eb="5">
      <t>チク</t>
    </rPh>
    <phoneticPr fontId="7"/>
  </si>
  <si>
    <t>-</t>
    <phoneticPr fontId="7"/>
  </si>
  <si>
    <t>-</t>
    <phoneticPr fontId="7"/>
  </si>
  <si>
    <t xml:space="preserve"> </t>
    <phoneticPr fontId="7"/>
  </si>
  <si>
    <t>年度</t>
    <rPh sb="0" eb="1">
      <t>ネン</t>
    </rPh>
    <rPh sb="1" eb="2">
      <t>ド</t>
    </rPh>
    <phoneticPr fontId="2"/>
  </si>
  <si>
    <t>地　区　別</t>
    <rPh sb="0" eb="1">
      <t>チ</t>
    </rPh>
    <rPh sb="2" eb="3">
      <t>ク</t>
    </rPh>
    <rPh sb="4" eb="5">
      <t>ベツ</t>
    </rPh>
    <phoneticPr fontId="2"/>
  </si>
  <si>
    <t>世帯数</t>
    <rPh sb="0" eb="1">
      <t>セイ</t>
    </rPh>
    <rPh sb="1" eb="2">
      <t>オビ</t>
    </rPh>
    <rPh sb="2" eb="3">
      <t>スウ</t>
    </rPh>
    <phoneticPr fontId="2"/>
  </si>
  <si>
    <t>人　　　　口</t>
    <rPh sb="0" eb="1">
      <t>ヒト</t>
    </rPh>
    <rPh sb="5" eb="6">
      <t>グチ</t>
    </rPh>
    <phoneticPr fontId="7"/>
  </si>
  <si>
    <t>男</t>
    <phoneticPr fontId="7"/>
  </si>
  <si>
    <t>女</t>
    <phoneticPr fontId="7"/>
  </si>
  <si>
    <t xml:space="preserve"> 総数</t>
  </si>
  <si>
    <t xml:space="preserve"> 大田原地区</t>
  </si>
  <si>
    <t xml:space="preserve"> 金田地区</t>
  </si>
  <si>
    <t xml:space="preserve"> 親園地区</t>
  </si>
  <si>
    <t xml:space="preserve"> 野崎地区</t>
  </si>
  <si>
    <t xml:space="preserve"> 佐久山地区</t>
  </si>
  <si>
    <t xml:space="preserve"> 湯津上地区</t>
    <rPh sb="1" eb="4">
      <t>ユヅカミ</t>
    </rPh>
    <rPh sb="4" eb="6">
      <t>チク</t>
    </rPh>
    <phoneticPr fontId="7"/>
  </si>
  <si>
    <t xml:space="preserve"> 黒羽地区</t>
    <rPh sb="1" eb="3">
      <t>クロバネ</t>
    </rPh>
    <rPh sb="3" eb="5">
      <t>チク</t>
    </rPh>
    <phoneticPr fontId="7"/>
  </si>
  <si>
    <t xml:space="preserve"> 川西地区</t>
    <rPh sb="1" eb="3">
      <t>カワニシ</t>
    </rPh>
    <rPh sb="3" eb="5">
      <t>チク</t>
    </rPh>
    <phoneticPr fontId="7"/>
  </si>
  <si>
    <t xml:space="preserve"> 両郷地区</t>
    <rPh sb="1" eb="2">
      <t>リョウ</t>
    </rPh>
    <rPh sb="2" eb="3">
      <t>ゴウ</t>
    </rPh>
    <rPh sb="3" eb="5">
      <t>チク</t>
    </rPh>
    <phoneticPr fontId="7"/>
  </si>
  <si>
    <t xml:space="preserve"> 須賀川地区</t>
    <rPh sb="1" eb="4">
      <t>スカガワ</t>
    </rPh>
    <rPh sb="4" eb="6">
      <t>チク</t>
    </rPh>
    <phoneticPr fontId="7"/>
  </si>
  <si>
    <t xml:space="preserve">総数 </t>
    <phoneticPr fontId="7"/>
  </si>
  <si>
    <t xml:space="preserve">  0～4歳</t>
    <phoneticPr fontId="7"/>
  </si>
  <si>
    <t>5～9</t>
    <phoneticPr fontId="7"/>
  </si>
  <si>
    <t>10～14</t>
    <phoneticPr fontId="2"/>
  </si>
  <si>
    <t>15～19</t>
    <phoneticPr fontId="7"/>
  </si>
  <si>
    <t>20～24</t>
    <phoneticPr fontId="7"/>
  </si>
  <si>
    <t>25～29</t>
    <phoneticPr fontId="7"/>
  </si>
  <si>
    <t>30～34</t>
    <phoneticPr fontId="7"/>
  </si>
  <si>
    <t>35～39</t>
    <phoneticPr fontId="7"/>
  </si>
  <si>
    <t>40～44</t>
    <phoneticPr fontId="7"/>
  </si>
  <si>
    <t>45～49</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</si>
  <si>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</si>
  <si>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</si>
  <si>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</si>
  <si>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</si>
  <si>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</si>
  <si>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</si>
  <si>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</si>
  <si>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</si>
  <si>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</si>
  <si>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</si>
  <si>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100歳以上</t>
    <phoneticPr fontId="7"/>
  </si>
  <si>
    <t>不詳</t>
    <phoneticPr fontId="7"/>
  </si>
  <si>
    <t>資料：国勢調査</t>
  </si>
  <si>
    <t xml:space="preserve">労　　　働　　　力　　　人　　　口 </t>
    <phoneticPr fontId="7"/>
  </si>
  <si>
    <t xml:space="preserve">非　労　働　力　人　口 </t>
    <phoneticPr fontId="7"/>
  </si>
  <si>
    <t xml:space="preserve">就　　　　業　　　　者 </t>
    <phoneticPr fontId="7"/>
  </si>
  <si>
    <t>15歳
以上</t>
    <rPh sb="4" eb="6">
      <t>イジョウ</t>
    </rPh>
    <phoneticPr fontId="7"/>
  </si>
  <si>
    <t>主に
仕事</t>
    <rPh sb="0" eb="1">
      <t>オモ</t>
    </rPh>
    <rPh sb="3" eb="5">
      <t>シゴト</t>
    </rPh>
    <phoneticPr fontId="2"/>
  </si>
  <si>
    <t>家事の
ほか
仕事</t>
    <rPh sb="0" eb="2">
      <t>カジ</t>
    </rPh>
    <rPh sb="7" eb="9">
      <t>シゴト</t>
    </rPh>
    <phoneticPr fontId="2"/>
  </si>
  <si>
    <t>通学の
かたわら
仕事</t>
    <rPh sb="0" eb="2">
      <t>ツウガク</t>
    </rPh>
    <rPh sb="9" eb="11">
      <t>シゴト</t>
    </rPh>
    <phoneticPr fontId="2"/>
  </si>
  <si>
    <t>休業者</t>
    <rPh sb="0" eb="2">
      <t>キュウギョウ</t>
    </rPh>
    <rPh sb="2" eb="3">
      <t>シャ</t>
    </rPh>
    <phoneticPr fontId="2"/>
  </si>
  <si>
    <t>完　全　失業者</t>
    <phoneticPr fontId="2"/>
  </si>
  <si>
    <t>平成22年(2010)</t>
    <rPh sb="0" eb="2">
      <t>ヘイセイ</t>
    </rPh>
    <rPh sb="4" eb="5">
      <t>ネン</t>
    </rPh>
    <phoneticPr fontId="7"/>
  </si>
  <si>
    <t>　15～19歳</t>
    <phoneticPr fontId="2"/>
  </si>
  <si>
    <t xml:space="preserve"> 20～24</t>
    <phoneticPr fontId="2"/>
  </si>
  <si>
    <t xml:space="preserve"> 25～29</t>
  </si>
  <si>
    <t xml:space="preserve"> 30～34</t>
  </si>
  <si>
    <t xml:space="preserve"> 35～39</t>
  </si>
  <si>
    <t xml:space="preserve"> 45～49</t>
  </si>
  <si>
    <t xml:space="preserve"> 50～54</t>
  </si>
  <si>
    <t xml:space="preserve"> 55～59</t>
  </si>
  <si>
    <t xml:space="preserve"> 60～64</t>
  </si>
  <si>
    <t xml:space="preserve"> 65～69</t>
  </si>
  <si>
    <t xml:space="preserve"> 70～74</t>
  </si>
  <si>
    <t xml:space="preserve"> 75～79</t>
  </si>
  <si>
    <t xml:space="preserve"> 80～84</t>
  </si>
  <si>
    <t xml:space="preserve"> 85歳以上</t>
  </si>
  <si>
    <t xml:space="preserve">  65歳以上</t>
    <rPh sb="4" eb="5">
      <t>サイ</t>
    </rPh>
    <rPh sb="5" eb="7">
      <t>イジョウ</t>
    </rPh>
    <phoneticPr fontId="7"/>
  </si>
  <si>
    <t>　65～74歳</t>
    <rPh sb="6" eb="7">
      <t>サイ</t>
    </rPh>
    <phoneticPr fontId="7"/>
  </si>
  <si>
    <t>　75歳以上</t>
    <rPh sb="3" eb="4">
      <t>サイ</t>
    </rPh>
    <rPh sb="4" eb="6">
      <t>イジョウ</t>
    </rPh>
    <phoneticPr fontId="7"/>
  </si>
  <si>
    <t xml:space="preserve">産　　業　　分　　類 </t>
    <phoneticPr fontId="7"/>
  </si>
  <si>
    <t>男</t>
  </si>
  <si>
    <t>女</t>
  </si>
  <si>
    <t xml:space="preserve">  農業　 </t>
    <phoneticPr fontId="7"/>
  </si>
  <si>
    <t xml:space="preserve">  林業　 </t>
    <phoneticPr fontId="7"/>
  </si>
  <si>
    <t xml:space="preserve">  漁業　 </t>
    <phoneticPr fontId="7"/>
  </si>
  <si>
    <t xml:space="preserve">  鉱業　 </t>
    <phoneticPr fontId="7"/>
  </si>
  <si>
    <t xml:space="preserve">  建設業　 </t>
    <phoneticPr fontId="7"/>
  </si>
  <si>
    <t xml:space="preserve">  製造業　 </t>
    <phoneticPr fontId="7"/>
  </si>
  <si>
    <t xml:space="preserve">  電気・ガス・熱供給・水道業 </t>
    <phoneticPr fontId="7"/>
  </si>
  <si>
    <t>　情報通信業</t>
    <rPh sb="1" eb="3">
      <t>ジョウホウ</t>
    </rPh>
    <rPh sb="3" eb="6">
      <t>ツウシンギョウ</t>
    </rPh>
    <phoneticPr fontId="7"/>
  </si>
  <si>
    <t>　運輸業</t>
    <rPh sb="1" eb="4">
      <t>ウンユギョウ</t>
    </rPh>
    <phoneticPr fontId="7"/>
  </si>
  <si>
    <t>　卸売・小売業</t>
    <rPh sb="1" eb="3">
      <t>オロシウ</t>
    </rPh>
    <rPh sb="4" eb="7">
      <t>コウリギョウ</t>
    </rPh>
    <phoneticPr fontId="7"/>
  </si>
  <si>
    <t xml:space="preserve">  金融・保険業　 </t>
    <phoneticPr fontId="7"/>
  </si>
  <si>
    <t xml:space="preserve">  不動産業　 </t>
    <phoneticPr fontId="7"/>
  </si>
  <si>
    <t>　学術研究、専門・技術サービス業</t>
    <rPh sb="1" eb="3">
      <t>ガクジュツ</t>
    </rPh>
    <rPh sb="3" eb="5">
      <t>ケンキュウ</t>
    </rPh>
    <rPh sb="6" eb="8">
      <t>センモン</t>
    </rPh>
    <rPh sb="9" eb="11">
      <t>ギジュツ</t>
    </rPh>
    <rPh sb="15" eb="16">
      <t>ギョウ</t>
    </rPh>
    <phoneticPr fontId="7"/>
  </si>
  <si>
    <t>　宿泊業・飲食業</t>
    <rPh sb="1" eb="3">
      <t>シュクハク</t>
    </rPh>
    <rPh sb="3" eb="4">
      <t>ギョウ</t>
    </rPh>
    <rPh sb="5" eb="7">
      <t>インショク</t>
    </rPh>
    <rPh sb="7" eb="8">
      <t>ギョウ</t>
    </rPh>
    <phoneticPr fontId="7"/>
  </si>
  <si>
    <t>　生活関連サービス業、娯楽業</t>
    <rPh sb="1" eb="3">
      <t>セイカツ</t>
    </rPh>
    <rPh sb="3" eb="5">
      <t>カンレン</t>
    </rPh>
    <rPh sb="9" eb="10">
      <t>ギョウ</t>
    </rPh>
    <rPh sb="11" eb="14">
      <t>ゴラクギョウ</t>
    </rPh>
    <phoneticPr fontId="7"/>
  </si>
  <si>
    <t>　教育・学習支援業</t>
    <rPh sb="1" eb="3">
      <t>キョウイク</t>
    </rPh>
    <rPh sb="4" eb="6">
      <t>ガクシュウ</t>
    </rPh>
    <rPh sb="6" eb="8">
      <t>シエン</t>
    </rPh>
    <rPh sb="8" eb="9">
      <t>ギョウ</t>
    </rPh>
    <phoneticPr fontId="7"/>
  </si>
  <si>
    <t>　医療・福祉</t>
    <rPh sb="1" eb="3">
      <t>イリョウ</t>
    </rPh>
    <rPh sb="4" eb="6">
      <t>フクシ</t>
    </rPh>
    <phoneticPr fontId="7"/>
  </si>
  <si>
    <t>　複合サービス事業</t>
    <rPh sb="1" eb="3">
      <t>フクゴウ</t>
    </rPh>
    <rPh sb="7" eb="9">
      <t>ジギョウ</t>
    </rPh>
    <phoneticPr fontId="7"/>
  </si>
  <si>
    <t xml:space="preserve"> 分類不能の産業　 </t>
    <phoneticPr fontId="7"/>
  </si>
  <si>
    <t>総　　　　　　　　　　　　　数</t>
    <rPh sb="0" eb="1">
      <t>ソウ</t>
    </rPh>
    <rPh sb="14" eb="15">
      <t>スウ</t>
    </rPh>
    <phoneticPr fontId="7"/>
  </si>
  <si>
    <t>雇用者</t>
    <rPh sb="0" eb="3">
      <t>コヨウシャ</t>
    </rPh>
    <phoneticPr fontId="7"/>
  </si>
  <si>
    <t>役員</t>
    <rPh sb="0" eb="2">
      <t>ヤクイン</t>
    </rPh>
    <phoneticPr fontId="7"/>
  </si>
  <si>
    <t>雇人の
ある
業主</t>
    <rPh sb="0" eb="1">
      <t>ヤトイ</t>
    </rPh>
    <rPh sb="1" eb="2">
      <t>ジン</t>
    </rPh>
    <rPh sb="7" eb="9">
      <t>ギョウシュ</t>
    </rPh>
    <phoneticPr fontId="7"/>
  </si>
  <si>
    <t>雇人の
ない
業主</t>
    <rPh sb="0" eb="1">
      <t>ヤトイ</t>
    </rPh>
    <rPh sb="1" eb="2">
      <t>ジン</t>
    </rPh>
    <rPh sb="7" eb="9">
      <t>ギョウシュ</t>
    </rPh>
    <phoneticPr fontId="7"/>
  </si>
  <si>
    <t>家族
従業者</t>
    <rPh sb="0" eb="2">
      <t>カゾク</t>
    </rPh>
    <rPh sb="3" eb="6">
      <t>ジュウギョウシャ</t>
    </rPh>
    <phoneticPr fontId="7"/>
  </si>
  <si>
    <t>家庭
内職者</t>
    <rPh sb="0" eb="2">
      <t>カテイ</t>
    </rPh>
    <rPh sb="3" eb="5">
      <t>ナイショク</t>
    </rPh>
    <rPh sb="5" eb="6">
      <t>モノ</t>
    </rPh>
    <phoneticPr fontId="7"/>
  </si>
  <si>
    <t>　宿泊業・飲食業</t>
    <rPh sb="1" eb="3">
      <t>シュクハク</t>
    </rPh>
    <rPh sb="3" eb="4">
      <t>ギョウ</t>
    </rPh>
    <rPh sb="5" eb="8">
      <t>インショクギョウ</t>
    </rPh>
    <phoneticPr fontId="7"/>
  </si>
  <si>
    <t>　　男　　</t>
    <rPh sb="2" eb="3">
      <t>オトコ</t>
    </rPh>
    <phoneticPr fontId="7"/>
  </si>
  <si>
    <t xml:space="preserve">産 　　業 　　分　　類 </t>
    <phoneticPr fontId="7"/>
  </si>
  <si>
    <t>女</t>
    <rPh sb="0" eb="1">
      <t>オンナ</t>
    </rPh>
    <phoneticPr fontId="7"/>
  </si>
  <si>
    <t>10　外国人登録人口の推移</t>
    <rPh sb="3" eb="5">
      <t>ガイコク</t>
    </rPh>
    <rPh sb="5" eb="6">
      <t>ジン</t>
    </rPh>
    <rPh sb="6" eb="8">
      <t>トウロク</t>
    </rPh>
    <rPh sb="8" eb="10">
      <t>ジンコウ</t>
    </rPh>
    <rPh sb="11" eb="13">
      <t>スイイ</t>
    </rPh>
    <phoneticPr fontId="2"/>
  </si>
  <si>
    <t>国　籍</t>
    <phoneticPr fontId="2"/>
  </si>
  <si>
    <t>総計</t>
    <rPh sb="0" eb="2">
      <t>ソウケイ</t>
    </rPh>
    <phoneticPr fontId="2"/>
  </si>
  <si>
    <t>韓国又は朝鮮</t>
    <rPh sb="0" eb="2">
      <t>カンコク</t>
    </rPh>
    <rPh sb="2" eb="3">
      <t>マタ</t>
    </rPh>
    <rPh sb="4" eb="6">
      <t>チョウセン</t>
    </rPh>
    <phoneticPr fontId="2"/>
  </si>
  <si>
    <t>中国</t>
    <rPh sb="0" eb="2">
      <t>チュウゴク</t>
    </rPh>
    <phoneticPr fontId="2"/>
  </si>
  <si>
    <t>ブラジル</t>
    <phoneticPr fontId="2"/>
  </si>
  <si>
    <t>フィリピン</t>
    <phoneticPr fontId="2"/>
  </si>
  <si>
    <t>アメリカ</t>
    <phoneticPr fontId="2"/>
  </si>
  <si>
    <t>イギリス</t>
    <phoneticPr fontId="2"/>
  </si>
  <si>
    <t>カナダ</t>
    <phoneticPr fontId="2"/>
  </si>
  <si>
    <t>タイ</t>
    <phoneticPr fontId="2"/>
  </si>
  <si>
    <t>ニュージーランド</t>
    <phoneticPr fontId="2"/>
  </si>
  <si>
    <t>ベトナム</t>
    <phoneticPr fontId="2"/>
  </si>
  <si>
    <t>イラン</t>
    <phoneticPr fontId="2"/>
  </si>
  <si>
    <t>ペルー</t>
    <phoneticPr fontId="2"/>
  </si>
  <si>
    <t>パキスタン</t>
    <phoneticPr fontId="2"/>
  </si>
  <si>
    <t>年　別</t>
    <rPh sb="0" eb="1">
      <t>トシ</t>
    </rPh>
    <rPh sb="2" eb="3">
      <t>ベツ</t>
    </rPh>
    <phoneticPr fontId="2"/>
  </si>
  <si>
    <t>世帯数</t>
    <phoneticPr fontId="2"/>
  </si>
  <si>
    <t>世帯人員</t>
    <phoneticPr fontId="7"/>
  </si>
  <si>
    <t xml:space="preserve">人員 </t>
    <phoneticPr fontId="7"/>
  </si>
  <si>
    <t>　一般世帯数及び一般世帯人員の推移</t>
    <rPh sb="8" eb="10">
      <t>イッパン</t>
    </rPh>
    <rPh sb="10" eb="12">
      <t>セタイ</t>
    </rPh>
    <rPh sb="12" eb="14">
      <t>ジンイン</t>
    </rPh>
    <rPh sb="15" eb="17">
      <t>スイイ</t>
    </rPh>
    <phoneticPr fontId="2"/>
  </si>
  <si>
    <t>一戸建</t>
    <rPh sb="0" eb="2">
      <t>イッコ</t>
    </rPh>
    <rPh sb="2" eb="3">
      <t>ダ</t>
    </rPh>
    <phoneticPr fontId="2"/>
  </si>
  <si>
    <t>長屋建</t>
    <rPh sb="0" eb="2">
      <t>ナガヤ</t>
    </rPh>
    <rPh sb="2" eb="3">
      <t>タ</t>
    </rPh>
    <phoneticPr fontId="2"/>
  </si>
  <si>
    <t>共　　同　　住　　宅</t>
    <rPh sb="0" eb="1">
      <t>トモ</t>
    </rPh>
    <rPh sb="3" eb="4">
      <t>ドウ</t>
    </rPh>
    <rPh sb="6" eb="7">
      <t>ジュウ</t>
    </rPh>
    <rPh sb="9" eb="10">
      <t>タク</t>
    </rPh>
    <phoneticPr fontId="2"/>
  </si>
  <si>
    <t>1･2階建</t>
    <rPh sb="3" eb="4">
      <t>カイ</t>
    </rPh>
    <rPh sb="4" eb="5">
      <t>ダ</t>
    </rPh>
    <phoneticPr fontId="2"/>
  </si>
  <si>
    <t>3～5</t>
    <phoneticPr fontId="2"/>
  </si>
  <si>
    <t>6階建以上</t>
    <rPh sb="1" eb="2">
      <t>カイ</t>
    </rPh>
    <rPh sb="2" eb="3">
      <t>タ</t>
    </rPh>
    <rPh sb="3" eb="5">
      <t>イジョウ</t>
    </rPh>
    <phoneticPr fontId="2"/>
  </si>
  <si>
    <t>一般世帯数</t>
    <rPh sb="0" eb="2">
      <t>イッパン</t>
    </rPh>
    <rPh sb="2" eb="5">
      <t>セタイスウ</t>
    </rPh>
    <phoneticPr fontId="2"/>
  </si>
  <si>
    <t>一般世帯人員</t>
    <rPh sb="0" eb="2">
      <t>イッパン</t>
    </rPh>
    <rPh sb="2" eb="4">
      <t>セタイ</t>
    </rPh>
    <rPh sb="4" eb="6">
      <t>ジンイン</t>
    </rPh>
    <phoneticPr fontId="2"/>
  </si>
  <si>
    <t>常　　住　　地　　に　　よ　　る　　人　　口</t>
    <rPh sb="0" eb="1">
      <t>ツネ</t>
    </rPh>
    <rPh sb="3" eb="4">
      <t>ジュウ</t>
    </rPh>
    <rPh sb="6" eb="7">
      <t>チ</t>
    </rPh>
    <rPh sb="18" eb="19">
      <t>ヒト</t>
    </rPh>
    <rPh sb="21" eb="22">
      <t>クチ</t>
    </rPh>
    <phoneticPr fontId="2"/>
  </si>
  <si>
    <t>自宅外の市内で従業・通学</t>
    <rPh sb="0" eb="3">
      <t>ジタクガイ</t>
    </rPh>
    <phoneticPr fontId="2"/>
  </si>
  <si>
    <t>県内他市町で従業・通学</t>
    <rPh sb="0" eb="2">
      <t>ケンナイ</t>
    </rPh>
    <rPh sb="2" eb="3">
      <t>ホカ</t>
    </rPh>
    <phoneticPr fontId="2"/>
  </si>
  <si>
    <t>他県で従業・通学</t>
    <rPh sb="0" eb="2">
      <t>タケン</t>
    </rPh>
    <phoneticPr fontId="2"/>
  </si>
  <si>
    <t>　15歳未満</t>
    <rPh sb="3" eb="4">
      <t>サイ</t>
    </rPh>
    <rPh sb="4" eb="6">
      <t>ミマン</t>
    </rPh>
    <phoneticPr fontId="2"/>
  </si>
  <si>
    <t>‐</t>
    <phoneticPr fontId="2"/>
  </si>
  <si>
    <t>　15～19歳</t>
    <rPh sb="6" eb="7">
      <t>サイ</t>
    </rPh>
    <phoneticPr fontId="2"/>
  </si>
  <si>
    <t>　20～24歳</t>
    <rPh sb="6" eb="7">
      <t>サイ</t>
    </rPh>
    <phoneticPr fontId="2"/>
  </si>
  <si>
    <t>総</t>
    <rPh sb="0" eb="1">
      <t>ソウ</t>
    </rPh>
    <phoneticPr fontId="2"/>
  </si>
  <si>
    <t>　25～29歳</t>
    <rPh sb="6" eb="7">
      <t>サイ</t>
    </rPh>
    <phoneticPr fontId="2"/>
  </si>
  <si>
    <t>　30～34歳</t>
    <rPh sb="6" eb="7">
      <t>サイ</t>
    </rPh>
    <phoneticPr fontId="2"/>
  </si>
  <si>
    <t>　35～39歳</t>
    <rPh sb="6" eb="7">
      <t>サイ</t>
    </rPh>
    <phoneticPr fontId="2"/>
  </si>
  <si>
    <t>　40～44歳</t>
    <rPh sb="6" eb="7">
      <t>サイ</t>
    </rPh>
    <phoneticPr fontId="2"/>
  </si>
  <si>
    <t>　45～49歳</t>
    <rPh sb="6" eb="7">
      <t>サイ</t>
    </rPh>
    <phoneticPr fontId="2"/>
  </si>
  <si>
    <t>　50～54歳</t>
    <rPh sb="6" eb="7">
      <t>サイ</t>
    </rPh>
    <phoneticPr fontId="2"/>
  </si>
  <si>
    <t>　55～59歳</t>
    <rPh sb="6" eb="7">
      <t>サイ</t>
    </rPh>
    <phoneticPr fontId="2"/>
  </si>
  <si>
    <t>数</t>
    <rPh sb="0" eb="1">
      <t>カズ</t>
    </rPh>
    <phoneticPr fontId="2"/>
  </si>
  <si>
    <t>　60～64歳</t>
    <rPh sb="6" eb="7">
      <t>サイ</t>
    </rPh>
    <phoneticPr fontId="2"/>
  </si>
  <si>
    <t>　65～69歳</t>
    <rPh sb="6" eb="7">
      <t>サイ</t>
    </rPh>
    <phoneticPr fontId="2"/>
  </si>
  <si>
    <t>　70～74歳</t>
    <rPh sb="6" eb="7">
      <t>サイ</t>
    </rPh>
    <phoneticPr fontId="2"/>
  </si>
  <si>
    <t>　75～79歳</t>
    <rPh sb="6" eb="7">
      <t>サイ</t>
    </rPh>
    <phoneticPr fontId="2"/>
  </si>
  <si>
    <t>　80～84歳</t>
    <rPh sb="6" eb="7">
      <t>サイ</t>
    </rPh>
    <phoneticPr fontId="2"/>
  </si>
  <si>
    <t>　85歳以上</t>
    <rPh sb="3" eb="4">
      <t>サイ</t>
    </rPh>
    <rPh sb="4" eb="6">
      <t>イジョウ</t>
    </rPh>
    <phoneticPr fontId="2"/>
  </si>
  <si>
    <t>うち県内他市町に常住</t>
    <phoneticPr fontId="2"/>
  </si>
  <si>
    <t>うち他県に常住</t>
    <phoneticPr fontId="2"/>
  </si>
  <si>
    <t>数</t>
    <rPh sb="0" eb="1">
      <t>スウ</t>
    </rPh>
    <phoneticPr fontId="2"/>
  </si>
  <si>
    <t>区分</t>
    <rPh sb="0" eb="1">
      <t>ク</t>
    </rPh>
    <rPh sb="1" eb="2">
      <t>ブン</t>
    </rPh>
    <phoneticPr fontId="2"/>
  </si>
  <si>
    <t>親　　族　　世　　帯</t>
    <rPh sb="0" eb="1">
      <t>オヤ</t>
    </rPh>
    <rPh sb="3" eb="4">
      <t>ヤカラ</t>
    </rPh>
    <rPh sb="6" eb="7">
      <t>ヨ</t>
    </rPh>
    <rPh sb="9" eb="10">
      <t>オビ</t>
    </rPh>
    <phoneticPr fontId="2"/>
  </si>
  <si>
    <t>非親族
世帯</t>
    <rPh sb="0" eb="1">
      <t>ヒ</t>
    </rPh>
    <rPh sb="1" eb="3">
      <t>シンゾク</t>
    </rPh>
    <phoneticPr fontId="2"/>
  </si>
  <si>
    <t>単　独
世　帯</t>
    <rPh sb="0" eb="1">
      <t>タン</t>
    </rPh>
    <rPh sb="2" eb="3">
      <t>ドク</t>
    </rPh>
    <phoneticPr fontId="2"/>
  </si>
  <si>
    <t>総　　数</t>
    <phoneticPr fontId="2"/>
  </si>
  <si>
    <t>その他の親族世帯</t>
    <rPh sb="2" eb="3">
      <t>タ</t>
    </rPh>
    <phoneticPr fontId="2"/>
  </si>
  <si>
    <t>母子世帯</t>
    <rPh sb="0" eb="1">
      <t>ハハ</t>
    </rPh>
    <rPh sb="1" eb="2">
      <t>コ</t>
    </rPh>
    <phoneticPr fontId="2"/>
  </si>
  <si>
    <t>父子世帯</t>
    <rPh sb="0" eb="1">
      <t>チチ</t>
    </rPh>
    <rPh sb="1" eb="2">
      <t>コ</t>
    </rPh>
    <phoneticPr fontId="2"/>
  </si>
  <si>
    <t>一般世帯数</t>
    <rPh sb="0" eb="2">
      <t>イッパン</t>
    </rPh>
    <rPh sb="2" eb="4">
      <t>セタイ</t>
    </rPh>
    <rPh sb="4" eb="5">
      <t>スウ</t>
    </rPh>
    <phoneticPr fontId="2"/>
  </si>
  <si>
    <t>　世帯数</t>
    <rPh sb="1" eb="3">
      <t>セタイ</t>
    </rPh>
    <rPh sb="3" eb="4">
      <t>スウ</t>
    </rPh>
    <phoneticPr fontId="2"/>
  </si>
  <si>
    <t>　世帯人員</t>
    <rPh sb="1" eb="3">
      <t>セタイ</t>
    </rPh>
    <rPh sb="3" eb="5">
      <t>ジンイン</t>
    </rPh>
    <phoneticPr fontId="2"/>
  </si>
  <si>
    <t>18歳未満世帯員のいる一般世帯</t>
    <rPh sb="2" eb="3">
      <t>サイ</t>
    </rPh>
    <rPh sb="3" eb="5">
      <t>ミマン</t>
    </rPh>
    <rPh sb="5" eb="7">
      <t>セタイ</t>
    </rPh>
    <rPh sb="7" eb="8">
      <t>イン</t>
    </rPh>
    <rPh sb="11" eb="13">
      <t>イッパン</t>
    </rPh>
    <rPh sb="13" eb="15">
      <t>セタイ</t>
    </rPh>
    <phoneticPr fontId="2"/>
  </si>
  <si>
    <t>皆無または該当事実のないもの</t>
    <rPh sb="0" eb="2">
      <t>カイム</t>
    </rPh>
    <rPh sb="5" eb="7">
      <t>ガイトウ</t>
    </rPh>
    <rPh sb="7" eb="8">
      <t>ジ</t>
    </rPh>
    <rPh sb="8" eb="9">
      <t>ミ</t>
    </rPh>
    <phoneticPr fontId="2"/>
  </si>
  <si>
    <t>事実不詳または資料のないもの</t>
    <rPh sb="0" eb="1">
      <t>ジ</t>
    </rPh>
    <rPh sb="1" eb="2">
      <t>ミ</t>
    </rPh>
    <rPh sb="2" eb="4">
      <t>フショウ</t>
    </rPh>
    <rPh sb="7" eb="9">
      <t>シリョウ</t>
    </rPh>
    <phoneticPr fontId="2"/>
  </si>
  <si>
    <t>該当数を四捨五入した結果単位に満たないもの</t>
    <rPh sb="0" eb="2">
      <t>ガイトウ</t>
    </rPh>
    <rPh sb="2" eb="3">
      <t>スウ</t>
    </rPh>
    <rPh sb="4" eb="8">
      <t>シシャゴニュウ</t>
    </rPh>
    <rPh sb="10" eb="12">
      <t>ケッカ</t>
    </rPh>
    <rPh sb="12" eb="14">
      <t>タンイ</t>
    </rPh>
    <rPh sb="15" eb="16">
      <t>ミ</t>
    </rPh>
    <phoneticPr fontId="2"/>
  </si>
  <si>
    <t>減少または負数</t>
    <rPh sb="0" eb="2">
      <t>ゲンショウ</t>
    </rPh>
    <rPh sb="5" eb="7">
      <t>フスウ</t>
    </rPh>
    <phoneticPr fontId="2"/>
  </si>
  <si>
    <t>数字の発表をさしひかえたもの</t>
    <rPh sb="0" eb="2">
      <t>スウジ</t>
    </rPh>
    <rPh sb="3" eb="5">
      <t>ハッピョウ</t>
    </rPh>
    <phoneticPr fontId="2"/>
  </si>
  <si>
    <t>農林漁業</t>
    <rPh sb="0" eb="2">
      <t>ノウリン</t>
    </rPh>
    <rPh sb="2" eb="4">
      <t>ギョギョウ</t>
    </rPh>
    <phoneticPr fontId="2"/>
  </si>
  <si>
    <t>鉱業</t>
    <rPh sb="0" eb="2">
      <t>コウギョウ</t>
    </rPh>
    <phoneticPr fontId="2"/>
  </si>
  <si>
    <t>建設業</t>
    <rPh sb="0" eb="3">
      <t>ケンセツギョウ</t>
    </rPh>
    <phoneticPr fontId="2"/>
  </si>
  <si>
    <t>製造業</t>
    <rPh sb="0" eb="3">
      <t>セイゾウギョウ</t>
    </rPh>
    <phoneticPr fontId="2"/>
  </si>
  <si>
    <t>電気 ・ ガス・熱供給・水道業</t>
    <rPh sb="0" eb="2">
      <t>デンキ</t>
    </rPh>
    <rPh sb="8" eb="9">
      <t>ネツ</t>
    </rPh>
    <rPh sb="9" eb="11">
      <t>キョウキュウ</t>
    </rPh>
    <rPh sb="12" eb="15">
      <t>スイドウギョウ</t>
    </rPh>
    <phoneticPr fontId="2"/>
  </si>
  <si>
    <t>事業所</t>
    <rPh sb="0" eb="3">
      <t>ジギョウショ</t>
    </rPh>
    <phoneticPr fontId="2"/>
  </si>
  <si>
    <t>従業者</t>
    <rPh sb="0" eb="3">
      <t>ジュウギョウシャ</t>
    </rPh>
    <phoneticPr fontId="2"/>
  </si>
  <si>
    <t>情報通信業</t>
    <rPh sb="0" eb="2">
      <t>ジョウホウ</t>
    </rPh>
    <rPh sb="2" eb="5">
      <t>ツウシンギョウ</t>
    </rPh>
    <phoneticPr fontId="2"/>
  </si>
  <si>
    <t>卸売・小売業</t>
    <rPh sb="0" eb="2">
      <t>オロシウリ</t>
    </rPh>
    <rPh sb="3" eb="6">
      <t>コウリギョウ</t>
    </rPh>
    <phoneticPr fontId="2"/>
  </si>
  <si>
    <t>金融・保険業</t>
    <rPh sb="0" eb="2">
      <t>キンユウ</t>
    </rPh>
    <rPh sb="3" eb="6">
      <t>ホケンギョウ</t>
    </rPh>
    <phoneticPr fontId="2"/>
  </si>
  <si>
    <t>医療、福祉</t>
    <rPh sb="0" eb="2">
      <t>イリョウ</t>
    </rPh>
    <rPh sb="3" eb="5">
      <t>フクシ</t>
    </rPh>
    <phoneticPr fontId="2"/>
  </si>
  <si>
    <t>教育、
学習支援業</t>
    <rPh sb="0" eb="2">
      <t>キョウイク</t>
    </rPh>
    <rPh sb="4" eb="6">
      <t>ガクシュウ</t>
    </rPh>
    <rPh sb="6" eb="8">
      <t>シエン</t>
    </rPh>
    <rPh sb="8" eb="9">
      <t>ギョウ</t>
    </rPh>
    <phoneticPr fontId="2"/>
  </si>
  <si>
    <t>事業所数</t>
    <rPh sb="0" eb="3">
      <t>ジギョウショ</t>
    </rPh>
    <rPh sb="3" eb="4">
      <t>スウ</t>
    </rPh>
    <phoneticPr fontId="2"/>
  </si>
  <si>
    <t>従業者数</t>
    <rPh sb="0" eb="3">
      <t>ジュウギョウシャ</t>
    </rPh>
    <rPh sb="3" eb="4">
      <t>スウ</t>
    </rPh>
    <phoneticPr fontId="2"/>
  </si>
  <si>
    <t>-</t>
  </si>
  <si>
    <t>宿泊業、飲食サービス業</t>
    <rPh sb="0" eb="2">
      <t>シュクハク</t>
    </rPh>
    <rPh sb="2" eb="3">
      <t>ギョウ</t>
    </rPh>
    <rPh sb="4" eb="6">
      <t>インショク</t>
    </rPh>
    <rPh sb="10" eb="11">
      <t>ギョウ</t>
    </rPh>
    <phoneticPr fontId="2"/>
  </si>
  <si>
    <t>従業者数</t>
    <rPh sb="0" eb="1">
      <t>ジュウ</t>
    </rPh>
    <rPh sb="1" eb="4">
      <t>ギョウシャスウ</t>
    </rPh>
    <phoneticPr fontId="2"/>
  </si>
  <si>
    <t>16　  行　　政　・　選　　挙</t>
    <rPh sb="5" eb="6">
      <t>ギョウ</t>
    </rPh>
    <rPh sb="8" eb="9">
      <t>セイ</t>
    </rPh>
    <rPh sb="12" eb="13">
      <t>セン</t>
    </rPh>
    <rPh sb="15" eb="16">
      <t>キョ</t>
    </rPh>
    <phoneticPr fontId="2"/>
  </si>
  <si>
    <t>15　  財　　政　・　租　　税</t>
    <rPh sb="5" eb="6">
      <t>ザイ</t>
    </rPh>
    <rPh sb="8" eb="9">
      <t>セイ</t>
    </rPh>
    <rPh sb="12" eb="13">
      <t>ソ</t>
    </rPh>
    <rPh sb="15" eb="16">
      <t>ゼイ</t>
    </rPh>
    <phoneticPr fontId="2"/>
  </si>
  <si>
    <t>14　  災　　害　・　事　　故</t>
    <rPh sb="5" eb="6">
      <t>ワザワ</t>
    </rPh>
    <rPh sb="8" eb="9">
      <t>ガイ</t>
    </rPh>
    <rPh sb="12" eb="13">
      <t>コト</t>
    </rPh>
    <rPh sb="15" eb="16">
      <t>ユエ</t>
    </rPh>
    <phoneticPr fontId="2"/>
  </si>
  <si>
    <t>13　  司　　法　・　警　　察</t>
    <rPh sb="5" eb="6">
      <t>ツカサ</t>
    </rPh>
    <rPh sb="8" eb="9">
      <t>ホウ</t>
    </rPh>
    <rPh sb="12" eb="13">
      <t>ケイ</t>
    </rPh>
    <rPh sb="15" eb="16">
      <t>サツ</t>
    </rPh>
    <phoneticPr fontId="2"/>
  </si>
  <si>
    <t>12 　 教　　育　・　文　　化</t>
    <rPh sb="5" eb="6">
      <t>キョウ</t>
    </rPh>
    <rPh sb="8" eb="9">
      <t>イク</t>
    </rPh>
    <rPh sb="12" eb="13">
      <t>ブン</t>
    </rPh>
    <rPh sb="15" eb="16">
      <t>カ</t>
    </rPh>
    <phoneticPr fontId="2"/>
  </si>
  <si>
    <t>11　  保　　健　・　衛　　生</t>
    <rPh sb="5" eb="6">
      <t>ホ</t>
    </rPh>
    <rPh sb="8" eb="9">
      <t>ケン</t>
    </rPh>
    <rPh sb="12" eb="13">
      <t>マモル</t>
    </rPh>
    <rPh sb="15" eb="16">
      <t>ショウ</t>
    </rPh>
    <phoneticPr fontId="2"/>
  </si>
  <si>
    <t>10　  社　　会　・　福　　祉</t>
    <rPh sb="5" eb="6">
      <t>シャ</t>
    </rPh>
    <rPh sb="8" eb="9">
      <t>カイ</t>
    </rPh>
    <rPh sb="12" eb="13">
      <t>フク</t>
    </rPh>
    <rPh sb="15" eb="16">
      <t>シ</t>
    </rPh>
    <phoneticPr fontId="2"/>
  </si>
  <si>
    <t>16　 行　政　・　選　挙</t>
    <rPh sb="4" eb="5">
      <t>ギョウ</t>
    </rPh>
    <rPh sb="6" eb="7">
      <t>セイ</t>
    </rPh>
    <rPh sb="10" eb="11">
      <t>セン</t>
    </rPh>
    <rPh sb="12" eb="13">
      <t>キョ</t>
    </rPh>
    <phoneticPr fontId="2"/>
  </si>
  <si>
    <t>15　 財　政　・　租　税</t>
    <rPh sb="4" eb="5">
      <t>ザイ</t>
    </rPh>
    <rPh sb="6" eb="7">
      <t>セイ</t>
    </rPh>
    <rPh sb="10" eb="11">
      <t>ソ</t>
    </rPh>
    <rPh sb="12" eb="13">
      <t>ゼイ</t>
    </rPh>
    <phoneticPr fontId="2"/>
  </si>
  <si>
    <t>14　 災　害　・　事　故</t>
    <rPh sb="4" eb="5">
      <t>ワザワ</t>
    </rPh>
    <rPh sb="6" eb="7">
      <t>ガイ</t>
    </rPh>
    <rPh sb="10" eb="11">
      <t>コト</t>
    </rPh>
    <rPh sb="12" eb="13">
      <t>ユエ</t>
    </rPh>
    <phoneticPr fontId="2"/>
  </si>
  <si>
    <t>刑事事件数の推移</t>
    <rPh sb="0" eb="2">
      <t>ケイジ</t>
    </rPh>
    <rPh sb="2" eb="4">
      <t>ジケン</t>
    </rPh>
    <rPh sb="4" eb="5">
      <t>スウ</t>
    </rPh>
    <rPh sb="6" eb="8">
      <t>スイイ</t>
    </rPh>
    <phoneticPr fontId="2"/>
  </si>
  <si>
    <t>民事事件数の推移</t>
    <rPh sb="0" eb="2">
      <t>ミンジ</t>
    </rPh>
    <rPh sb="2" eb="4">
      <t>ジケン</t>
    </rPh>
    <rPh sb="4" eb="5">
      <t>スウ</t>
    </rPh>
    <rPh sb="6" eb="8">
      <t>スイイ</t>
    </rPh>
    <phoneticPr fontId="2"/>
  </si>
  <si>
    <t>13 　司　法　・　警　察</t>
    <rPh sb="4" eb="5">
      <t>ツカサ</t>
    </rPh>
    <rPh sb="6" eb="7">
      <t>ホウ</t>
    </rPh>
    <rPh sb="10" eb="11">
      <t>ケイ</t>
    </rPh>
    <rPh sb="12" eb="13">
      <t>サツ</t>
    </rPh>
    <phoneticPr fontId="2"/>
  </si>
  <si>
    <t xml:space="preserve">ふれあいの丘利用状況の推移   </t>
    <rPh sb="5" eb="6">
      <t>オカ</t>
    </rPh>
    <rPh sb="6" eb="8">
      <t>リヨウ</t>
    </rPh>
    <rPh sb="8" eb="10">
      <t>ジョウキョウ</t>
    </rPh>
    <rPh sb="11" eb="13">
      <t>スイイ</t>
    </rPh>
    <phoneticPr fontId="2"/>
  </si>
  <si>
    <t>指定等文化財一覧</t>
    <rPh sb="0" eb="2">
      <t>シテイ</t>
    </rPh>
    <rPh sb="2" eb="3">
      <t>トウ</t>
    </rPh>
    <rPh sb="3" eb="5">
      <t>ブンカ</t>
    </rPh>
    <rPh sb="5" eb="6">
      <t>ザイ</t>
    </rPh>
    <rPh sb="6" eb="8">
      <t>イチラン</t>
    </rPh>
    <phoneticPr fontId="2"/>
  </si>
  <si>
    <t xml:space="preserve">文化財指定等件数の推移   </t>
    <rPh sb="0" eb="2">
      <t>ブンカ</t>
    </rPh>
    <rPh sb="2" eb="3">
      <t>ザイ</t>
    </rPh>
    <rPh sb="3" eb="5">
      <t>シテイ</t>
    </rPh>
    <rPh sb="5" eb="6">
      <t>トウ</t>
    </rPh>
    <rPh sb="6" eb="8">
      <t>ケンスウ</t>
    </rPh>
    <rPh sb="9" eb="11">
      <t>スイイ</t>
    </rPh>
    <phoneticPr fontId="2"/>
  </si>
  <si>
    <t>12 　教　育　・　文　化</t>
    <rPh sb="4" eb="5">
      <t>キョウ</t>
    </rPh>
    <rPh sb="6" eb="7">
      <t>イク</t>
    </rPh>
    <rPh sb="10" eb="11">
      <t>ブン</t>
    </rPh>
    <rPh sb="12" eb="13">
      <t>カ</t>
    </rPh>
    <phoneticPr fontId="2"/>
  </si>
  <si>
    <t>11 　保　健　・　衛　生</t>
    <rPh sb="4" eb="5">
      <t>ホ</t>
    </rPh>
    <rPh sb="6" eb="7">
      <t>ケン</t>
    </rPh>
    <rPh sb="10" eb="11">
      <t>マモル</t>
    </rPh>
    <rPh sb="12" eb="13">
      <t>ショウ</t>
    </rPh>
    <phoneticPr fontId="2"/>
  </si>
  <si>
    <t>10　社　会　・　福　祉</t>
    <rPh sb="3" eb="4">
      <t>シャ</t>
    </rPh>
    <rPh sb="5" eb="6">
      <t>カイ</t>
    </rPh>
    <rPh sb="9" eb="10">
      <t>フク</t>
    </rPh>
    <rPh sb="11" eb="12">
      <t>シ</t>
    </rPh>
    <phoneticPr fontId="2"/>
  </si>
  <si>
    <t>資料：農業公社</t>
    <phoneticPr fontId="2"/>
  </si>
  <si>
    <t>単位：ａ</t>
    <phoneticPr fontId="2"/>
  </si>
  <si>
    <t>資料：農林業センサス</t>
    <phoneticPr fontId="2"/>
  </si>
  <si>
    <t>黒　羽</t>
    <rPh sb="0" eb="1">
      <t>クロ</t>
    </rPh>
    <rPh sb="2" eb="3">
      <t>ハネ</t>
    </rPh>
    <phoneticPr fontId="2"/>
  </si>
  <si>
    <t>湯津上</t>
    <rPh sb="0" eb="3">
      <t>ユヅカミ</t>
    </rPh>
    <phoneticPr fontId="2"/>
  </si>
  <si>
    <t>大田原</t>
    <rPh sb="0" eb="3">
      <t>オオタワラ</t>
    </rPh>
    <phoneticPr fontId="2"/>
  </si>
  <si>
    <t>単位：台</t>
    <phoneticPr fontId="2"/>
  </si>
  <si>
    <t>X</t>
    <phoneticPr fontId="2"/>
  </si>
  <si>
    <t>飼養
羽数</t>
    <rPh sb="0" eb="2">
      <t>シヨウ</t>
    </rPh>
    <rPh sb="3" eb="4">
      <t>バネ</t>
    </rPh>
    <rPh sb="4" eb="5">
      <t>カズ</t>
    </rPh>
    <phoneticPr fontId="2"/>
  </si>
  <si>
    <t>農家数</t>
    <rPh sb="0" eb="2">
      <t>ノウカ</t>
    </rPh>
    <rPh sb="2" eb="3">
      <t>スウ</t>
    </rPh>
    <phoneticPr fontId="2"/>
  </si>
  <si>
    <t>飼養
頭数</t>
    <rPh sb="0" eb="2">
      <t>シヨウ</t>
    </rPh>
    <rPh sb="3" eb="5">
      <t>アタマカズ</t>
    </rPh>
    <phoneticPr fontId="2"/>
  </si>
  <si>
    <t>ブロイラー</t>
    <phoneticPr fontId="2"/>
  </si>
  <si>
    <t>採卵鶏</t>
    <rPh sb="0" eb="2">
      <t>サイラン</t>
    </rPh>
    <rPh sb="2" eb="3">
      <t>トリ</t>
    </rPh>
    <phoneticPr fontId="2"/>
  </si>
  <si>
    <t>豚</t>
    <rPh sb="0" eb="1">
      <t>ブタ</t>
    </rPh>
    <phoneticPr fontId="2"/>
  </si>
  <si>
    <t>肉用牛</t>
    <rPh sb="0" eb="2">
      <t>ニクヨウ</t>
    </rPh>
    <rPh sb="2" eb="3">
      <t>ギュウ</t>
    </rPh>
    <phoneticPr fontId="2"/>
  </si>
  <si>
    <t>乳用牛</t>
    <rPh sb="0" eb="1">
      <t>ニュウ</t>
    </rPh>
    <rPh sb="1" eb="2">
      <t>ヨウ</t>
    </rPh>
    <rPh sb="2" eb="3">
      <t>ギュウ</t>
    </rPh>
    <phoneticPr fontId="2"/>
  </si>
  <si>
    <t>うめ</t>
    <phoneticPr fontId="2"/>
  </si>
  <si>
    <t>くり</t>
    <phoneticPr fontId="2"/>
  </si>
  <si>
    <t>かき</t>
    <phoneticPr fontId="2"/>
  </si>
  <si>
    <t>日本なし</t>
    <rPh sb="0" eb="2">
      <t>ニホン</t>
    </rPh>
    <phoneticPr fontId="2"/>
  </si>
  <si>
    <t>ぶどう</t>
    <phoneticPr fontId="2"/>
  </si>
  <si>
    <t>りんご</t>
    <phoneticPr fontId="2"/>
  </si>
  <si>
    <t>栽培面積</t>
    <rPh sb="0" eb="2">
      <t>サイバイ</t>
    </rPh>
    <rPh sb="2" eb="4">
      <t>メンセキ</t>
    </rPh>
    <phoneticPr fontId="2"/>
  </si>
  <si>
    <t>その他の作物</t>
    <rPh sb="2" eb="3">
      <t>タ</t>
    </rPh>
    <rPh sb="4" eb="6">
      <t>サクモツ</t>
    </rPh>
    <phoneticPr fontId="2"/>
  </si>
  <si>
    <t>花き類・花木</t>
    <rPh sb="0" eb="1">
      <t>ハナ</t>
    </rPh>
    <rPh sb="2" eb="3">
      <t>ルイ</t>
    </rPh>
    <rPh sb="4" eb="6">
      <t>カボク</t>
    </rPh>
    <phoneticPr fontId="2"/>
  </si>
  <si>
    <t>野菜類</t>
    <rPh sb="0" eb="3">
      <t>ヤサイルイ</t>
    </rPh>
    <phoneticPr fontId="2"/>
  </si>
  <si>
    <t>工芸農作物</t>
    <rPh sb="0" eb="2">
      <t>コウゲイ</t>
    </rPh>
    <rPh sb="2" eb="5">
      <t>ノウサクモツ</t>
    </rPh>
    <phoneticPr fontId="2"/>
  </si>
  <si>
    <t>豆類</t>
    <rPh sb="0" eb="2">
      <t>マメルイ</t>
    </rPh>
    <phoneticPr fontId="2"/>
  </si>
  <si>
    <t>いも類</t>
    <rPh sb="2" eb="3">
      <t>ルイ</t>
    </rPh>
    <phoneticPr fontId="2"/>
  </si>
  <si>
    <t>雑穀</t>
    <rPh sb="0" eb="2">
      <t>ザッコク</t>
    </rPh>
    <phoneticPr fontId="2"/>
  </si>
  <si>
    <t>麦類</t>
    <rPh sb="0" eb="1">
      <t>ムギ</t>
    </rPh>
    <rPh sb="1" eb="2">
      <t>ルイ</t>
    </rPh>
    <phoneticPr fontId="2"/>
  </si>
  <si>
    <t>稲</t>
    <rPh sb="0" eb="1">
      <t>イネ</t>
    </rPh>
    <phoneticPr fontId="2"/>
  </si>
  <si>
    <t>樹園地</t>
    <rPh sb="0" eb="1">
      <t>ジュ</t>
    </rPh>
    <rPh sb="1" eb="2">
      <t>エン</t>
    </rPh>
    <rPh sb="2" eb="3">
      <t>チ</t>
    </rPh>
    <phoneticPr fontId="2"/>
  </si>
  <si>
    <t>両郷村</t>
    <rPh sb="0" eb="2">
      <t>リョウゴウ</t>
    </rPh>
    <rPh sb="2" eb="3">
      <t>ムラ</t>
    </rPh>
    <phoneticPr fontId="2"/>
  </si>
  <si>
    <t>須賀川村</t>
    <rPh sb="0" eb="3">
      <t>スカガワ</t>
    </rPh>
    <rPh sb="3" eb="4">
      <t>ムラ</t>
    </rPh>
    <phoneticPr fontId="2"/>
  </si>
  <si>
    <t>川西町</t>
    <rPh sb="0" eb="3">
      <t>カワニシマチ</t>
    </rPh>
    <phoneticPr fontId="2"/>
  </si>
  <si>
    <t>黒羽町</t>
    <rPh sb="0" eb="2">
      <t>クロバネ</t>
    </rPh>
    <rPh sb="2" eb="3">
      <t>マチ</t>
    </rPh>
    <phoneticPr fontId="2"/>
  </si>
  <si>
    <t>湯津上村</t>
    <rPh sb="0" eb="3">
      <t>ユヅカミ</t>
    </rPh>
    <rPh sb="3" eb="4">
      <t>ムラ</t>
    </rPh>
    <phoneticPr fontId="2"/>
  </si>
  <si>
    <t>西那須野町</t>
    <rPh sb="0" eb="4">
      <t>ニシナスノ</t>
    </rPh>
    <rPh sb="4" eb="5">
      <t>マチ</t>
    </rPh>
    <phoneticPr fontId="2"/>
  </si>
  <si>
    <t>金田村</t>
    <rPh sb="0" eb="2">
      <t>カネダ</t>
    </rPh>
    <rPh sb="2" eb="3">
      <t>ムラ</t>
    </rPh>
    <phoneticPr fontId="2"/>
  </si>
  <si>
    <t>佐久山町</t>
    <rPh sb="0" eb="3">
      <t>サクヤマ</t>
    </rPh>
    <rPh sb="3" eb="4">
      <t>マチ</t>
    </rPh>
    <phoneticPr fontId="2"/>
  </si>
  <si>
    <t>野崎村</t>
    <rPh sb="0" eb="2">
      <t>ノザキ</t>
    </rPh>
    <rPh sb="2" eb="3">
      <t>ムラ</t>
    </rPh>
    <phoneticPr fontId="2"/>
  </si>
  <si>
    <t>親園村</t>
    <rPh sb="0" eb="2">
      <t>チカソノ</t>
    </rPh>
    <rPh sb="2" eb="3">
      <t>ムラ</t>
    </rPh>
    <phoneticPr fontId="2"/>
  </si>
  <si>
    <t>大田原町</t>
    <rPh sb="0" eb="3">
      <t>オオタワラ</t>
    </rPh>
    <rPh sb="3" eb="4">
      <t>マチ</t>
    </rPh>
    <phoneticPr fontId="2"/>
  </si>
  <si>
    <t>総　　　　数</t>
    <rPh sb="0" eb="1">
      <t>ソウ</t>
    </rPh>
    <rPh sb="5" eb="6">
      <t>スウ</t>
    </rPh>
    <phoneticPr fontId="2"/>
  </si>
  <si>
    <t>以上</t>
    <rPh sb="0" eb="2">
      <t>イジョウ</t>
    </rPh>
    <phoneticPr fontId="2"/>
  </si>
  <si>
    <t>ha</t>
    <phoneticPr fontId="2"/>
  </si>
  <si>
    <t>～</t>
    <phoneticPr fontId="2"/>
  </si>
  <si>
    <t>0.3
未満</t>
    <rPh sb="4" eb="6">
      <t>ミマン</t>
    </rPh>
    <phoneticPr fontId="2"/>
  </si>
  <si>
    <t>旧町村</t>
    <rPh sb="0" eb="1">
      <t>キュウ</t>
    </rPh>
    <rPh sb="1" eb="3">
      <t>チョウソン</t>
    </rPh>
    <phoneticPr fontId="2"/>
  </si>
  <si>
    <t>資料：農林業センサス、栃木県統計年鑑</t>
    <phoneticPr fontId="2"/>
  </si>
  <si>
    <t>　女　</t>
    <rPh sb="1" eb="2">
      <t>オンナ</t>
    </rPh>
    <phoneticPr fontId="2"/>
  </si>
  <si>
    <t>基幹的農業
従事者</t>
    <rPh sb="0" eb="3">
      <t>キカンテキ</t>
    </rPh>
    <rPh sb="3" eb="5">
      <t>ノウギョウ</t>
    </rPh>
    <rPh sb="6" eb="8">
      <t>ジュウジ</t>
    </rPh>
    <rPh sb="8" eb="9">
      <t>シャ</t>
    </rPh>
    <phoneticPr fontId="2"/>
  </si>
  <si>
    <t>農業従事者</t>
    <rPh sb="0" eb="2">
      <t>ノウギョウ</t>
    </rPh>
    <rPh sb="2" eb="5">
      <t>ジュウジシャ</t>
    </rPh>
    <phoneticPr fontId="2"/>
  </si>
  <si>
    <t>65歳以上</t>
    <rPh sb="2" eb="3">
      <t>サイ</t>
    </rPh>
    <rPh sb="3" eb="5">
      <t>イジョウ</t>
    </rPh>
    <phoneticPr fontId="2"/>
  </si>
  <si>
    <t>15～64歳</t>
    <rPh sb="5" eb="6">
      <t>サイ</t>
    </rPh>
    <phoneticPr fontId="2"/>
  </si>
  <si>
    <t>14歳以下</t>
    <rPh sb="2" eb="5">
      <t>サイイカ</t>
    </rPh>
    <phoneticPr fontId="2"/>
  </si>
  <si>
    <t>女</t>
    <rPh sb="0" eb="1">
      <t>ジョ</t>
    </rPh>
    <phoneticPr fontId="2"/>
  </si>
  <si>
    <t>男</t>
    <rPh sb="0" eb="1">
      <t>ダン</t>
    </rPh>
    <phoneticPr fontId="2"/>
  </si>
  <si>
    <t>世帯員数</t>
    <rPh sb="0" eb="2">
      <t>セタイ</t>
    </rPh>
    <rPh sb="2" eb="4">
      <t>インスウ</t>
    </rPh>
    <phoneticPr fontId="2"/>
  </si>
  <si>
    <t>黒羽</t>
    <rPh sb="0" eb="2">
      <t>クロバネ</t>
    </rPh>
    <phoneticPr fontId="2"/>
  </si>
  <si>
    <t>総数</t>
    <phoneticPr fontId="2"/>
  </si>
  <si>
    <t>農家人口率</t>
    <rPh sb="0" eb="1">
      <t>ノウ</t>
    </rPh>
    <rPh sb="1" eb="2">
      <t>イエ</t>
    </rPh>
    <phoneticPr fontId="2"/>
  </si>
  <si>
    <t>農家人口</t>
    <rPh sb="0" eb="2">
      <t>ノウカ</t>
    </rPh>
    <rPh sb="2" eb="4">
      <t>ジンコウ</t>
    </rPh>
    <phoneticPr fontId="2"/>
  </si>
  <si>
    <t>総人口</t>
    <rPh sb="0" eb="1">
      <t>ソウ</t>
    </rPh>
    <rPh sb="1" eb="3">
      <t>ジンコウ</t>
    </rPh>
    <phoneticPr fontId="2"/>
  </si>
  <si>
    <t>以 上</t>
    <rPh sb="0" eb="1">
      <t>イ</t>
    </rPh>
    <rPh sb="2" eb="3">
      <t>ウエ</t>
    </rPh>
    <phoneticPr fontId="2"/>
  </si>
  <si>
    <t>3,000万</t>
    <rPh sb="5" eb="6">
      <t>マン</t>
    </rPh>
    <phoneticPr fontId="2"/>
  </si>
  <si>
    <t>1,000万</t>
    <rPh sb="5" eb="6">
      <t>マン</t>
    </rPh>
    <phoneticPr fontId="2"/>
  </si>
  <si>
    <t>500万</t>
    <rPh sb="3" eb="4">
      <t>マン</t>
    </rPh>
    <phoneticPr fontId="2"/>
  </si>
  <si>
    <t>300万</t>
    <rPh sb="3" eb="4">
      <t>マン</t>
    </rPh>
    <phoneticPr fontId="2"/>
  </si>
  <si>
    <t>100万</t>
    <rPh sb="3" eb="4">
      <t>マン</t>
    </rPh>
    <phoneticPr fontId="2"/>
  </si>
  <si>
    <t>50万
未満</t>
    <rPh sb="2" eb="3">
      <t>マン</t>
    </rPh>
    <rPh sb="4" eb="6">
      <t>ミマン</t>
    </rPh>
    <phoneticPr fontId="2"/>
  </si>
  <si>
    <t>販売
なし</t>
    <rPh sb="0" eb="2">
      <t>ハンバイ</t>
    </rPh>
    <phoneticPr fontId="2"/>
  </si>
  <si>
    <t>川西町</t>
    <rPh sb="0" eb="2">
      <t>カワニシ</t>
    </rPh>
    <rPh sb="2" eb="3">
      <t>マチ</t>
    </rPh>
    <phoneticPr fontId="2"/>
  </si>
  <si>
    <t>西那須野町</t>
    <rPh sb="0" eb="4">
      <t>ニシナスノ</t>
    </rPh>
    <rPh sb="4" eb="5">
      <t>チョウ</t>
    </rPh>
    <phoneticPr fontId="2"/>
  </si>
  <si>
    <t>佐久山町</t>
    <rPh sb="0" eb="2">
      <t>サク</t>
    </rPh>
    <rPh sb="2" eb="3">
      <t>ヤマ</t>
    </rPh>
    <rPh sb="3" eb="4">
      <t>マチ</t>
    </rPh>
    <phoneticPr fontId="2"/>
  </si>
  <si>
    <t>親園村</t>
    <rPh sb="0" eb="1">
      <t>シン</t>
    </rPh>
    <rPh sb="1" eb="2">
      <t>ソノ</t>
    </rPh>
    <rPh sb="2" eb="3">
      <t>ムラ</t>
    </rPh>
    <phoneticPr fontId="2"/>
  </si>
  <si>
    <t>総農家数</t>
    <rPh sb="0" eb="1">
      <t>ソウ</t>
    </rPh>
    <rPh sb="1" eb="3">
      <t>ノウカ</t>
    </rPh>
    <rPh sb="3" eb="4">
      <t>スウ</t>
    </rPh>
    <phoneticPr fontId="2"/>
  </si>
  <si>
    <t>2　地区別農家数の推移</t>
    <rPh sb="2" eb="4">
      <t>チク</t>
    </rPh>
    <rPh sb="4" eb="5">
      <t>ベツ</t>
    </rPh>
    <rPh sb="5" eb="7">
      <t>ノウカ</t>
    </rPh>
    <rPh sb="7" eb="8">
      <t>スウ</t>
    </rPh>
    <rPh sb="9" eb="11">
      <t>スイイ</t>
    </rPh>
    <phoneticPr fontId="2"/>
  </si>
  <si>
    <t>総世帯数</t>
    <rPh sb="0" eb="1">
      <t>ソウ</t>
    </rPh>
    <rPh sb="1" eb="4">
      <t>セタイスウ</t>
    </rPh>
    <phoneticPr fontId="2"/>
  </si>
  <si>
    <t>1　農家数の推移</t>
    <rPh sb="2" eb="4">
      <t>ノウカ</t>
    </rPh>
    <rPh sb="4" eb="5">
      <t>スウ</t>
    </rPh>
    <rPh sb="6" eb="8">
      <t>スイイ</t>
    </rPh>
    <phoneticPr fontId="2"/>
  </si>
  <si>
    <t>　[４]　　農　　業　</t>
    <rPh sb="6" eb="7">
      <t>ノウ</t>
    </rPh>
    <rPh sb="9" eb="10">
      <t>ギョウ</t>
    </rPh>
    <phoneticPr fontId="2"/>
  </si>
  <si>
    <t>［５］　 工 　業</t>
    <rPh sb="5" eb="6">
      <t>タクミ</t>
    </rPh>
    <rPh sb="8" eb="9">
      <t>ギョウ</t>
    </rPh>
    <phoneticPr fontId="2"/>
  </si>
  <si>
    <t>現金給与
総額</t>
    <rPh sb="0" eb="2">
      <t>ゲンキン</t>
    </rPh>
    <rPh sb="2" eb="4">
      <t>キュウヨ</t>
    </rPh>
    <rPh sb="5" eb="7">
      <t>ソウガク</t>
    </rPh>
    <phoneticPr fontId="2"/>
  </si>
  <si>
    <t>原材料
使用額等</t>
    <rPh sb="0" eb="3">
      <t>ゲンザイリョウ</t>
    </rPh>
    <rPh sb="4" eb="6">
      <t>シヨウ</t>
    </rPh>
    <rPh sb="6" eb="8">
      <t>ガクトウ</t>
    </rPh>
    <phoneticPr fontId="2"/>
  </si>
  <si>
    <t>製造品
出荷額</t>
    <rPh sb="0" eb="3">
      <t>セイゾウヒン</t>
    </rPh>
    <rPh sb="4" eb="6">
      <t>シュッカ</t>
    </rPh>
    <rPh sb="6" eb="7">
      <t>ガク</t>
    </rPh>
    <phoneticPr fontId="2"/>
  </si>
  <si>
    <t>減価償却額</t>
    <rPh sb="0" eb="2">
      <t>ゲンカ</t>
    </rPh>
    <rPh sb="2" eb="4">
      <t>ショウキャク</t>
    </rPh>
    <rPh sb="4" eb="5">
      <t>ガク</t>
    </rPh>
    <phoneticPr fontId="2"/>
  </si>
  <si>
    <t>付加価値額</t>
    <rPh sb="0" eb="2">
      <t>フカ</t>
    </rPh>
    <rPh sb="2" eb="4">
      <t>カチ</t>
    </rPh>
    <rPh sb="4" eb="5">
      <t>ガク</t>
    </rPh>
    <phoneticPr fontId="2"/>
  </si>
  <si>
    <t>有形固定資産投資総額</t>
    <rPh sb="0" eb="2">
      <t>ユウケイ</t>
    </rPh>
    <rPh sb="2" eb="4">
      <t>コテイ</t>
    </rPh>
    <rPh sb="4" eb="6">
      <t>シサン</t>
    </rPh>
    <rPh sb="6" eb="8">
      <t>トウシ</t>
    </rPh>
    <rPh sb="8" eb="10">
      <t>ソウガク</t>
    </rPh>
    <phoneticPr fontId="2"/>
  </si>
  <si>
    <t>資料：工業統計調査</t>
    <phoneticPr fontId="2"/>
  </si>
  <si>
    <t>産業中分類</t>
    <rPh sb="0" eb="2">
      <t>サンギョウ</t>
    </rPh>
    <rPh sb="2" eb="3">
      <t>チュウ</t>
    </rPh>
    <rPh sb="3" eb="5">
      <t>ブンルイ</t>
    </rPh>
    <phoneticPr fontId="2"/>
  </si>
  <si>
    <t>単位：万円</t>
    <rPh sb="0" eb="2">
      <t>タンイ</t>
    </rPh>
    <rPh sb="3" eb="5">
      <t>マンエン</t>
    </rPh>
    <phoneticPr fontId="2"/>
  </si>
  <si>
    <t>現金給与総額</t>
    <rPh sb="0" eb="2">
      <t>ゲンキン</t>
    </rPh>
    <rPh sb="2" eb="4">
      <t>キュウヨ</t>
    </rPh>
    <rPh sb="4" eb="6">
      <t>ソウガク</t>
    </rPh>
    <phoneticPr fontId="2"/>
  </si>
  <si>
    <t>製造品出荷額等</t>
    <rPh sb="0" eb="3">
      <t>セイゾウヒン</t>
    </rPh>
    <rPh sb="3" eb="5">
      <t>シュッカ</t>
    </rPh>
    <rPh sb="5" eb="7">
      <t>ガクトウ</t>
    </rPh>
    <phoneticPr fontId="2"/>
  </si>
  <si>
    <t>有形固定資産総額</t>
    <rPh sb="0" eb="2">
      <t>ユウケイ</t>
    </rPh>
    <rPh sb="2" eb="4">
      <t>コテイ</t>
    </rPh>
    <rPh sb="4" eb="6">
      <t>シサン</t>
    </rPh>
    <rPh sb="6" eb="8">
      <t>ソウガク</t>
    </rPh>
    <phoneticPr fontId="2"/>
  </si>
  <si>
    <t>年</t>
    <rPh sb="0" eb="1">
      <t>ネン</t>
    </rPh>
    <phoneticPr fontId="2"/>
  </si>
  <si>
    <t>対前年</t>
    <rPh sb="0" eb="1">
      <t>タイ</t>
    </rPh>
    <rPh sb="1" eb="3">
      <t>ゼンネン</t>
    </rPh>
    <phoneticPr fontId="2"/>
  </si>
  <si>
    <t>　4～  9人</t>
    <rPh sb="6" eb="7">
      <t>ニン</t>
    </rPh>
    <phoneticPr fontId="2"/>
  </si>
  <si>
    <t xml:space="preserve"> 10～ 19人</t>
    <rPh sb="7" eb="8">
      <t>ニン</t>
    </rPh>
    <phoneticPr fontId="2"/>
  </si>
  <si>
    <t xml:space="preserve"> 20～ 29人</t>
    <rPh sb="7" eb="8">
      <t>ニン</t>
    </rPh>
    <phoneticPr fontId="2"/>
  </si>
  <si>
    <t xml:space="preserve"> 30～ 99人</t>
    <rPh sb="7" eb="8">
      <t>ニン</t>
    </rPh>
    <phoneticPr fontId="2"/>
  </si>
  <si>
    <t>単位：人</t>
    <rPh sb="0" eb="2">
      <t>タンイ</t>
    </rPh>
    <rPh sb="3" eb="4">
      <t>ニン</t>
    </rPh>
    <phoneticPr fontId="2"/>
  </si>
  <si>
    <t>単位：所、人、万円</t>
    <rPh sb="0" eb="2">
      <t>タンイ</t>
    </rPh>
    <rPh sb="3" eb="4">
      <t>トコロ</t>
    </rPh>
    <rPh sb="5" eb="6">
      <t>ヒト</t>
    </rPh>
    <rPh sb="7" eb="9">
      <t>マンエン</t>
    </rPh>
    <phoneticPr fontId="2"/>
  </si>
  <si>
    <t>従業者数</t>
    <rPh sb="0" eb="1">
      <t>ジュウ</t>
    </rPh>
    <rPh sb="1" eb="3">
      <t>ギョウシャ</t>
    </rPh>
    <rPh sb="3" eb="4">
      <t>スウ</t>
    </rPh>
    <phoneticPr fontId="2"/>
  </si>
  <si>
    <t>原材料
使用額等</t>
    <rPh sb="0" eb="3">
      <t>ゲンザイリョウ</t>
    </rPh>
    <rPh sb="4" eb="6">
      <t>シヨウ</t>
    </rPh>
    <rPh sb="6" eb="7">
      <t>ガク</t>
    </rPh>
    <rPh sb="7" eb="8">
      <t>トウ</t>
    </rPh>
    <phoneticPr fontId="2"/>
  </si>
  <si>
    <t>製造品
出荷額等</t>
    <rPh sb="0" eb="3">
      <t>セイゾウヒン</t>
    </rPh>
    <rPh sb="4" eb="6">
      <t>シュッカ</t>
    </rPh>
    <rPh sb="6" eb="7">
      <t>ガク</t>
    </rPh>
    <rPh sb="7" eb="8">
      <t>トウ</t>
    </rPh>
    <phoneticPr fontId="2"/>
  </si>
  <si>
    <t>[６]   商　 業</t>
    <rPh sb="6" eb="7">
      <t>ショウ</t>
    </rPh>
    <rPh sb="9" eb="10">
      <t>ギョウ</t>
    </rPh>
    <phoneticPr fontId="2"/>
  </si>
  <si>
    <t>区分</t>
    <rPh sb="0" eb="2">
      <t>クブン</t>
    </rPh>
    <phoneticPr fontId="2"/>
  </si>
  <si>
    <t>　卸売業</t>
    <rPh sb="1" eb="2">
      <t>オロシ</t>
    </rPh>
    <rPh sb="2" eb="3">
      <t>バイ</t>
    </rPh>
    <rPh sb="3" eb="4">
      <t>ギョウ</t>
    </rPh>
    <phoneticPr fontId="2"/>
  </si>
  <si>
    <t>　小売業</t>
    <rPh sb="1" eb="2">
      <t>ショウ</t>
    </rPh>
    <rPh sb="2" eb="3">
      <t>バイ</t>
    </rPh>
    <rPh sb="3" eb="4">
      <t>ギョウ</t>
    </rPh>
    <phoneticPr fontId="2"/>
  </si>
  <si>
    <t>従業者数　　　　</t>
    <rPh sb="0" eb="1">
      <t>ジュウ</t>
    </rPh>
    <rPh sb="1" eb="2">
      <t>ギョウ</t>
    </rPh>
    <rPh sb="2" eb="3">
      <t>モノ</t>
    </rPh>
    <rPh sb="3" eb="4">
      <t>スウ</t>
    </rPh>
    <phoneticPr fontId="2"/>
  </si>
  <si>
    <t>年間商品販売額　</t>
    <rPh sb="0" eb="2">
      <t>ネンカン</t>
    </rPh>
    <rPh sb="2" eb="4">
      <t>ショウヒン</t>
    </rPh>
    <rPh sb="4" eb="6">
      <t>ハンバイ</t>
    </rPh>
    <rPh sb="6" eb="7">
      <t>ガク</t>
    </rPh>
    <phoneticPr fontId="2"/>
  </si>
  <si>
    <t>売場面積　　　　</t>
    <rPh sb="0" eb="1">
      <t>ウ</t>
    </rPh>
    <rPh sb="1" eb="2">
      <t>バ</t>
    </rPh>
    <rPh sb="2" eb="3">
      <t>メン</t>
    </rPh>
    <rPh sb="3" eb="4">
      <t>セキ</t>
    </rPh>
    <phoneticPr fontId="2"/>
  </si>
  <si>
    <t>(各年6月1日現在）</t>
    <phoneticPr fontId="2"/>
  </si>
  <si>
    <t>自動車</t>
    <rPh sb="0" eb="3">
      <t>ジドウシャ</t>
    </rPh>
    <phoneticPr fontId="2"/>
  </si>
  <si>
    <t>自転車</t>
    <rPh sb="0" eb="3">
      <t>ジテンシャ</t>
    </rPh>
    <phoneticPr fontId="2"/>
  </si>
  <si>
    <t>　　産　業　分　類　別</t>
    <rPh sb="2" eb="3">
      <t>サン</t>
    </rPh>
    <rPh sb="4" eb="5">
      <t>ギョウ</t>
    </rPh>
    <rPh sb="6" eb="7">
      <t>ブン</t>
    </rPh>
    <rPh sb="8" eb="9">
      <t>タグイ</t>
    </rPh>
    <rPh sb="10" eb="11">
      <t>ベツ</t>
    </rPh>
    <phoneticPr fontId="2"/>
  </si>
  <si>
    <t>　　総　　　　　計</t>
    <rPh sb="2" eb="3">
      <t>フサ</t>
    </rPh>
    <rPh sb="8" eb="9">
      <t>ケイ</t>
    </rPh>
    <phoneticPr fontId="2"/>
  </si>
  <si>
    <t>　　卸　売　業　計</t>
    <rPh sb="2" eb="3">
      <t>オロシ</t>
    </rPh>
    <rPh sb="4" eb="5">
      <t>バイ</t>
    </rPh>
    <rPh sb="6" eb="7">
      <t>ギョウ</t>
    </rPh>
    <rPh sb="8" eb="9">
      <t>ケイ</t>
    </rPh>
    <phoneticPr fontId="2"/>
  </si>
  <si>
    <t>　　小　売　業　計</t>
    <rPh sb="2" eb="3">
      <t>ショウ</t>
    </rPh>
    <rPh sb="4" eb="5">
      <t>バイ</t>
    </rPh>
    <rPh sb="6" eb="7">
      <t>ギョウ</t>
    </rPh>
    <rPh sb="8" eb="9">
      <t>ケイ</t>
    </rPh>
    <phoneticPr fontId="2"/>
  </si>
  <si>
    <t>609　他に分類されない</t>
    <rPh sb="4" eb="5">
      <t>タ</t>
    </rPh>
    <rPh sb="6" eb="8">
      <t>ブンルイ</t>
    </rPh>
    <phoneticPr fontId="2"/>
  </si>
  <si>
    <t>1　市営バス輸送人員の推移</t>
    <rPh sb="2" eb="4">
      <t>シエイ</t>
    </rPh>
    <rPh sb="6" eb="8">
      <t>ユソウ</t>
    </rPh>
    <rPh sb="8" eb="10">
      <t>ジンイン</t>
    </rPh>
    <rPh sb="11" eb="13">
      <t>スイイ</t>
    </rPh>
    <phoneticPr fontId="2"/>
  </si>
  <si>
    <t>単位：人</t>
    <rPh sb="0" eb="2">
      <t>タンイ</t>
    </rPh>
    <rPh sb="3" eb="4">
      <t>ヒト</t>
    </rPh>
    <phoneticPr fontId="2"/>
  </si>
  <si>
    <t>年度</t>
    <rPh sb="0" eb="2">
      <t>ネンド</t>
    </rPh>
    <phoneticPr fontId="2"/>
  </si>
  <si>
    <t>大田原市内循環線</t>
    <rPh sb="0" eb="5">
      <t>オオタワラシナイ</t>
    </rPh>
    <rPh sb="5" eb="7">
      <t>ジュンカン</t>
    </rPh>
    <rPh sb="7" eb="8">
      <t>セン</t>
    </rPh>
    <phoneticPr fontId="2"/>
  </si>
  <si>
    <t>大人</t>
    <rPh sb="0" eb="2">
      <t>オトナ</t>
    </rPh>
    <phoneticPr fontId="2"/>
  </si>
  <si>
    <t>学生</t>
    <rPh sb="0" eb="2">
      <t>ガクセイ</t>
    </rPh>
    <phoneticPr fontId="2"/>
  </si>
  <si>
    <t>小学生</t>
    <rPh sb="0" eb="3">
      <t>ショウガクセイ</t>
    </rPh>
    <phoneticPr fontId="2"/>
  </si>
  <si>
    <t>須賀川線</t>
    <rPh sb="0" eb="3">
      <t>スカガワ</t>
    </rPh>
    <rPh sb="3" eb="4">
      <t>セン</t>
    </rPh>
    <phoneticPr fontId="2"/>
  </si>
  <si>
    <t>資料：生活環境課</t>
    <phoneticPr fontId="2"/>
  </si>
  <si>
    <t>乗　　　　　車　　　　　人　　　　　員</t>
    <rPh sb="0" eb="1">
      <t>ジョウ</t>
    </rPh>
    <rPh sb="6" eb="7">
      <t>シャ</t>
    </rPh>
    <rPh sb="12" eb="13">
      <t>ニン</t>
    </rPh>
    <rPh sb="18" eb="19">
      <t>イン</t>
    </rPh>
    <phoneticPr fontId="2"/>
  </si>
  <si>
    <t>単位：台</t>
    <rPh sb="0" eb="2">
      <t>タンイ</t>
    </rPh>
    <rPh sb="3" eb="4">
      <t>ダイ</t>
    </rPh>
    <phoneticPr fontId="2"/>
  </si>
  <si>
    <t>自動車総数</t>
    <rPh sb="0" eb="3">
      <t>ジドウシャ</t>
    </rPh>
    <rPh sb="3" eb="4">
      <t>フサ</t>
    </rPh>
    <rPh sb="4" eb="5">
      <t>カズ</t>
    </rPh>
    <phoneticPr fontId="2"/>
  </si>
  <si>
    <t>乗用車</t>
    <rPh sb="0" eb="3">
      <t>ジョウヨウシャ</t>
    </rPh>
    <phoneticPr fontId="2"/>
  </si>
  <si>
    <t>特殊用途</t>
    <rPh sb="0" eb="2">
      <t>トクシュ</t>
    </rPh>
    <rPh sb="2" eb="4">
      <t>ヨウト</t>
    </rPh>
    <phoneticPr fontId="2"/>
  </si>
  <si>
    <t>大型特殊</t>
    <rPh sb="0" eb="2">
      <t>オオガタ</t>
    </rPh>
    <rPh sb="2" eb="4">
      <t>トクシュ</t>
    </rPh>
    <phoneticPr fontId="2"/>
  </si>
  <si>
    <t>普通</t>
    <rPh sb="0" eb="2">
      <t>フツウ</t>
    </rPh>
    <phoneticPr fontId="2"/>
  </si>
  <si>
    <t>小型車</t>
    <rPh sb="0" eb="3">
      <t>コガタシャ</t>
    </rPh>
    <phoneticPr fontId="2"/>
  </si>
  <si>
    <t>軽四輪車</t>
    <rPh sb="0" eb="1">
      <t>ケイ</t>
    </rPh>
    <rPh sb="1" eb="3">
      <t>ヨンリン</t>
    </rPh>
    <rPh sb="3" eb="4">
      <t>シャ</t>
    </rPh>
    <phoneticPr fontId="2"/>
  </si>
  <si>
    <t>貨物車</t>
    <rPh sb="0" eb="1">
      <t>カ</t>
    </rPh>
    <rPh sb="1" eb="2">
      <t>ブツ</t>
    </rPh>
    <rPh sb="2" eb="3">
      <t>クルマ</t>
    </rPh>
    <phoneticPr fontId="2"/>
  </si>
  <si>
    <t>二輪車</t>
    <rPh sb="0" eb="1">
      <t>ニ</t>
    </rPh>
    <rPh sb="1" eb="2">
      <t>リン</t>
    </rPh>
    <rPh sb="2" eb="3">
      <t>クルマ</t>
    </rPh>
    <phoneticPr fontId="2"/>
  </si>
  <si>
    <t>他</t>
    <rPh sb="0" eb="1">
      <t>ホカ</t>
    </rPh>
    <phoneticPr fontId="2"/>
  </si>
  <si>
    <t>軽二輪車</t>
    <rPh sb="0" eb="1">
      <t>ケイ</t>
    </rPh>
    <rPh sb="1" eb="2">
      <t>ニ</t>
    </rPh>
    <rPh sb="2" eb="3">
      <t>リン</t>
    </rPh>
    <rPh sb="3" eb="4">
      <t>シャ</t>
    </rPh>
    <phoneticPr fontId="2"/>
  </si>
  <si>
    <t>二輪小型車</t>
    <rPh sb="0" eb="2">
      <t>ニリン</t>
    </rPh>
    <rPh sb="2" eb="5">
      <t>コガタシャ</t>
    </rPh>
    <phoneticPr fontId="2"/>
  </si>
  <si>
    <t>原動機付自転車</t>
    <rPh sb="0" eb="3">
      <t>ゲンドウキ</t>
    </rPh>
    <rPh sb="3" eb="4">
      <t>ツキ</t>
    </rPh>
    <rPh sb="4" eb="7">
      <t>ジテンシャ</t>
    </rPh>
    <phoneticPr fontId="2"/>
  </si>
  <si>
    <t>小型特殊</t>
    <rPh sb="0" eb="2">
      <t>コガタ</t>
    </rPh>
    <rPh sb="2" eb="4">
      <t>トクシュ</t>
    </rPh>
    <phoneticPr fontId="2"/>
  </si>
  <si>
    <t>50cc以下</t>
    <rPh sb="4" eb="6">
      <t>イカ</t>
    </rPh>
    <phoneticPr fontId="2"/>
  </si>
  <si>
    <t>農耕車</t>
    <rPh sb="0" eb="2">
      <t>ノウコウ</t>
    </rPh>
    <rPh sb="2" eb="3">
      <t>グルマ</t>
    </rPh>
    <phoneticPr fontId="2"/>
  </si>
  <si>
    <t>資料：税務課</t>
    <rPh sb="0" eb="2">
      <t>シリョウ</t>
    </rPh>
    <rPh sb="3" eb="6">
      <t>ゼイムカ</t>
    </rPh>
    <phoneticPr fontId="2"/>
  </si>
  <si>
    <t>総量</t>
    <rPh sb="0" eb="2">
      <t>ソウリョウ</t>
    </rPh>
    <phoneticPr fontId="2"/>
  </si>
  <si>
    <t>給　水　　　　人　口</t>
    <rPh sb="0" eb="1">
      <t>キュウ</t>
    </rPh>
    <rPh sb="2" eb="3">
      <t>ミズ</t>
    </rPh>
    <rPh sb="7" eb="8">
      <t>ヒト</t>
    </rPh>
    <rPh sb="9" eb="10">
      <t>クチ</t>
    </rPh>
    <phoneticPr fontId="2"/>
  </si>
  <si>
    <t>給　水　　　　世　帯</t>
    <rPh sb="0" eb="1">
      <t>キュウ</t>
    </rPh>
    <rPh sb="2" eb="3">
      <t>ミズ</t>
    </rPh>
    <rPh sb="7" eb="8">
      <t>セ</t>
    </rPh>
    <rPh sb="9" eb="10">
      <t>タイ</t>
    </rPh>
    <phoneticPr fontId="2"/>
  </si>
  <si>
    <t>年　間　　　　配水量</t>
    <rPh sb="0" eb="1">
      <t>ネン</t>
    </rPh>
    <rPh sb="2" eb="3">
      <t>カン</t>
    </rPh>
    <rPh sb="7" eb="9">
      <t>ハイスイ</t>
    </rPh>
    <rPh sb="9" eb="10">
      <t>リョウ</t>
    </rPh>
    <phoneticPr fontId="2"/>
  </si>
  <si>
    <t>合計</t>
    <rPh sb="0" eb="2">
      <t>ゴウケイ</t>
    </rPh>
    <phoneticPr fontId="2"/>
  </si>
  <si>
    <t>生活用</t>
    <rPh sb="0" eb="3">
      <t>セイカツヨウ</t>
    </rPh>
    <phoneticPr fontId="2"/>
  </si>
  <si>
    <t>営　業</t>
    <rPh sb="0" eb="1">
      <t>エイ</t>
    </rPh>
    <rPh sb="2" eb="3">
      <t>ギョウ</t>
    </rPh>
    <phoneticPr fontId="2"/>
  </si>
  <si>
    <t>工場用</t>
    <rPh sb="0" eb="3">
      <t>コウバヨウ</t>
    </rPh>
    <phoneticPr fontId="2"/>
  </si>
  <si>
    <t>水洗化</t>
    <rPh sb="0" eb="3">
      <t>スイセンカ</t>
    </rPh>
    <phoneticPr fontId="2"/>
  </si>
  <si>
    <t>黒　羽</t>
    <rPh sb="0" eb="1">
      <t>クロ</t>
    </rPh>
    <rPh sb="2" eb="3">
      <t>ハ</t>
    </rPh>
    <phoneticPr fontId="2"/>
  </si>
  <si>
    <t>[９]　住　宅　・　建　設</t>
    <phoneticPr fontId="2"/>
  </si>
  <si>
    <t>1　所有者別家屋棟数及び床面積の推移</t>
    <rPh sb="2" eb="5">
      <t>ショユウシャ</t>
    </rPh>
    <rPh sb="5" eb="6">
      <t>ベツ</t>
    </rPh>
    <rPh sb="6" eb="8">
      <t>カオク</t>
    </rPh>
    <rPh sb="8" eb="9">
      <t>トウ</t>
    </rPh>
    <rPh sb="9" eb="10">
      <t>スウ</t>
    </rPh>
    <rPh sb="10" eb="11">
      <t>オヨ</t>
    </rPh>
    <rPh sb="12" eb="13">
      <t>ユカ</t>
    </rPh>
    <rPh sb="13" eb="15">
      <t>メンセキ</t>
    </rPh>
    <rPh sb="16" eb="18">
      <t>スイイ</t>
    </rPh>
    <phoneticPr fontId="2"/>
  </si>
  <si>
    <t>単位：棟、㎡</t>
    <phoneticPr fontId="2"/>
  </si>
  <si>
    <t>棟数</t>
    <rPh sb="0" eb="1">
      <t>ムネ</t>
    </rPh>
    <rPh sb="1" eb="2">
      <t>スウ</t>
    </rPh>
    <phoneticPr fontId="2"/>
  </si>
  <si>
    <t>床面積</t>
    <rPh sb="0" eb="1">
      <t>ユカ</t>
    </rPh>
    <rPh sb="1" eb="3">
      <t>メンセキ</t>
    </rPh>
    <phoneticPr fontId="2"/>
  </si>
  <si>
    <t>個人所有</t>
    <rPh sb="0" eb="2">
      <t>コジン</t>
    </rPh>
    <rPh sb="2" eb="4">
      <t>ショユウ</t>
    </rPh>
    <phoneticPr fontId="2"/>
  </si>
  <si>
    <t>法人所有</t>
    <rPh sb="0" eb="2">
      <t>ホウジン</t>
    </rPh>
    <rPh sb="2" eb="4">
      <t>ショユウ</t>
    </rPh>
    <phoneticPr fontId="2"/>
  </si>
  <si>
    <t>木造家屋</t>
    <rPh sb="0" eb="2">
      <t>モクゾウ</t>
    </rPh>
    <rPh sb="2" eb="4">
      <t>カオク</t>
    </rPh>
    <phoneticPr fontId="2"/>
  </si>
  <si>
    <t>非木造家屋</t>
    <rPh sb="0" eb="1">
      <t>ヒ</t>
    </rPh>
    <rPh sb="1" eb="3">
      <t>モクゾウ</t>
    </rPh>
    <rPh sb="3" eb="5">
      <t>カオク</t>
    </rPh>
    <phoneticPr fontId="2"/>
  </si>
  <si>
    <t xml:space="preserve">法人所有 </t>
    <rPh sb="0" eb="1">
      <t>ホウ</t>
    </rPh>
    <rPh sb="1" eb="2">
      <t>ヒト</t>
    </rPh>
    <rPh sb="2" eb="4">
      <t>ショユウ</t>
    </rPh>
    <phoneticPr fontId="2"/>
  </si>
  <si>
    <t>床面積</t>
    <rPh sb="0" eb="3">
      <t>ユカメンセキ</t>
    </rPh>
    <phoneticPr fontId="2"/>
  </si>
  <si>
    <t>資料：税務課</t>
    <phoneticPr fontId="2"/>
  </si>
  <si>
    <t>2　木造家屋棟数及び床面積の推移</t>
    <rPh sb="2" eb="4">
      <t>モクゾウ</t>
    </rPh>
    <rPh sb="4" eb="6">
      <t>カオク</t>
    </rPh>
    <rPh sb="6" eb="7">
      <t>トウ</t>
    </rPh>
    <rPh sb="7" eb="8">
      <t>スウ</t>
    </rPh>
    <rPh sb="8" eb="9">
      <t>オヨ</t>
    </rPh>
    <rPh sb="10" eb="13">
      <t>ユカメンセキ</t>
    </rPh>
    <rPh sb="14" eb="16">
      <t>スイイ</t>
    </rPh>
    <phoneticPr fontId="2"/>
  </si>
  <si>
    <t>専用住宅</t>
    <rPh sb="0" eb="2">
      <t>センヨウ</t>
    </rPh>
    <rPh sb="2" eb="4">
      <t>ジュウタク</t>
    </rPh>
    <phoneticPr fontId="2"/>
  </si>
  <si>
    <t>共同住宅・寄宿舎</t>
    <rPh sb="0" eb="2">
      <t>キョウドウ</t>
    </rPh>
    <rPh sb="2" eb="4">
      <t>ジュウタク</t>
    </rPh>
    <rPh sb="5" eb="8">
      <t>キシュクシャ</t>
    </rPh>
    <phoneticPr fontId="2"/>
  </si>
  <si>
    <t>併用住宅</t>
    <rPh sb="0" eb="2">
      <t>ヘイヨウ</t>
    </rPh>
    <rPh sb="2" eb="4">
      <t>ジュウタク</t>
    </rPh>
    <phoneticPr fontId="2"/>
  </si>
  <si>
    <t>棟数</t>
    <rPh sb="0" eb="1">
      <t>トウ</t>
    </rPh>
    <rPh sb="1" eb="2">
      <t>スウ</t>
    </rPh>
    <phoneticPr fontId="2"/>
  </si>
  <si>
    <t>工場・倉庫</t>
    <rPh sb="0" eb="2">
      <t>コウジョウ</t>
    </rPh>
    <rPh sb="3" eb="5">
      <t>ソウコ</t>
    </rPh>
    <phoneticPr fontId="2"/>
  </si>
  <si>
    <t>事務所・銀行・店舗</t>
    <rPh sb="0" eb="2">
      <t>ジム</t>
    </rPh>
    <rPh sb="2" eb="3">
      <t>ショ</t>
    </rPh>
    <rPh sb="4" eb="6">
      <t>ギンコウ</t>
    </rPh>
    <rPh sb="7" eb="9">
      <t>テンポ</t>
    </rPh>
    <phoneticPr fontId="2"/>
  </si>
  <si>
    <t>劇場・病院</t>
    <rPh sb="0" eb="2">
      <t>ゲキジョウ</t>
    </rPh>
    <rPh sb="3" eb="5">
      <t>ビョウイン</t>
    </rPh>
    <phoneticPr fontId="2"/>
  </si>
  <si>
    <t>3　非木造家屋棟数及び床面積の推移</t>
    <rPh sb="2" eb="3">
      <t>ヒ</t>
    </rPh>
    <rPh sb="3" eb="5">
      <t>モクゾウ</t>
    </rPh>
    <rPh sb="5" eb="7">
      <t>カオク</t>
    </rPh>
    <rPh sb="7" eb="8">
      <t>トウ</t>
    </rPh>
    <rPh sb="8" eb="9">
      <t>スウ</t>
    </rPh>
    <rPh sb="9" eb="10">
      <t>オヨ</t>
    </rPh>
    <rPh sb="11" eb="14">
      <t>ユカメンセキ</t>
    </rPh>
    <rPh sb="15" eb="17">
      <t>スイイ</t>
    </rPh>
    <phoneticPr fontId="2"/>
  </si>
  <si>
    <t>住宅・アパート</t>
    <rPh sb="0" eb="2">
      <t>ジュウタク</t>
    </rPh>
    <phoneticPr fontId="2"/>
  </si>
  <si>
    <t>工場・倉庫・市場</t>
    <rPh sb="0" eb="2">
      <t>コウジョウ</t>
    </rPh>
    <rPh sb="3" eb="5">
      <t>ソウコ</t>
    </rPh>
    <rPh sb="6" eb="8">
      <t>シジョウ</t>
    </rPh>
    <phoneticPr fontId="2"/>
  </si>
  <si>
    <t>4　居住世帯の有無別住宅数及び人が居住する住宅以外の建物数の推移</t>
    <rPh sb="2" eb="4">
      <t>キョジュウ</t>
    </rPh>
    <rPh sb="4" eb="6">
      <t>セタイ</t>
    </rPh>
    <rPh sb="7" eb="9">
      <t>ウム</t>
    </rPh>
    <rPh sb="9" eb="10">
      <t>ベツ</t>
    </rPh>
    <rPh sb="10" eb="12">
      <t>ジュウタク</t>
    </rPh>
    <rPh sb="12" eb="13">
      <t>スウ</t>
    </rPh>
    <rPh sb="13" eb="14">
      <t>オヨ</t>
    </rPh>
    <rPh sb="15" eb="16">
      <t>ヒト</t>
    </rPh>
    <rPh sb="17" eb="19">
      <t>キョジュウ</t>
    </rPh>
    <rPh sb="21" eb="23">
      <t>ジュウタク</t>
    </rPh>
    <rPh sb="23" eb="25">
      <t>イガイ</t>
    </rPh>
    <rPh sb="26" eb="28">
      <t>タテモノ</t>
    </rPh>
    <rPh sb="28" eb="29">
      <t>スウ</t>
    </rPh>
    <rPh sb="30" eb="32">
      <t>スイイ</t>
    </rPh>
    <phoneticPr fontId="2"/>
  </si>
  <si>
    <t>単位：棟</t>
    <phoneticPr fontId="2"/>
  </si>
  <si>
    <t>住　　　　　　　宅　　　　　　数</t>
    <rPh sb="0" eb="1">
      <t>ジュウ</t>
    </rPh>
    <rPh sb="8" eb="9">
      <t>タク</t>
    </rPh>
    <rPh sb="15" eb="16">
      <t>スウ</t>
    </rPh>
    <phoneticPr fontId="2"/>
  </si>
  <si>
    <t>人が居住する住宅以外の建物数</t>
    <phoneticPr fontId="2"/>
  </si>
  <si>
    <t>居住世帯あり</t>
    <rPh sb="0" eb="2">
      <t>キョジュウ</t>
    </rPh>
    <rPh sb="2" eb="4">
      <t>セタイ</t>
    </rPh>
    <phoneticPr fontId="2"/>
  </si>
  <si>
    <t>居住世帯なし</t>
    <rPh sb="0" eb="2">
      <t>キョジュウ</t>
    </rPh>
    <rPh sb="2" eb="4">
      <t>セタイ</t>
    </rPh>
    <phoneticPr fontId="2"/>
  </si>
  <si>
    <t>同居世帯
なし</t>
    <rPh sb="0" eb="2">
      <t>ドウキョ</t>
    </rPh>
    <rPh sb="2" eb="4">
      <t>セタイ</t>
    </rPh>
    <phoneticPr fontId="2"/>
  </si>
  <si>
    <t>同居世帯
あり</t>
    <rPh sb="0" eb="2">
      <t>ドウキョ</t>
    </rPh>
    <rPh sb="2" eb="4">
      <t>セタイ</t>
    </rPh>
    <phoneticPr fontId="2"/>
  </si>
  <si>
    <t>一時現在者
のみ</t>
    <rPh sb="0" eb="2">
      <t>イチジ</t>
    </rPh>
    <rPh sb="2" eb="4">
      <t>ゲンザイ</t>
    </rPh>
    <rPh sb="4" eb="5">
      <t>シャ</t>
    </rPh>
    <phoneticPr fontId="2"/>
  </si>
  <si>
    <t>空き家</t>
    <rPh sb="0" eb="1">
      <t>ア</t>
    </rPh>
    <rPh sb="2" eb="3">
      <t>ヤ</t>
    </rPh>
    <phoneticPr fontId="2"/>
  </si>
  <si>
    <t>建設中</t>
    <rPh sb="0" eb="3">
      <t>ケンセツチュウ</t>
    </rPh>
    <phoneticPr fontId="2"/>
  </si>
  <si>
    <t>資料：住宅・土地統計調査</t>
    <phoneticPr fontId="2"/>
  </si>
  <si>
    <t>5　家屋種類別建築確認申請受付状況の推移</t>
    <rPh sb="2" eb="4">
      <t>カオク</t>
    </rPh>
    <rPh sb="4" eb="6">
      <t>シュルイ</t>
    </rPh>
    <rPh sb="6" eb="7">
      <t>ベツ</t>
    </rPh>
    <rPh sb="7" eb="9">
      <t>ケンチク</t>
    </rPh>
    <rPh sb="9" eb="11">
      <t>カクニン</t>
    </rPh>
    <rPh sb="11" eb="13">
      <t>シンセイ</t>
    </rPh>
    <rPh sb="13" eb="14">
      <t>ウ</t>
    </rPh>
    <rPh sb="14" eb="15">
      <t>ツ</t>
    </rPh>
    <rPh sb="15" eb="17">
      <t>ジョウキョウ</t>
    </rPh>
    <rPh sb="18" eb="20">
      <t>スイイ</t>
    </rPh>
    <phoneticPr fontId="2"/>
  </si>
  <si>
    <t>単位：件</t>
    <phoneticPr fontId="2"/>
  </si>
  <si>
    <t>寄宿舎及び共同住宅</t>
    <rPh sb="0" eb="3">
      <t>キシュクシャ</t>
    </rPh>
    <rPh sb="3" eb="4">
      <t>オヨ</t>
    </rPh>
    <rPh sb="5" eb="7">
      <t>キョウドウ</t>
    </rPh>
    <rPh sb="7" eb="9">
      <t>ジュウタク</t>
    </rPh>
    <phoneticPr fontId="2"/>
  </si>
  <si>
    <t>新築</t>
    <rPh sb="0" eb="2">
      <t>シンチク</t>
    </rPh>
    <phoneticPr fontId="2"/>
  </si>
  <si>
    <t>増改築</t>
    <rPh sb="0" eb="3">
      <t>ゾウカイチク</t>
    </rPh>
    <phoneticPr fontId="2"/>
  </si>
  <si>
    <t>工場</t>
    <rPh sb="0" eb="2">
      <t>コウジョウ</t>
    </rPh>
    <phoneticPr fontId="2"/>
  </si>
  <si>
    <t>6　住宅の種類・構造・建築の時期別住宅数</t>
    <rPh sb="2" eb="4">
      <t>ジュウタク</t>
    </rPh>
    <rPh sb="5" eb="7">
      <t>シュルイ</t>
    </rPh>
    <rPh sb="8" eb="10">
      <t>コウゾウ</t>
    </rPh>
    <rPh sb="11" eb="13">
      <t>ケンチク</t>
    </rPh>
    <rPh sb="14" eb="16">
      <t>ジキ</t>
    </rPh>
    <rPh sb="16" eb="17">
      <t>ベツ</t>
    </rPh>
    <rPh sb="17" eb="19">
      <t>ジュウタク</t>
    </rPh>
    <rPh sb="19" eb="20">
      <t>スウ</t>
    </rPh>
    <phoneticPr fontId="2"/>
  </si>
  <si>
    <t>建築の時期</t>
    <rPh sb="0" eb="2">
      <t>ケンチク</t>
    </rPh>
    <rPh sb="3" eb="5">
      <t>ジキ</t>
    </rPh>
    <phoneticPr fontId="2"/>
  </si>
  <si>
    <t>専　用　住　宅</t>
    <rPh sb="0" eb="1">
      <t>セン</t>
    </rPh>
    <rPh sb="2" eb="3">
      <t>ヨウ</t>
    </rPh>
    <rPh sb="4" eb="5">
      <t>ジュウ</t>
    </rPh>
    <rPh sb="6" eb="7">
      <t>タク</t>
    </rPh>
    <phoneticPr fontId="2"/>
  </si>
  <si>
    <t>店舗その他の併用住宅</t>
    <rPh sb="0" eb="2">
      <t>テンポ</t>
    </rPh>
    <rPh sb="4" eb="5">
      <t>タ</t>
    </rPh>
    <rPh sb="6" eb="8">
      <t>ヘイヨウ</t>
    </rPh>
    <rPh sb="8" eb="10">
      <t>ジュウタク</t>
    </rPh>
    <phoneticPr fontId="2"/>
  </si>
  <si>
    <t>木　　造</t>
    <rPh sb="0" eb="1">
      <t>モク</t>
    </rPh>
    <rPh sb="3" eb="4">
      <t>ヅクリ</t>
    </rPh>
    <phoneticPr fontId="2"/>
  </si>
  <si>
    <t>防　火　木　造</t>
    <rPh sb="0" eb="1">
      <t>ボウ</t>
    </rPh>
    <rPh sb="2" eb="3">
      <t>カ</t>
    </rPh>
    <rPh sb="4" eb="5">
      <t>モク</t>
    </rPh>
    <rPh sb="6" eb="7">
      <t>ヅクリ</t>
    </rPh>
    <phoneticPr fontId="2"/>
  </si>
  <si>
    <t>鉄筋・鉄骨
コンクリート造</t>
    <rPh sb="0" eb="2">
      <t>テッキン</t>
    </rPh>
    <rPh sb="3" eb="5">
      <t>テッコツ</t>
    </rPh>
    <rPh sb="12" eb="13">
      <t>ツク</t>
    </rPh>
    <phoneticPr fontId="2"/>
  </si>
  <si>
    <t>鉄　骨　造</t>
    <rPh sb="0" eb="1">
      <t>テツ</t>
    </rPh>
    <rPh sb="2" eb="3">
      <t>ホネ</t>
    </rPh>
    <rPh sb="4" eb="5">
      <t>ツク</t>
    </rPh>
    <phoneticPr fontId="2"/>
  </si>
  <si>
    <t>そ　の　他</t>
    <rPh sb="4" eb="5">
      <t>タ</t>
    </rPh>
    <phoneticPr fontId="2"/>
  </si>
  <si>
    <t>7　市営住宅の状況</t>
    <rPh sb="2" eb="4">
      <t>シエイ</t>
    </rPh>
    <rPh sb="4" eb="6">
      <t>ジュウタク</t>
    </rPh>
    <rPh sb="7" eb="9">
      <t>ジョウキョウ</t>
    </rPh>
    <phoneticPr fontId="2"/>
  </si>
  <si>
    <t>単位：戸</t>
    <phoneticPr fontId="2"/>
  </si>
  <si>
    <t>団　地　名</t>
    <rPh sb="0" eb="1">
      <t>ダン</t>
    </rPh>
    <rPh sb="2" eb="3">
      <t>チ</t>
    </rPh>
    <rPh sb="4" eb="5">
      <t>メイ</t>
    </rPh>
    <phoneticPr fontId="2"/>
  </si>
  <si>
    <t>戸　　　　　数</t>
    <rPh sb="0" eb="1">
      <t>ト</t>
    </rPh>
    <rPh sb="6" eb="7">
      <t>カズ</t>
    </rPh>
    <phoneticPr fontId="2"/>
  </si>
  <si>
    <t>木造</t>
    <rPh sb="0" eb="2">
      <t>モクゾウ</t>
    </rPh>
    <phoneticPr fontId="2"/>
  </si>
  <si>
    <t>総　  数</t>
    <rPh sb="0" eb="1">
      <t>フサ</t>
    </rPh>
    <rPh sb="4" eb="5">
      <t>カズ</t>
    </rPh>
    <phoneticPr fontId="2"/>
  </si>
  <si>
    <t>西原団地</t>
    <rPh sb="0" eb="2">
      <t>ニシハラ</t>
    </rPh>
    <rPh sb="2" eb="4">
      <t>ダンチ</t>
    </rPh>
    <phoneticPr fontId="2"/>
  </si>
  <si>
    <t>若草団地</t>
    <rPh sb="0" eb="2">
      <t>ワカクサ</t>
    </rPh>
    <rPh sb="2" eb="4">
      <t>ダンチ</t>
    </rPh>
    <phoneticPr fontId="2"/>
  </si>
  <si>
    <t>中田原団地</t>
    <rPh sb="0" eb="2">
      <t>ナカダ</t>
    </rPh>
    <rPh sb="2" eb="3">
      <t>ハラ</t>
    </rPh>
    <rPh sb="3" eb="5">
      <t>ダンチ</t>
    </rPh>
    <phoneticPr fontId="2"/>
  </si>
  <si>
    <t>東雲団地</t>
    <rPh sb="0" eb="2">
      <t>シノノメ</t>
    </rPh>
    <rPh sb="2" eb="4">
      <t>ダンチ</t>
    </rPh>
    <phoneticPr fontId="2"/>
  </si>
  <si>
    <t>実取団地</t>
    <rPh sb="0" eb="1">
      <t>ミ</t>
    </rPh>
    <rPh sb="1" eb="2">
      <t>トリ</t>
    </rPh>
    <rPh sb="2" eb="4">
      <t>ダンチ</t>
    </rPh>
    <phoneticPr fontId="2"/>
  </si>
  <si>
    <t>野崎団地</t>
    <rPh sb="0" eb="2">
      <t>ノザキ</t>
    </rPh>
    <rPh sb="2" eb="4">
      <t>ダンチ</t>
    </rPh>
    <phoneticPr fontId="2"/>
  </si>
  <si>
    <t>佐久山団地</t>
    <rPh sb="0" eb="3">
      <t>サクヤマ</t>
    </rPh>
    <rPh sb="3" eb="5">
      <t>ダンチ</t>
    </rPh>
    <phoneticPr fontId="2"/>
  </si>
  <si>
    <t>星が丘団地</t>
    <rPh sb="0" eb="1">
      <t>ホシ</t>
    </rPh>
    <rPh sb="2" eb="3">
      <t>オカ</t>
    </rPh>
    <rPh sb="3" eb="5">
      <t>ダンチ</t>
    </rPh>
    <phoneticPr fontId="2"/>
  </si>
  <si>
    <t>ひばりｹ丘団地</t>
    <rPh sb="4" eb="5">
      <t>オカ</t>
    </rPh>
    <rPh sb="5" eb="7">
      <t>ダンチ</t>
    </rPh>
    <phoneticPr fontId="2"/>
  </si>
  <si>
    <t>旭ヶ丘団地</t>
    <rPh sb="0" eb="3">
      <t>アサヒガオカ</t>
    </rPh>
    <rPh sb="3" eb="5">
      <t>ダンチ</t>
    </rPh>
    <phoneticPr fontId="2"/>
  </si>
  <si>
    <t>大豆田団地</t>
    <rPh sb="0" eb="2">
      <t>ダイズ</t>
    </rPh>
    <rPh sb="2" eb="3">
      <t>タ</t>
    </rPh>
    <rPh sb="3" eb="5">
      <t>ダンチ</t>
    </rPh>
    <phoneticPr fontId="2"/>
  </si>
  <si>
    <t>資料：建築住宅課</t>
    <phoneticPr fontId="2"/>
  </si>
  <si>
    <t>8　公園緑地の推移</t>
    <rPh sb="2" eb="4">
      <t>コウエン</t>
    </rPh>
    <rPh sb="4" eb="6">
      <t>リョクチ</t>
    </rPh>
    <rPh sb="7" eb="9">
      <t>スイイ</t>
    </rPh>
    <phoneticPr fontId="2"/>
  </si>
  <si>
    <t>単位：ha</t>
    <phoneticPr fontId="2"/>
  </si>
  <si>
    <t>街区公園</t>
    <rPh sb="0" eb="2">
      <t>ガイク</t>
    </rPh>
    <rPh sb="2" eb="4">
      <t>コウエン</t>
    </rPh>
    <phoneticPr fontId="2"/>
  </si>
  <si>
    <t>近隣公園</t>
    <rPh sb="0" eb="2">
      <t>キンリン</t>
    </rPh>
    <rPh sb="2" eb="4">
      <t>コウエン</t>
    </rPh>
    <phoneticPr fontId="2"/>
  </si>
  <si>
    <t>地区公園</t>
    <rPh sb="0" eb="2">
      <t>チク</t>
    </rPh>
    <rPh sb="2" eb="4">
      <t>コウエン</t>
    </rPh>
    <phoneticPr fontId="2"/>
  </si>
  <si>
    <t>運動公園</t>
    <rPh sb="0" eb="4">
      <t>ウンドウコウエン</t>
    </rPh>
    <phoneticPr fontId="2"/>
  </si>
  <si>
    <t>緩衝緑地</t>
    <rPh sb="0" eb="2">
      <t>カンショウ</t>
    </rPh>
    <rPh sb="2" eb="4">
      <t>リョクチ</t>
    </rPh>
    <phoneticPr fontId="2"/>
  </si>
  <si>
    <t>都市緑地</t>
    <rPh sb="0" eb="2">
      <t>トシ</t>
    </rPh>
    <rPh sb="2" eb="4">
      <t>リョクチ</t>
    </rPh>
    <phoneticPr fontId="2"/>
  </si>
  <si>
    <t>普通公園</t>
    <rPh sb="0" eb="2">
      <t>フツウ</t>
    </rPh>
    <rPh sb="2" eb="4">
      <t>コウエン</t>
    </rPh>
    <phoneticPr fontId="2"/>
  </si>
  <si>
    <t>箇所</t>
    <rPh sb="0" eb="2">
      <t>カショ</t>
    </rPh>
    <phoneticPr fontId="2"/>
  </si>
  <si>
    <t>資料：都市計画課</t>
    <phoneticPr fontId="2"/>
  </si>
  <si>
    <t>9　道路現況の推移</t>
    <rPh sb="2" eb="4">
      <t>ドウロ</t>
    </rPh>
    <rPh sb="4" eb="6">
      <t>ゲンキョウ</t>
    </rPh>
    <rPh sb="7" eb="9">
      <t>スイイ</t>
    </rPh>
    <phoneticPr fontId="2"/>
  </si>
  <si>
    <t>国道</t>
    <rPh sb="0" eb="2">
      <t>コクドウ</t>
    </rPh>
    <phoneticPr fontId="2"/>
  </si>
  <si>
    <t>路線数</t>
    <rPh sb="0" eb="2">
      <t>ロセン</t>
    </rPh>
    <rPh sb="2" eb="3">
      <t>スウ</t>
    </rPh>
    <phoneticPr fontId="2"/>
  </si>
  <si>
    <t>総延長</t>
    <phoneticPr fontId="2"/>
  </si>
  <si>
    <t>舗装道</t>
    <rPh sb="0" eb="2">
      <t>ホソウ</t>
    </rPh>
    <rPh sb="2" eb="3">
      <t>ドウ</t>
    </rPh>
    <phoneticPr fontId="2"/>
  </si>
  <si>
    <t>総延長</t>
    <rPh sb="0" eb="1">
      <t>ソウ</t>
    </rPh>
    <rPh sb="1" eb="3">
      <t>エンチョウ</t>
    </rPh>
    <phoneticPr fontId="2"/>
  </si>
  <si>
    <t>県道</t>
    <phoneticPr fontId="2"/>
  </si>
  <si>
    <t>市道</t>
    <phoneticPr fontId="2"/>
  </si>
  <si>
    <t>路線数</t>
    <phoneticPr fontId="2"/>
  </si>
  <si>
    <t>舗装道</t>
    <phoneticPr fontId="2"/>
  </si>
  <si>
    <t>10　市道の推移</t>
    <rPh sb="3" eb="5">
      <t>シドウ</t>
    </rPh>
    <rPh sb="6" eb="8">
      <t>スイイ</t>
    </rPh>
    <phoneticPr fontId="2"/>
  </si>
  <si>
    <t>総延長</t>
    <rPh sb="0" eb="3">
      <t>ソウエンチョウ</t>
    </rPh>
    <phoneticPr fontId="2"/>
  </si>
  <si>
    <t>重用延長</t>
    <rPh sb="0" eb="2">
      <t>ジュウヨウ</t>
    </rPh>
    <rPh sb="2" eb="4">
      <t>エンチョウ</t>
    </rPh>
    <phoneticPr fontId="2"/>
  </si>
  <si>
    <t>未供用延長</t>
    <rPh sb="0" eb="1">
      <t>ミ</t>
    </rPh>
    <rPh sb="1" eb="3">
      <t>キョウヨウ</t>
    </rPh>
    <rPh sb="3" eb="5">
      <t>エンチョウ</t>
    </rPh>
    <phoneticPr fontId="2"/>
  </si>
  <si>
    <t>改良済延長</t>
    <rPh sb="0" eb="2">
      <t>カイリョウ</t>
    </rPh>
    <rPh sb="2" eb="3">
      <t>ズ</t>
    </rPh>
    <rPh sb="3" eb="5">
      <t>エンチョウ</t>
    </rPh>
    <phoneticPr fontId="2"/>
  </si>
  <si>
    <t>未改良延長</t>
    <rPh sb="0" eb="1">
      <t>ミ</t>
    </rPh>
    <rPh sb="1" eb="3">
      <t>カイリョウ</t>
    </rPh>
    <rPh sb="3" eb="5">
      <t>エンチョウ</t>
    </rPh>
    <phoneticPr fontId="2"/>
  </si>
  <si>
    <t>橋の延長</t>
    <rPh sb="0" eb="1">
      <t>ハシ</t>
    </rPh>
    <rPh sb="2" eb="4">
      <t>エンチョウ</t>
    </rPh>
    <phoneticPr fontId="2"/>
  </si>
  <si>
    <t>自動車
交通不能</t>
    <phoneticPr fontId="2"/>
  </si>
  <si>
    <t>永久橋</t>
    <rPh sb="0" eb="2">
      <t>エイキュウ</t>
    </rPh>
    <rPh sb="2" eb="3">
      <t>バシ</t>
    </rPh>
    <phoneticPr fontId="2"/>
  </si>
  <si>
    <t>木橋</t>
    <rPh sb="0" eb="1">
      <t>キ</t>
    </rPh>
    <rPh sb="1" eb="2">
      <t>ハシ</t>
    </rPh>
    <phoneticPr fontId="2"/>
  </si>
  <si>
    <t>砂利道</t>
    <rPh sb="0" eb="2">
      <t>ジャリ</t>
    </rPh>
    <rPh sb="2" eb="3">
      <t>ドウ</t>
    </rPh>
    <phoneticPr fontId="2"/>
  </si>
  <si>
    <t>個数</t>
    <rPh sb="0" eb="2">
      <t>コスウ</t>
    </rPh>
    <phoneticPr fontId="2"/>
  </si>
  <si>
    <t>延長</t>
    <rPh sb="0" eb="2">
      <t>エンチョウ</t>
    </rPh>
    <phoneticPr fontId="2"/>
  </si>
  <si>
    <t>［１０］　社　会　・　福　祉</t>
    <rPh sb="5" eb="6">
      <t>シャ</t>
    </rPh>
    <rPh sb="7" eb="8">
      <t>カイ</t>
    </rPh>
    <rPh sb="11" eb="12">
      <t>フク</t>
    </rPh>
    <rPh sb="13" eb="14">
      <t>サイワイ</t>
    </rPh>
    <phoneticPr fontId="2"/>
  </si>
  <si>
    <t>加入世帯</t>
    <rPh sb="0" eb="2">
      <t>カニュウ</t>
    </rPh>
    <rPh sb="2" eb="4">
      <t>セタイ</t>
    </rPh>
    <phoneticPr fontId="2"/>
  </si>
  <si>
    <t>加入率</t>
    <rPh sb="0" eb="3">
      <t>カニュウリツ</t>
    </rPh>
    <phoneticPr fontId="2"/>
  </si>
  <si>
    <t>被保険者数</t>
    <rPh sb="0" eb="1">
      <t>ヒ</t>
    </rPh>
    <rPh sb="1" eb="3">
      <t>ホケン</t>
    </rPh>
    <rPh sb="3" eb="4">
      <t>シャ</t>
    </rPh>
    <rPh sb="4" eb="5">
      <t>スウ</t>
    </rPh>
    <phoneticPr fontId="2"/>
  </si>
  <si>
    <t>資料：国保年金課</t>
    <phoneticPr fontId="2"/>
  </si>
  <si>
    <t>2　国民健康保険税収入状況の推移</t>
    <rPh sb="2" eb="4">
      <t>コクミン</t>
    </rPh>
    <rPh sb="4" eb="6">
      <t>ケンコウ</t>
    </rPh>
    <rPh sb="6" eb="8">
      <t>ホケン</t>
    </rPh>
    <rPh sb="8" eb="9">
      <t>ゼイ</t>
    </rPh>
    <rPh sb="9" eb="11">
      <t>シュウニュウ</t>
    </rPh>
    <rPh sb="11" eb="13">
      <t>ジョウキョウ</t>
    </rPh>
    <rPh sb="14" eb="16">
      <t>スイイ</t>
    </rPh>
    <phoneticPr fontId="2"/>
  </si>
  <si>
    <t>調定額</t>
    <rPh sb="0" eb="1">
      <t>チョウ</t>
    </rPh>
    <rPh sb="1" eb="3">
      <t>テイガク</t>
    </rPh>
    <phoneticPr fontId="2"/>
  </si>
  <si>
    <t>収入済額</t>
    <rPh sb="0" eb="2">
      <t>シュウニュウ</t>
    </rPh>
    <rPh sb="2" eb="3">
      <t>ズ</t>
    </rPh>
    <rPh sb="3" eb="4">
      <t>ガク</t>
    </rPh>
    <phoneticPr fontId="2"/>
  </si>
  <si>
    <t>3　国民健康保険給付状況の推移</t>
    <rPh sb="2" eb="4">
      <t>コクミン</t>
    </rPh>
    <rPh sb="4" eb="6">
      <t>ケンコウ</t>
    </rPh>
    <rPh sb="6" eb="8">
      <t>ホケン</t>
    </rPh>
    <rPh sb="8" eb="10">
      <t>キュウフ</t>
    </rPh>
    <rPh sb="10" eb="12">
      <t>ジョウキョウ</t>
    </rPh>
    <rPh sb="13" eb="15">
      <t>スイイ</t>
    </rPh>
    <phoneticPr fontId="2"/>
  </si>
  <si>
    <t>単位：千円</t>
    <phoneticPr fontId="2"/>
  </si>
  <si>
    <t>入　院</t>
    <rPh sb="0" eb="1">
      <t>イ</t>
    </rPh>
    <rPh sb="2" eb="3">
      <t>イン</t>
    </rPh>
    <phoneticPr fontId="2"/>
  </si>
  <si>
    <t>入院外</t>
    <rPh sb="0" eb="2">
      <t>ニュウイン</t>
    </rPh>
    <rPh sb="2" eb="3">
      <t>ガイ</t>
    </rPh>
    <phoneticPr fontId="2"/>
  </si>
  <si>
    <t>歯科</t>
    <rPh sb="0" eb="2">
      <t>シカ</t>
    </rPh>
    <phoneticPr fontId="2"/>
  </si>
  <si>
    <t>調剤</t>
    <rPh sb="0" eb="2">
      <t>チョウザイ</t>
    </rPh>
    <phoneticPr fontId="2"/>
  </si>
  <si>
    <t>費用額</t>
    <rPh sb="0" eb="2">
      <t>ヒヨウ</t>
    </rPh>
    <rPh sb="2" eb="3">
      <t>ガク</t>
    </rPh>
    <phoneticPr fontId="2"/>
  </si>
  <si>
    <t>食事療養費</t>
    <rPh sb="0" eb="2">
      <t>ショクジ</t>
    </rPh>
    <rPh sb="2" eb="5">
      <t>リョウヨウヒ</t>
    </rPh>
    <phoneticPr fontId="2"/>
  </si>
  <si>
    <t>療養費</t>
    <rPh sb="0" eb="3">
      <t>リョウヨウヒ</t>
    </rPh>
    <phoneticPr fontId="2"/>
  </si>
  <si>
    <t>出産育児一時金</t>
    <rPh sb="0" eb="2">
      <t>シュッサン</t>
    </rPh>
    <rPh sb="2" eb="4">
      <t>イクジ</t>
    </rPh>
    <rPh sb="4" eb="7">
      <t>イチジキン</t>
    </rPh>
    <phoneticPr fontId="2"/>
  </si>
  <si>
    <t>葬祭費</t>
    <rPh sb="0" eb="2">
      <t>ソウサイ</t>
    </rPh>
    <rPh sb="2" eb="3">
      <t>ヒ</t>
    </rPh>
    <phoneticPr fontId="2"/>
  </si>
  <si>
    <t>件数</t>
  </si>
  <si>
    <t>高額療養費</t>
    <rPh sb="0" eb="2">
      <t>コウガク</t>
    </rPh>
    <rPh sb="2" eb="5">
      <t>リョウヨウヒ</t>
    </rPh>
    <phoneticPr fontId="2"/>
  </si>
  <si>
    <t>第1号被保険者</t>
    <rPh sb="0" eb="1">
      <t>ダイ</t>
    </rPh>
    <rPh sb="2" eb="3">
      <t>ゴウ</t>
    </rPh>
    <rPh sb="3" eb="4">
      <t>ヒ</t>
    </rPh>
    <rPh sb="4" eb="6">
      <t>ホケン</t>
    </rPh>
    <rPh sb="6" eb="7">
      <t>ジャ</t>
    </rPh>
    <phoneticPr fontId="2"/>
  </si>
  <si>
    <t>強制加入</t>
    <rPh sb="0" eb="2">
      <t>キョウセイ</t>
    </rPh>
    <rPh sb="2" eb="4">
      <t>カニュウ</t>
    </rPh>
    <phoneticPr fontId="2"/>
  </si>
  <si>
    <t>任意加入</t>
    <rPh sb="0" eb="2">
      <t>ニンイ</t>
    </rPh>
    <rPh sb="2" eb="4">
      <t>カニュウ</t>
    </rPh>
    <phoneticPr fontId="2"/>
  </si>
  <si>
    <t>老齢基礎年金</t>
    <rPh sb="0" eb="2">
      <t>ロウレイ</t>
    </rPh>
    <rPh sb="2" eb="4">
      <t>キソ</t>
    </rPh>
    <rPh sb="4" eb="6">
      <t>ネンキン</t>
    </rPh>
    <phoneticPr fontId="2"/>
  </si>
  <si>
    <t>障害基礎年金</t>
    <rPh sb="0" eb="2">
      <t>ショウガイ</t>
    </rPh>
    <rPh sb="2" eb="4">
      <t>キソ</t>
    </rPh>
    <rPh sb="4" eb="6">
      <t>ネンキン</t>
    </rPh>
    <phoneticPr fontId="2"/>
  </si>
  <si>
    <t>遺族基礎年金</t>
    <rPh sb="0" eb="2">
      <t>イゾク</t>
    </rPh>
    <rPh sb="2" eb="4">
      <t>キソ</t>
    </rPh>
    <rPh sb="4" eb="6">
      <t>ネンキン</t>
    </rPh>
    <phoneticPr fontId="2"/>
  </si>
  <si>
    <t>受給者数</t>
    <rPh sb="0" eb="2">
      <t>ジュキュウ</t>
    </rPh>
    <rPh sb="3" eb="4">
      <t>スウ</t>
    </rPh>
    <phoneticPr fontId="2"/>
  </si>
  <si>
    <t>年金総額</t>
    <rPh sb="0" eb="2">
      <t>ネンキン</t>
    </rPh>
    <rPh sb="2" eb="4">
      <t>ソウガク</t>
    </rPh>
    <phoneticPr fontId="2"/>
  </si>
  <si>
    <t>保護人員</t>
    <rPh sb="0" eb="2">
      <t>ホゴ</t>
    </rPh>
    <rPh sb="2" eb="4">
      <t>ジンイン</t>
    </rPh>
    <phoneticPr fontId="2"/>
  </si>
  <si>
    <t>実人員</t>
    <rPh sb="0" eb="1">
      <t>ジツ</t>
    </rPh>
    <rPh sb="1" eb="3">
      <t>ジンイン</t>
    </rPh>
    <phoneticPr fontId="2"/>
  </si>
  <si>
    <t>保護率</t>
    <rPh sb="0" eb="2">
      <t>ホゴ</t>
    </rPh>
    <rPh sb="2" eb="3">
      <t>リツ</t>
    </rPh>
    <phoneticPr fontId="2"/>
  </si>
  <si>
    <t>生活　　　扶助</t>
    <rPh sb="0" eb="2">
      <t>セイカツ</t>
    </rPh>
    <rPh sb="5" eb="7">
      <t>フジョ</t>
    </rPh>
    <phoneticPr fontId="2"/>
  </si>
  <si>
    <t>住宅　　　扶助</t>
    <rPh sb="0" eb="2">
      <t>ジュウタク</t>
    </rPh>
    <rPh sb="5" eb="7">
      <t>フジョ</t>
    </rPh>
    <phoneticPr fontId="2"/>
  </si>
  <si>
    <t>教育  　　扶助</t>
    <rPh sb="0" eb="2">
      <t>キョウイク</t>
    </rPh>
    <rPh sb="6" eb="8">
      <t>フジョ</t>
    </rPh>
    <phoneticPr fontId="2"/>
  </si>
  <si>
    <t>介護　　  扶助</t>
    <rPh sb="0" eb="2">
      <t>カイゴ</t>
    </rPh>
    <rPh sb="6" eb="8">
      <t>フジョ</t>
    </rPh>
    <phoneticPr fontId="2"/>
  </si>
  <si>
    <t>医療  　　扶助</t>
    <rPh sb="0" eb="2">
      <t>イリョウ</t>
    </rPh>
    <rPh sb="6" eb="8">
      <t>フジョ</t>
    </rPh>
    <phoneticPr fontId="2"/>
  </si>
  <si>
    <t>出産  　　扶助</t>
    <rPh sb="0" eb="2">
      <t>シュッサン</t>
    </rPh>
    <rPh sb="6" eb="8">
      <t>フジョ</t>
    </rPh>
    <phoneticPr fontId="2"/>
  </si>
  <si>
    <t>生業  　　扶助</t>
    <rPh sb="0" eb="2">
      <t>セイギョウ</t>
    </rPh>
    <rPh sb="6" eb="8">
      <t>フジョ</t>
    </rPh>
    <phoneticPr fontId="2"/>
  </si>
  <si>
    <t>葬祭   扶助</t>
    <rPh sb="0" eb="2">
      <t>ソウサイ</t>
    </rPh>
    <rPh sb="5" eb="7">
      <t>フジョ</t>
    </rPh>
    <phoneticPr fontId="2"/>
  </si>
  <si>
    <t>資料：福祉課</t>
    <phoneticPr fontId="2"/>
  </si>
  <si>
    <t>生活扶助</t>
    <rPh sb="0" eb="2">
      <t>セイカツ</t>
    </rPh>
    <rPh sb="2" eb="4">
      <t>フジョ</t>
    </rPh>
    <phoneticPr fontId="2"/>
  </si>
  <si>
    <t>住宅扶助</t>
    <rPh sb="0" eb="2">
      <t>ジュウタク</t>
    </rPh>
    <rPh sb="2" eb="4">
      <t>フジョ</t>
    </rPh>
    <phoneticPr fontId="2"/>
  </si>
  <si>
    <t>教育扶助</t>
    <rPh sb="0" eb="2">
      <t>キョウイク</t>
    </rPh>
    <rPh sb="2" eb="4">
      <t>フジョ</t>
    </rPh>
    <phoneticPr fontId="2"/>
  </si>
  <si>
    <t>介護扶助</t>
    <rPh sb="0" eb="2">
      <t>カイゴ</t>
    </rPh>
    <rPh sb="2" eb="4">
      <t>フジョ</t>
    </rPh>
    <phoneticPr fontId="2"/>
  </si>
  <si>
    <t>医療扶助</t>
    <rPh sb="0" eb="2">
      <t>イリョウ</t>
    </rPh>
    <rPh sb="2" eb="4">
      <t>フジョ</t>
    </rPh>
    <phoneticPr fontId="2"/>
  </si>
  <si>
    <t>出産扶助</t>
    <rPh sb="0" eb="2">
      <t>シュッサン</t>
    </rPh>
    <rPh sb="2" eb="4">
      <t>フジョ</t>
    </rPh>
    <phoneticPr fontId="2"/>
  </si>
  <si>
    <t>生業扶助</t>
    <rPh sb="0" eb="2">
      <t>ナリワイ</t>
    </rPh>
    <rPh sb="2" eb="4">
      <t>フジョ</t>
    </rPh>
    <phoneticPr fontId="2"/>
  </si>
  <si>
    <t>葬祭扶助</t>
    <rPh sb="0" eb="2">
      <t>ソウサイ</t>
    </rPh>
    <rPh sb="2" eb="4">
      <t>フジョ</t>
    </rPh>
    <phoneticPr fontId="2"/>
  </si>
  <si>
    <t>保護施設
委託事務費</t>
    <rPh sb="0" eb="2">
      <t>ホゴ</t>
    </rPh>
    <rPh sb="2" eb="4">
      <t>シセツ</t>
    </rPh>
    <rPh sb="5" eb="7">
      <t>イタク</t>
    </rPh>
    <rPh sb="7" eb="10">
      <t>ジムヒ</t>
    </rPh>
    <phoneticPr fontId="2"/>
  </si>
  <si>
    <t>目標額</t>
    <rPh sb="0" eb="3">
      <t>モクヒョウガク</t>
    </rPh>
    <phoneticPr fontId="2"/>
  </si>
  <si>
    <t>実績額</t>
    <rPh sb="0" eb="2">
      <t>ジッセキ</t>
    </rPh>
    <rPh sb="2" eb="3">
      <t>ガク</t>
    </rPh>
    <phoneticPr fontId="2"/>
  </si>
  <si>
    <t>達成率</t>
    <rPh sb="0" eb="3">
      <t>タッセイリツ</t>
    </rPh>
    <phoneticPr fontId="2"/>
  </si>
  <si>
    <t>開始</t>
    <rPh sb="0" eb="2">
      <t>カイシ</t>
    </rPh>
    <phoneticPr fontId="2"/>
  </si>
  <si>
    <t>却下</t>
    <rPh sb="0" eb="2">
      <t>キャッカ</t>
    </rPh>
    <phoneticPr fontId="2"/>
  </si>
  <si>
    <t>単位：人</t>
    <phoneticPr fontId="2"/>
  </si>
  <si>
    <t>身体障害者
手帳</t>
    <rPh sb="0" eb="2">
      <t>シンタイ</t>
    </rPh>
    <rPh sb="2" eb="5">
      <t>ショウガイシャ</t>
    </rPh>
    <rPh sb="6" eb="8">
      <t>テチョウ</t>
    </rPh>
    <phoneticPr fontId="2"/>
  </si>
  <si>
    <t>療育手帳</t>
    <rPh sb="0" eb="2">
      <t>リョウイク</t>
    </rPh>
    <rPh sb="2" eb="4">
      <t>テチョウ</t>
    </rPh>
    <phoneticPr fontId="2"/>
  </si>
  <si>
    <t>精神障害者
保健福祉
手帳</t>
    <rPh sb="0" eb="2">
      <t>セイシン</t>
    </rPh>
    <rPh sb="2" eb="5">
      <t>ショウガイシャ</t>
    </rPh>
    <rPh sb="6" eb="8">
      <t>ホケン</t>
    </rPh>
    <rPh sb="8" eb="10">
      <t>フクシ</t>
    </rPh>
    <rPh sb="11" eb="13">
      <t>テチョウ</t>
    </rPh>
    <phoneticPr fontId="2"/>
  </si>
  <si>
    <t>種別</t>
    <rPh sb="0" eb="2">
      <t>シュベツ</t>
    </rPh>
    <phoneticPr fontId="2"/>
  </si>
  <si>
    <t>名称</t>
    <rPh sb="0" eb="2">
      <t>メイショウ</t>
    </rPh>
    <phoneticPr fontId="2"/>
  </si>
  <si>
    <t>職員数</t>
    <rPh sb="0" eb="3">
      <t>ショクインスウ</t>
    </rPh>
    <phoneticPr fontId="2"/>
  </si>
  <si>
    <t>大田原
学童保育館</t>
    <rPh sb="0" eb="3">
      <t>オオタワラ</t>
    </rPh>
    <rPh sb="4" eb="6">
      <t>ガクドウ</t>
    </rPh>
    <rPh sb="6" eb="8">
      <t>ホイク</t>
    </rPh>
    <rPh sb="8" eb="9">
      <t>カン</t>
    </rPh>
    <phoneticPr fontId="2"/>
  </si>
  <si>
    <t>美原第二
学童保育館</t>
    <rPh sb="0" eb="2">
      <t>ミハラ</t>
    </rPh>
    <rPh sb="2" eb="3">
      <t>ダイ</t>
    </rPh>
    <rPh sb="3" eb="4">
      <t>２</t>
    </rPh>
    <rPh sb="5" eb="7">
      <t>ガクドウ</t>
    </rPh>
    <rPh sb="7" eb="9">
      <t>ホイク</t>
    </rPh>
    <rPh sb="9" eb="10">
      <t>カン</t>
    </rPh>
    <phoneticPr fontId="2"/>
  </si>
  <si>
    <t>わくわく
学童保育館</t>
    <rPh sb="5" eb="7">
      <t>ガクドウ</t>
    </rPh>
    <rPh sb="7" eb="9">
      <t>ホイク</t>
    </rPh>
    <rPh sb="9" eb="10">
      <t>カン</t>
    </rPh>
    <phoneticPr fontId="2"/>
  </si>
  <si>
    <t>紫塚
学童保育館</t>
    <rPh sb="0" eb="2">
      <t>ムラサキヅカ</t>
    </rPh>
    <rPh sb="3" eb="5">
      <t>ガクドウ</t>
    </rPh>
    <rPh sb="5" eb="7">
      <t>ホイク</t>
    </rPh>
    <rPh sb="7" eb="8">
      <t>カン</t>
    </rPh>
    <phoneticPr fontId="2"/>
  </si>
  <si>
    <t>市野沢
学童保育館</t>
    <rPh sb="0" eb="3">
      <t>イチノサワ</t>
    </rPh>
    <rPh sb="4" eb="6">
      <t>ガクドウ</t>
    </rPh>
    <rPh sb="6" eb="8">
      <t>ホイク</t>
    </rPh>
    <rPh sb="8" eb="9">
      <t>カン</t>
    </rPh>
    <phoneticPr fontId="2"/>
  </si>
  <si>
    <t>宇田川
学童保育館</t>
    <rPh sb="0" eb="3">
      <t>ウタガワ</t>
    </rPh>
    <rPh sb="4" eb="6">
      <t>ガクドウ</t>
    </rPh>
    <rPh sb="6" eb="8">
      <t>ホイク</t>
    </rPh>
    <rPh sb="8" eb="9">
      <t>カン</t>
    </rPh>
    <phoneticPr fontId="2"/>
  </si>
  <si>
    <t>石上
学童保育館</t>
    <rPh sb="0" eb="2">
      <t>イシガミ</t>
    </rPh>
    <rPh sb="3" eb="5">
      <t>ガクドウ</t>
    </rPh>
    <rPh sb="5" eb="7">
      <t>ホイク</t>
    </rPh>
    <rPh sb="7" eb="8">
      <t>カン</t>
    </rPh>
    <phoneticPr fontId="2"/>
  </si>
  <si>
    <t>学童保育館
あすなろ</t>
    <rPh sb="0" eb="2">
      <t>ガクドウ</t>
    </rPh>
    <rPh sb="2" eb="4">
      <t>ホイク</t>
    </rPh>
    <rPh sb="4" eb="5">
      <t>カン</t>
    </rPh>
    <phoneticPr fontId="2"/>
  </si>
  <si>
    <t>資料：那須県民相談室</t>
    <phoneticPr fontId="2"/>
  </si>
  <si>
    <t>単位：件、人</t>
    <phoneticPr fontId="2"/>
  </si>
  <si>
    <t>人数</t>
    <rPh sb="0" eb="2">
      <t>ニンズウ</t>
    </rPh>
    <phoneticPr fontId="2"/>
  </si>
  <si>
    <t>受講者数</t>
    <rPh sb="0" eb="3">
      <t>ジュコウシャ</t>
    </rPh>
    <rPh sb="3" eb="4">
      <t>スウ</t>
    </rPh>
    <phoneticPr fontId="2"/>
  </si>
  <si>
    <t>認定訓練</t>
    <rPh sb="0" eb="2">
      <t>ニンテイ</t>
    </rPh>
    <rPh sb="2" eb="4">
      <t>クンレン</t>
    </rPh>
    <phoneticPr fontId="2"/>
  </si>
  <si>
    <t>認定外訓練</t>
    <rPh sb="0" eb="2">
      <t>ニンテイ</t>
    </rPh>
    <rPh sb="2" eb="3">
      <t>ガイ</t>
    </rPh>
    <rPh sb="3" eb="5">
      <t>クンレン</t>
    </rPh>
    <phoneticPr fontId="2"/>
  </si>
  <si>
    <t>普通課程</t>
    <rPh sb="0" eb="2">
      <t>フツウ</t>
    </rPh>
    <rPh sb="2" eb="4">
      <t>カテイ</t>
    </rPh>
    <phoneticPr fontId="2"/>
  </si>
  <si>
    <t>職業講座</t>
    <rPh sb="0" eb="2">
      <t>ショクギョウ</t>
    </rPh>
    <rPh sb="2" eb="4">
      <t>コウザ</t>
    </rPh>
    <phoneticPr fontId="2"/>
  </si>
  <si>
    <t>建築設計科</t>
    <rPh sb="0" eb="2">
      <t>ケンチク</t>
    </rPh>
    <rPh sb="2" eb="4">
      <t>セッケイ</t>
    </rPh>
    <rPh sb="4" eb="5">
      <t>カ</t>
    </rPh>
    <phoneticPr fontId="2"/>
  </si>
  <si>
    <t>木造建築科</t>
    <rPh sb="0" eb="2">
      <t>モクゾウ</t>
    </rPh>
    <rPh sb="2" eb="4">
      <t>ケンチク</t>
    </rPh>
    <rPh sb="4" eb="5">
      <t>カ</t>
    </rPh>
    <phoneticPr fontId="2"/>
  </si>
  <si>
    <t>講座数</t>
    <rPh sb="0" eb="3">
      <t>コウザスウ</t>
    </rPh>
    <phoneticPr fontId="2"/>
  </si>
  <si>
    <t>訓練生数</t>
    <rPh sb="0" eb="2">
      <t>クンレン</t>
    </rPh>
    <rPh sb="2" eb="3">
      <t>セイ</t>
    </rPh>
    <rPh sb="3" eb="4">
      <t>スウ</t>
    </rPh>
    <phoneticPr fontId="2"/>
  </si>
  <si>
    <t>科数</t>
    <rPh sb="0" eb="1">
      <t>カ</t>
    </rPh>
    <rPh sb="1" eb="2">
      <t>スウ</t>
    </rPh>
    <phoneticPr fontId="2"/>
  </si>
  <si>
    <t>訓練生数</t>
    <rPh sb="0" eb="3">
      <t>クンレンセイ</t>
    </rPh>
    <rPh sb="3" eb="4">
      <t>スウ</t>
    </rPh>
    <phoneticPr fontId="2"/>
  </si>
  <si>
    <t>資料：大田原地域職業訓練センター</t>
    <phoneticPr fontId="2"/>
  </si>
  <si>
    <t>　　　［１１］　保　健　・　衛　生</t>
    <rPh sb="8" eb="9">
      <t>タモツ</t>
    </rPh>
    <rPh sb="10" eb="11">
      <t>ケン</t>
    </rPh>
    <rPh sb="14" eb="15">
      <t>マモル</t>
    </rPh>
    <rPh sb="16" eb="17">
      <t>ショウ</t>
    </rPh>
    <phoneticPr fontId="2"/>
  </si>
  <si>
    <t>1　医療施設数及び病床数の推移</t>
    <rPh sb="2" eb="4">
      <t>イリョウ</t>
    </rPh>
    <rPh sb="4" eb="6">
      <t>シセツ</t>
    </rPh>
    <rPh sb="6" eb="7">
      <t>スウ</t>
    </rPh>
    <rPh sb="7" eb="8">
      <t>オヨ</t>
    </rPh>
    <rPh sb="9" eb="12">
      <t>ビョウショウスウ</t>
    </rPh>
    <rPh sb="13" eb="15">
      <t>スイイ</t>
    </rPh>
    <phoneticPr fontId="2"/>
  </si>
  <si>
    <t>単位：所、床</t>
    <phoneticPr fontId="2"/>
  </si>
  <si>
    <t>医療施設数</t>
    <rPh sb="0" eb="2">
      <t>イリョウ</t>
    </rPh>
    <rPh sb="2" eb="4">
      <t>シセツ</t>
    </rPh>
    <rPh sb="4" eb="5">
      <t>スウ</t>
    </rPh>
    <phoneticPr fontId="2"/>
  </si>
  <si>
    <t>病床数</t>
    <rPh sb="0" eb="2">
      <t>ビョウショウ</t>
    </rPh>
    <rPh sb="2" eb="3">
      <t>スウ</t>
    </rPh>
    <phoneticPr fontId="2"/>
  </si>
  <si>
    <t>病院</t>
    <rPh sb="0" eb="2">
      <t>ビョウイン</t>
    </rPh>
    <phoneticPr fontId="2"/>
  </si>
  <si>
    <t>一般
診療所</t>
    <rPh sb="0" eb="2">
      <t>イッパン</t>
    </rPh>
    <rPh sb="3" eb="6">
      <t>シンリョウジョ</t>
    </rPh>
    <phoneticPr fontId="2"/>
  </si>
  <si>
    <t>歯科
診療所</t>
    <rPh sb="0" eb="2">
      <t>シカ</t>
    </rPh>
    <rPh sb="3" eb="6">
      <t>シンリョウジョ</t>
    </rPh>
    <phoneticPr fontId="2"/>
  </si>
  <si>
    <t>精神病床</t>
    <rPh sb="0" eb="2">
      <t>セイシン</t>
    </rPh>
    <rPh sb="2" eb="4">
      <t>ビョウショウ</t>
    </rPh>
    <phoneticPr fontId="2"/>
  </si>
  <si>
    <t>結核病床</t>
    <rPh sb="0" eb="2">
      <t>ケッカク</t>
    </rPh>
    <rPh sb="2" eb="4">
      <t>ビョウショウ</t>
    </rPh>
    <phoneticPr fontId="2"/>
  </si>
  <si>
    <t>感染症
病床</t>
    <rPh sb="0" eb="3">
      <t>カンセンショウ</t>
    </rPh>
    <rPh sb="4" eb="6">
      <t>ビョウショウ</t>
    </rPh>
    <phoneticPr fontId="2"/>
  </si>
  <si>
    <t>その他の
病床</t>
    <rPh sb="2" eb="3">
      <t>ホカ</t>
    </rPh>
    <rPh sb="5" eb="7">
      <t>ビョウショウ</t>
    </rPh>
    <phoneticPr fontId="2"/>
  </si>
  <si>
    <t>資料：栃木県保健統計年報</t>
    <phoneticPr fontId="2"/>
  </si>
  <si>
    <t>2　医療関係者数の推移</t>
    <rPh sb="2" eb="4">
      <t>イリョウ</t>
    </rPh>
    <rPh sb="4" eb="7">
      <t>カンケイシャ</t>
    </rPh>
    <rPh sb="7" eb="8">
      <t>スウ</t>
    </rPh>
    <rPh sb="9" eb="11">
      <t>スイイ</t>
    </rPh>
    <phoneticPr fontId="2"/>
  </si>
  <si>
    <t>医師</t>
    <rPh sb="0" eb="2">
      <t>イシ</t>
    </rPh>
    <phoneticPr fontId="2"/>
  </si>
  <si>
    <t>歯科      医師</t>
    <rPh sb="0" eb="2">
      <t>シカ</t>
    </rPh>
    <rPh sb="8" eb="10">
      <t>イシ</t>
    </rPh>
    <phoneticPr fontId="2"/>
  </si>
  <si>
    <t>薬剤師</t>
    <rPh sb="0" eb="3">
      <t>ヤクザイシ</t>
    </rPh>
    <phoneticPr fontId="2"/>
  </si>
  <si>
    <t>保健師</t>
    <rPh sb="0" eb="2">
      <t>ホケン</t>
    </rPh>
    <rPh sb="2" eb="3">
      <t>シ</t>
    </rPh>
    <phoneticPr fontId="2"/>
  </si>
  <si>
    <t>助産師</t>
    <rPh sb="0" eb="2">
      <t>ジョサン</t>
    </rPh>
    <rPh sb="2" eb="3">
      <t>シ</t>
    </rPh>
    <phoneticPr fontId="2"/>
  </si>
  <si>
    <t>看護士</t>
    <rPh sb="0" eb="2">
      <t>カンゴ</t>
    </rPh>
    <rPh sb="2" eb="3">
      <t>シ</t>
    </rPh>
    <phoneticPr fontId="2"/>
  </si>
  <si>
    <t>准看護士</t>
    <rPh sb="0" eb="1">
      <t>ジュン</t>
    </rPh>
    <rPh sb="1" eb="4">
      <t>カンゴシ</t>
    </rPh>
    <rPh sb="3" eb="4">
      <t>シ</t>
    </rPh>
    <phoneticPr fontId="2"/>
  </si>
  <si>
    <t>3　予防接種状況の推移</t>
    <rPh sb="2" eb="4">
      <t>ヨボウ</t>
    </rPh>
    <rPh sb="4" eb="6">
      <t>セッシュ</t>
    </rPh>
    <rPh sb="6" eb="8">
      <t>ジョウキョウ</t>
    </rPh>
    <rPh sb="9" eb="11">
      <t>スイイ</t>
    </rPh>
    <phoneticPr fontId="2"/>
  </si>
  <si>
    <t>予防接種の種類</t>
    <rPh sb="0" eb="2">
      <t>ヨボウ</t>
    </rPh>
    <rPh sb="2" eb="4">
      <t>セッシュ</t>
    </rPh>
    <rPh sb="5" eb="7">
      <t>シュルイ</t>
    </rPh>
    <phoneticPr fontId="2"/>
  </si>
  <si>
    <t>対象者数</t>
    <rPh sb="0" eb="3">
      <t>タイショウシャ</t>
    </rPh>
    <rPh sb="3" eb="4">
      <t>スウ</t>
    </rPh>
    <phoneticPr fontId="2"/>
  </si>
  <si>
    <t>実施者数</t>
    <rPh sb="0" eb="2">
      <t>ジッシ</t>
    </rPh>
    <rPh sb="2" eb="3">
      <t>シャ</t>
    </rPh>
    <rPh sb="3" eb="4">
      <t>スウ</t>
    </rPh>
    <phoneticPr fontId="2"/>
  </si>
  <si>
    <t>実施率</t>
    <rPh sb="0" eb="2">
      <t>ジッシ</t>
    </rPh>
    <rPh sb="2" eb="3">
      <t>リツ</t>
    </rPh>
    <phoneticPr fontId="2"/>
  </si>
  <si>
    <t>1期</t>
    <rPh sb="1" eb="2">
      <t>キ</t>
    </rPh>
    <phoneticPr fontId="2"/>
  </si>
  <si>
    <t>2期</t>
    <rPh sb="1" eb="2">
      <t>キ</t>
    </rPh>
    <phoneticPr fontId="2"/>
  </si>
  <si>
    <t>日本脳炎</t>
    <rPh sb="0" eb="2">
      <t>ニホン</t>
    </rPh>
    <rPh sb="2" eb="4">
      <t>ノウエン</t>
    </rPh>
    <phoneticPr fontId="2"/>
  </si>
  <si>
    <t>ロタウイルス胃腸炎</t>
    <rPh sb="6" eb="8">
      <t>イチョウ</t>
    </rPh>
    <rPh sb="8" eb="9">
      <t>エン</t>
    </rPh>
    <phoneticPr fontId="2"/>
  </si>
  <si>
    <t>資料：健康政策課</t>
    <phoneticPr fontId="2"/>
  </si>
  <si>
    <t>対象者</t>
    <rPh sb="0" eb="3">
      <t>タイショウシャ</t>
    </rPh>
    <phoneticPr fontId="2"/>
  </si>
  <si>
    <t>受診者</t>
    <rPh sb="0" eb="3">
      <t>ジュシンシャ</t>
    </rPh>
    <phoneticPr fontId="2"/>
  </si>
  <si>
    <t>受診率</t>
    <rPh sb="0" eb="2">
      <t>ジュシン</t>
    </rPh>
    <rPh sb="2" eb="3">
      <t>リツ</t>
    </rPh>
    <phoneticPr fontId="2"/>
  </si>
  <si>
    <t>脳血管
疾患</t>
    <rPh sb="0" eb="1">
      <t>ノウ</t>
    </rPh>
    <rPh sb="1" eb="3">
      <t>ケッカン</t>
    </rPh>
    <rPh sb="4" eb="6">
      <t>シッカン</t>
    </rPh>
    <phoneticPr fontId="2"/>
  </si>
  <si>
    <t>悪性
新生物</t>
    <rPh sb="0" eb="2">
      <t>アクセイ</t>
    </rPh>
    <rPh sb="3" eb="6">
      <t>シンセイブツ</t>
    </rPh>
    <phoneticPr fontId="2"/>
  </si>
  <si>
    <t>心疾患</t>
    <rPh sb="0" eb="1">
      <t>シン</t>
    </rPh>
    <rPh sb="1" eb="3">
      <t>シッカン</t>
    </rPh>
    <phoneticPr fontId="2"/>
  </si>
  <si>
    <t>その他</t>
    <rPh sb="2" eb="3">
      <t>ホカ</t>
    </rPh>
    <phoneticPr fontId="2"/>
  </si>
  <si>
    <t>6　がん検診の推移</t>
    <rPh sb="4" eb="6">
      <t>ケンシン</t>
    </rPh>
    <rPh sb="7" eb="9">
      <t>スイイ</t>
    </rPh>
    <phoneticPr fontId="2"/>
  </si>
  <si>
    <t>胃がん検診</t>
  </si>
  <si>
    <t>要精検者</t>
    <rPh sb="0" eb="1">
      <t>ヨウ</t>
    </rPh>
    <rPh sb="1" eb="2">
      <t>セイ</t>
    </rPh>
    <rPh sb="2" eb="3">
      <t>ケン</t>
    </rPh>
    <rPh sb="3" eb="4">
      <t>シャ</t>
    </rPh>
    <phoneticPr fontId="2"/>
  </si>
  <si>
    <t>肺がん検診</t>
    <rPh sb="0" eb="1">
      <t>ハイ</t>
    </rPh>
    <rPh sb="3" eb="5">
      <t>ケンシン</t>
    </rPh>
    <phoneticPr fontId="2"/>
  </si>
  <si>
    <t>大腸がん検診</t>
    <rPh sb="0" eb="2">
      <t>ダイチョウ</t>
    </rPh>
    <rPh sb="4" eb="6">
      <t>ケンシン</t>
    </rPh>
    <phoneticPr fontId="2"/>
  </si>
  <si>
    <t>子宮がん検診</t>
    <rPh sb="0" eb="2">
      <t>シキュウ</t>
    </rPh>
    <rPh sb="4" eb="6">
      <t>ケンシン</t>
    </rPh>
    <phoneticPr fontId="2"/>
  </si>
  <si>
    <t>乳がん検診</t>
    <rPh sb="0" eb="1">
      <t>ニュウ</t>
    </rPh>
    <rPh sb="3" eb="5">
      <t>ケンシン</t>
    </rPh>
    <phoneticPr fontId="2"/>
  </si>
  <si>
    <t>前立腺がん検診</t>
    <rPh sb="0" eb="3">
      <t>ゼンリツセン</t>
    </rPh>
    <rPh sb="5" eb="7">
      <t>ケンシン</t>
    </rPh>
    <phoneticPr fontId="2"/>
  </si>
  <si>
    <t>肝炎ウイルス検診</t>
    <rPh sb="0" eb="2">
      <t>カンエン</t>
    </rPh>
    <rPh sb="6" eb="8">
      <t>ケンシン</t>
    </rPh>
    <phoneticPr fontId="2"/>
  </si>
  <si>
    <t>乳幼児発達相談</t>
    <rPh sb="0" eb="3">
      <t>ニュウヨウジ</t>
    </rPh>
    <rPh sb="3" eb="5">
      <t>ハッタツ</t>
    </rPh>
    <rPh sb="5" eb="7">
      <t>ソウダン</t>
    </rPh>
    <phoneticPr fontId="2"/>
  </si>
  <si>
    <t>乳幼児健康診査等</t>
    <rPh sb="0" eb="3">
      <t>ニュウヨウジ</t>
    </rPh>
    <rPh sb="3" eb="5">
      <t>ケンコウ</t>
    </rPh>
    <rPh sb="5" eb="7">
      <t>シンサ</t>
    </rPh>
    <rPh sb="7" eb="8">
      <t>トウ</t>
    </rPh>
    <phoneticPr fontId="2"/>
  </si>
  <si>
    <t>対象児数</t>
    <rPh sb="0" eb="2">
      <t>タイショウ</t>
    </rPh>
    <rPh sb="2" eb="3">
      <t>ジ</t>
    </rPh>
    <rPh sb="3" eb="4">
      <t>カズ</t>
    </rPh>
    <phoneticPr fontId="2"/>
  </si>
  <si>
    <t>受診児数</t>
    <rPh sb="0" eb="2">
      <t>ジュシン</t>
    </rPh>
    <rPh sb="2" eb="3">
      <t>ジ</t>
    </rPh>
    <rPh sb="3" eb="4">
      <t>カズ</t>
    </rPh>
    <phoneticPr fontId="2"/>
  </si>
  <si>
    <t>日数</t>
    <rPh sb="0" eb="2">
      <t>ニッスウ</t>
    </rPh>
    <phoneticPr fontId="2"/>
  </si>
  <si>
    <t>利用者数</t>
    <rPh sb="0" eb="3">
      <t>リヨウシャ</t>
    </rPh>
    <rPh sb="3" eb="4">
      <t>スウ</t>
    </rPh>
    <phoneticPr fontId="2"/>
  </si>
  <si>
    <t>内訳</t>
    <rPh sb="0" eb="2">
      <t>ウチワケ</t>
    </rPh>
    <phoneticPr fontId="2"/>
  </si>
  <si>
    <t>県内</t>
    <rPh sb="0" eb="2">
      <t>ケンナイ</t>
    </rPh>
    <phoneticPr fontId="2"/>
  </si>
  <si>
    <t>県外</t>
    <rPh sb="0" eb="2">
      <t>ケンガイ</t>
    </rPh>
    <phoneticPr fontId="2"/>
  </si>
  <si>
    <t>収集人口</t>
    <rPh sb="0" eb="2">
      <t>シュウシュウ</t>
    </rPh>
    <rPh sb="2" eb="4">
      <t>ジンコウ</t>
    </rPh>
    <phoneticPr fontId="2"/>
  </si>
  <si>
    <t>定期</t>
    <rPh sb="0" eb="2">
      <t>テイキ</t>
    </rPh>
    <phoneticPr fontId="2"/>
  </si>
  <si>
    <t>直搬</t>
    <rPh sb="0" eb="1">
      <t>ジキ</t>
    </rPh>
    <rPh sb="1" eb="2">
      <t>ハコ</t>
    </rPh>
    <phoneticPr fontId="2"/>
  </si>
  <si>
    <t>直搬</t>
    <rPh sb="0" eb="1">
      <t>チョク</t>
    </rPh>
    <rPh sb="1" eb="2">
      <t>ハコ</t>
    </rPh>
    <phoneticPr fontId="2"/>
  </si>
  <si>
    <t>　　</t>
    <phoneticPr fontId="2"/>
  </si>
  <si>
    <t>資料：生活環境課</t>
    <rPh sb="0" eb="2">
      <t>シリョウ</t>
    </rPh>
    <rPh sb="3" eb="5">
      <t>セイカツ</t>
    </rPh>
    <rPh sb="5" eb="7">
      <t>カンキョウ</t>
    </rPh>
    <rPh sb="7" eb="8">
      <t>カ</t>
    </rPh>
    <phoneticPr fontId="2"/>
  </si>
  <si>
    <t>単位：ｔ</t>
    <phoneticPr fontId="2"/>
  </si>
  <si>
    <t>最終処分</t>
    <rPh sb="0" eb="2">
      <t>サイシュウ</t>
    </rPh>
    <rPh sb="2" eb="4">
      <t>ショブン</t>
    </rPh>
    <phoneticPr fontId="2"/>
  </si>
  <si>
    <t>焼却</t>
    <rPh sb="0" eb="2">
      <t>ショウキャク</t>
    </rPh>
    <phoneticPr fontId="2"/>
  </si>
  <si>
    <t>埋立</t>
    <rPh sb="0" eb="2">
      <t>ウメタテ</t>
    </rPh>
    <phoneticPr fontId="2"/>
  </si>
  <si>
    <t>資源化</t>
    <rPh sb="0" eb="2">
      <t>シゲン</t>
    </rPh>
    <rPh sb="2" eb="3">
      <t>カ</t>
    </rPh>
    <phoneticPr fontId="2"/>
  </si>
  <si>
    <t>大田原市</t>
    <rPh sb="0" eb="4">
      <t>オオタワラシ</t>
    </rPh>
    <phoneticPr fontId="2"/>
  </si>
  <si>
    <t>那須塩原市</t>
    <rPh sb="0" eb="4">
      <t>ナスシオバラ</t>
    </rPh>
    <rPh sb="4" eb="5">
      <t>シ</t>
    </rPh>
    <phoneticPr fontId="2"/>
  </si>
  <si>
    <t>圏域外</t>
    <rPh sb="0" eb="2">
      <t>ケンイキ</t>
    </rPh>
    <rPh sb="2" eb="3">
      <t>ガイ</t>
    </rPh>
    <phoneticPr fontId="2"/>
  </si>
  <si>
    <t>［１２］　教　育　・　文　化</t>
    <rPh sb="5" eb="6">
      <t>キョウ</t>
    </rPh>
    <rPh sb="7" eb="8">
      <t>イク</t>
    </rPh>
    <rPh sb="11" eb="12">
      <t>ブン</t>
    </rPh>
    <rPh sb="13" eb="14">
      <t>カ</t>
    </rPh>
    <phoneticPr fontId="2"/>
  </si>
  <si>
    <t>1　幼稚園数・学級数・園児数・教員数・職員数の推移</t>
    <rPh sb="2" eb="5">
      <t>ヨウチエン</t>
    </rPh>
    <rPh sb="5" eb="6">
      <t>スウ</t>
    </rPh>
    <rPh sb="7" eb="9">
      <t>ガッキュウ</t>
    </rPh>
    <rPh sb="9" eb="10">
      <t>スウ</t>
    </rPh>
    <rPh sb="11" eb="13">
      <t>エンジ</t>
    </rPh>
    <rPh sb="13" eb="14">
      <t>スウ</t>
    </rPh>
    <rPh sb="15" eb="17">
      <t>キョウイン</t>
    </rPh>
    <rPh sb="17" eb="18">
      <t>スウ</t>
    </rPh>
    <rPh sb="19" eb="21">
      <t>ショクイン</t>
    </rPh>
    <rPh sb="21" eb="22">
      <t>スウ</t>
    </rPh>
    <rPh sb="23" eb="25">
      <t>スイイ</t>
    </rPh>
    <phoneticPr fontId="2"/>
  </si>
  <si>
    <t>単位：園、学級、人</t>
  </si>
  <si>
    <t>園数</t>
    <rPh sb="0" eb="1">
      <t>エン</t>
    </rPh>
    <rPh sb="1" eb="2">
      <t>スウ</t>
    </rPh>
    <phoneticPr fontId="2"/>
  </si>
  <si>
    <t>学級数</t>
    <rPh sb="0" eb="3">
      <t>ガッキュウスウ</t>
    </rPh>
    <phoneticPr fontId="2"/>
  </si>
  <si>
    <t>園児数</t>
    <rPh sb="0" eb="3">
      <t>エンジスウ</t>
    </rPh>
    <phoneticPr fontId="2"/>
  </si>
  <si>
    <t>教員数</t>
    <rPh sb="0" eb="3">
      <t>キョウインスウ</t>
    </rPh>
    <phoneticPr fontId="2"/>
  </si>
  <si>
    <t>資料：学校基本調査</t>
    <phoneticPr fontId="2"/>
  </si>
  <si>
    <t>単位：校、学級、人</t>
    <phoneticPr fontId="2"/>
  </si>
  <si>
    <t>学校数</t>
    <rPh sb="0" eb="3">
      <t>ガッコウスウ</t>
    </rPh>
    <phoneticPr fontId="2"/>
  </si>
  <si>
    <t>児童数</t>
    <rPh sb="0" eb="3">
      <t>ジドウスウ</t>
    </rPh>
    <phoneticPr fontId="2"/>
  </si>
  <si>
    <t>学校名</t>
    <rPh sb="0" eb="3">
      <t>ガッコウメイ</t>
    </rPh>
    <phoneticPr fontId="2"/>
  </si>
  <si>
    <t>校舎</t>
    <rPh sb="0" eb="2">
      <t>コウシャ</t>
    </rPh>
    <phoneticPr fontId="2"/>
  </si>
  <si>
    <t>校地</t>
    <rPh sb="0" eb="2">
      <t>コウチ</t>
    </rPh>
    <phoneticPr fontId="2"/>
  </si>
  <si>
    <t>屋内運動場</t>
    <rPh sb="0" eb="2">
      <t>オクナイ</t>
    </rPh>
    <rPh sb="2" eb="5">
      <t>ウンドウジョウ</t>
    </rPh>
    <phoneticPr fontId="2"/>
  </si>
  <si>
    <t>運動場</t>
    <rPh sb="0" eb="3">
      <t>ウンドウジョウ</t>
    </rPh>
    <phoneticPr fontId="2"/>
  </si>
  <si>
    <t>児童数</t>
    <rPh sb="0" eb="2">
      <t>ジドウ</t>
    </rPh>
    <rPh sb="2" eb="3">
      <t>スウ</t>
    </rPh>
    <phoneticPr fontId="2"/>
  </si>
  <si>
    <t>総面積</t>
    <rPh sb="0" eb="3">
      <t>ソウメンセキ</t>
    </rPh>
    <phoneticPr fontId="2"/>
  </si>
  <si>
    <t>大田原　　</t>
    <rPh sb="0" eb="3">
      <t>オオタワラ</t>
    </rPh>
    <phoneticPr fontId="2"/>
  </si>
  <si>
    <t>西原　　</t>
    <rPh sb="0" eb="2">
      <t>ニシハラ</t>
    </rPh>
    <phoneticPr fontId="2"/>
  </si>
  <si>
    <t>紫塚　　</t>
    <rPh sb="0" eb="2">
      <t>ムラサキヅカ</t>
    </rPh>
    <phoneticPr fontId="2"/>
  </si>
  <si>
    <t>親園　　</t>
    <rPh sb="0" eb="1">
      <t>オヤ</t>
    </rPh>
    <rPh sb="1" eb="2">
      <t>ゾノ</t>
    </rPh>
    <phoneticPr fontId="2"/>
  </si>
  <si>
    <t>宇田川　　</t>
    <rPh sb="0" eb="3">
      <t>ウダガワ</t>
    </rPh>
    <phoneticPr fontId="2"/>
  </si>
  <si>
    <t>市野沢　　</t>
    <rPh sb="0" eb="3">
      <t>イチノサワ</t>
    </rPh>
    <phoneticPr fontId="2"/>
  </si>
  <si>
    <t>奥沢　　</t>
    <rPh sb="0" eb="2">
      <t>オクサワ</t>
    </rPh>
    <phoneticPr fontId="2"/>
  </si>
  <si>
    <t>金丸　　</t>
    <rPh sb="0" eb="2">
      <t>カナマル</t>
    </rPh>
    <phoneticPr fontId="2"/>
  </si>
  <si>
    <t>北金丸分校</t>
    <rPh sb="0" eb="3">
      <t>キタカネマル</t>
    </rPh>
    <rPh sb="3" eb="5">
      <t>ブンコウ</t>
    </rPh>
    <phoneticPr fontId="2"/>
  </si>
  <si>
    <t>羽田　　</t>
    <rPh sb="0" eb="2">
      <t>ハネダ</t>
    </rPh>
    <phoneticPr fontId="2"/>
  </si>
  <si>
    <t>薄葉　　</t>
    <rPh sb="0" eb="2">
      <t>ウスバ</t>
    </rPh>
    <phoneticPr fontId="2"/>
  </si>
  <si>
    <t>石上　　</t>
    <rPh sb="0" eb="2">
      <t>イシガミ</t>
    </rPh>
    <phoneticPr fontId="2"/>
  </si>
  <si>
    <t>佐久山　　</t>
    <rPh sb="0" eb="3">
      <t>サクヤマ</t>
    </rPh>
    <phoneticPr fontId="2"/>
  </si>
  <si>
    <t>佐良土</t>
    <rPh sb="0" eb="3">
      <t>サラド</t>
    </rPh>
    <phoneticPr fontId="2"/>
  </si>
  <si>
    <t>蛭田</t>
    <rPh sb="0" eb="2">
      <t>ヒルタ</t>
    </rPh>
    <phoneticPr fontId="2"/>
  </si>
  <si>
    <t>川西</t>
    <rPh sb="0" eb="2">
      <t>カワニシ</t>
    </rPh>
    <phoneticPr fontId="2"/>
  </si>
  <si>
    <t>須賀川</t>
    <rPh sb="0" eb="3">
      <t>スカガワ</t>
    </rPh>
    <phoneticPr fontId="2"/>
  </si>
  <si>
    <t>両郷中央</t>
    <rPh sb="0" eb="2">
      <t>リョウゴウ</t>
    </rPh>
    <rPh sb="2" eb="4">
      <t>チュウオウ</t>
    </rPh>
    <phoneticPr fontId="2"/>
  </si>
  <si>
    <t>生徒数</t>
    <rPh sb="0" eb="3">
      <t>セイトスウ</t>
    </rPh>
    <phoneticPr fontId="2"/>
  </si>
  <si>
    <t>生徒数</t>
    <rPh sb="0" eb="2">
      <t>セイト</t>
    </rPh>
    <rPh sb="2" eb="3">
      <t>スウ</t>
    </rPh>
    <phoneticPr fontId="2"/>
  </si>
  <si>
    <t>若草</t>
    <rPh sb="0" eb="2">
      <t>ワカクサ</t>
    </rPh>
    <phoneticPr fontId="2"/>
  </si>
  <si>
    <t>親園</t>
    <rPh sb="0" eb="1">
      <t>オヤ</t>
    </rPh>
    <rPh sb="1" eb="2">
      <t>ゾノ</t>
    </rPh>
    <phoneticPr fontId="2"/>
  </si>
  <si>
    <t>金田北</t>
    <rPh sb="0" eb="2">
      <t>カネダ</t>
    </rPh>
    <rPh sb="2" eb="3">
      <t>キタ</t>
    </rPh>
    <phoneticPr fontId="2"/>
  </si>
  <si>
    <t>金田南</t>
    <rPh sb="0" eb="2">
      <t>カネダ</t>
    </rPh>
    <rPh sb="2" eb="3">
      <t>ミナミ</t>
    </rPh>
    <phoneticPr fontId="2"/>
  </si>
  <si>
    <t>野崎</t>
    <rPh sb="0" eb="2">
      <t>ノザキ</t>
    </rPh>
    <phoneticPr fontId="2"/>
  </si>
  <si>
    <t>佐久山</t>
    <rPh sb="0" eb="3">
      <t>サクヤマ</t>
    </rPh>
    <phoneticPr fontId="2"/>
  </si>
  <si>
    <t>卒業者</t>
    <rPh sb="0" eb="3">
      <t>ソツギョウシャ</t>
    </rPh>
    <phoneticPr fontId="2"/>
  </si>
  <si>
    <t>高等学校等
進学者</t>
    <rPh sb="0" eb="2">
      <t>コウトウ</t>
    </rPh>
    <rPh sb="2" eb="4">
      <t>ガッコウ</t>
    </rPh>
    <rPh sb="4" eb="5">
      <t>トウ</t>
    </rPh>
    <rPh sb="6" eb="9">
      <t>シンガクシャ</t>
    </rPh>
    <phoneticPr fontId="2"/>
  </si>
  <si>
    <t>就職者</t>
    <rPh sb="0" eb="2">
      <t>シュウショク</t>
    </rPh>
    <rPh sb="2" eb="3">
      <t>シャ</t>
    </rPh>
    <phoneticPr fontId="2"/>
  </si>
  <si>
    <t>高等学校等
進学率</t>
    <rPh sb="0" eb="2">
      <t>コウトウ</t>
    </rPh>
    <rPh sb="2" eb="4">
      <t>ガッコウ</t>
    </rPh>
    <rPh sb="4" eb="5">
      <t>トウ</t>
    </rPh>
    <rPh sb="6" eb="9">
      <t>シンガクリツ</t>
    </rPh>
    <phoneticPr fontId="2"/>
  </si>
  <si>
    <t>就職率</t>
    <rPh sb="0" eb="3">
      <t>シュウショクリツ</t>
    </rPh>
    <phoneticPr fontId="2"/>
  </si>
  <si>
    <t>全日制</t>
    <rPh sb="0" eb="1">
      <t>ゼン</t>
    </rPh>
    <rPh sb="1" eb="2">
      <t>ニチ</t>
    </rPh>
    <rPh sb="2" eb="3">
      <t>セイ</t>
    </rPh>
    <phoneticPr fontId="2"/>
  </si>
  <si>
    <t>定時制</t>
    <rPh sb="0" eb="3">
      <t>テイジセイ</t>
    </rPh>
    <phoneticPr fontId="2"/>
  </si>
  <si>
    <t>学校数</t>
    <rPh sb="0" eb="2">
      <t>ガッコウ</t>
    </rPh>
    <rPh sb="2" eb="3">
      <t>カズ</t>
    </rPh>
    <phoneticPr fontId="2"/>
  </si>
  <si>
    <t>教員数</t>
    <rPh sb="0" eb="2">
      <t>キョウイン</t>
    </rPh>
    <rPh sb="2" eb="3">
      <t>カズ</t>
    </rPh>
    <phoneticPr fontId="2"/>
  </si>
  <si>
    <t>職員数</t>
    <rPh sb="0" eb="2">
      <t>ショクイン</t>
    </rPh>
    <rPh sb="2" eb="3">
      <t>カズ</t>
    </rPh>
    <phoneticPr fontId="2"/>
  </si>
  <si>
    <t>学級数</t>
    <rPh sb="0" eb="2">
      <t>ガッキュウ</t>
    </rPh>
    <rPh sb="2" eb="3">
      <t>カズ</t>
    </rPh>
    <phoneticPr fontId="2"/>
  </si>
  <si>
    <t>教員数</t>
    <rPh sb="0" eb="2">
      <t>キョウイン</t>
    </rPh>
    <rPh sb="2" eb="3">
      <t>スウ</t>
    </rPh>
    <phoneticPr fontId="2"/>
  </si>
  <si>
    <t>入学定員</t>
    <rPh sb="0" eb="2">
      <t>ニュウガク</t>
    </rPh>
    <rPh sb="2" eb="4">
      <t>テイイン</t>
    </rPh>
    <phoneticPr fontId="2"/>
  </si>
  <si>
    <t>入学志願者</t>
    <rPh sb="0" eb="2">
      <t>ニュウガク</t>
    </rPh>
    <rPh sb="2" eb="4">
      <t>シガン</t>
    </rPh>
    <rPh sb="4" eb="5">
      <t>シャ</t>
    </rPh>
    <phoneticPr fontId="2"/>
  </si>
  <si>
    <t>入学者数</t>
    <rPh sb="0" eb="2">
      <t>ニュウガク</t>
    </rPh>
    <rPh sb="2" eb="3">
      <t>シャ</t>
    </rPh>
    <rPh sb="3" eb="4">
      <t>スウ</t>
    </rPh>
    <phoneticPr fontId="2"/>
  </si>
  <si>
    <t>就職者</t>
    <rPh sb="0" eb="3">
      <t>シュウショクシャ</t>
    </rPh>
    <phoneticPr fontId="2"/>
  </si>
  <si>
    <t>医療事務学科</t>
    <rPh sb="0" eb="2">
      <t>イリョウ</t>
    </rPh>
    <rPh sb="2" eb="4">
      <t>ジム</t>
    </rPh>
    <rPh sb="4" eb="6">
      <t>ガッカ</t>
    </rPh>
    <phoneticPr fontId="2"/>
  </si>
  <si>
    <t>美容師学科</t>
    <rPh sb="0" eb="3">
      <t>ビヨウシ</t>
    </rPh>
    <rPh sb="3" eb="5">
      <t>ガッカ</t>
    </rPh>
    <phoneticPr fontId="2"/>
  </si>
  <si>
    <t>資料：国際自動車・ビューティ専門学校</t>
    <phoneticPr fontId="2"/>
  </si>
  <si>
    <t>学生総数</t>
    <rPh sb="0" eb="2">
      <t>ガクセイ</t>
    </rPh>
    <rPh sb="2" eb="4">
      <t>ソウスウ</t>
    </rPh>
    <phoneticPr fontId="2"/>
  </si>
  <si>
    <t>保健医療学部</t>
    <rPh sb="0" eb="2">
      <t>ホケン</t>
    </rPh>
    <rPh sb="2" eb="4">
      <t>イリョウ</t>
    </rPh>
    <rPh sb="4" eb="6">
      <t>ガクブ</t>
    </rPh>
    <phoneticPr fontId="2"/>
  </si>
  <si>
    <t>学生数</t>
    <rPh sb="0" eb="2">
      <t>ガクセイ</t>
    </rPh>
    <rPh sb="2" eb="3">
      <t>スウ</t>
    </rPh>
    <phoneticPr fontId="2"/>
  </si>
  <si>
    <t>看護学科</t>
    <rPh sb="0" eb="2">
      <t>カンゴ</t>
    </rPh>
    <rPh sb="2" eb="4">
      <t>ガッカ</t>
    </rPh>
    <phoneticPr fontId="2"/>
  </si>
  <si>
    <t>理学療法学科</t>
    <rPh sb="0" eb="2">
      <t>リガク</t>
    </rPh>
    <rPh sb="2" eb="4">
      <t>リョウホウ</t>
    </rPh>
    <rPh sb="4" eb="6">
      <t>ガッカ</t>
    </rPh>
    <phoneticPr fontId="2"/>
  </si>
  <si>
    <t>作業療法学科</t>
    <rPh sb="0" eb="2">
      <t>サギョウ</t>
    </rPh>
    <rPh sb="2" eb="4">
      <t>リョウホウ</t>
    </rPh>
    <rPh sb="4" eb="6">
      <t>ガッカ</t>
    </rPh>
    <phoneticPr fontId="2"/>
  </si>
  <si>
    <t>言語聴覚学科</t>
    <rPh sb="0" eb="2">
      <t>ゲンゴ</t>
    </rPh>
    <rPh sb="2" eb="4">
      <t>チョウカク</t>
    </rPh>
    <rPh sb="4" eb="6">
      <t>ガッカ</t>
    </rPh>
    <phoneticPr fontId="2"/>
  </si>
  <si>
    <t>視機能療法学科</t>
    <rPh sb="0" eb="1">
      <t>シ</t>
    </rPh>
    <rPh sb="1" eb="3">
      <t>キノウ</t>
    </rPh>
    <rPh sb="3" eb="5">
      <t>リョウホウ</t>
    </rPh>
    <rPh sb="5" eb="6">
      <t>ガク</t>
    </rPh>
    <rPh sb="6" eb="7">
      <t>カ</t>
    </rPh>
    <phoneticPr fontId="2"/>
  </si>
  <si>
    <t>放射線・情報科学科</t>
    <rPh sb="0" eb="3">
      <t>ホウシャセン</t>
    </rPh>
    <rPh sb="4" eb="6">
      <t>ジョウホウ</t>
    </rPh>
    <rPh sb="6" eb="7">
      <t>カ</t>
    </rPh>
    <rPh sb="7" eb="9">
      <t>ガッカ</t>
    </rPh>
    <rPh sb="8" eb="9">
      <t>カ</t>
    </rPh>
    <phoneticPr fontId="2"/>
  </si>
  <si>
    <t>医療福祉学部</t>
    <rPh sb="0" eb="2">
      <t>イリョウ</t>
    </rPh>
    <rPh sb="2" eb="4">
      <t>フクシ</t>
    </rPh>
    <rPh sb="4" eb="6">
      <t>ガクブ</t>
    </rPh>
    <phoneticPr fontId="2"/>
  </si>
  <si>
    <t>医療福祉
マネジメント学科</t>
    <rPh sb="0" eb="2">
      <t>イリョウ</t>
    </rPh>
    <rPh sb="2" eb="4">
      <t>フクシ</t>
    </rPh>
    <rPh sb="11" eb="13">
      <t>ガッカ</t>
    </rPh>
    <phoneticPr fontId="2"/>
  </si>
  <si>
    <t>薬学部</t>
    <rPh sb="0" eb="3">
      <t>ヤクガクブ</t>
    </rPh>
    <phoneticPr fontId="2"/>
  </si>
  <si>
    <t>薬学科</t>
    <rPh sb="0" eb="2">
      <t>ヤクガク</t>
    </rPh>
    <rPh sb="2" eb="3">
      <t>カ</t>
    </rPh>
    <phoneticPr fontId="2"/>
  </si>
  <si>
    <t>資料：国際医療福祉大学</t>
    <phoneticPr fontId="2"/>
  </si>
  <si>
    <t>黒羽</t>
    <rPh sb="0" eb="1">
      <t>クロ</t>
    </rPh>
    <rPh sb="1" eb="2">
      <t>ハ</t>
    </rPh>
    <phoneticPr fontId="2"/>
  </si>
  <si>
    <t>一　般　図　書</t>
    <rPh sb="0" eb="1">
      <t>イチ</t>
    </rPh>
    <rPh sb="2" eb="3">
      <t>ハン</t>
    </rPh>
    <rPh sb="4" eb="5">
      <t>ズ</t>
    </rPh>
    <rPh sb="6" eb="7">
      <t>ショ</t>
    </rPh>
    <phoneticPr fontId="2"/>
  </si>
  <si>
    <t>総記</t>
    <rPh sb="0" eb="2">
      <t>ソウキ</t>
    </rPh>
    <phoneticPr fontId="2"/>
  </si>
  <si>
    <t>哲学</t>
    <rPh sb="0" eb="2">
      <t>テツガク</t>
    </rPh>
    <phoneticPr fontId="2"/>
  </si>
  <si>
    <t>歴史</t>
    <rPh sb="0" eb="2">
      <t>レキシ</t>
    </rPh>
    <phoneticPr fontId="2"/>
  </si>
  <si>
    <t>社会科学</t>
    <rPh sb="0" eb="2">
      <t>シャカイ</t>
    </rPh>
    <rPh sb="2" eb="4">
      <t>カガク</t>
    </rPh>
    <phoneticPr fontId="2"/>
  </si>
  <si>
    <t>自然科学</t>
    <rPh sb="0" eb="2">
      <t>シゼン</t>
    </rPh>
    <rPh sb="2" eb="4">
      <t>カガク</t>
    </rPh>
    <phoneticPr fontId="2"/>
  </si>
  <si>
    <t>技術</t>
    <rPh sb="0" eb="2">
      <t>ギジュツ</t>
    </rPh>
    <phoneticPr fontId="2"/>
  </si>
  <si>
    <t>産業</t>
    <rPh sb="0" eb="2">
      <t>サンギョウ</t>
    </rPh>
    <phoneticPr fontId="2"/>
  </si>
  <si>
    <t>芸術</t>
    <rPh sb="0" eb="2">
      <t>ゲイジュツ</t>
    </rPh>
    <phoneticPr fontId="2"/>
  </si>
  <si>
    <t>言語</t>
    <rPh sb="0" eb="2">
      <t>ゲンゴ</t>
    </rPh>
    <phoneticPr fontId="2"/>
  </si>
  <si>
    <t>文学</t>
    <rPh sb="0" eb="2">
      <t>ブンガク</t>
    </rPh>
    <phoneticPr fontId="2"/>
  </si>
  <si>
    <t>洋書他</t>
    <rPh sb="0" eb="2">
      <t>ヨウショ</t>
    </rPh>
    <rPh sb="2" eb="3">
      <t>ホカ</t>
    </rPh>
    <phoneticPr fontId="2"/>
  </si>
  <si>
    <t>小計</t>
    <rPh sb="0" eb="2">
      <t>ショウケイ</t>
    </rPh>
    <phoneticPr fontId="2"/>
  </si>
  <si>
    <t>児　童　図　書</t>
    <rPh sb="0" eb="1">
      <t>ジ</t>
    </rPh>
    <rPh sb="2" eb="3">
      <t>ドウ</t>
    </rPh>
    <rPh sb="4" eb="5">
      <t>ズ</t>
    </rPh>
    <rPh sb="6" eb="7">
      <t>ショ</t>
    </rPh>
    <phoneticPr fontId="2"/>
  </si>
  <si>
    <t>絵本</t>
    <rPh sb="0" eb="2">
      <t>エホン</t>
    </rPh>
    <phoneticPr fontId="2"/>
  </si>
  <si>
    <t>児童書</t>
    <rPh sb="0" eb="3">
      <t>ジドウショ</t>
    </rPh>
    <phoneticPr fontId="2"/>
  </si>
  <si>
    <t>洋書</t>
    <rPh sb="0" eb="2">
      <t>ヨウショ</t>
    </rPh>
    <phoneticPr fontId="2"/>
  </si>
  <si>
    <t>紙芝居</t>
    <rPh sb="0" eb="3">
      <t>カミシバイ</t>
    </rPh>
    <phoneticPr fontId="2"/>
  </si>
  <si>
    <t>コミック</t>
    <phoneticPr fontId="2"/>
  </si>
  <si>
    <t>郷土資料</t>
    <phoneticPr fontId="2"/>
  </si>
  <si>
    <t>参考図書</t>
    <phoneticPr fontId="2"/>
  </si>
  <si>
    <t>雑誌</t>
    <phoneticPr fontId="2"/>
  </si>
  <si>
    <t>大活字本</t>
    <phoneticPr fontId="2"/>
  </si>
  <si>
    <t>ティーンズ他</t>
    <phoneticPr fontId="2"/>
  </si>
  <si>
    <t>図書合計</t>
    <rPh sb="0" eb="2">
      <t>トショ</t>
    </rPh>
    <rPh sb="2" eb="4">
      <t>ゴウケイ</t>
    </rPh>
    <phoneticPr fontId="2"/>
  </si>
  <si>
    <t>視　聴　覚</t>
    <rPh sb="0" eb="1">
      <t>シ</t>
    </rPh>
    <rPh sb="2" eb="3">
      <t>チョウ</t>
    </rPh>
    <rPh sb="4" eb="5">
      <t>サトル</t>
    </rPh>
    <phoneticPr fontId="2"/>
  </si>
  <si>
    <t>ＣＤ</t>
    <phoneticPr fontId="2"/>
  </si>
  <si>
    <t>カセット</t>
    <phoneticPr fontId="2"/>
  </si>
  <si>
    <t>ビデオ</t>
    <phoneticPr fontId="2"/>
  </si>
  <si>
    <t>ＤＶＤ</t>
    <phoneticPr fontId="2"/>
  </si>
  <si>
    <t>ＬＤ他</t>
    <rPh sb="2" eb="3">
      <t>ホカ</t>
    </rPh>
    <phoneticPr fontId="2"/>
  </si>
  <si>
    <t>一般図書</t>
    <rPh sb="0" eb="2">
      <t>イッパン</t>
    </rPh>
    <rPh sb="2" eb="4">
      <t>トショ</t>
    </rPh>
    <phoneticPr fontId="2"/>
  </si>
  <si>
    <t xml:space="preserve">その他
</t>
    <rPh sb="2" eb="3">
      <t>タ</t>
    </rPh>
    <phoneticPr fontId="2"/>
  </si>
  <si>
    <t>児童図書</t>
    <phoneticPr fontId="2"/>
  </si>
  <si>
    <t>ティーンズ</t>
    <phoneticPr fontId="2"/>
  </si>
  <si>
    <t>視聴覚</t>
    <rPh sb="0" eb="3">
      <t>シチョウカク</t>
    </rPh>
    <phoneticPr fontId="2"/>
  </si>
  <si>
    <t>ＣＤ-ＲＯＭ</t>
    <phoneticPr fontId="2"/>
  </si>
  <si>
    <t>湯津上</t>
    <rPh sb="0" eb="1">
      <t>ユ</t>
    </rPh>
    <rPh sb="1" eb="2">
      <t>ツ</t>
    </rPh>
    <rPh sb="2" eb="3">
      <t>カミ</t>
    </rPh>
    <phoneticPr fontId="2"/>
  </si>
  <si>
    <t>図書購入数</t>
    <rPh sb="0" eb="2">
      <t>トショ</t>
    </rPh>
    <rPh sb="2" eb="5">
      <t>コウニュウスウ</t>
    </rPh>
    <phoneticPr fontId="2"/>
  </si>
  <si>
    <t>蔵書点数</t>
    <rPh sb="0" eb="2">
      <t>ゾウショ</t>
    </rPh>
    <rPh sb="2" eb="4">
      <t>テンスウ</t>
    </rPh>
    <phoneticPr fontId="2"/>
  </si>
  <si>
    <t>図書</t>
    <rPh sb="0" eb="2">
      <t>トショ</t>
    </rPh>
    <phoneticPr fontId="2"/>
  </si>
  <si>
    <t>入館者数</t>
    <rPh sb="0" eb="3">
      <t>ニュウカンシャ</t>
    </rPh>
    <rPh sb="3" eb="4">
      <t>スウ</t>
    </rPh>
    <phoneticPr fontId="2"/>
  </si>
  <si>
    <t>個人貸出延べ利用者数</t>
    <rPh sb="0" eb="2">
      <t>コジン</t>
    </rPh>
    <rPh sb="2" eb="4">
      <t>カシダシ</t>
    </rPh>
    <rPh sb="4" eb="5">
      <t>ノ</t>
    </rPh>
    <rPh sb="6" eb="8">
      <t>リヨウ</t>
    </rPh>
    <rPh sb="8" eb="9">
      <t>シャ</t>
    </rPh>
    <rPh sb="9" eb="10">
      <t>スウ</t>
    </rPh>
    <phoneticPr fontId="2"/>
  </si>
  <si>
    <t>館外貸出点数</t>
    <rPh sb="0" eb="2">
      <t>カンガイ</t>
    </rPh>
    <rPh sb="2" eb="4">
      <t>カシダシ</t>
    </rPh>
    <rPh sb="4" eb="6">
      <t>テンスウ</t>
    </rPh>
    <phoneticPr fontId="2"/>
  </si>
  <si>
    <t>うち団体へ</t>
    <rPh sb="2" eb="4">
      <t>ダンタイ</t>
    </rPh>
    <phoneticPr fontId="2"/>
  </si>
  <si>
    <t>新規登録者数</t>
    <rPh sb="0" eb="2">
      <t>シンキ</t>
    </rPh>
    <rPh sb="2" eb="3">
      <t>ノボル</t>
    </rPh>
    <rPh sb="3" eb="4">
      <t>ロク</t>
    </rPh>
    <rPh sb="4" eb="5">
      <t>シャ</t>
    </rPh>
    <rPh sb="5" eb="6">
      <t>スウ</t>
    </rPh>
    <phoneticPr fontId="2"/>
  </si>
  <si>
    <t>地区別利用者数</t>
    <rPh sb="0" eb="2">
      <t>チク</t>
    </rPh>
    <rPh sb="2" eb="3">
      <t>ベツ</t>
    </rPh>
    <rPh sb="3" eb="5">
      <t>リヨウ</t>
    </rPh>
    <rPh sb="5" eb="6">
      <t>シャ</t>
    </rPh>
    <rPh sb="6" eb="7">
      <t>スウ</t>
    </rPh>
    <phoneticPr fontId="2"/>
  </si>
  <si>
    <t>他市町村</t>
    <rPh sb="0" eb="1">
      <t>ホカ</t>
    </rPh>
    <rPh sb="1" eb="4">
      <t>シチョウソン</t>
    </rPh>
    <phoneticPr fontId="2"/>
  </si>
  <si>
    <t>該当者数</t>
    <rPh sb="0" eb="3">
      <t>ガイトウシャ</t>
    </rPh>
    <rPh sb="3" eb="4">
      <t>スウ</t>
    </rPh>
    <phoneticPr fontId="2"/>
  </si>
  <si>
    <t>出席者数</t>
    <rPh sb="0" eb="3">
      <t>シュッセキシャ</t>
    </rPh>
    <rPh sb="3" eb="4">
      <t>スウ</t>
    </rPh>
    <phoneticPr fontId="2"/>
  </si>
  <si>
    <t>出席率</t>
    <rPh sb="0" eb="3">
      <t>シュッセキリツ</t>
    </rPh>
    <phoneticPr fontId="2"/>
  </si>
  <si>
    <t>文化財保護法</t>
    <rPh sb="0" eb="2">
      <t>ブンカ</t>
    </rPh>
    <rPh sb="2" eb="3">
      <t>ザイ</t>
    </rPh>
    <rPh sb="3" eb="6">
      <t>ホゴホウ</t>
    </rPh>
    <phoneticPr fontId="2"/>
  </si>
  <si>
    <t>指　　定</t>
    <rPh sb="0" eb="1">
      <t>ユビ</t>
    </rPh>
    <rPh sb="3" eb="4">
      <t>サダム</t>
    </rPh>
    <phoneticPr fontId="2"/>
  </si>
  <si>
    <t>選択</t>
    <rPh sb="0" eb="2">
      <t>センタク</t>
    </rPh>
    <phoneticPr fontId="2"/>
  </si>
  <si>
    <t>登録</t>
    <rPh sb="0" eb="2">
      <t>トウロク</t>
    </rPh>
    <phoneticPr fontId="2"/>
  </si>
  <si>
    <t>認定</t>
    <rPh sb="0" eb="2">
      <t>ニンテイ</t>
    </rPh>
    <phoneticPr fontId="2"/>
  </si>
  <si>
    <t>国宝</t>
    <rPh sb="0" eb="2">
      <t>コクホウ</t>
    </rPh>
    <phoneticPr fontId="2"/>
  </si>
  <si>
    <t>重要
文化財</t>
    <rPh sb="0" eb="2">
      <t>ジュウヨウ</t>
    </rPh>
    <rPh sb="3" eb="6">
      <t>ブンカザイ</t>
    </rPh>
    <phoneticPr fontId="2"/>
  </si>
  <si>
    <t>重要
無形
文化財</t>
    <rPh sb="0" eb="2">
      <t>ジュウヨウ</t>
    </rPh>
    <rPh sb="3" eb="5">
      <t>ムケイ</t>
    </rPh>
    <rPh sb="6" eb="9">
      <t>ブンカザイ</t>
    </rPh>
    <phoneticPr fontId="2"/>
  </si>
  <si>
    <t>史跡</t>
    <rPh sb="0" eb="2">
      <t>シセキ</t>
    </rPh>
    <phoneticPr fontId="2"/>
  </si>
  <si>
    <t>天然
記念物</t>
    <rPh sb="0" eb="2">
      <t>テンネン</t>
    </rPh>
    <rPh sb="3" eb="6">
      <t>キネンブツ</t>
    </rPh>
    <phoneticPr fontId="2"/>
  </si>
  <si>
    <t>無形
民俗
文化財</t>
    <rPh sb="0" eb="2">
      <t>ムケイ</t>
    </rPh>
    <rPh sb="3" eb="5">
      <t>ミンゾク</t>
    </rPh>
    <rPh sb="6" eb="9">
      <t>ブンカザイ</t>
    </rPh>
    <phoneticPr fontId="2"/>
  </si>
  <si>
    <t>有形
文化財</t>
    <rPh sb="0" eb="2">
      <t>ユウケイ</t>
    </rPh>
    <rPh sb="3" eb="6">
      <t>ブンカザイ</t>
    </rPh>
    <phoneticPr fontId="2"/>
  </si>
  <si>
    <t>重要
美術品</t>
    <rPh sb="0" eb="2">
      <t>ジュウヨウ</t>
    </rPh>
    <rPh sb="3" eb="5">
      <t>ビジュツ</t>
    </rPh>
    <rPh sb="5" eb="6">
      <t>ヒン</t>
    </rPh>
    <phoneticPr fontId="2"/>
  </si>
  <si>
    <t>栃木県文化財保護条例</t>
    <rPh sb="0" eb="3">
      <t>トチギケン</t>
    </rPh>
    <rPh sb="3" eb="6">
      <t>ブンカザイ</t>
    </rPh>
    <rPh sb="6" eb="8">
      <t>ホゴ</t>
    </rPh>
    <rPh sb="8" eb="10">
      <t>ジョウレイ</t>
    </rPh>
    <phoneticPr fontId="2"/>
  </si>
  <si>
    <t>大田原市文化財保護条例</t>
    <rPh sb="0" eb="4">
      <t>オオタワラシ</t>
    </rPh>
    <rPh sb="4" eb="7">
      <t>ブンカザイ</t>
    </rPh>
    <rPh sb="7" eb="9">
      <t>ホゴ</t>
    </rPh>
    <rPh sb="9" eb="11">
      <t>ジョウレイ</t>
    </rPh>
    <phoneticPr fontId="2"/>
  </si>
  <si>
    <t>有形民俗
文化財</t>
    <rPh sb="0" eb="2">
      <t>ユウケイ</t>
    </rPh>
    <rPh sb="2" eb="4">
      <t>ミンゾク</t>
    </rPh>
    <rPh sb="5" eb="8">
      <t>ブンカザイ</t>
    </rPh>
    <phoneticPr fontId="2"/>
  </si>
  <si>
    <t>無形民俗
文化財</t>
    <rPh sb="0" eb="2">
      <t>ムケイ</t>
    </rPh>
    <rPh sb="2" eb="4">
      <t>ミンゾク</t>
    </rPh>
    <rPh sb="5" eb="8">
      <t>ブンカザイ</t>
    </rPh>
    <phoneticPr fontId="2"/>
  </si>
  <si>
    <t>員数</t>
    <rPh sb="0" eb="2">
      <t>インスウ</t>
    </rPh>
    <phoneticPr fontId="2"/>
  </si>
  <si>
    <t>管理者/所有者</t>
    <rPh sb="0" eb="3">
      <t>カンリシャ</t>
    </rPh>
    <rPh sb="4" eb="7">
      <t>ショユウシャ</t>
    </rPh>
    <phoneticPr fontId="2"/>
  </si>
  <si>
    <t>両郷</t>
    <rPh sb="0" eb="2">
      <t>リョウゴウ</t>
    </rPh>
    <phoneticPr fontId="2"/>
  </si>
  <si>
    <t>体育館・武道館</t>
    <rPh sb="0" eb="3">
      <t>タイイクカン</t>
    </rPh>
    <rPh sb="4" eb="7">
      <t>ブドウカン</t>
    </rPh>
    <phoneticPr fontId="2"/>
  </si>
  <si>
    <t>人員</t>
    <rPh sb="0" eb="2">
      <t>ジンイン</t>
    </rPh>
    <phoneticPr fontId="2"/>
  </si>
  <si>
    <t>陸上競技場</t>
    <rPh sb="0" eb="2">
      <t>リクジョウ</t>
    </rPh>
    <rPh sb="2" eb="5">
      <t>キョウギジョウ</t>
    </rPh>
    <phoneticPr fontId="2"/>
  </si>
  <si>
    <t>野球場</t>
    <rPh sb="0" eb="3">
      <t>ヤキュウジョウ</t>
    </rPh>
    <phoneticPr fontId="2"/>
  </si>
  <si>
    <t>夜間照明</t>
    <rPh sb="0" eb="2">
      <t>ヤカン</t>
    </rPh>
    <rPh sb="2" eb="4">
      <t>ショウメイ</t>
    </rPh>
    <phoneticPr fontId="2"/>
  </si>
  <si>
    <t>テニスコート</t>
    <phoneticPr fontId="2"/>
  </si>
  <si>
    <t>弓道場</t>
    <rPh sb="0" eb="2">
      <t>キュウドウ</t>
    </rPh>
    <rPh sb="2" eb="3">
      <t>ジョウ</t>
    </rPh>
    <phoneticPr fontId="2"/>
  </si>
  <si>
    <t>相撲場</t>
    <rPh sb="0" eb="2">
      <t>スモウ</t>
    </rPh>
    <rPh sb="2" eb="3">
      <t>ジョウ</t>
    </rPh>
    <phoneticPr fontId="2"/>
  </si>
  <si>
    <t>水泳プール</t>
    <rPh sb="0" eb="2">
      <t>スイエイ</t>
    </rPh>
    <phoneticPr fontId="2"/>
  </si>
  <si>
    <t>グリーンパーク</t>
    <phoneticPr fontId="2"/>
  </si>
  <si>
    <t>温水プール</t>
    <rPh sb="0" eb="2">
      <t>オンスイ</t>
    </rPh>
    <phoneticPr fontId="2"/>
  </si>
  <si>
    <t>学校開放施設</t>
    <rPh sb="0" eb="2">
      <t>ガッコウ</t>
    </rPh>
    <rPh sb="2" eb="4">
      <t>カイホウ</t>
    </rPh>
    <rPh sb="4" eb="6">
      <t>シセツ</t>
    </rPh>
    <phoneticPr fontId="2"/>
  </si>
  <si>
    <t>体育館</t>
    <rPh sb="0" eb="3">
      <t>タイイクカン</t>
    </rPh>
    <phoneticPr fontId="2"/>
  </si>
  <si>
    <t>校庭</t>
    <rPh sb="0" eb="2">
      <t>コウテイ</t>
    </rPh>
    <phoneticPr fontId="2"/>
  </si>
  <si>
    <t>武道館</t>
    <rPh sb="0" eb="3">
      <t>ブドウカン</t>
    </rPh>
    <phoneticPr fontId="2"/>
  </si>
  <si>
    <t>民間開放体育施設</t>
    <rPh sb="0" eb="2">
      <t>ミンカン</t>
    </rPh>
    <rPh sb="2" eb="4">
      <t>カイホウ</t>
    </rPh>
    <rPh sb="4" eb="6">
      <t>タイイク</t>
    </rPh>
    <rPh sb="6" eb="8">
      <t>シセツ</t>
    </rPh>
    <phoneticPr fontId="2"/>
  </si>
  <si>
    <t>大田原高校夜間照明</t>
    <rPh sb="0" eb="3">
      <t>オオタワラ</t>
    </rPh>
    <rPh sb="3" eb="5">
      <t>コウコウ</t>
    </rPh>
    <rPh sb="5" eb="7">
      <t>ヤカン</t>
    </rPh>
    <rPh sb="7" eb="9">
      <t>ショウメイ</t>
    </rPh>
    <phoneticPr fontId="2"/>
  </si>
  <si>
    <t>黒羽高校夜間照明</t>
    <rPh sb="0" eb="2">
      <t>クロバネ</t>
    </rPh>
    <rPh sb="2" eb="4">
      <t>コウコウ</t>
    </rPh>
    <rPh sb="4" eb="6">
      <t>ヤカン</t>
    </rPh>
    <rPh sb="6" eb="8">
      <t>ショウメイ</t>
    </rPh>
    <phoneticPr fontId="2"/>
  </si>
  <si>
    <t>黒羽体育館</t>
    <rPh sb="0" eb="2">
      <t>クロバネ</t>
    </rPh>
    <rPh sb="2" eb="5">
      <t>タイイクカン</t>
    </rPh>
    <phoneticPr fontId="2"/>
  </si>
  <si>
    <t>運動公園プール</t>
    <rPh sb="0" eb="2">
      <t>ウンドウ</t>
    </rPh>
    <rPh sb="2" eb="4">
      <t>コウエン</t>
    </rPh>
    <phoneticPr fontId="2"/>
  </si>
  <si>
    <t>キャンプ場</t>
    <rPh sb="4" eb="5">
      <t>ジョウ</t>
    </rPh>
    <phoneticPr fontId="2"/>
  </si>
  <si>
    <t>資料：スポーツ振興課</t>
    <phoneticPr fontId="2"/>
  </si>
  <si>
    <t>メインアリーナ</t>
    <phoneticPr fontId="2"/>
  </si>
  <si>
    <t>専用利用</t>
    <rPh sb="0" eb="2">
      <t>センヨウ</t>
    </rPh>
    <rPh sb="2" eb="4">
      <t>リヨウ</t>
    </rPh>
    <phoneticPr fontId="2"/>
  </si>
  <si>
    <t>利用団体数</t>
    <rPh sb="0" eb="2">
      <t>リヨウ</t>
    </rPh>
    <rPh sb="2" eb="4">
      <t>ダンタイ</t>
    </rPh>
    <rPh sb="4" eb="5">
      <t>スウ</t>
    </rPh>
    <phoneticPr fontId="2"/>
  </si>
  <si>
    <t>利用者数</t>
    <rPh sb="0" eb="2">
      <t>リヨウ</t>
    </rPh>
    <rPh sb="2" eb="3">
      <t>シャ</t>
    </rPh>
    <rPh sb="3" eb="4">
      <t>スウ</t>
    </rPh>
    <phoneticPr fontId="2"/>
  </si>
  <si>
    <t>普通利用</t>
    <rPh sb="0" eb="2">
      <t>フツウ</t>
    </rPh>
    <rPh sb="2" eb="4">
      <t>リヨウ</t>
    </rPh>
    <phoneticPr fontId="2"/>
  </si>
  <si>
    <t>サブアリーナ</t>
    <phoneticPr fontId="2"/>
  </si>
  <si>
    <t>武道場</t>
    <rPh sb="0" eb="3">
      <t>ブドウジョウ</t>
    </rPh>
    <phoneticPr fontId="2"/>
  </si>
  <si>
    <t>研修室</t>
    <rPh sb="0" eb="3">
      <t>ケンシュウシツ</t>
    </rPh>
    <phoneticPr fontId="2"/>
  </si>
  <si>
    <t>幼児体育室</t>
    <rPh sb="0" eb="2">
      <t>ヨウジ</t>
    </rPh>
    <rPh sb="2" eb="5">
      <t>タイイクシツ</t>
    </rPh>
    <phoneticPr fontId="2"/>
  </si>
  <si>
    <t>利用者数</t>
    <phoneticPr fontId="2"/>
  </si>
  <si>
    <t>和室</t>
    <rPh sb="0" eb="2">
      <t>ワシツ</t>
    </rPh>
    <phoneticPr fontId="2"/>
  </si>
  <si>
    <t>ホール</t>
    <phoneticPr fontId="2"/>
  </si>
  <si>
    <t>舞台</t>
    <rPh sb="0" eb="2">
      <t>ブタイ</t>
    </rPh>
    <phoneticPr fontId="2"/>
  </si>
  <si>
    <t>楽屋</t>
    <rPh sb="0" eb="2">
      <t>ガクヤ</t>
    </rPh>
    <phoneticPr fontId="2"/>
  </si>
  <si>
    <t>開設コース数</t>
    <rPh sb="0" eb="2">
      <t>カイセツ</t>
    </rPh>
    <rPh sb="5" eb="6">
      <t>スウ</t>
    </rPh>
    <phoneticPr fontId="2"/>
  </si>
  <si>
    <t>親園</t>
    <rPh sb="0" eb="1">
      <t>オヤ</t>
    </rPh>
    <rPh sb="1" eb="2">
      <t>ソノ</t>
    </rPh>
    <phoneticPr fontId="2"/>
  </si>
  <si>
    <t>家庭教育学級</t>
    <rPh sb="0" eb="2">
      <t>カテイ</t>
    </rPh>
    <rPh sb="2" eb="4">
      <t>キョウイク</t>
    </rPh>
    <rPh sb="4" eb="6">
      <t>ガッキュウ</t>
    </rPh>
    <phoneticPr fontId="2"/>
  </si>
  <si>
    <t>高齢者教室</t>
    <rPh sb="0" eb="3">
      <t>コウレイシャ</t>
    </rPh>
    <rPh sb="3" eb="5">
      <t>キョウシツ</t>
    </rPh>
    <phoneticPr fontId="2"/>
  </si>
  <si>
    <t>女性セミナー</t>
    <rPh sb="0" eb="2">
      <t>ジョセイ</t>
    </rPh>
    <phoneticPr fontId="2"/>
  </si>
  <si>
    <t>成人教室</t>
    <rPh sb="0" eb="2">
      <t>セイジン</t>
    </rPh>
    <rPh sb="2" eb="4">
      <t>キョウシツ</t>
    </rPh>
    <phoneticPr fontId="2"/>
  </si>
  <si>
    <t>学級生数</t>
    <rPh sb="0" eb="2">
      <t>ガッキュウ</t>
    </rPh>
    <rPh sb="2" eb="3">
      <t>セイ</t>
    </rPh>
    <rPh sb="3" eb="4">
      <t>スウ</t>
    </rPh>
    <phoneticPr fontId="2"/>
  </si>
  <si>
    <t>学級数</t>
    <rPh sb="0" eb="2">
      <t>ガッキュウ</t>
    </rPh>
    <rPh sb="2" eb="3">
      <t>スウ</t>
    </rPh>
    <phoneticPr fontId="2"/>
  </si>
  <si>
    <t>大ホール</t>
    <rPh sb="0" eb="1">
      <t>ダイ</t>
    </rPh>
    <phoneticPr fontId="2"/>
  </si>
  <si>
    <t>小ホール</t>
    <rPh sb="0" eb="1">
      <t>ショウ</t>
    </rPh>
    <phoneticPr fontId="2"/>
  </si>
  <si>
    <t>交流ホール</t>
    <rPh sb="0" eb="2">
      <t>コウリュウ</t>
    </rPh>
    <phoneticPr fontId="2"/>
  </si>
  <si>
    <t>資料：那須野が原ハーモニーホール</t>
    <phoneticPr fontId="2"/>
  </si>
  <si>
    <t>芸術文化鑑賞事業</t>
    <rPh sb="0" eb="2">
      <t>ゲイジュツ</t>
    </rPh>
    <rPh sb="2" eb="4">
      <t>ブンカ</t>
    </rPh>
    <rPh sb="4" eb="6">
      <t>カンショウ</t>
    </rPh>
    <rPh sb="6" eb="8">
      <t>ジギョウ</t>
    </rPh>
    <phoneticPr fontId="2"/>
  </si>
  <si>
    <t>文化団体育成事業</t>
    <rPh sb="0" eb="2">
      <t>ブンカ</t>
    </rPh>
    <rPh sb="2" eb="4">
      <t>ダンタイ</t>
    </rPh>
    <rPh sb="4" eb="6">
      <t>イクセイ</t>
    </rPh>
    <rPh sb="6" eb="8">
      <t>ジギョウ</t>
    </rPh>
    <phoneticPr fontId="2"/>
  </si>
  <si>
    <t>地域文化活動
振興事業</t>
    <rPh sb="0" eb="2">
      <t>チイキ</t>
    </rPh>
    <rPh sb="2" eb="4">
      <t>ブンカ</t>
    </rPh>
    <rPh sb="4" eb="6">
      <t>カツドウ</t>
    </rPh>
    <rPh sb="7" eb="9">
      <t>シンコウ</t>
    </rPh>
    <rPh sb="9" eb="11">
      <t>ジギョウ</t>
    </rPh>
    <phoneticPr fontId="2"/>
  </si>
  <si>
    <t>入場者数</t>
    <rPh sb="0" eb="3">
      <t>ニュウジョウシャ</t>
    </rPh>
    <rPh sb="3" eb="4">
      <t>スウ</t>
    </rPh>
    <phoneticPr fontId="2"/>
  </si>
  <si>
    <t>参加人員</t>
    <rPh sb="0" eb="2">
      <t>サンカ</t>
    </rPh>
    <rPh sb="2" eb="4">
      <t>ジンイン</t>
    </rPh>
    <phoneticPr fontId="2"/>
  </si>
  <si>
    <t>大学・
高校生</t>
    <rPh sb="0" eb="2">
      <t>ダイガク</t>
    </rPh>
    <rPh sb="4" eb="7">
      <t>コウコウセイ</t>
    </rPh>
    <phoneticPr fontId="2"/>
  </si>
  <si>
    <t>中学生</t>
    <rPh sb="0" eb="3">
      <t>チュウガクセイ</t>
    </rPh>
    <phoneticPr fontId="2"/>
  </si>
  <si>
    <t>幼児</t>
    <rPh sb="0" eb="2">
      <t>ヨウジ</t>
    </rPh>
    <phoneticPr fontId="2"/>
  </si>
  <si>
    <t>指導員</t>
    <rPh sb="0" eb="3">
      <t>シドウイン</t>
    </rPh>
    <phoneticPr fontId="2"/>
  </si>
  <si>
    <t>ﾐｰﾃｨﾝｸﾞ
・ﾙｰﾑ</t>
    <phoneticPr fontId="2"/>
  </si>
  <si>
    <t>大工房</t>
    <rPh sb="0" eb="1">
      <t>ダイ</t>
    </rPh>
    <rPh sb="1" eb="3">
      <t>コウボウ</t>
    </rPh>
    <phoneticPr fontId="2"/>
  </si>
  <si>
    <t>木・
竹芸館</t>
    <rPh sb="0" eb="1">
      <t>キ</t>
    </rPh>
    <rPh sb="3" eb="4">
      <t>タケ</t>
    </rPh>
    <rPh sb="4" eb="5">
      <t>ゲイ</t>
    </rPh>
    <rPh sb="5" eb="6">
      <t>カン</t>
    </rPh>
    <phoneticPr fontId="2"/>
  </si>
  <si>
    <t>陶芸館</t>
    <rPh sb="0" eb="3">
      <t>トウゲイカン</t>
    </rPh>
    <phoneticPr fontId="2"/>
  </si>
  <si>
    <t>茶室</t>
    <rPh sb="0" eb="2">
      <t>チャシツ</t>
    </rPh>
    <phoneticPr fontId="2"/>
  </si>
  <si>
    <t>多目的
広場</t>
    <rPh sb="0" eb="3">
      <t>タモクテキ</t>
    </rPh>
    <rPh sb="4" eb="6">
      <t>ヒロバ</t>
    </rPh>
    <phoneticPr fontId="2"/>
  </si>
  <si>
    <t>学校</t>
  </si>
  <si>
    <t>利用者数</t>
  </si>
  <si>
    <t>延利用者数</t>
  </si>
  <si>
    <t>指導員数</t>
  </si>
  <si>
    <t>延指導員数</t>
  </si>
  <si>
    <t>小学校</t>
  </si>
  <si>
    <t>中学校</t>
  </si>
  <si>
    <t>計</t>
  </si>
  <si>
    <t xml:space="preserve">［１３］　司　法　・　警　察 </t>
    <rPh sb="5" eb="6">
      <t>ツカサ</t>
    </rPh>
    <rPh sb="7" eb="8">
      <t>ホウ</t>
    </rPh>
    <rPh sb="11" eb="12">
      <t>イマシ</t>
    </rPh>
    <rPh sb="13" eb="14">
      <t>サツ</t>
    </rPh>
    <phoneticPr fontId="2"/>
  </si>
  <si>
    <t xml:space="preserve">  </t>
    <phoneticPr fontId="2"/>
  </si>
  <si>
    <t>1　民事事件数の推移</t>
    <rPh sb="2" eb="4">
      <t>ミンジ</t>
    </rPh>
    <rPh sb="4" eb="6">
      <t>ジケン</t>
    </rPh>
    <rPh sb="6" eb="7">
      <t>スウ</t>
    </rPh>
    <rPh sb="8" eb="10">
      <t>スイイ</t>
    </rPh>
    <phoneticPr fontId="2"/>
  </si>
  <si>
    <t>新受</t>
    <rPh sb="0" eb="1">
      <t>シン</t>
    </rPh>
    <rPh sb="1" eb="2">
      <t>ウ</t>
    </rPh>
    <phoneticPr fontId="2"/>
  </si>
  <si>
    <t>既済</t>
    <rPh sb="0" eb="1">
      <t>スデ</t>
    </rPh>
    <rPh sb="1" eb="2">
      <t>ズ</t>
    </rPh>
    <phoneticPr fontId="2"/>
  </si>
  <si>
    <t>未済</t>
    <rPh sb="0" eb="2">
      <t>ミサイ</t>
    </rPh>
    <phoneticPr fontId="2"/>
  </si>
  <si>
    <t>資料：宇都宮地方裁判所大田原支部</t>
    <phoneticPr fontId="2"/>
  </si>
  <si>
    <t>資料：大田原簡易裁判所</t>
    <phoneticPr fontId="2"/>
  </si>
  <si>
    <t>2　刑事事件数の推移</t>
    <rPh sb="2" eb="4">
      <t>ケイジ</t>
    </rPh>
    <rPh sb="4" eb="6">
      <t>ジケン</t>
    </rPh>
    <rPh sb="6" eb="7">
      <t>スウ</t>
    </rPh>
    <rPh sb="8" eb="10">
      <t>スイイ</t>
    </rPh>
    <phoneticPr fontId="2"/>
  </si>
  <si>
    <t>新受</t>
    <rPh sb="0" eb="1">
      <t>シン</t>
    </rPh>
    <rPh sb="1" eb="2">
      <t>ウケ</t>
    </rPh>
    <phoneticPr fontId="2"/>
  </si>
  <si>
    <t>既済</t>
    <rPh sb="0" eb="1">
      <t>スデ</t>
    </rPh>
    <rPh sb="1" eb="2">
      <t>ス</t>
    </rPh>
    <phoneticPr fontId="2"/>
  </si>
  <si>
    <t>3　家事審判及び家事調停事件数の推移</t>
    <rPh sb="2" eb="4">
      <t>カジ</t>
    </rPh>
    <rPh sb="4" eb="6">
      <t>シンパン</t>
    </rPh>
    <rPh sb="6" eb="7">
      <t>オヨ</t>
    </rPh>
    <rPh sb="8" eb="10">
      <t>カジ</t>
    </rPh>
    <rPh sb="10" eb="12">
      <t>チョウテイ</t>
    </rPh>
    <rPh sb="12" eb="14">
      <t>ジケン</t>
    </rPh>
    <rPh sb="14" eb="15">
      <t>スウ</t>
    </rPh>
    <rPh sb="16" eb="18">
      <t>スイイ</t>
    </rPh>
    <phoneticPr fontId="2"/>
  </si>
  <si>
    <t>家事審判事件</t>
    <rPh sb="0" eb="2">
      <t>カジ</t>
    </rPh>
    <rPh sb="2" eb="4">
      <t>シンパン</t>
    </rPh>
    <rPh sb="4" eb="6">
      <t>ジケン</t>
    </rPh>
    <phoneticPr fontId="2"/>
  </si>
  <si>
    <t>家事調停事件</t>
    <rPh sb="0" eb="2">
      <t>カジ</t>
    </rPh>
    <rPh sb="2" eb="4">
      <t>チョウテイ</t>
    </rPh>
    <rPh sb="4" eb="6">
      <t>ジケン</t>
    </rPh>
    <phoneticPr fontId="2"/>
  </si>
  <si>
    <t>受理件数</t>
    <rPh sb="0" eb="2">
      <t>ジュリ</t>
    </rPh>
    <rPh sb="2" eb="4">
      <t>ケンスウ</t>
    </rPh>
    <phoneticPr fontId="2"/>
  </si>
  <si>
    <t>旧受</t>
    <rPh sb="0" eb="1">
      <t>キュウ</t>
    </rPh>
    <rPh sb="1" eb="2">
      <t>ジュ</t>
    </rPh>
    <phoneticPr fontId="2"/>
  </si>
  <si>
    <t>新受</t>
    <rPh sb="0" eb="1">
      <t>シン</t>
    </rPh>
    <rPh sb="1" eb="2">
      <t>ジュ</t>
    </rPh>
    <phoneticPr fontId="2"/>
  </si>
  <si>
    <t>その他の事件</t>
    <rPh sb="2" eb="3">
      <t>ホカ</t>
    </rPh>
    <rPh sb="4" eb="6">
      <t>ジケン</t>
    </rPh>
    <phoneticPr fontId="2"/>
  </si>
  <si>
    <t>資料：宇都宮家庭裁判所大田原支部</t>
    <phoneticPr fontId="2"/>
  </si>
  <si>
    <t>4　登記の推移</t>
    <rPh sb="2" eb="4">
      <t>トウキ</t>
    </rPh>
    <rPh sb="5" eb="7">
      <t>スイイ</t>
    </rPh>
    <phoneticPr fontId="2"/>
  </si>
  <si>
    <t>単位：件、個、円</t>
    <phoneticPr fontId="2"/>
  </si>
  <si>
    <t>不動産登記</t>
    <rPh sb="0" eb="3">
      <t>フドウサン</t>
    </rPh>
    <rPh sb="3" eb="5">
      <t>トウキ</t>
    </rPh>
    <phoneticPr fontId="2"/>
  </si>
  <si>
    <t>登録免許税</t>
    <rPh sb="0" eb="2">
      <t>トウロク</t>
    </rPh>
    <rPh sb="2" eb="5">
      <t>メンキョゼイ</t>
    </rPh>
    <phoneticPr fontId="2"/>
  </si>
  <si>
    <t>その他の登記</t>
    <rPh sb="2" eb="3">
      <t>ホカ</t>
    </rPh>
    <rPh sb="4" eb="6">
      <t>トウキ</t>
    </rPh>
    <phoneticPr fontId="2"/>
  </si>
  <si>
    <t>閲覧</t>
    <rPh sb="0" eb="2">
      <t>エツラン</t>
    </rPh>
    <phoneticPr fontId="2"/>
  </si>
  <si>
    <t>謄抄本証明</t>
    <rPh sb="0" eb="1">
      <t>ウツ</t>
    </rPh>
    <rPh sb="1" eb="3">
      <t>ショウホン</t>
    </rPh>
    <rPh sb="3" eb="5">
      <t>ショウメイ</t>
    </rPh>
    <phoneticPr fontId="2"/>
  </si>
  <si>
    <t>5　刑法犯罪種別認知状況の推移</t>
    <rPh sb="2" eb="5">
      <t>ケイホウハン</t>
    </rPh>
    <rPh sb="5" eb="6">
      <t>ツミ</t>
    </rPh>
    <rPh sb="6" eb="8">
      <t>シュベツ</t>
    </rPh>
    <rPh sb="8" eb="10">
      <t>ニンチ</t>
    </rPh>
    <rPh sb="10" eb="12">
      <t>ジョウキョウ</t>
    </rPh>
    <rPh sb="13" eb="15">
      <t>スイイ</t>
    </rPh>
    <phoneticPr fontId="2"/>
  </si>
  <si>
    <t>凶悪犯</t>
    <rPh sb="0" eb="2">
      <t>キョウアク</t>
    </rPh>
    <rPh sb="2" eb="3">
      <t>ハン</t>
    </rPh>
    <phoneticPr fontId="2"/>
  </si>
  <si>
    <t>粗暴犯</t>
    <phoneticPr fontId="2"/>
  </si>
  <si>
    <t>窃盗</t>
    <rPh sb="0" eb="2">
      <t>セットウ</t>
    </rPh>
    <phoneticPr fontId="2"/>
  </si>
  <si>
    <t>知能犯</t>
    <rPh sb="0" eb="1">
      <t>チ</t>
    </rPh>
    <rPh sb="1" eb="2">
      <t>ノウ</t>
    </rPh>
    <rPh sb="2" eb="3">
      <t>ハン</t>
    </rPh>
    <phoneticPr fontId="2"/>
  </si>
  <si>
    <t>風俗犯</t>
    <rPh sb="0" eb="2">
      <t>フウゾク</t>
    </rPh>
    <rPh sb="2" eb="3">
      <t>ハン</t>
    </rPh>
    <phoneticPr fontId="2"/>
  </si>
  <si>
    <t>殺人</t>
    <rPh sb="0" eb="2">
      <t>サツジン</t>
    </rPh>
    <phoneticPr fontId="2"/>
  </si>
  <si>
    <t>強盗</t>
    <rPh sb="0" eb="2">
      <t>ゴウトウ</t>
    </rPh>
    <phoneticPr fontId="2"/>
  </si>
  <si>
    <t>暴行</t>
    <rPh sb="0" eb="2">
      <t>ボウコウ</t>
    </rPh>
    <phoneticPr fontId="2"/>
  </si>
  <si>
    <t>傷害</t>
    <rPh sb="0" eb="2">
      <t>ショウガイ</t>
    </rPh>
    <phoneticPr fontId="2"/>
  </si>
  <si>
    <t>脅迫</t>
    <rPh sb="0" eb="2">
      <t>キョウハク</t>
    </rPh>
    <phoneticPr fontId="2"/>
  </si>
  <si>
    <t>恐喝</t>
    <rPh sb="0" eb="2">
      <t>キョウカツ</t>
    </rPh>
    <phoneticPr fontId="2"/>
  </si>
  <si>
    <t>詐欺</t>
    <rPh sb="0" eb="2">
      <t>サギ</t>
    </rPh>
    <phoneticPr fontId="2"/>
  </si>
  <si>
    <t>資料：大田原警察署</t>
    <phoneticPr fontId="2"/>
  </si>
  <si>
    <t>［１４］　災　害　・　事　故</t>
    <phoneticPr fontId="2"/>
  </si>
  <si>
    <t>1　消防現有力の推移</t>
    <rPh sb="2" eb="4">
      <t>ショウボウ</t>
    </rPh>
    <rPh sb="4" eb="5">
      <t>ゲン</t>
    </rPh>
    <rPh sb="5" eb="7">
      <t>ユウリョク</t>
    </rPh>
    <rPh sb="8" eb="10">
      <t>スイイ</t>
    </rPh>
    <phoneticPr fontId="2"/>
  </si>
  <si>
    <t>消防ポンプ自動車等保有数</t>
    <rPh sb="0" eb="2">
      <t>ショウボウ</t>
    </rPh>
    <rPh sb="5" eb="8">
      <t>ジドウシャ</t>
    </rPh>
    <rPh sb="8" eb="9">
      <t>トウ</t>
    </rPh>
    <rPh sb="9" eb="12">
      <t>ホユウスウ</t>
    </rPh>
    <phoneticPr fontId="2"/>
  </si>
  <si>
    <t>普通消防
ポンプ
自動車</t>
    <rPh sb="0" eb="2">
      <t>フツウ</t>
    </rPh>
    <rPh sb="2" eb="4">
      <t>ショウボウ</t>
    </rPh>
    <rPh sb="9" eb="12">
      <t>ジドウシャ</t>
    </rPh>
    <phoneticPr fontId="2"/>
  </si>
  <si>
    <t>小型動力
ポンプ</t>
    <rPh sb="0" eb="2">
      <t>コガタ</t>
    </rPh>
    <rPh sb="2" eb="4">
      <t>ドウリョク</t>
    </rPh>
    <phoneticPr fontId="2"/>
  </si>
  <si>
    <t>救助
工作車</t>
    <rPh sb="0" eb="2">
      <t>キュウジョ</t>
    </rPh>
    <rPh sb="3" eb="6">
      <t>コウサクシャ</t>
    </rPh>
    <phoneticPr fontId="2"/>
  </si>
  <si>
    <t>建物</t>
    <rPh sb="0" eb="2">
      <t>タテモノ</t>
    </rPh>
    <phoneticPr fontId="2"/>
  </si>
  <si>
    <t>林野</t>
    <rPh sb="0" eb="1">
      <t>ハヤシ</t>
    </rPh>
    <rPh sb="1" eb="2">
      <t>ノ</t>
    </rPh>
    <phoneticPr fontId="2"/>
  </si>
  <si>
    <t>負傷者</t>
    <rPh sb="0" eb="3">
      <t>フショウシャ</t>
    </rPh>
    <phoneticPr fontId="2"/>
  </si>
  <si>
    <t>消防団数</t>
    <rPh sb="0" eb="2">
      <t>ショウボウ</t>
    </rPh>
    <rPh sb="2" eb="3">
      <t>ダン</t>
    </rPh>
    <rPh sb="3" eb="4">
      <t>スウ</t>
    </rPh>
    <phoneticPr fontId="2"/>
  </si>
  <si>
    <t>分団数</t>
    <rPh sb="0" eb="2">
      <t>ブンダン</t>
    </rPh>
    <rPh sb="2" eb="3">
      <t>カズ</t>
    </rPh>
    <phoneticPr fontId="2"/>
  </si>
  <si>
    <t>消防団員</t>
    <rPh sb="0" eb="2">
      <t>ショウボウ</t>
    </rPh>
    <rPh sb="2" eb="4">
      <t>ダンイン</t>
    </rPh>
    <phoneticPr fontId="2"/>
  </si>
  <si>
    <t>消防ポンプ自動車等
保有台数</t>
    <rPh sb="0" eb="2">
      <t>ショウボウ</t>
    </rPh>
    <rPh sb="5" eb="8">
      <t>ジドウシャ</t>
    </rPh>
    <rPh sb="8" eb="9">
      <t>トウ</t>
    </rPh>
    <rPh sb="10" eb="12">
      <t>ホユウ</t>
    </rPh>
    <rPh sb="12" eb="14">
      <t>ダイスウ</t>
    </rPh>
    <phoneticPr fontId="2"/>
  </si>
  <si>
    <t>4　出火原因別発生件数の推移</t>
    <rPh sb="2" eb="4">
      <t>シュッカ</t>
    </rPh>
    <rPh sb="4" eb="6">
      <t>ゲンイン</t>
    </rPh>
    <rPh sb="6" eb="7">
      <t>ベツ</t>
    </rPh>
    <rPh sb="7" eb="9">
      <t>ハッセイ</t>
    </rPh>
    <rPh sb="9" eb="11">
      <t>ケンスウ</t>
    </rPh>
    <rPh sb="12" eb="14">
      <t>スイイ</t>
    </rPh>
    <phoneticPr fontId="2"/>
  </si>
  <si>
    <t xml:space="preserve">たばこ </t>
    <phoneticPr fontId="2"/>
  </si>
  <si>
    <t>電気機器</t>
    <rPh sb="0" eb="2">
      <t>デンキ</t>
    </rPh>
    <rPh sb="2" eb="4">
      <t>キキ</t>
    </rPh>
    <phoneticPr fontId="2"/>
  </si>
  <si>
    <t xml:space="preserve"> 1月</t>
    <rPh sb="2" eb="3">
      <t>ツキ</t>
    </rPh>
    <phoneticPr fontId="2"/>
  </si>
  <si>
    <t xml:space="preserve"> 2月</t>
    <rPh sb="2" eb="3">
      <t>ツキ</t>
    </rPh>
    <phoneticPr fontId="2"/>
  </si>
  <si>
    <t xml:space="preserve"> 3月</t>
    <rPh sb="2" eb="3">
      <t>ツキ</t>
    </rPh>
    <phoneticPr fontId="2"/>
  </si>
  <si>
    <t xml:space="preserve"> 4月</t>
    <rPh sb="2" eb="3">
      <t>ツキ</t>
    </rPh>
    <phoneticPr fontId="2"/>
  </si>
  <si>
    <t xml:space="preserve"> 5月</t>
    <rPh sb="2" eb="3">
      <t>ツキ</t>
    </rPh>
    <phoneticPr fontId="2"/>
  </si>
  <si>
    <t xml:space="preserve"> 6月</t>
    <rPh sb="2" eb="3">
      <t>ツキ</t>
    </rPh>
    <phoneticPr fontId="2"/>
  </si>
  <si>
    <t xml:space="preserve"> 7月</t>
    <rPh sb="2" eb="3">
      <t>ツキ</t>
    </rPh>
    <phoneticPr fontId="2"/>
  </si>
  <si>
    <t xml:space="preserve"> 8月</t>
    <rPh sb="2" eb="3">
      <t>ツキ</t>
    </rPh>
    <phoneticPr fontId="2"/>
  </si>
  <si>
    <t xml:space="preserve"> 9月</t>
    <rPh sb="2" eb="3">
      <t>ツキ</t>
    </rPh>
    <phoneticPr fontId="2"/>
  </si>
  <si>
    <t>10月</t>
    <rPh sb="2" eb="3">
      <t>ツキ</t>
    </rPh>
    <phoneticPr fontId="2"/>
  </si>
  <si>
    <t>12月</t>
    <rPh sb="2" eb="3">
      <t>ツキ</t>
    </rPh>
    <phoneticPr fontId="2"/>
  </si>
  <si>
    <t>火災事故</t>
    <rPh sb="0" eb="2">
      <t>カサイ</t>
    </rPh>
    <rPh sb="2" eb="4">
      <t>ジコ</t>
    </rPh>
    <phoneticPr fontId="2"/>
  </si>
  <si>
    <t>自然災害事故</t>
    <rPh sb="0" eb="2">
      <t>シゼン</t>
    </rPh>
    <rPh sb="2" eb="4">
      <t>サイガイ</t>
    </rPh>
    <rPh sb="4" eb="6">
      <t>ジコ</t>
    </rPh>
    <phoneticPr fontId="2"/>
  </si>
  <si>
    <t>水難事故</t>
    <rPh sb="0" eb="2">
      <t>スイナン</t>
    </rPh>
    <rPh sb="2" eb="4">
      <t>ジコ</t>
    </rPh>
    <phoneticPr fontId="2"/>
  </si>
  <si>
    <t>交通事故</t>
    <rPh sb="0" eb="2">
      <t>コウツウ</t>
    </rPh>
    <rPh sb="2" eb="4">
      <t>ジコ</t>
    </rPh>
    <phoneticPr fontId="2"/>
  </si>
  <si>
    <t>労働災害事故</t>
    <rPh sb="0" eb="2">
      <t>ロウドウ</t>
    </rPh>
    <rPh sb="2" eb="4">
      <t>サイガイ</t>
    </rPh>
    <rPh sb="4" eb="6">
      <t>ジコ</t>
    </rPh>
    <phoneticPr fontId="2"/>
  </si>
  <si>
    <t>運動競技事故</t>
    <rPh sb="0" eb="2">
      <t>ウンドウ</t>
    </rPh>
    <rPh sb="2" eb="4">
      <t>キョウギ</t>
    </rPh>
    <rPh sb="4" eb="6">
      <t>ジコ</t>
    </rPh>
    <phoneticPr fontId="2"/>
  </si>
  <si>
    <t>一般負傷</t>
    <rPh sb="0" eb="2">
      <t>イッパン</t>
    </rPh>
    <rPh sb="2" eb="4">
      <t>フショウ</t>
    </rPh>
    <phoneticPr fontId="2"/>
  </si>
  <si>
    <t>加害</t>
    <rPh sb="0" eb="2">
      <t>カガイ</t>
    </rPh>
    <phoneticPr fontId="2"/>
  </si>
  <si>
    <t>急病</t>
    <rPh sb="0" eb="2">
      <t>キュウビョウ</t>
    </rPh>
    <phoneticPr fontId="2"/>
  </si>
  <si>
    <t>自損行為</t>
    <rPh sb="0" eb="2">
      <t>ジソン</t>
    </rPh>
    <rPh sb="2" eb="4">
      <t>コウイ</t>
    </rPh>
    <phoneticPr fontId="2"/>
  </si>
  <si>
    <t>死亡者</t>
    <rPh sb="0" eb="3">
      <t>シボウシャ</t>
    </rPh>
    <phoneticPr fontId="2"/>
  </si>
  <si>
    <t>1月</t>
    <rPh sb="1" eb="2">
      <t>ツキ</t>
    </rPh>
    <phoneticPr fontId="2"/>
  </si>
  <si>
    <t>2月</t>
    <rPh sb="1" eb="2">
      <t>ツキ</t>
    </rPh>
    <phoneticPr fontId="2"/>
  </si>
  <si>
    <t>3月</t>
    <rPh sb="1" eb="2">
      <t>ツキ</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</si>
  <si>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</si>
  <si>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</si>
  <si>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</si>
  <si>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</si>
  <si>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</si>
  <si>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</si>
  <si>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安全運転
義務違反</t>
    <rPh sb="0" eb="2">
      <t>アンゼン</t>
    </rPh>
    <rPh sb="2" eb="4">
      <t>ウンテン</t>
    </rPh>
    <rPh sb="5" eb="7">
      <t>ギム</t>
    </rPh>
    <rPh sb="7" eb="9">
      <t>イハン</t>
    </rPh>
    <phoneticPr fontId="2"/>
  </si>
  <si>
    <t>歩行者
自転車妨害</t>
    <rPh sb="0" eb="3">
      <t>ホコウシャ</t>
    </rPh>
    <rPh sb="4" eb="7">
      <t>ジテンシャ</t>
    </rPh>
    <rPh sb="7" eb="9">
      <t>ボウガイ</t>
    </rPh>
    <phoneticPr fontId="2"/>
  </si>
  <si>
    <t>追い越し</t>
    <rPh sb="0" eb="1">
      <t>オ</t>
    </rPh>
    <rPh sb="2" eb="3">
      <t>コ</t>
    </rPh>
    <phoneticPr fontId="2"/>
  </si>
  <si>
    <t>徐行違反</t>
    <rPh sb="0" eb="2">
      <t>ジョコウ</t>
    </rPh>
    <rPh sb="2" eb="4">
      <t>イハン</t>
    </rPh>
    <phoneticPr fontId="2"/>
  </si>
  <si>
    <t>酒酔い</t>
    <rPh sb="0" eb="2">
      <t>サケヨ</t>
    </rPh>
    <phoneticPr fontId="2"/>
  </si>
  <si>
    <t>右左折
不適当</t>
    <rPh sb="0" eb="3">
      <t>ウサセツ</t>
    </rPh>
    <rPh sb="4" eb="7">
      <t>フテキトウ</t>
    </rPh>
    <phoneticPr fontId="2"/>
  </si>
  <si>
    <t>信号無視</t>
    <rPh sb="0" eb="2">
      <t>シンゴウ</t>
    </rPh>
    <rPh sb="2" eb="4">
      <t>ムシ</t>
    </rPh>
    <phoneticPr fontId="2"/>
  </si>
  <si>
    <t>速度違反</t>
    <rPh sb="0" eb="2">
      <t>ソクド</t>
    </rPh>
    <rPh sb="2" eb="4">
      <t>イハン</t>
    </rPh>
    <phoneticPr fontId="2"/>
  </si>
  <si>
    <t>一時停止
違反</t>
    <rPh sb="0" eb="2">
      <t>イチジ</t>
    </rPh>
    <rPh sb="2" eb="4">
      <t>テイシ</t>
    </rPh>
    <rPh sb="5" eb="7">
      <t>イハン</t>
    </rPh>
    <phoneticPr fontId="2"/>
  </si>
  <si>
    <t>不明</t>
    <rPh sb="0" eb="2">
      <t>フメイ</t>
    </rPh>
    <phoneticPr fontId="2"/>
  </si>
  <si>
    <t>歩行者違反</t>
    <rPh sb="0" eb="3">
      <t>ホコウシャ</t>
    </rPh>
    <rPh sb="3" eb="5">
      <t>イハン</t>
    </rPh>
    <phoneticPr fontId="2"/>
  </si>
  <si>
    <t xml:space="preserve">
事故類型別</t>
    <phoneticPr fontId="2"/>
  </si>
  <si>
    <t>人対車両</t>
    <rPh sb="0" eb="1">
      <t>ヒト</t>
    </rPh>
    <rPh sb="1" eb="2">
      <t>ツイ</t>
    </rPh>
    <rPh sb="2" eb="4">
      <t>シャリョウ</t>
    </rPh>
    <phoneticPr fontId="2"/>
  </si>
  <si>
    <t>車両単独</t>
    <rPh sb="0" eb="2">
      <t>シャリョウ</t>
    </rPh>
    <rPh sb="2" eb="4">
      <t>タンドク</t>
    </rPh>
    <phoneticPr fontId="2"/>
  </si>
  <si>
    <t>横断中</t>
    <rPh sb="0" eb="1">
      <t>ヨコ</t>
    </rPh>
    <rPh sb="1" eb="2">
      <t>ダン</t>
    </rPh>
    <rPh sb="2" eb="3">
      <t>ナカ</t>
    </rPh>
    <phoneticPr fontId="2"/>
  </si>
  <si>
    <t>正面衝突</t>
    <rPh sb="0" eb="2">
      <t>ショウメン</t>
    </rPh>
    <rPh sb="2" eb="4">
      <t>ショウトツ</t>
    </rPh>
    <phoneticPr fontId="2"/>
  </si>
  <si>
    <t>追突</t>
    <rPh sb="0" eb="2">
      <t>ツイトツ</t>
    </rPh>
    <phoneticPr fontId="2"/>
  </si>
  <si>
    <t>出会い頭</t>
    <rPh sb="0" eb="2">
      <t>デア</t>
    </rPh>
    <rPh sb="3" eb="4">
      <t>ガシラ</t>
    </rPh>
    <phoneticPr fontId="2"/>
  </si>
  <si>
    <t>追い越し
追い抜き</t>
    <rPh sb="0" eb="1">
      <t>オ</t>
    </rPh>
    <rPh sb="2" eb="3">
      <t>コ</t>
    </rPh>
    <rPh sb="5" eb="6">
      <t>オ</t>
    </rPh>
    <rPh sb="7" eb="8">
      <t>ヌ</t>
    </rPh>
    <phoneticPr fontId="2"/>
  </si>
  <si>
    <t>右折時</t>
    <rPh sb="0" eb="2">
      <t>ウセツ</t>
    </rPh>
    <rPh sb="2" eb="3">
      <t>トキ</t>
    </rPh>
    <phoneticPr fontId="2"/>
  </si>
  <si>
    <t>左折時</t>
    <rPh sb="0" eb="2">
      <t>サセツ</t>
    </rPh>
    <rPh sb="2" eb="3">
      <t>トキ</t>
    </rPh>
    <phoneticPr fontId="2"/>
  </si>
  <si>
    <t>衝突工作物</t>
    <rPh sb="0" eb="2">
      <t>ショウトツ</t>
    </rPh>
    <rPh sb="2" eb="5">
      <t>コウサクブツ</t>
    </rPh>
    <phoneticPr fontId="2"/>
  </si>
  <si>
    <t>転倒転落
路外逸脱</t>
    <rPh sb="0" eb="2">
      <t>テントウ</t>
    </rPh>
    <rPh sb="2" eb="4">
      <t>テンラク</t>
    </rPh>
    <rPh sb="5" eb="6">
      <t>ロ</t>
    </rPh>
    <rPh sb="6" eb="7">
      <t>ソト</t>
    </rPh>
    <rPh sb="7" eb="9">
      <t>イツダツ</t>
    </rPh>
    <phoneticPr fontId="2"/>
  </si>
  <si>
    <t>横断歩道</t>
    <rPh sb="0" eb="2">
      <t>オウダン</t>
    </rPh>
    <rPh sb="2" eb="4">
      <t>ホドウ</t>
    </rPh>
    <phoneticPr fontId="2"/>
  </si>
  <si>
    <t xml:space="preserve">年   </t>
    <rPh sb="0" eb="1">
      <t>ネン</t>
    </rPh>
    <phoneticPr fontId="2"/>
  </si>
  <si>
    <t>大型
乗用車</t>
    <rPh sb="0" eb="2">
      <t>オオガタ</t>
    </rPh>
    <rPh sb="3" eb="6">
      <t>ジョウヨウシャ</t>
    </rPh>
    <phoneticPr fontId="2"/>
  </si>
  <si>
    <t>大型
貨物
乗用車</t>
    <rPh sb="0" eb="2">
      <t>オオガタ</t>
    </rPh>
    <rPh sb="3" eb="5">
      <t>カモツ</t>
    </rPh>
    <rPh sb="6" eb="9">
      <t>ジョウヨウシャ</t>
    </rPh>
    <phoneticPr fontId="2"/>
  </si>
  <si>
    <t>中型
乗用車</t>
    <rPh sb="0" eb="2">
      <t>チュウガタ</t>
    </rPh>
    <phoneticPr fontId="2"/>
  </si>
  <si>
    <t>中型
貨物車</t>
    <rPh sb="0" eb="2">
      <t>チュウガタ</t>
    </rPh>
    <phoneticPr fontId="2"/>
  </si>
  <si>
    <t>普通
乗用車</t>
    <rPh sb="0" eb="2">
      <t>フツウ</t>
    </rPh>
    <rPh sb="3" eb="6">
      <t>ジョウヨウシャ</t>
    </rPh>
    <phoneticPr fontId="2"/>
  </si>
  <si>
    <t>普通
貨物
乗用車</t>
    <rPh sb="0" eb="2">
      <t>フツウ</t>
    </rPh>
    <rPh sb="3" eb="5">
      <t>カモツ</t>
    </rPh>
    <rPh sb="6" eb="9">
      <t>ジョウヨウシャ</t>
    </rPh>
    <phoneticPr fontId="2"/>
  </si>
  <si>
    <t>自動
二輪車</t>
    <rPh sb="0" eb="2">
      <t>ジドウ</t>
    </rPh>
    <rPh sb="3" eb="6">
      <t>ニリンシャ</t>
    </rPh>
    <phoneticPr fontId="2"/>
  </si>
  <si>
    <t>原動機付
自転車</t>
    <rPh sb="0" eb="3">
      <t>ゲンドウキ</t>
    </rPh>
    <rPh sb="3" eb="4">
      <t>ツキ</t>
    </rPh>
    <rPh sb="5" eb="8">
      <t>ジテンシャ</t>
    </rPh>
    <phoneticPr fontId="2"/>
  </si>
  <si>
    <t>歩行者</t>
    <rPh sb="0" eb="3">
      <t>ホコウシャ</t>
    </rPh>
    <phoneticPr fontId="2"/>
  </si>
  <si>
    <t>年　度</t>
    <rPh sb="0" eb="1">
      <t>トシ</t>
    </rPh>
    <rPh sb="2" eb="3">
      <t>ド</t>
    </rPh>
    <phoneticPr fontId="2"/>
  </si>
  <si>
    <t>総　数</t>
    <rPh sb="0" eb="1">
      <t>ソウ</t>
    </rPh>
    <rPh sb="2" eb="3">
      <t>スウ</t>
    </rPh>
    <phoneticPr fontId="2"/>
  </si>
  <si>
    <t>大気汚染</t>
    <rPh sb="0" eb="2">
      <t>タイキ</t>
    </rPh>
    <rPh sb="2" eb="4">
      <t>オセン</t>
    </rPh>
    <phoneticPr fontId="2"/>
  </si>
  <si>
    <t>水質汚濁</t>
    <rPh sb="0" eb="2">
      <t>スイシツ</t>
    </rPh>
    <rPh sb="2" eb="4">
      <t>オダク</t>
    </rPh>
    <phoneticPr fontId="2"/>
  </si>
  <si>
    <t>土壌汚染</t>
    <rPh sb="0" eb="2">
      <t>ドジョウ</t>
    </rPh>
    <rPh sb="2" eb="4">
      <t>オセン</t>
    </rPh>
    <phoneticPr fontId="2"/>
  </si>
  <si>
    <t>騒　音</t>
    <rPh sb="0" eb="1">
      <t>サワ</t>
    </rPh>
    <rPh sb="2" eb="3">
      <t>オト</t>
    </rPh>
    <phoneticPr fontId="2"/>
  </si>
  <si>
    <t>振　動</t>
    <rPh sb="0" eb="1">
      <t>フ</t>
    </rPh>
    <rPh sb="2" eb="3">
      <t>ドウ</t>
    </rPh>
    <phoneticPr fontId="2"/>
  </si>
  <si>
    <t>地盤沈下</t>
    <rPh sb="0" eb="2">
      <t>ジバン</t>
    </rPh>
    <rPh sb="2" eb="4">
      <t>チンカ</t>
    </rPh>
    <phoneticPr fontId="2"/>
  </si>
  <si>
    <t>悪　臭</t>
    <rPh sb="0" eb="1">
      <t>ワル</t>
    </rPh>
    <rPh sb="2" eb="3">
      <t>シュウ</t>
    </rPh>
    <phoneticPr fontId="2"/>
  </si>
  <si>
    <t>食品工業</t>
    <rPh sb="0" eb="2">
      <t>ショクヒン</t>
    </rPh>
    <rPh sb="2" eb="4">
      <t>コウギョウ</t>
    </rPh>
    <phoneticPr fontId="2"/>
  </si>
  <si>
    <t>繊維工業</t>
    <rPh sb="0" eb="2">
      <t>センイ</t>
    </rPh>
    <rPh sb="2" eb="4">
      <t>コウギョウ</t>
    </rPh>
    <phoneticPr fontId="2"/>
  </si>
  <si>
    <t>化学工業</t>
    <rPh sb="0" eb="2">
      <t>カガク</t>
    </rPh>
    <rPh sb="2" eb="4">
      <t>コウギョウ</t>
    </rPh>
    <phoneticPr fontId="2"/>
  </si>
  <si>
    <t>鉄鋼業</t>
    <rPh sb="0" eb="3">
      <t>テッコウギョウ</t>
    </rPh>
    <phoneticPr fontId="2"/>
  </si>
  <si>
    <t>非鉄金属</t>
    <rPh sb="0" eb="2">
      <t>ヒテツ</t>
    </rPh>
    <rPh sb="2" eb="4">
      <t>キンゾク</t>
    </rPh>
    <phoneticPr fontId="2"/>
  </si>
  <si>
    <t>一般機械</t>
    <rPh sb="0" eb="2">
      <t>イッパン</t>
    </rPh>
    <rPh sb="2" eb="4">
      <t>キカイ</t>
    </rPh>
    <phoneticPr fontId="2"/>
  </si>
  <si>
    <t>建設業</t>
    <rPh sb="0" eb="2">
      <t>ケンセツ</t>
    </rPh>
    <rPh sb="2" eb="3">
      <t>ギョウ</t>
    </rPh>
    <phoneticPr fontId="2"/>
  </si>
  <si>
    <t>畜産業</t>
    <rPh sb="0" eb="2">
      <t>チクサン</t>
    </rPh>
    <rPh sb="2" eb="3">
      <t>ギョウ</t>
    </rPh>
    <phoneticPr fontId="2"/>
  </si>
  <si>
    <t>飲食業</t>
    <rPh sb="0" eb="3">
      <t>インショクギョウ</t>
    </rPh>
    <phoneticPr fontId="2"/>
  </si>
  <si>
    <t xml:space="preserve">  </t>
    <phoneticPr fontId="2"/>
  </si>
  <si>
    <t>　</t>
    <phoneticPr fontId="2"/>
  </si>
  <si>
    <t>［１５］　財　政 ・ 租　税</t>
    <rPh sb="5" eb="6">
      <t>ザイ</t>
    </rPh>
    <rPh sb="7" eb="8">
      <t>セイ</t>
    </rPh>
    <rPh sb="11" eb="12">
      <t>ソ</t>
    </rPh>
    <rPh sb="13" eb="14">
      <t>ゼイ</t>
    </rPh>
    <phoneticPr fontId="2"/>
  </si>
  <si>
    <t>一般会計</t>
    <rPh sb="0" eb="2">
      <t>イッパン</t>
    </rPh>
    <rPh sb="2" eb="4">
      <t>カイケイ</t>
    </rPh>
    <phoneticPr fontId="2"/>
  </si>
  <si>
    <t>国民健康　  保険事業</t>
    <rPh sb="0" eb="2">
      <t>コクミン</t>
    </rPh>
    <rPh sb="2" eb="4">
      <t>ケンコウ</t>
    </rPh>
    <rPh sb="7" eb="9">
      <t>ホケン</t>
    </rPh>
    <rPh sb="9" eb="11">
      <t>ジギョウ</t>
    </rPh>
    <phoneticPr fontId="2"/>
  </si>
  <si>
    <t>介護保険</t>
    <rPh sb="0" eb="2">
      <t>カイゴ</t>
    </rPh>
    <rPh sb="2" eb="4">
      <t>ホケン</t>
    </rPh>
    <phoneticPr fontId="2"/>
  </si>
  <si>
    <t>子育て
支援券</t>
    <rPh sb="0" eb="2">
      <t>コソダ</t>
    </rPh>
    <rPh sb="4" eb="6">
      <t>シエン</t>
    </rPh>
    <rPh sb="6" eb="7">
      <t>ケン</t>
    </rPh>
    <phoneticPr fontId="2"/>
  </si>
  <si>
    <t>須賀川
財産区</t>
    <rPh sb="0" eb="3">
      <t>スカガワ</t>
    </rPh>
    <rPh sb="4" eb="6">
      <t>ザイサン</t>
    </rPh>
    <rPh sb="6" eb="7">
      <t>ク</t>
    </rPh>
    <phoneticPr fontId="2"/>
  </si>
  <si>
    <t>資料：財政課</t>
    <rPh sb="0" eb="2">
      <t>シリョウ</t>
    </rPh>
    <rPh sb="3" eb="6">
      <t>ザイセイカ</t>
    </rPh>
    <phoneticPr fontId="2"/>
  </si>
  <si>
    <t>2　科目別歳入決算の推移</t>
    <rPh sb="2" eb="4">
      <t>カモク</t>
    </rPh>
    <rPh sb="4" eb="5">
      <t>ベツ</t>
    </rPh>
    <rPh sb="5" eb="7">
      <t>サイニュウ</t>
    </rPh>
    <rPh sb="7" eb="9">
      <t>ケッサン</t>
    </rPh>
    <rPh sb="10" eb="12">
      <t>スイイ</t>
    </rPh>
    <phoneticPr fontId="2"/>
  </si>
  <si>
    <t>科目</t>
    <rPh sb="0" eb="2">
      <t>カモク</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</si>
  <si>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</si>
  <si>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7">
      <t>コウフ</t>
    </rPh>
    <rPh sb="7" eb="8">
      <t>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</si>
  <si>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</si>
  <si>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</si>
  <si>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</si>
  <si>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</si>
  <si>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2">
      <t>ブンタン</t>
    </rPh>
    <rPh sb="2" eb="3">
      <t>キン</t>
    </rPh>
    <rPh sb="3" eb="4">
      <t>オヨ</t>
    </rPh>
    <rPh sb="5" eb="8">
      <t>フタンキン</t>
    </rPh>
    <phoneticPr fontId="2"/>
  </si>
  <si>
    <t>使用料及び手数料</t>
    <rPh sb="0" eb="3">
      <t>シヨウリョウ</t>
    </rPh>
    <rPh sb="3" eb="4">
      <t>オヨ</t>
    </rPh>
    <rPh sb="5" eb="8">
      <t>テスウリョウ</t>
    </rPh>
    <phoneticPr fontId="2"/>
  </si>
  <si>
    <t>資料：財政課</t>
    <rPh sb="0" eb="2">
      <t>シリョウ</t>
    </rPh>
    <rPh sb="3" eb="5">
      <t>ザイセイ</t>
    </rPh>
    <rPh sb="5" eb="6">
      <t>カ</t>
    </rPh>
    <phoneticPr fontId="2"/>
  </si>
  <si>
    <t>3　目的別歳出決算の推移</t>
    <rPh sb="2" eb="4">
      <t>モクテキ</t>
    </rPh>
    <rPh sb="4" eb="5">
      <t>ベツ</t>
    </rPh>
    <rPh sb="5" eb="7">
      <t>サイシュツ</t>
    </rPh>
    <rPh sb="7" eb="9">
      <t>ケッサン</t>
    </rPh>
    <rPh sb="10" eb="12">
      <t>スイイ</t>
    </rPh>
    <phoneticPr fontId="2"/>
  </si>
  <si>
    <t>農林水産業費</t>
    <rPh sb="0" eb="2">
      <t>ノウリン</t>
    </rPh>
    <rPh sb="2" eb="4">
      <t>スイサン</t>
    </rPh>
    <rPh sb="4" eb="5">
      <t>ギョウ</t>
    </rPh>
    <rPh sb="5" eb="6">
      <t>ヒ</t>
    </rPh>
    <phoneticPr fontId="2"/>
  </si>
  <si>
    <t>4　市有財産の推移</t>
    <rPh sb="2" eb="3">
      <t>シ</t>
    </rPh>
    <rPh sb="3" eb="4">
      <t>ユウ</t>
    </rPh>
    <rPh sb="4" eb="6">
      <t>ザイサン</t>
    </rPh>
    <rPh sb="7" eb="9">
      <t>スイイ</t>
    </rPh>
    <phoneticPr fontId="2"/>
  </si>
  <si>
    <t>土地</t>
    <rPh sb="0" eb="2">
      <t>トチ</t>
    </rPh>
    <phoneticPr fontId="2"/>
  </si>
  <si>
    <t>非木造</t>
    <rPh sb="0" eb="3">
      <t>ヒモクゾウ</t>
    </rPh>
    <phoneticPr fontId="2"/>
  </si>
  <si>
    <t>公用財産</t>
    <rPh sb="0" eb="2">
      <t>コウヨウ</t>
    </rPh>
    <rPh sb="2" eb="4">
      <t>ザイサン</t>
    </rPh>
    <phoneticPr fontId="2"/>
  </si>
  <si>
    <t>庁舎</t>
    <rPh sb="0" eb="2">
      <t>チョウシャ</t>
    </rPh>
    <phoneticPr fontId="2"/>
  </si>
  <si>
    <t>消防施設</t>
    <rPh sb="0" eb="2">
      <t>ショウボウ</t>
    </rPh>
    <rPh sb="2" eb="4">
      <t>シセツ</t>
    </rPh>
    <phoneticPr fontId="2"/>
  </si>
  <si>
    <t>その他の施設</t>
    <rPh sb="2" eb="3">
      <t>ホカ</t>
    </rPh>
    <rPh sb="4" eb="6">
      <t>シセツ</t>
    </rPh>
    <phoneticPr fontId="2"/>
  </si>
  <si>
    <t>公共用財産</t>
    <rPh sb="0" eb="2">
      <t>コウキョウ</t>
    </rPh>
    <rPh sb="2" eb="3">
      <t>ヨウ</t>
    </rPh>
    <rPh sb="3" eb="5">
      <t>ザイサン</t>
    </rPh>
    <phoneticPr fontId="2"/>
  </si>
  <si>
    <t>学校</t>
    <rPh sb="0" eb="2">
      <t>ガッコウ</t>
    </rPh>
    <phoneticPr fontId="2"/>
  </si>
  <si>
    <t>公営住宅</t>
    <rPh sb="0" eb="2">
      <t>コウエイ</t>
    </rPh>
    <rPh sb="2" eb="4">
      <t>ジュウタク</t>
    </rPh>
    <phoneticPr fontId="2"/>
  </si>
  <si>
    <t>公園</t>
    <rPh sb="0" eb="2">
      <t>コウエン</t>
    </rPh>
    <phoneticPr fontId="2"/>
  </si>
  <si>
    <t>普通財産</t>
    <rPh sb="0" eb="2">
      <t>フツウ</t>
    </rPh>
    <rPh sb="2" eb="4">
      <t>ザイサン</t>
    </rPh>
    <phoneticPr fontId="2"/>
  </si>
  <si>
    <t>宅地・建物</t>
    <rPh sb="0" eb="2">
      <t>タクチ</t>
    </rPh>
    <rPh sb="3" eb="5">
      <t>タテモノ</t>
    </rPh>
    <phoneticPr fontId="2"/>
  </si>
  <si>
    <t>資料：財政課</t>
    <phoneticPr fontId="2"/>
  </si>
  <si>
    <t>5　性質別歳出決算の推移</t>
    <rPh sb="2" eb="4">
      <t>セイシツ</t>
    </rPh>
    <rPh sb="4" eb="5">
      <t>ベツ</t>
    </rPh>
    <rPh sb="5" eb="7">
      <t>サイシュツ</t>
    </rPh>
    <rPh sb="7" eb="9">
      <t>ケッサン</t>
    </rPh>
    <rPh sb="10" eb="12">
      <t>スイイ</t>
    </rPh>
    <phoneticPr fontId="2"/>
  </si>
  <si>
    <t>義務的経費</t>
    <rPh sb="0" eb="3">
      <t>ギムテキ</t>
    </rPh>
    <rPh sb="3" eb="5">
      <t>ケイヒ</t>
    </rPh>
    <phoneticPr fontId="2"/>
  </si>
  <si>
    <t>人件費</t>
    <rPh sb="0" eb="3">
      <t>ジンケンヒ</t>
    </rPh>
    <phoneticPr fontId="2"/>
  </si>
  <si>
    <t>扶助費</t>
    <rPh sb="0" eb="2">
      <t>フジョ</t>
    </rPh>
    <rPh sb="2" eb="3">
      <t>ヒ</t>
    </rPh>
    <phoneticPr fontId="2"/>
  </si>
  <si>
    <t>公債費</t>
    <rPh sb="0" eb="2">
      <t>コウサイ</t>
    </rPh>
    <rPh sb="2" eb="3">
      <t>ヒ</t>
    </rPh>
    <phoneticPr fontId="2"/>
  </si>
  <si>
    <t>物件費</t>
    <rPh sb="0" eb="2">
      <t>ブッケン</t>
    </rPh>
    <rPh sb="2" eb="3">
      <t>ヒ</t>
    </rPh>
    <phoneticPr fontId="2"/>
  </si>
  <si>
    <t>維持補修費</t>
    <rPh sb="0" eb="2">
      <t>イジ</t>
    </rPh>
    <rPh sb="2" eb="4">
      <t>ホシュウ</t>
    </rPh>
    <rPh sb="4" eb="5">
      <t>ヒ</t>
    </rPh>
    <phoneticPr fontId="2"/>
  </si>
  <si>
    <t>補助費等</t>
    <rPh sb="0" eb="3">
      <t>ホジョヒ</t>
    </rPh>
    <rPh sb="3" eb="4">
      <t>トウ</t>
    </rPh>
    <phoneticPr fontId="2"/>
  </si>
  <si>
    <t>その他の経費</t>
    <rPh sb="2" eb="3">
      <t>タ</t>
    </rPh>
    <rPh sb="4" eb="6">
      <t>ケイヒ</t>
    </rPh>
    <phoneticPr fontId="2"/>
  </si>
  <si>
    <t>投資及び出資金・貸付金</t>
    <rPh sb="0" eb="2">
      <t>トウシ</t>
    </rPh>
    <rPh sb="2" eb="3">
      <t>オヨ</t>
    </rPh>
    <rPh sb="4" eb="6">
      <t>シュッシ</t>
    </rPh>
    <rPh sb="6" eb="7">
      <t>カネ</t>
    </rPh>
    <rPh sb="8" eb="10">
      <t>カシツケ</t>
    </rPh>
    <rPh sb="10" eb="11">
      <t>キン</t>
    </rPh>
    <phoneticPr fontId="2"/>
  </si>
  <si>
    <t>積立金</t>
    <rPh sb="0" eb="2">
      <t>ツミタテ</t>
    </rPh>
    <rPh sb="2" eb="3">
      <t>キン</t>
    </rPh>
    <phoneticPr fontId="2"/>
  </si>
  <si>
    <t>繰出金</t>
    <rPh sb="0" eb="1">
      <t>ク</t>
    </rPh>
    <rPh sb="1" eb="2">
      <t>ダ</t>
    </rPh>
    <rPh sb="2" eb="3">
      <t>キン</t>
    </rPh>
    <phoneticPr fontId="2"/>
  </si>
  <si>
    <t>投資的経費</t>
    <rPh sb="0" eb="3">
      <t>トウシテキ</t>
    </rPh>
    <rPh sb="3" eb="5">
      <t>ケイヒ</t>
    </rPh>
    <phoneticPr fontId="2"/>
  </si>
  <si>
    <t>普通建設事業費</t>
    <rPh sb="0" eb="2">
      <t>フツウ</t>
    </rPh>
    <rPh sb="2" eb="4">
      <t>ケンセツ</t>
    </rPh>
    <rPh sb="4" eb="7">
      <t>ジギョウヒ</t>
    </rPh>
    <phoneticPr fontId="2"/>
  </si>
  <si>
    <t>補助事業費</t>
    <rPh sb="0" eb="2">
      <t>ホジョ</t>
    </rPh>
    <rPh sb="2" eb="5">
      <t>ジギョウヒ</t>
    </rPh>
    <phoneticPr fontId="2"/>
  </si>
  <si>
    <t>単独事業費</t>
    <rPh sb="0" eb="2">
      <t>タンドク</t>
    </rPh>
    <rPh sb="2" eb="4">
      <t>ジギョウ</t>
    </rPh>
    <rPh sb="4" eb="5">
      <t>ヒ</t>
    </rPh>
    <phoneticPr fontId="2"/>
  </si>
  <si>
    <t>国直轄事業負担金</t>
    <rPh sb="0" eb="1">
      <t>クニ</t>
    </rPh>
    <rPh sb="1" eb="3">
      <t>チョッカツ</t>
    </rPh>
    <rPh sb="3" eb="5">
      <t>ジギョウ</t>
    </rPh>
    <rPh sb="5" eb="7">
      <t>フタン</t>
    </rPh>
    <rPh sb="7" eb="8">
      <t>キン</t>
    </rPh>
    <phoneticPr fontId="2"/>
  </si>
  <si>
    <t>県営事業負担金</t>
    <rPh sb="0" eb="2">
      <t>ケンエイ</t>
    </rPh>
    <rPh sb="2" eb="4">
      <t>ジギョウ</t>
    </rPh>
    <rPh sb="4" eb="7">
      <t>フタンキン</t>
    </rPh>
    <phoneticPr fontId="2"/>
  </si>
  <si>
    <t>災害復旧事業費</t>
    <rPh sb="0" eb="2">
      <t>サイガイ</t>
    </rPh>
    <rPh sb="2" eb="4">
      <t>フッキュウ</t>
    </rPh>
    <rPh sb="4" eb="7">
      <t>ジギョウヒ</t>
    </rPh>
    <phoneticPr fontId="2"/>
  </si>
  <si>
    <t>6　財政力指数等の推移</t>
    <rPh sb="2" eb="5">
      <t>ザイセイリョク</t>
    </rPh>
    <rPh sb="5" eb="7">
      <t>シスウ</t>
    </rPh>
    <rPh sb="7" eb="8">
      <t>トウ</t>
    </rPh>
    <rPh sb="9" eb="11">
      <t>スイイ</t>
    </rPh>
    <phoneticPr fontId="2"/>
  </si>
  <si>
    <t>公債費
比率</t>
    <rPh sb="0" eb="3">
      <t>コウサイヒ</t>
    </rPh>
    <rPh sb="4" eb="6">
      <t>ヒリツ</t>
    </rPh>
    <phoneticPr fontId="2"/>
  </si>
  <si>
    <t>人件費
比率</t>
    <rPh sb="0" eb="3">
      <t>ジンケンヒ</t>
    </rPh>
    <rPh sb="4" eb="6">
      <t>ヒリツ</t>
    </rPh>
    <phoneticPr fontId="2"/>
  </si>
  <si>
    <t>7　市税の推移</t>
    <rPh sb="2" eb="3">
      <t>シ</t>
    </rPh>
    <rPh sb="3" eb="4">
      <t>ゼイ</t>
    </rPh>
    <rPh sb="5" eb="7">
      <t>スイイ</t>
    </rPh>
    <phoneticPr fontId="2"/>
  </si>
  <si>
    <t>収入済額</t>
    <rPh sb="0" eb="2">
      <t>シュウニュウ</t>
    </rPh>
    <rPh sb="2" eb="3">
      <t>スミ</t>
    </rPh>
    <rPh sb="3" eb="4">
      <t>ガク</t>
    </rPh>
    <phoneticPr fontId="2"/>
  </si>
  <si>
    <t xml:space="preserve">　　　　 </t>
    <phoneticPr fontId="2"/>
  </si>
  <si>
    <t xml:space="preserve">　　　　　　 </t>
    <phoneticPr fontId="2"/>
  </si>
  <si>
    <t>資料：税務課</t>
    <phoneticPr fontId="2"/>
  </si>
  <si>
    <t>単位：人、千円</t>
    <rPh sb="0" eb="2">
      <t>タンイ</t>
    </rPh>
    <rPh sb="3" eb="4">
      <t>ヒト</t>
    </rPh>
    <rPh sb="5" eb="7">
      <t>センエン</t>
    </rPh>
    <phoneticPr fontId="2"/>
  </si>
  <si>
    <t>給与所得</t>
    <rPh sb="0" eb="2">
      <t>キュウヨ</t>
    </rPh>
    <rPh sb="2" eb="4">
      <t>ショトク</t>
    </rPh>
    <phoneticPr fontId="2"/>
  </si>
  <si>
    <t>営業所得</t>
    <rPh sb="0" eb="2">
      <t>エイギョウ</t>
    </rPh>
    <rPh sb="2" eb="4">
      <t>ショトク</t>
    </rPh>
    <phoneticPr fontId="2"/>
  </si>
  <si>
    <t>農業所得</t>
    <rPh sb="0" eb="2">
      <t>ノウギョウ</t>
    </rPh>
    <rPh sb="2" eb="4">
      <t>ショトク</t>
    </rPh>
    <phoneticPr fontId="2"/>
  </si>
  <si>
    <t>その他の所得</t>
    <rPh sb="2" eb="3">
      <t>タ</t>
    </rPh>
    <rPh sb="4" eb="6">
      <t>ショトク</t>
    </rPh>
    <phoneticPr fontId="2"/>
  </si>
  <si>
    <t>譲渡所得</t>
    <rPh sb="0" eb="2">
      <t>ジョウト</t>
    </rPh>
    <rPh sb="2" eb="4">
      <t>ショトク</t>
    </rPh>
    <phoneticPr fontId="2"/>
  </si>
  <si>
    <t>所得金額</t>
    <rPh sb="0" eb="2">
      <t>ショトク</t>
    </rPh>
    <rPh sb="2" eb="4">
      <t>キンガク</t>
    </rPh>
    <phoneticPr fontId="2"/>
  </si>
  <si>
    <t>資料：税務課</t>
    <rPh sb="0" eb="2">
      <t>シリョウ</t>
    </rPh>
    <rPh sb="3" eb="5">
      <t>ゼイム</t>
    </rPh>
    <rPh sb="5" eb="6">
      <t>カ</t>
    </rPh>
    <phoneticPr fontId="2"/>
  </si>
  <si>
    <t>［１６］　行　政　・　選　挙</t>
    <rPh sb="5" eb="6">
      <t>ギョウ</t>
    </rPh>
    <rPh sb="7" eb="8">
      <t>セイ</t>
    </rPh>
    <rPh sb="11" eb="12">
      <t>セン</t>
    </rPh>
    <rPh sb="13" eb="14">
      <t>キョ</t>
    </rPh>
    <phoneticPr fontId="2"/>
  </si>
  <si>
    <t>初代</t>
    <rPh sb="0" eb="2">
      <t>ショダイ</t>
    </rPh>
    <phoneticPr fontId="2"/>
  </si>
  <si>
    <t>資料：総務課</t>
    <rPh sb="0" eb="2">
      <t>シリョウ</t>
    </rPh>
    <rPh sb="3" eb="6">
      <t>ソウムカ</t>
    </rPh>
    <phoneticPr fontId="2"/>
  </si>
  <si>
    <t>　　　　　　　</t>
    <phoneticPr fontId="2"/>
  </si>
  <si>
    <t>～</t>
  </si>
  <si>
    <t>昭34.12.12</t>
    <phoneticPr fontId="2"/>
  </si>
  <si>
    <t>三　森　光　夫</t>
    <rPh sb="0" eb="1">
      <t>サン</t>
    </rPh>
    <rPh sb="2" eb="3">
      <t>モリ</t>
    </rPh>
    <rPh sb="4" eb="5">
      <t>ヒカリ</t>
    </rPh>
    <rPh sb="6" eb="7">
      <t>オット</t>
    </rPh>
    <phoneticPr fontId="2"/>
  </si>
  <si>
    <t>　　　　　　</t>
    <phoneticPr fontId="2"/>
  </si>
  <si>
    <t>　　　　　</t>
    <phoneticPr fontId="2"/>
  </si>
  <si>
    <t>〃</t>
    <phoneticPr fontId="2"/>
  </si>
  <si>
    <t>3　歴代収入役</t>
    <rPh sb="2" eb="4">
      <t>レキダイ</t>
    </rPh>
    <rPh sb="4" eb="7">
      <t>シュウニュウヤク</t>
    </rPh>
    <phoneticPr fontId="2"/>
  </si>
  <si>
    <t>　  　  　　</t>
    <phoneticPr fontId="2"/>
  </si>
  <si>
    <t>4　歴代市議会議長</t>
    <rPh sb="2" eb="4">
      <t>レキダイ</t>
    </rPh>
    <rPh sb="4" eb="5">
      <t>シ</t>
    </rPh>
    <rPh sb="5" eb="7">
      <t>ギカイ</t>
    </rPh>
    <rPh sb="7" eb="9">
      <t>ギチョウ</t>
    </rPh>
    <phoneticPr fontId="2"/>
  </si>
  <si>
    <t>就任年月日</t>
    <rPh sb="0" eb="2">
      <t>シュウニン</t>
    </rPh>
    <rPh sb="2" eb="5">
      <t>ネンガッピ</t>
    </rPh>
    <phoneticPr fontId="2"/>
  </si>
  <si>
    <t>退任年月日</t>
    <rPh sb="0" eb="2">
      <t>タイニン</t>
    </rPh>
    <rPh sb="2" eb="5">
      <t>ネンガッピ</t>
    </rPh>
    <phoneticPr fontId="2"/>
  </si>
  <si>
    <t>摘　要</t>
    <rPh sb="0" eb="1">
      <t>ツム</t>
    </rPh>
    <rPh sb="2" eb="3">
      <t>ヨウ</t>
    </rPh>
    <phoneticPr fontId="2"/>
  </si>
  <si>
    <t>13.12.10</t>
    <phoneticPr fontId="2"/>
  </si>
  <si>
    <t>辞任</t>
    <rPh sb="0" eb="2">
      <t>ジニン</t>
    </rPh>
    <phoneticPr fontId="2"/>
  </si>
  <si>
    <t>15.11.30</t>
    <phoneticPr fontId="2"/>
  </si>
  <si>
    <t>15.12.11</t>
    <phoneticPr fontId="2"/>
  </si>
  <si>
    <t>19.11.30</t>
    <phoneticPr fontId="2"/>
  </si>
  <si>
    <t>19.12.12</t>
    <phoneticPr fontId="2"/>
  </si>
  <si>
    <t>23.11.30</t>
    <phoneticPr fontId="2"/>
  </si>
  <si>
    <t>23.12.13</t>
    <phoneticPr fontId="2"/>
  </si>
  <si>
    <t>資料：議事課</t>
    <rPh sb="0" eb="2">
      <t>シリョウ</t>
    </rPh>
    <rPh sb="3" eb="5">
      <t>ギジ</t>
    </rPh>
    <rPh sb="5" eb="6">
      <t>カ</t>
    </rPh>
    <phoneticPr fontId="2"/>
  </si>
  <si>
    <t>5　歴代市議会副議長</t>
    <rPh sb="2" eb="4">
      <t>レキダイ</t>
    </rPh>
    <rPh sb="4" eb="5">
      <t>シ</t>
    </rPh>
    <rPh sb="5" eb="7">
      <t>ギカイ</t>
    </rPh>
    <rPh sb="7" eb="10">
      <t>フクギチョウ</t>
    </rPh>
    <phoneticPr fontId="2"/>
  </si>
  <si>
    <t>摘要</t>
    <rPh sb="0" eb="2">
      <t>テキヨウ</t>
    </rPh>
    <phoneticPr fontId="2"/>
  </si>
  <si>
    <t>死亡退任</t>
    <rPh sb="0" eb="2">
      <t>シボウ</t>
    </rPh>
    <rPh sb="2" eb="4">
      <t>タイニン</t>
    </rPh>
    <phoneticPr fontId="2"/>
  </si>
  <si>
    <t>6　選挙人名簿登録者数の推移</t>
    <rPh sb="2" eb="4">
      <t>センキョ</t>
    </rPh>
    <rPh sb="4" eb="5">
      <t>ニン</t>
    </rPh>
    <rPh sb="5" eb="7">
      <t>メイボ</t>
    </rPh>
    <rPh sb="7" eb="9">
      <t>トウロク</t>
    </rPh>
    <rPh sb="9" eb="10">
      <t>シャ</t>
    </rPh>
    <rPh sb="10" eb="11">
      <t>スウ</t>
    </rPh>
    <rPh sb="12" eb="14">
      <t>スイイ</t>
    </rPh>
    <phoneticPr fontId="2"/>
  </si>
  <si>
    <t>資料：選挙管理委員会</t>
    <rPh sb="0" eb="2">
      <t>シリョウ</t>
    </rPh>
    <rPh sb="3" eb="5">
      <t>センキョ</t>
    </rPh>
    <rPh sb="5" eb="7">
      <t>カンリ</t>
    </rPh>
    <rPh sb="7" eb="10">
      <t>イインカイ</t>
    </rPh>
    <phoneticPr fontId="2"/>
  </si>
  <si>
    <t>執行年月日</t>
    <rPh sb="0" eb="2">
      <t>シッコウ</t>
    </rPh>
    <rPh sb="2" eb="5">
      <t>ネンガッピ</t>
    </rPh>
    <phoneticPr fontId="2"/>
  </si>
  <si>
    <t>当日有権者数</t>
    <rPh sb="0" eb="2">
      <t>トウジツ</t>
    </rPh>
    <rPh sb="2" eb="4">
      <t>ユウケン</t>
    </rPh>
    <rPh sb="4" eb="5">
      <t>シャ</t>
    </rPh>
    <rPh sb="5" eb="6">
      <t>スウ</t>
    </rPh>
    <phoneticPr fontId="2"/>
  </si>
  <si>
    <t>投票者数</t>
    <rPh sb="0" eb="2">
      <t>トウヒョウ</t>
    </rPh>
    <rPh sb="2" eb="3">
      <t>シャ</t>
    </rPh>
    <rPh sb="3" eb="4">
      <t>スウ</t>
    </rPh>
    <phoneticPr fontId="2"/>
  </si>
  <si>
    <t>11　栃木県知事選挙投票状況</t>
    <rPh sb="3" eb="6">
      <t>トチギケン</t>
    </rPh>
    <rPh sb="6" eb="8">
      <t>チジ</t>
    </rPh>
    <rPh sb="8" eb="10">
      <t>センキョ</t>
    </rPh>
    <rPh sb="10" eb="12">
      <t>トウヒョウ</t>
    </rPh>
    <rPh sb="12" eb="14">
      <t>ジョウキョウ</t>
    </rPh>
    <phoneticPr fontId="2"/>
  </si>
  <si>
    <t>12　栃木県議会議員選挙投票状況</t>
    <rPh sb="3" eb="6">
      <t>トチギケン</t>
    </rPh>
    <rPh sb="6" eb="8">
      <t>ギカイ</t>
    </rPh>
    <rPh sb="8" eb="10">
      <t>ギイン</t>
    </rPh>
    <rPh sb="10" eb="12">
      <t>センキョ</t>
    </rPh>
    <rPh sb="12" eb="14">
      <t>トウヒョウ</t>
    </rPh>
    <rPh sb="14" eb="16">
      <t>ジョウキョウ</t>
    </rPh>
    <phoneticPr fontId="2"/>
  </si>
  <si>
    <t>13　大田原市長選挙投票状況</t>
    <rPh sb="3" eb="6">
      <t>オオタワラ</t>
    </rPh>
    <rPh sb="6" eb="8">
      <t>シチョウ</t>
    </rPh>
    <rPh sb="8" eb="10">
      <t>センキョ</t>
    </rPh>
    <rPh sb="10" eb="12">
      <t>トウヒョウ</t>
    </rPh>
    <rPh sb="12" eb="14">
      <t>ジョウキョウ</t>
    </rPh>
    <phoneticPr fontId="2"/>
  </si>
  <si>
    <t>14　大田原市議会議員選挙投票状況</t>
    <rPh sb="3" eb="6">
      <t>オオタワラ</t>
    </rPh>
    <rPh sb="6" eb="7">
      <t>シ</t>
    </rPh>
    <rPh sb="7" eb="9">
      <t>ギカイ</t>
    </rPh>
    <rPh sb="9" eb="11">
      <t>ギイン</t>
    </rPh>
    <rPh sb="11" eb="13">
      <t>センキョ</t>
    </rPh>
    <rPh sb="13" eb="15">
      <t>トウヒョウ</t>
    </rPh>
    <rPh sb="15" eb="17">
      <t>ジョウキョウ</t>
    </rPh>
    <phoneticPr fontId="2"/>
  </si>
  <si>
    <t>15　市職員数</t>
    <rPh sb="3" eb="4">
      <t>シ</t>
    </rPh>
    <rPh sb="4" eb="6">
      <t>ショクイン</t>
    </rPh>
    <rPh sb="6" eb="7">
      <t>スウ</t>
    </rPh>
    <phoneticPr fontId="2"/>
  </si>
  <si>
    <t>総        数</t>
    <rPh sb="0" eb="1">
      <t>フサ</t>
    </rPh>
    <rPh sb="9" eb="10">
      <t>カズ</t>
    </rPh>
    <phoneticPr fontId="2"/>
  </si>
  <si>
    <t>総合政策部</t>
    <rPh sb="0" eb="2">
      <t>ソウゴウ</t>
    </rPh>
    <rPh sb="2" eb="4">
      <t>セイサク</t>
    </rPh>
    <rPh sb="4" eb="5">
      <t>ブ</t>
    </rPh>
    <phoneticPr fontId="2"/>
  </si>
  <si>
    <t>　　　政策推進課</t>
    <rPh sb="3" eb="5">
      <t>セイサク</t>
    </rPh>
    <rPh sb="5" eb="7">
      <t>スイシン</t>
    </rPh>
    <rPh sb="7" eb="8">
      <t>カ</t>
    </rPh>
    <phoneticPr fontId="2"/>
  </si>
  <si>
    <t xml:space="preserve">      農　政　課</t>
    <rPh sb="6" eb="7">
      <t>ノウ</t>
    </rPh>
    <rPh sb="8" eb="9">
      <t>セイ</t>
    </rPh>
    <rPh sb="10" eb="11">
      <t>カ</t>
    </rPh>
    <phoneticPr fontId="2"/>
  </si>
  <si>
    <t xml:space="preserve"> 農林整備課</t>
    <rPh sb="1" eb="3">
      <t>ノウリン</t>
    </rPh>
    <rPh sb="3" eb="6">
      <t>セイビカ</t>
    </rPh>
    <phoneticPr fontId="2"/>
  </si>
  <si>
    <t xml:space="preserve">      商工観光課</t>
    <rPh sb="6" eb="8">
      <t>ショウコウ</t>
    </rPh>
    <rPh sb="8" eb="11">
      <t>カンコウカ</t>
    </rPh>
    <phoneticPr fontId="2"/>
  </si>
  <si>
    <t>都市計画課</t>
    <rPh sb="0" eb="2">
      <t>トシ</t>
    </rPh>
    <rPh sb="2" eb="4">
      <t>ケイカク</t>
    </rPh>
    <rPh sb="4" eb="5">
      <t>カ</t>
    </rPh>
    <phoneticPr fontId="2"/>
  </si>
  <si>
    <t>建築住宅課</t>
    <rPh sb="0" eb="2">
      <t>ケンチク</t>
    </rPh>
    <rPh sb="2" eb="4">
      <t>ジュウタク</t>
    </rPh>
    <rPh sb="4" eb="5">
      <t>カ</t>
    </rPh>
    <phoneticPr fontId="2"/>
  </si>
  <si>
    <t>保健福祉部</t>
    <rPh sb="0" eb="2">
      <t>ホケン</t>
    </rPh>
    <rPh sb="2" eb="4">
      <t>フクシ</t>
    </rPh>
    <rPh sb="4" eb="5">
      <t>ブ</t>
    </rPh>
    <phoneticPr fontId="2"/>
  </si>
  <si>
    <t>健康政策課</t>
    <rPh sb="0" eb="1">
      <t>ケン</t>
    </rPh>
    <rPh sb="1" eb="2">
      <t>ヤスシ</t>
    </rPh>
    <rPh sb="2" eb="4">
      <t>セイサク</t>
    </rPh>
    <rPh sb="4" eb="5">
      <t>カ</t>
    </rPh>
    <phoneticPr fontId="2"/>
  </si>
  <si>
    <t>福　祉　課</t>
    <rPh sb="0" eb="1">
      <t>フク</t>
    </rPh>
    <rPh sb="2" eb="3">
      <t>シ</t>
    </rPh>
    <rPh sb="4" eb="5">
      <t>カ</t>
    </rPh>
    <phoneticPr fontId="2"/>
  </si>
  <si>
    <t>会　計　課</t>
    <rPh sb="0" eb="1">
      <t>カイ</t>
    </rPh>
    <rPh sb="2" eb="3">
      <t>ケイ</t>
    </rPh>
    <rPh sb="4" eb="5">
      <t>カ</t>
    </rPh>
    <phoneticPr fontId="2"/>
  </si>
  <si>
    <t>子ども幸福課</t>
    <rPh sb="0" eb="1">
      <t>コ</t>
    </rPh>
    <rPh sb="3" eb="5">
      <t>コウフク</t>
    </rPh>
    <rPh sb="5" eb="6">
      <t>カ</t>
    </rPh>
    <phoneticPr fontId="2"/>
  </si>
  <si>
    <t xml:space="preserve">  高齢者幸福課</t>
    <rPh sb="2" eb="4">
      <t>コウレイ</t>
    </rPh>
    <rPh sb="4" eb="5">
      <t>シャ</t>
    </rPh>
    <rPh sb="5" eb="7">
      <t>コウフク</t>
    </rPh>
    <rPh sb="7" eb="8">
      <t>カ</t>
    </rPh>
    <phoneticPr fontId="2"/>
  </si>
  <si>
    <t>監査・選管</t>
    <rPh sb="0" eb="2">
      <t>カンサ</t>
    </rPh>
    <rPh sb="3" eb="4">
      <t>セン</t>
    </rPh>
    <rPh sb="4" eb="5">
      <t>カン</t>
    </rPh>
    <phoneticPr fontId="2"/>
  </si>
  <si>
    <t>市民生活部</t>
    <rPh sb="0" eb="2">
      <t>シミン</t>
    </rPh>
    <rPh sb="2" eb="4">
      <t>セイカツ</t>
    </rPh>
    <rPh sb="4" eb="5">
      <t>ブ</t>
    </rPh>
    <phoneticPr fontId="2"/>
  </si>
  <si>
    <t>農業委員会</t>
    <rPh sb="0" eb="2">
      <t>ノウギョウ</t>
    </rPh>
    <rPh sb="2" eb="5">
      <t>イインカイ</t>
    </rPh>
    <phoneticPr fontId="2"/>
  </si>
  <si>
    <t xml:space="preserve">      国保年金課</t>
    <rPh sb="6" eb="8">
      <t>コクホ</t>
    </rPh>
    <rPh sb="8" eb="10">
      <t>ネンキン</t>
    </rPh>
    <rPh sb="10" eb="11">
      <t>カ</t>
    </rPh>
    <phoneticPr fontId="2"/>
  </si>
  <si>
    <t>教育委員会</t>
    <rPh sb="0" eb="2">
      <t>キョウイク</t>
    </rPh>
    <rPh sb="2" eb="5">
      <t>イインカイ</t>
    </rPh>
    <phoneticPr fontId="2"/>
  </si>
  <si>
    <t xml:space="preserve">  市　民　課</t>
    <rPh sb="2" eb="3">
      <t>シ</t>
    </rPh>
    <rPh sb="4" eb="5">
      <t>タミ</t>
    </rPh>
    <rPh sb="6" eb="7">
      <t>カ</t>
    </rPh>
    <phoneticPr fontId="2"/>
  </si>
  <si>
    <t>公益的法人派遣職員</t>
    <rPh sb="0" eb="3">
      <t>コウエキテキ</t>
    </rPh>
    <rPh sb="3" eb="5">
      <t>ホウジン</t>
    </rPh>
    <rPh sb="5" eb="7">
      <t>ハケン</t>
    </rPh>
    <rPh sb="7" eb="9">
      <t>ショクイン</t>
    </rPh>
    <phoneticPr fontId="2"/>
  </si>
  <si>
    <t xml:space="preserve">     生活環境課</t>
    <rPh sb="5" eb="7">
      <t>セイカツ</t>
    </rPh>
    <rPh sb="7" eb="9">
      <t>カンキョウ</t>
    </rPh>
    <rPh sb="9" eb="10">
      <t>カ</t>
    </rPh>
    <phoneticPr fontId="2"/>
  </si>
  <si>
    <t>16　市職員数の推移</t>
    <rPh sb="3" eb="4">
      <t>シ</t>
    </rPh>
    <rPh sb="4" eb="6">
      <t>ショクイン</t>
    </rPh>
    <rPh sb="6" eb="7">
      <t>スウ</t>
    </rPh>
    <rPh sb="8" eb="10">
      <t>スイイ</t>
    </rPh>
    <phoneticPr fontId="2"/>
  </si>
  <si>
    <t>定数</t>
    <rPh sb="0" eb="2">
      <t>テイスウ</t>
    </rPh>
    <phoneticPr fontId="2"/>
  </si>
  <si>
    <t>核家族
世帯</t>
    <rPh sb="0" eb="3">
      <t>カクカゾク</t>
    </rPh>
    <rPh sb="4" eb="6">
      <t>セタイ</t>
    </rPh>
    <phoneticPr fontId="2"/>
  </si>
  <si>
    <t>その他の
職員数</t>
    <rPh sb="2" eb="3">
      <t>ホカ</t>
    </rPh>
    <rPh sb="5" eb="8">
      <t>ショクインスウ</t>
    </rPh>
    <phoneticPr fontId="2"/>
  </si>
  <si>
    <t>　　27年(2015)</t>
    <rPh sb="4" eb="5">
      <t>ネン</t>
    </rPh>
    <phoneticPr fontId="2"/>
  </si>
  <si>
    <t>施設数</t>
    <rPh sb="0" eb="3">
      <t>シセツスウ</t>
    </rPh>
    <phoneticPr fontId="2"/>
  </si>
  <si>
    <t>水槽付
消防ﾎﾟﾝﾌﾟ
自動車</t>
    <rPh sb="0" eb="2">
      <t>スイソウ</t>
    </rPh>
    <rPh sb="2" eb="3">
      <t>ヅケ</t>
    </rPh>
    <rPh sb="4" eb="6">
      <t>ショウボウ</t>
    </rPh>
    <rPh sb="12" eb="15">
      <t>ジドウシャ</t>
    </rPh>
    <phoneticPr fontId="2"/>
  </si>
  <si>
    <t>指揮車</t>
    <rPh sb="0" eb="2">
      <t>シキ</t>
    </rPh>
    <rPh sb="2" eb="3">
      <t>グルマ</t>
    </rPh>
    <phoneticPr fontId="2"/>
  </si>
  <si>
    <t>広報車</t>
    <rPh sb="0" eb="3">
      <t>コウホウシャ</t>
    </rPh>
    <phoneticPr fontId="2"/>
  </si>
  <si>
    <t>小型
動力
ポンプ</t>
    <rPh sb="0" eb="2">
      <t>コガタ</t>
    </rPh>
    <rPh sb="3" eb="5">
      <t>ドウリョク</t>
    </rPh>
    <phoneticPr fontId="2"/>
  </si>
  <si>
    <t>資料：那須地区消防組合</t>
    <rPh sb="3" eb="5">
      <t>ナス</t>
    </rPh>
    <phoneticPr fontId="2"/>
  </si>
  <si>
    <t>建　　　　　物</t>
    <rPh sb="0" eb="1">
      <t>ケン</t>
    </rPh>
    <rPh sb="6" eb="7">
      <t>ブツ</t>
    </rPh>
    <phoneticPr fontId="2"/>
  </si>
  <si>
    <t>林　野</t>
    <rPh sb="0" eb="1">
      <t>ハヤシ</t>
    </rPh>
    <rPh sb="2" eb="3">
      <t>ノ</t>
    </rPh>
    <phoneticPr fontId="2"/>
  </si>
  <si>
    <t>車　両</t>
    <rPh sb="0" eb="1">
      <t>クルマ</t>
    </rPh>
    <rPh sb="2" eb="3">
      <t>リョウ</t>
    </rPh>
    <phoneticPr fontId="2"/>
  </si>
  <si>
    <t>全　損</t>
    <rPh sb="0" eb="1">
      <t>ゼン</t>
    </rPh>
    <rPh sb="2" eb="3">
      <t>ソン</t>
    </rPh>
    <phoneticPr fontId="2"/>
  </si>
  <si>
    <t>半　損</t>
    <rPh sb="0" eb="1">
      <t>ハン</t>
    </rPh>
    <rPh sb="2" eb="3">
      <t>ソン</t>
    </rPh>
    <phoneticPr fontId="2"/>
  </si>
  <si>
    <t>小　損</t>
    <rPh sb="0" eb="1">
      <t>ショウ</t>
    </rPh>
    <rPh sb="2" eb="3">
      <t>ゾン</t>
    </rPh>
    <phoneticPr fontId="2"/>
  </si>
  <si>
    <t>全　焼</t>
    <rPh sb="0" eb="1">
      <t>ゼン</t>
    </rPh>
    <rPh sb="2" eb="3">
      <t>ヤ</t>
    </rPh>
    <phoneticPr fontId="2"/>
  </si>
  <si>
    <t>半　焼</t>
    <rPh sb="0" eb="1">
      <t>ハン</t>
    </rPh>
    <phoneticPr fontId="2"/>
  </si>
  <si>
    <t>部分焼</t>
    <rPh sb="0" eb="1">
      <t>ブ</t>
    </rPh>
    <rPh sb="1" eb="2">
      <t>フン</t>
    </rPh>
    <rPh sb="2" eb="3">
      <t>ショウ</t>
    </rPh>
    <phoneticPr fontId="2"/>
  </si>
  <si>
    <t>部分焼</t>
    <rPh sb="0" eb="2">
      <t>ブブン</t>
    </rPh>
    <rPh sb="2" eb="3">
      <t>ショウ</t>
    </rPh>
    <phoneticPr fontId="2"/>
  </si>
  <si>
    <t>内容品</t>
    <rPh sb="0" eb="1">
      <t>ナイ</t>
    </rPh>
    <rPh sb="1" eb="2">
      <t>カタチ</t>
    </rPh>
    <rPh sb="2" eb="3">
      <t>シナ</t>
    </rPh>
    <phoneticPr fontId="2"/>
  </si>
  <si>
    <t>全焼</t>
    <rPh sb="0" eb="1">
      <t>ゼン</t>
    </rPh>
    <rPh sb="1" eb="2">
      <t>ヤキ</t>
    </rPh>
    <phoneticPr fontId="2"/>
  </si>
  <si>
    <t>半焼</t>
    <rPh sb="0" eb="1">
      <t>ハン</t>
    </rPh>
    <rPh sb="1" eb="2">
      <t>ヤキ</t>
    </rPh>
    <phoneticPr fontId="2"/>
  </si>
  <si>
    <t>小計</t>
    <rPh sb="0" eb="1">
      <t>ショウ</t>
    </rPh>
    <rPh sb="1" eb="2">
      <t>ケイ</t>
    </rPh>
    <phoneticPr fontId="2"/>
  </si>
  <si>
    <t>ぼや</t>
  </si>
  <si>
    <t>建物</t>
    <rPh sb="0" eb="1">
      <t>ケン</t>
    </rPh>
    <rPh sb="1" eb="2">
      <t>ブツ</t>
    </rPh>
    <phoneticPr fontId="2"/>
  </si>
  <si>
    <t>建　　　物</t>
    <rPh sb="0" eb="1">
      <t>ケン</t>
    </rPh>
    <rPh sb="4" eb="5">
      <t>ブツ</t>
    </rPh>
    <phoneticPr fontId="2"/>
  </si>
  <si>
    <t>焼損面積</t>
    <rPh sb="0" eb="1">
      <t>ヤキ</t>
    </rPh>
    <rPh sb="1" eb="2">
      <t>ソン</t>
    </rPh>
    <rPh sb="2" eb="3">
      <t>メン</t>
    </rPh>
    <rPh sb="3" eb="4">
      <t>セキ</t>
    </rPh>
    <phoneticPr fontId="2"/>
  </si>
  <si>
    <t>5　救急出場件数の推移</t>
    <rPh sb="2" eb="4">
      <t>キュウキュウ</t>
    </rPh>
    <rPh sb="4" eb="6">
      <t>シュツジョウ</t>
    </rPh>
    <rPh sb="6" eb="8">
      <t>ケンスウ</t>
    </rPh>
    <rPh sb="9" eb="11">
      <t>スイイ</t>
    </rPh>
    <phoneticPr fontId="2"/>
  </si>
  <si>
    <t>6　救急出場月別件数</t>
    <rPh sb="2" eb="4">
      <t>キュウキュウ</t>
    </rPh>
    <rPh sb="4" eb="6">
      <t>シュツジョウ</t>
    </rPh>
    <rPh sb="6" eb="8">
      <t>ツキベツ</t>
    </rPh>
    <rPh sb="8" eb="10">
      <t>ケンスウ</t>
    </rPh>
    <phoneticPr fontId="2"/>
  </si>
  <si>
    <t>8　搬送月別人員</t>
    <rPh sb="2" eb="4">
      <t>ハンソウ</t>
    </rPh>
    <rPh sb="4" eb="6">
      <t>ツキベツ</t>
    </rPh>
    <rPh sb="6" eb="8">
      <t>ジンイン</t>
    </rPh>
    <phoneticPr fontId="2"/>
  </si>
  <si>
    <t>9　交通事故発生状況の推移</t>
    <rPh sb="2" eb="4">
      <t>コウツウ</t>
    </rPh>
    <rPh sb="4" eb="6">
      <t>ジコ</t>
    </rPh>
    <rPh sb="6" eb="8">
      <t>ハッセイ</t>
    </rPh>
    <rPh sb="8" eb="10">
      <t>ジョウキョウ</t>
    </rPh>
    <rPh sb="11" eb="13">
      <t>スイイ</t>
    </rPh>
    <phoneticPr fontId="2"/>
  </si>
  <si>
    <t>10　交通事故月別発生状況</t>
    <phoneticPr fontId="2"/>
  </si>
  <si>
    <t>11　原因別交通事故発生状況の推移</t>
    <rPh sb="3" eb="6">
      <t>ゲンインベツ</t>
    </rPh>
    <rPh sb="6" eb="8">
      <t>コウツウ</t>
    </rPh>
    <rPh sb="8" eb="10">
      <t>ジコ</t>
    </rPh>
    <rPh sb="10" eb="12">
      <t>ハッセイ</t>
    </rPh>
    <rPh sb="12" eb="14">
      <t>ジョウキョウ</t>
    </rPh>
    <rPh sb="15" eb="17">
      <t>スイイ</t>
    </rPh>
    <phoneticPr fontId="2"/>
  </si>
  <si>
    <t>12　事故類型別発生状況の推移</t>
    <rPh sb="3" eb="5">
      <t>ジコ</t>
    </rPh>
    <rPh sb="5" eb="7">
      <t>ルイケイ</t>
    </rPh>
    <rPh sb="7" eb="8">
      <t>ベツ</t>
    </rPh>
    <rPh sb="8" eb="10">
      <t>ハッセイ</t>
    </rPh>
    <rPh sb="10" eb="12">
      <t>ジョウキョウ</t>
    </rPh>
    <rPh sb="13" eb="15">
      <t>スイイ</t>
    </rPh>
    <phoneticPr fontId="2"/>
  </si>
  <si>
    <t>14　公害苦情受理状況の推移</t>
    <rPh sb="3" eb="5">
      <t>コウガイ</t>
    </rPh>
    <rPh sb="5" eb="7">
      <t>クジョウ</t>
    </rPh>
    <rPh sb="7" eb="9">
      <t>ジュリ</t>
    </rPh>
    <rPh sb="9" eb="11">
      <t>ジョウキョウ</t>
    </rPh>
    <rPh sb="12" eb="14">
      <t>スイイ</t>
    </rPh>
    <phoneticPr fontId="2"/>
  </si>
  <si>
    <t>15　発生源別苦情受理状況の推移</t>
    <rPh sb="3" eb="5">
      <t>ハッセイ</t>
    </rPh>
    <rPh sb="5" eb="6">
      <t>ゲン</t>
    </rPh>
    <rPh sb="6" eb="7">
      <t>ベツ</t>
    </rPh>
    <rPh sb="7" eb="9">
      <t>クジョウ</t>
    </rPh>
    <rPh sb="9" eb="11">
      <t>ジュリ</t>
    </rPh>
    <rPh sb="11" eb="13">
      <t>ジョウキョウ</t>
    </rPh>
    <rPh sb="14" eb="16">
      <t>スイイ</t>
    </rPh>
    <phoneticPr fontId="2"/>
  </si>
  <si>
    <t>こんろ　</t>
    <phoneticPr fontId="2"/>
  </si>
  <si>
    <t>かまど</t>
    <phoneticPr fontId="2"/>
  </si>
  <si>
    <t>風呂かまど</t>
    <rPh sb="0" eb="2">
      <t>フロ</t>
    </rPh>
    <phoneticPr fontId="2"/>
  </si>
  <si>
    <t>炉</t>
    <phoneticPr fontId="2"/>
  </si>
  <si>
    <t>ストーブ</t>
    <phoneticPr fontId="2"/>
  </si>
  <si>
    <t>ボイラー</t>
    <phoneticPr fontId="2"/>
  </si>
  <si>
    <t>排気管</t>
    <rPh sb="0" eb="3">
      <t>ハイキカン</t>
    </rPh>
    <phoneticPr fontId="2"/>
  </si>
  <si>
    <t>電気装置</t>
    <rPh sb="0" eb="2">
      <t>デンキ</t>
    </rPh>
    <rPh sb="2" eb="4">
      <t>ソウチ</t>
    </rPh>
    <phoneticPr fontId="2"/>
  </si>
  <si>
    <t>内燃機関</t>
    <rPh sb="0" eb="2">
      <t>ナイネン</t>
    </rPh>
    <rPh sb="2" eb="4">
      <t>キカン</t>
    </rPh>
    <phoneticPr fontId="2"/>
  </si>
  <si>
    <t>たき火</t>
    <rPh sb="2" eb="3">
      <t>ビ</t>
    </rPh>
    <phoneticPr fontId="2"/>
  </si>
  <si>
    <t>火入れ</t>
    <rPh sb="0" eb="2">
      <t>ヒイ</t>
    </rPh>
    <phoneticPr fontId="2"/>
  </si>
  <si>
    <t>電灯電話等の配線</t>
    <phoneticPr fontId="2"/>
  </si>
  <si>
    <t xml:space="preserve">配線器具 </t>
    <phoneticPr fontId="2"/>
  </si>
  <si>
    <t>衝突の火花</t>
    <phoneticPr fontId="2"/>
  </si>
  <si>
    <t>取灰</t>
    <phoneticPr fontId="2"/>
  </si>
  <si>
    <t>調査中
不明　</t>
    <rPh sb="4" eb="6">
      <t>フメイ</t>
    </rPh>
    <phoneticPr fontId="2"/>
  </si>
  <si>
    <t>焼却炉</t>
    <phoneticPr fontId="2"/>
  </si>
  <si>
    <t>煙突
煙道</t>
    <rPh sb="0" eb="2">
      <t>エントツ</t>
    </rPh>
    <rPh sb="3" eb="5">
      <t>エンドウ</t>
    </rPh>
    <phoneticPr fontId="2"/>
  </si>
  <si>
    <t>-</t>
    <phoneticPr fontId="2"/>
  </si>
  <si>
    <t>コタツ</t>
    <phoneticPr fontId="2"/>
  </si>
  <si>
    <t>火遊び　</t>
    <rPh sb="1" eb="2">
      <t>アソ</t>
    </rPh>
    <phoneticPr fontId="2"/>
  </si>
  <si>
    <t>ライターマッチ</t>
    <phoneticPr fontId="2"/>
  </si>
  <si>
    <t>溶接機
切断機</t>
    <phoneticPr fontId="2"/>
  </si>
  <si>
    <t>灯火</t>
    <rPh sb="0" eb="1">
      <t>ヒ</t>
    </rPh>
    <rPh sb="1" eb="2">
      <t>ヒ</t>
    </rPh>
    <phoneticPr fontId="2"/>
  </si>
  <si>
    <t>-</t>
    <phoneticPr fontId="2"/>
  </si>
  <si>
    <t>転院搬送</t>
    <rPh sb="0" eb="2">
      <t>テンイン</t>
    </rPh>
    <rPh sb="2" eb="4">
      <t>ハンソウ</t>
    </rPh>
    <phoneticPr fontId="2"/>
  </si>
  <si>
    <t>-</t>
    <phoneticPr fontId="2"/>
  </si>
  <si>
    <t>-</t>
    <phoneticPr fontId="2"/>
  </si>
  <si>
    <t>-</t>
    <phoneticPr fontId="2"/>
  </si>
  <si>
    <t>2　消防団の推移</t>
    <rPh sb="2" eb="5">
      <t>ショウボウダン</t>
    </rPh>
    <rPh sb="6" eb="8">
      <t>スイイ</t>
    </rPh>
    <phoneticPr fontId="2"/>
  </si>
  <si>
    <t>3　火災被害状況の推移</t>
    <rPh sb="2" eb="4">
      <t>カサイ</t>
    </rPh>
    <rPh sb="4" eb="6">
      <t>ヒガイ</t>
    </rPh>
    <rPh sb="6" eb="8">
      <t>ジョウキョウ</t>
    </rPh>
    <rPh sb="9" eb="11">
      <t>スイイ</t>
    </rPh>
    <phoneticPr fontId="2"/>
  </si>
  <si>
    <t>その他</t>
    <phoneticPr fontId="2"/>
  </si>
  <si>
    <t>-</t>
    <phoneticPr fontId="2"/>
  </si>
  <si>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</si>
  <si>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</si>
  <si>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</si>
  <si>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</si>
  <si>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</si>
  <si>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</si>
  <si>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</si>
  <si>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</si>
  <si>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</si>
  <si>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</si>
  <si>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</si>
  <si>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t>
    <phoneticPr fontId="2"/>
  </si>
  <si>
    <t>-</t>
    <phoneticPr fontId="2"/>
  </si>
  <si>
    <t>-</t>
    <phoneticPr fontId="2"/>
  </si>
  <si>
    <t>-</t>
    <phoneticPr fontId="2"/>
  </si>
  <si>
    <t>資料：大田原県税事務所、税務課</t>
    <rPh sb="0" eb="2">
      <t>シリョウ</t>
    </rPh>
    <rPh sb="3" eb="6">
      <t>オオタワラ</t>
    </rPh>
    <rPh sb="6" eb="8">
      <t>ケンゼイ</t>
    </rPh>
    <rPh sb="8" eb="10">
      <t>ジム</t>
    </rPh>
    <rPh sb="10" eb="11">
      <t>ショ</t>
    </rPh>
    <rPh sb="12" eb="15">
      <t>ゼイムカ</t>
    </rPh>
    <phoneticPr fontId="2"/>
  </si>
  <si>
    <t>　　25年(2013)</t>
    <rPh sb="4" eb="5">
      <t>ネン</t>
    </rPh>
    <phoneticPr fontId="2"/>
  </si>
  <si>
    <t>　　 27年(2015)</t>
    <rPh sb="5" eb="6">
      <t>ネン</t>
    </rPh>
    <phoneticPr fontId="2"/>
  </si>
  <si>
    <t>旅館・料亭・ホテル</t>
    <rPh sb="0" eb="2">
      <t>リョカン</t>
    </rPh>
    <rPh sb="3" eb="5">
      <t>リョウテイ</t>
    </rPh>
    <phoneticPr fontId="2"/>
  </si>
  <si>
    <t>-</t>
    <phoneticPr fontId="2"/>
  </si>
  <si>
    <t>単位：千人</t>
    <rPh sb="0" eb="2">
      <t>タンイ</t>
    </rPh>
    <rPh sb="3" eb="5">
      <t>センニン</t>
    </rPh>
    <phoneticPr fontId="2"/>
  </si>
  <si>
    <t>資料：生涯学習課</t>
    <rPh sb="3" eb="5">
      <t>ショウガイ</t>
    </rPh>
    <rPh sb="5" eb="7">
      <t>ガクシュウ</t>
    </rPh>
    <rPh sb="7" eb="8">
      <t>カ</t>
    </rPh>
    <phoneticPr fontId="2"/>
  </si>
  <si>
    <t>名勝</t>
    <rPh sb="0" eb="2">
      <t>メイショウ</t>
    </rPh>
    <phoneticPr fontId="2"/>
  </si>
  <si>
    <t>資料：文化振興課</t>
    <phoneticPr fontId="2"/>
  </si>
  <si>
    <t>国宝</t>
    <rPh sb="0" eb="2">
      <t>コクホウ</t>
    </rPh>
    <phoneticPr fontId="4"/>
  </si>
  <si>
    <t>重要無形文化財</t>
    <rPh sb="0" eb="2">
      <t>ジュウヨウ</t>
    </rPh>
    <rPh sb="2" eb="4">
      <t>ムケイ</t>
    </rPh>
    <rPh sb="4" eb="7">
      <t>ブンカザイ</t>
    </rPh>
    <phoneticPr fontId="4"/>
  </si>
  <si>
    <t>史跡</t>
    <rPh sb="0" eb="2">
      <t>シセキ</t>
    </rPh>
    <phoneticPr fontId="4"/>
  </si>
  <si>
    <t>名勝</t>
    <rPh sb="0" eb="2">
      <t>メイショウ</t>
    </rPh>
    <phoneticPr fontId="4"/>
  </si>
  <si>
    <t>天然記念物</t>
    <rPh sb="0" eb="2">
      <t>テンネン</t>
    </rPh>
    <rPh sb="2" eb="5">
      <t>キネンブツ</t>
    </rPh>
    <phoneticPr fontId="4"/>
  </si>
  <si>
    <t>選択無形民俗文化財</t>
    <rPh sb="0" eb="2">
      <t>センタク</t>
    </rPh>
    <rPh sb="2" eb="4">
      <t>ムケイ</t>
    </rPh>
    <rPh sb="4" eb="6">
      <t>ミンゾク</t>
    </rPh>
    <rPh sb="6" eb="9">
      <t>ブンカザイ</t>
    </rPh>
    <phoneticPr fontId="4"/>
  </si>
  <si>
    <t>那須国造碑</t>
    <rPh sb="0" eb="2">
      <t>ナス</t>
    </rPh>
    <rPh sb="2" eb="4">
      <t>クニノミヤツコ</t>
    </rPh>
    <rPh sb="4" eb="5">
      <t>ヒ</t>
    </rPh>
    <phoneticPr fontId="4"/>
  </si>
  <si>
    <t>絹本著色　仏国国師像</t>
    <rPh sb="0" eb="1">
      <t>キヌ</t>
    </rPh>
    <rPh sb="1" eb="2">
      <t>ホン</t>
    </rPh>
    <rPh sb="2" eb="3">
      <t>チョ</t>
    </rPh>
    <rPh sb="3" eb="4">
      <t>イロ</t>
    </rPh>
    <rPh sb="5" eb="6">
      <t>ブツ</t>
    </rPh>
    <rPh sb="6" eb="7">
      <t>クニ</t>
    </rPh>
    <rPh sb="7" eb="8">
      <t>クニ</t>
    </rPh>
    <rPh sb="8" eb="9">
      <t>シ</t>
    </rPh>
    <rPh sb="9" eb="10">
      <t>ゾウ</t>
    </rPh>
    <phoneticPr fontId="4"/>
  </si>
  <si>
    <t>絹本著色　仏応禅師像</t>
    <rPh sb="0" eb="1">
      <t>キヌ</t>
    </rPh>
    <rPh sb="1" eb="2">
      <t>ホン</t>
    </rPh>
    <rPh sb="2" eb="3">
      <t>チョ</t>
    </rPh>
    <rPh sb="3" eb="4">
      <t>イロ</t>
    </rPh>
    <rPh sb="5" eb="6">
      <t>ブツ</t>
    </rPh>
    <rPh sb="6" eb="7">
      <t>オウ</t>
    </rPh>
    <rPh sb="7" eb="8">
      <t>ゼン</t>
    </rPh>
    <rPh sb="8" eb="9">
      <t>シ</t>
    </rPh>
    <rPh sb="9" eb="10">
      <t>ゾウ</t>
    </rPh>
    <phoneticPr fontId="4"/>
  </si>
  <si>
    <t>木造無学祖元坐像</t>
  </si>
  <si>
    <t>木造高峰顕日坐像</t>
  </si>
  <si>
    <t>竹工芸</t>
    <rPh sb="0" eb="1">
      <t>タケ</t>
    </rPh>
    <rPh sb="1" eb="3">
      <t>コウゲイ</t>
    </rPh>
    <phoneticPr fontId="4"/>
  </si>
  <si>
    <t>侍塚古墳</t>
    <rPh sb="0" eb="1">
      <t>サムライ</t>
    </rPh>
    <rPh sb="1" eb="2">
      <t>ツカ</t>
    </rPh>
    <rPh sb="2" eb="4">
      <t>コフン</t>
    </rPh>
    <phoneticPr fontId="4"/>
  </si>
  <si>
    <t>ミヤコタナゴ</t>
  </si>
  <si>
    <t>太刀　銘　吉房</t>
    <rPh sb="0" eb="2">
      <t>タチ</t>
    </rPh>
    <rPh sb="3" eb="4">
      <t>メイ</t>
    </rPh>
    <rPh sb="5" eb="6">
      <t>ヨシ</t>
    </rPh>
    <rPh sb="6" eb="7">
      <t>フサ</t>
    </rPh>
    <phoneticPr fontId="4"/>
  </si>
  <si>
    <t>大捻縄引</t>
    <rPh sb="0" eb="1">
      <t>ダイ</t>
    </rPh>
    <rPh sb="1" eb="2">
      <t>ヒネ</t>
    </rPh>
    <rPh sb="2" eb="3">
      <t>ナワ</t>
    </rPh>
    <rPh sb="3" eb="4">
      <t>ヒ</t>
    </rPh>
    <phoneticPr fontId="4"/>
  </si>
  <si>
    <t>湯津上</t>
    <rPh sb="0" eb="3">
      <t>ユヅカミ</t>
    </rPh>
    <phoneticPr fontId="4"/>
  </si>
  <si>
    <t>南金丸</t>
    <rPh sb="0" eb="1">
      <t>ミナミ</t>
    </rPh>
    <rPh sb="1" eb="3">
      <t>カネマル</t>
    </rPh>
    <phoneticPr fontId="4"/>
  </si>
  <si>
    <t>雲岩寺</t>
    <rPh sb="0" eb="3">
      <t>ウンガンジ</t>
    </rPh>
    <phoneticPr fontId="4"/>
  </si>
  <si>
    <t>市野沢</t>
    <rPh sb="0" eb="3">
      <t>イチノサワ</t>
    </rPh>
    <phoneticPr fontId="4"/>
  </si>
  <si>
    <t>浅香</t>
    <rPh sb="0" eb="2">
      <t>アサカ</t>
    </rPh>
    <phoneticPr fontId="4"/>
  </si>
  <si>
    <t>市内</t>
    <rPh sb="0" eb="2">
      <t>シナイ</t>
    </rPh>
    <phoneticPr fontId="4"/>
  </si>
  <si>
    <t>黒羽田町</t>
    <rPh sb="0" eb="2">
      <t>クロバネ</t>
    </rPh>
    <rPh sb="2" eb="4">
      <t>タマチ</t>
    </rPh>
    <phoneticPr fontId="4"/>
  </si>
  <si>
    <t>佐良土</t>
    <rPh sb="0" eb="3">
      <t>サラド</t>
    </rPh>
    <phoneticPr fontId="4"/>
  </si>
  <si>
    <t>黒羽向町</t>
    <rPh sb="0" eb="2">
      <t>クロバネ</t>
    </rPh>
    <rPh sb="2" eb="4">
      <t>ムコウマチ</t>
    </rPh>
    <phoneticPr fontId="4"/>
  </si>
  <si>
    <t>笠石神社</t>
    <rPh sb="0" eb="2">
      <t>カサイシ</t>
    </rPh>
    <rPh sb="2" eb="4">
      <t>ジンジャ</t>
    </rPh>
    <phoneticPr fontId="4"/>
  </si>
  <si>
    <t>那須神社</t>
    <rPh sb="0" eb="2">
      <t>ナス</t>
    </rPh>
    <rPh sb="2" eb="4">
      <t>ジンジャ</t>
    </rPh>
    <phoneticPr fontId="4"/>
  </si>
  <si>
    <t>雲巌寺</t>
  </si>
  <si>
    <t>藤沼昇</t>
    <rPh sb="0" eb="2">
      <t>フジヌマ</t>
    </rPh>
    <rPh sb="2" eb="3">
      <t>ノボル</t>
    </rPh>
    <phoneticPr fontId="4"/>
  </si>
  <si>
    <t>大田原市</t>
    <rPh sb="0" eb="4">
      <t>オオタワラシ</t>
    </rPh>
    <phoneticPr fontId="4"/>
  </si>
  <si>
    <t>栃木県</t>
    <rPh sb="0" eb="3">
      <t>トチギケン</t>
    </rPh>
    <phoneticPr fontId="4"/>
  </si>
  <si>
    <t>個人所有</t>
    <rPh sb="0" eb="2">
      <t>コジン</t>
    </rPh>
    <rPh sb="2" eb="4">
      <t>ショユウ</t>
    </rPh>
    <phoneticPr fontId="4"/>
  </si>
  <si>
    <t>㈱足利銀行</t>
    <rPh sb="1" eb="3">
      <t>アシカガ</t>
    </rPh>
    <rPh sb="3" eb="5">
      <t>ギンコウ</t>
    </rPh>
    <phoneticPr fontId="4"/>
  </si>
  <si>
    <t>雲巌寺</t>
    <rPh sb="0" eb="1">
      <t>クモ</t>
    </rPh>
    <rPh sb="1" eb="2">
      <t>イワオ</t>
    </rPh>
    <rPh sb="2" eb="3">
      <t>テラ</t>
    </rPh>
    <phoneticPr fontId="4"/>
  </si>
  <si>
    <t>佐良土区</t>
    <rPh sb="0" eb="3">
      <t>サラド</t>
    </rPh>
    <rPh sb="3" eb="4">
      <t>ク</t>
    </rPh>
    <phoneticPr fontId="4"/>
  </si>
  <si>
    <t>絹本著色　釈迦涅槃図</t>
    <rPh sb="0" eb="1">
      <t>キヌ</t>
    </rPh>
    <rPh sb="1" eb="2">
      <t>ホン</t>
    </rPh>
    <rPh sb="2" eb="3">
      <t>チョ</t>
    </rPh>
    <rPh sb="3" eb="4">
      <t>イロ</t>
    </rPh>
    <rPh sb="5" eb="7">
      <t>シャカ</t>
    </rPh>
    <rPh sb="7" eb="9">
      <t>ネハン</t>
    </rPh>
    <rPh sb="9" eb="10">
      <t>ズ</t>
    </rPh>
    <phoneticPr fontId="4"/>
  </si>
  <si>
    <t>木版紙本著色　五百羅漢像</t>
    <rPh sb="0" eb="2">
      <t>モクハン</t>
    </rPh>
    <rPh sb="2" eb="3">
      <t>カミ</t>
    </rPh>
    <rPh sb="3" eb="4">
      <t>ホン</t>
    </rPh>
    <rPh sb="4" eb="5">
      <t>チョ</t>
    </rPh>
    <rPh sb="5" eb="6">
      <t>イロ</t>
    </rPh>
    <rPh sb="7" eb="9">
      <t>ゴヒャク</t>
    </rPh>
    <rPh sb="9" eb="11">
      <t>ラカン</t>
    </rPh>
    <rPh sb="11" eb="12">
      <t>ゾウ</t>
    </rPh>
    <phoneticPr fontId="4"/>
  </si>
  <si>
    <t>紙本墨画　楊柳観音像</t>
    <rPh sb="0" eb="1">
      <t>カミ</t>
    </rPh>
    <rPh sb="1" eb="2">
      <t>ホン</t>
    </rPh>
    <rPh sb="2" eb="3">
      <t>スミ</t>
    </rPh>
    <rPh sb="3" eb="4">
      <t>ガ</t>
    </rPh>
    <rPh sb="5" eb="6">
      <t>ヤナギ</t>
    </rPh>
    <rPh sb="6" eb="7">
      <t>ヤナギ</t>
    </rPh>
    <rPh sb="7" eb="10">
      <t>カンノンゾウ</t>
    </rPh>
    <phoneticPr fontId="4"/>
  </si>
  <si>
    <t>紙本著色　釈迦涅槃図</t>
    <rPh sb="0" eb="1">
      <t>カミ</t>
    </rPh>
    <rPh sb="1" eb="2">
      <t>ホン</t>
    </rPh>
    <rPh sb="2" eb="3">
      <t>チョ</t>
    </rPh>
    <rPh sb="3" eb="4">
      <t>イロ</t>
    </rPh>
    <rPh sb="5" eb="7">
      <t>シャカ</t>
    </rPh>
    <rPh sb="7" eb="9">
      <t>ネハン</t>
    </rPh>
    <rPh sb="9" eb="10">
      <t>ズ</t>
    </rPh>
    <phoneticPr fontId="4"/>
  </si>
  <si>
    <t>板絵墨画　虎図</t>
    <rPh sb="0" eb="1">
      <t>イタ</t>
    </rPh>
    <rPh sb="1" eb="2">
      <t>エ</t>
    </rPh>
    <rPh sb="2" eb="3">
      <t>スミ</t>
    </rPh>
    <rPh sb="3" eb="4">
      <t>ガ</t>
    </rPh>
    <rPh sb="5" eb="6">
      <t>トラ</t>
    </rPh>
    <rPh sb="6" eb="7">
      <t>ズ</t>
    </rPh>
    <phoneticPr fontId="4"/>
  </si>
  <si>
    <t>板絵著色　四霊の図</t>
    <rPh sb="0" eb="1">
      <t>イタ</t>
    </rPh>
    <rPh sb="1" eb="2">
      <t>エ</t>
    </rPh>
    <rPh sb="2" eb="3">
      <t>チョ</t>
    </rPh>
    <rPh sb="3" eb="4">
      <t>イロ</t>
    </rPh>
    <rPh sb="5" eb="6">
      <t>ヨン</t>
    </rPh>
    <rPh sb="6" eb="7">
      <t>レイ</t>
    </rPh>
    <rPh sb="8" eb="9">
      <t>ズ</t>
    </rPh>
    <phoneticPr fontId="4"/>
  </si>
  <si>
    <t>両界曼荼羅図</t>
    <rPh sb="0" eb="2">
      <t>リョウカイ</t>
    </rPh>
    <rPh sb="2" eb="5">
      <t>マンダラ</t>
    </rPh>
    <rPh sb="5" eb="6">
      <t>ズ</t>
    </rPh>
    <phoneticPr fontId="4"/>
  </si>
  <si>
    <t>紙本墨画　竜に馬師皇図</t>
    <rPh sb="0" eb="1">
      <t>カミ</t>
    </rPh>
    <rPh sb="1" eb="2">
      <t>ホン</t>
    </rPh>
    <rPh sb="2" eb="3">
      <t>スミ</t>
    </rPh>
    <rPh sb="3" eb="4">
      <t>ガ</t>
    </rPh>
    <rPh sb="5" eb="6">
      <t>リュウ</t>
    </rPh>
    <rPh sb="7" eb="8">
      <t>ウマ</t>
    </rPh>
    <rPh sb="8" eb="9">
      <t>シ</t>
    </rPh>
    <rPh sb="9" eb="10">
      <t>ノウ</t>
    </rPh>
    <rPh sb="10" eb="11">
      <t>ズ</t>
    </rPh>
    <phoneticPr fontId="4"/>
  </si>
  <si>
    <t>木造　聖観音立像</t>
    <rPh sb="0" eb="2">
      <t>モクゾウ</t>
    </rPh>
    <rPh sb="3" eb="4">
      <t>セイ</t>
    </rPh>
    <rPh sb="4" eb="6">
      <t>カンノン</t>
    </rPh>
    <rPh sb="6" eb="8">
      <t>リツゾウ</t>
    </rPh>
    <phoneticPr fontId="4"/>
  </si>
  <si>
    <t>木造　阿弥陀如来立像</t>
    <rPh sb="0" eb="2">
      <t>モクゾウ</t>
    </rPh>
    <rPh sb="3" eb="6">
      <t>アミダ</t>
    </rPh>
    <rPh sb="6" eb="8">
      <t>ニョライ</t>
    </rPh>
    <rPh sb="8" eb="10">
      <t>リツゾウ</t>
    </rPh>
    <phoneticPr fontId="4"/>
  </si>
  <si>
    <t>木造　釈迦如来坐像</t>
    <rPh sb="0" eb="2">
      <t>モクゾウ</t>
    </rPh>
    <rPh sb="3" eb="5">
      <t>シャカ</t>
    </rPh>
    <rPh sb="5" eb="7">
      <t>ニョライ</t>
    </rPh>
    <rPh sb="7" eb="9">
      <t>ザゾウ</t>
    </rPh>
    <phoneticPr fontId="4"/>
  </si>
  <si>
    <t>刀　銘　野州住源正義</t>
    <rPh sb="0" eb="1">
      <t>カタナ</t>
    </rPh>
    <rPh sb="2" eb="3">
      <t>メイ</t>
    </rPh>
    <rPh sb="4" eb="6">
      <t>ヤシュウ</t>
    </rPh>
    <rPh sb="6" eb="7">
      <t>ジュウ</t>
    </rPh>
    <rPh sb="7" eb="8">
      <t>ミナモト</t>
    </rPh>
    <rPh sb="8" eb="10">
      <t>セイギ</t>
    </rPh>
    <phoneticPr fontId="4"/>
  </si>
  <si>
    <t>刀　銘　守勝</t>
    <rPh sb="0" eb="1">
      <t>カタナ</t>
    </rPh>
    <rPh sb="2" eb="3">
      <t>メイ</t>
    </rPh>
    <rPh sb="4" eb="5">
      <t>マモ</t>
    </rPh>
    <rPh sb="5" eb="6">
      <t>カツ</t>
    </rPh>
    <phoneticPr fontId="4"/>
  </si>
  <si>
    <t>前田</t>
    <rPh sb="0" eb="2">
      <t>マエダ</t>
    </rPh>
    <phoneticPr fontId="4"/>
  </si>
  <si>
    <t>余瀬</t>
    <rPh sb="0" eb="2">
      <t>ヨゼ</t>
    </rPh>
    <phoneticPr fontId="4"/>
  </si>
  <si>
    <t>片府田</t>
    <rPh sb="0" eb="3">
      <t>カタフタ</t>
    </rPh>
    <phoneticPr fontId="4"/>
  </si>
  <si>
    <t>南金丸</t>
    <rPh sb="0" eb="3">
      <t>ミナミカネマル</t>
    </rPh>
    <phoneticPr fontId="4"/>
  </si>
  <si>
    <t>大雄寺</t>
    <rPh sb="0" eb="1">
      <t>ダイ</t>
    </rPh>
    <rPh sb="1" eb="2">
      <t>オス</t>
    </rPh>
    <rPh sb="2" eb="3">
      <t>テラ</t>
    </rPh>
    <phoneticPr fontId="4"/>
  </si>
  <si>
    <t>法輪寺</t>
    <rPh sb="0" eb="3">
      <t>ホウリンジ</t>
    </rPh>
    <phoneticPr fontId="4"/>
  </si>
  <si>
    <t>明王寺</t>
    <rPh sb="0" eb="1">
      <t>メイ</t>
    </rPh>
    <rPh sb="1" eb="2">
      <t>オウ</t>
    </rPh>
    <rPh sb="2" eb="3">
      <t>テラ</t>
    </rPh>
    <phoneticPr fontId="4"/>
  </si>
  <si>
    <t>西教寺</t>
    <rPh sb="0" eb="1">
      <t>ニシ</t>
    </rPh>
    <rPh sb="1" eb="2">
      <t>キョウ</t>
    </rPh>
    <rPh sb="2" eb="3">
      <t>テラ</t>
    </rPh>
    <phoneticPr fontId="4"/>
  </si>
  <si>
    <t>宝寿院</t>
    <rPh sb="0" eb="1">
      <t>タカラ</t>
    </rPh>
    <rPh sb="1" eb="2">
      <t>コトブキ</t>
    </rPh>
    <rPh sb="2" eb="3">
      <t>イン</t>
    </rPh>
    <phoneticPr fontId="4"/>
  </si>
  <si>
    <t>有形民俗文化財</t>
    <rPh sb="0" eb="2">
      <t>ユウケイ</t>
    </rPh>
    <rPh sb="2" eb="4">
      <t>ミンゾク</t>
    </rPh>
    <rPh sb="4" eb="7">
      <t>ブンカザイ</t>
    </rPh>
    <phoneticPr fontId="4"/>
  </si>
  <si>
    <t>無形民俗文化財</t>
    <rPh sb="0" eb="2">
      <t>ムケイ</t>
    </rPh>
    <rPh sb="2" eb="4">
      <t>ミンゾク</t>
    </rPh>
    <rPh sb="4" eb="7">
      <t>ブンカザイ</t>
    </rPh>
    <phoneticPr fontId="4"/>
  </si>
  <si>
    <t>刀　銘　細川正規</t>
    <rPh sb="0" eb="1">
      <t>カタナ</t>
    </rPh>
    <rPh sb="2" eb="3">
      <t>メイ</t>
    </rPh>
    <rPh sb="4" eb="6">
      <t>ホソカワ</t>
    </rPh>
    <rPh sb="6" eb="8">
      <t>セイキ</t>
    </rPh>
    <phoneticPr fontId="4"/>
  </si>
  <si>
    <t>刀　銘　野州住道賛作之</t>
  </si>
  <si>
    <t>太刀　銘　作陽幕下士細川正義</t>
  </si>
  <si>
    <t>自在鍵図小柄</t>
  </si>
  <si>
    <t>雲龍図鐔</t>
  </si>
  <si>
    <t>創垂可継</t>
    <rPh sb="0" eb="1">
      <t>ソウ</t>
    </rPh>
    <rPh sb="1" eb="2">
      <t>スイ</t>
    </rPh>
    <rPh sb="2" eb="3">
      <t>カ</t>
    </rPh>
    <rPh sb="3" eb="4">
      <t>ツギ</t>
    </rPh>
    <phoneticPr fontId="4"/>
  </si>
  <si>
    <t>木版一切経</t>
    <rPh sb="0" eb="2">
      <t>モクハン</t>
    </rPh>
    <rPh sb="2" eb="4">
      <t>イッサイ</t>
    </rPh>
    <rPh sb="4" eb="5">
      <t>キョウ</t>
    </rPh>
    <phoneticPr fontId="4"/>
  </si>
  <si>
    <t>止戈枢要</t>
    <rPh sb="0" eb="1">
      <t>ト</t>
    </rPh>
    <rPh sb="1" eb="2">
      <t>カ</t>
    </rPh>
    <rPh sb="2" eb="3">
      <t>カナメ</t>
    </rPh>
    <rPh sb="3" eb="4">
      <t>カナメ</t>
    </rPh>
    <phoneticPr fontId="4"/>
  </si>
  <si>
    <t>人面獣心の壁書</t>
    <rPh sb="0" eb="2">
      <t>ジンメン</t>
    </rPh>
    <rPh sb="2" eb="3">
      <t>ケモノ</t>
    </rPh>
    <rPh sb="3" eb="4">
      <t>ココロ</t>
    </rPh>
    <rPh sb="5" eb="6">
      <t>カベ</t>
    </rPh>
    <rPh sb="6" eb="7">
      <t>ショ</t>
    </rPh>
    <phoneticPr fontId="4"/>
  </si>
  <si>
    <t>城鍬舞</t>
    <rPh sb="0" eb="1">
      <t>シロ</t>
    </rPh>
    <rPh sb="1" eb="2">
      <t>クワ</t>
    </rPh>
    <rPh sb="2" eb="3">
      <t>マイ</t>
    </rPh>
    <phoneticPr fontId="4"/>
  </si>
  <si>
    <t>正浄寺の雅楽</t>
    <rPh sb="0" eb="1">
      <t>セイ</t>
    </rPh>
    <rPh sb="1" eb="2">
      <t>ジョウ</t>
    </rPh>
    <rPh sb="2" eb="3">
      <t>テラ</t>
    </rPh>
    <rPh sb="4" eb="6">
      <t>ガガク</t>
    </rPh>
    <phoneticPr fontId="4"/>
  </si>
  <si>
    <t>堀之内のツクバネガシ</t>
    <rPh sb="0" eb="3">
      <t>ホリノウチ</t>
    </rPh>
    <phoneticPr fontId="4"/>
  </si>
  <si>
    <t>片田のヒイラギ</t>
    <rPh sb="0" eb="2">
      <t>カタダ</t>
    </rPh>
    <phoneticPr fontId="4"/>
  </si>
  <si>
    <t>大野室のイチョウ</t>
    <rPh sb="0" eb="2">
      <t>オオノ</t>
    </rPh>
    <rPh sb="2" eb="3">
      <t>シツ</t>
    </rPh>
    <phoneticPr fontId="4"/>
  </si>
  <si>
    <t>佐久山のケヤキ</t>
    <rPh sb="0" eb="3">
      <t>サクヤマ</t>
    </rPh>
    <phoneticPr fontId="4"/>
  </si>
  <si>
    <t>磯上のヤマザクラ</t>
    <rPh sb="0" eb="2">
      <t>イソガミ</t>
    </rPh>
    <phoneticPr fontId="4"/>
  </si>
  <si>
    <t>20冊1帖</t>
    <rPh sb="2" eb="3">
      <t>サツ</t>
    </rPh>
    <rPh sb="4" eb="5">
      <t>ジョウ</t>
    </rPh>
    <phoneticPr fontId="4"/>
  </si>
  <si>
    <t>4500巻</t>
    <rPh sb="4" eb="5">
      <t>カン</t>
    </rPh>
    <phoneticPr fontId="4"/>
  </si>
  <si>
    <t>353巻</t>
    <rPh sb="3" eb="4">
      <t>カン</t>
    </rPh>
    <phoneticPr fontId="4"/>
  </si>
  <si>
    <t>70巻</t>
    <rPh sb="2" eb="3">
      <t>カン</t>
    </rPh>
    <phoneticPr fontId="4"/>
  </si>
  <si>
    <t>30本</t>
    <rPh sb="2" eb="3">
      <t>ホン</t>
    </rPh>
    <phoneticPr fontId="4"/>
  </si>
  <si>
    <t>1本</t>
    <rPh sb="1" eb="2">
      <t>ホン</t>
    </rPh>
    <phoneticPr fontId="4"/>
  </si>
  <si>
    <t>山の手</t>
    <rPh sb="0" eb="1">
      <t>ヤマ</t>
    </rPh>
    <rPh sb="2" eb="3">
      <t>テ</t>
    </rPh>
    <phoneticPr fontId="4"/>
  </si>
  <si>
    <t>須賀川</t>
    <rPh sb="0" eb="3">
      <t>スカガワ</t>
    </rPh>
    <phoneticPr fontId="4"/>
  </si>
  <si>
    <t>上石上</t>
    <rPh sb="0" eb="1">
      <t>ウエ</t>
    </rPh>
    <rPh sb="1" eb="3">
      <t>イシガミ</t>
    </rPh>
    <phoneticPr fontId="4"/>
  </si>
  <si>
    <t>佐久山</t>
    <rPh sb="0" eb="3">
      <t>サクヤマ</t>
    </rPh>
    <phoneticPr fontId="4"/>
  </si>
  <si>
    <t>堀之内</t>
    <rPh sb="0" eb="3">
      <t>ホリノウチ</t>
    </rPh>
    <phoneticPr fontId="4"/>
  </si>
  <si>
    <t>片田</t>
    <rPh sb="0" eb="2">
      <t>カタダ</t>
    </rPh>
    <phoneticPr fontId="4"/>
  </si>
  <si>
    <t>寒井</t>
    <rPh sb="0" eb="2">
      <t>サブイ</t>
    </rPh>
    <phoneticPr fontId="4"/>
  </si>
  <si>
    <t>大豆田</t>
    <rPh sb="0" eb="3">
      <t>オオマメダ</t>
    </rPh>
    <phoneticPr fontId="4"/>
  </si>
  <si>
    <t>龍泉寺</t>
    <rPh sb="0" eb="2">
      <t>リュウセン</t>
    </rPh>
    <rPh sb="2" eb="3">
      <t>デラ</t>
    </rPh>
    <phoneticPr fontId="4"/>
  </si>
  <si>
    <t>城鍬舞保存会</t>
    <rPh sb="0" eb="1">
      <t>シロ</t>
    </rPh>
    <rPh sb="1" eb="2">
      <t>クワ</t>
    </rPh>
    <rPh sb="2" eb="3">
      <t>マイ</t>
    </rPh>
    <rPh sb="3" eb="6">
      <t>ホゾンカイ</t>
    </rPh>
    <phoneticPr fontId="4"/>
  </si>
  <si>
    <t>正浄寺の雅楽保存会</t>
    <rPh sb="0" eb="1">
      <t>セイ</t>
    </rPh>
    <rPh sb="1" eb="2">
      <t>ジョウ</t>
    </rPh>
    <rPh sb="2" eb="3">
      <t>テラ</t>
    </rPh>
    <rPh sb="4" eb="6">
      <t>ガガク</t>
    </rPh>
    <rPh sb="6" eb="9">
      <t>ホゾンカイ</t>
    </rPh>
    <phoneticPr fontId="4"/>
  </si>
  <si>
    <t>堀之内自治会</t>
    <rPh sb="0" eb="3">
      <t>ホリノウチ</t>
    </rPh>
    <rPh sb="3" eb="6">
      <t>ジチカイ</t>
    </rPh>
    <phoneticPr fontId="4"/>
  </si>
  <si>
    <t>湯殿御霊神社</t>
    <rPh sb="0" eb="1">
      <t>ユ</t>
    </rPh>
    <rPh sb="1" eb="2">
      <t>トノ</t>
    </rPh>
    <rPh sb="2" eb="4">
      <t>ミタマ</t>
    </rPh>
    <rPh sb="4" eb="6">
      <t>ジンジャ</t>
    </rPh>
    <phoneticPr fontId="4"/>
  </si>
  <si>
    <t>三島神社</t>
    <rPh sb="0" eb="2">
      <t>ミシマ</t>
    </rPh>
    <rPh sb="2" eb="4">
      <t>ジンジャ</t>
    </rPh>
    <phoneticPr fontId="4"/>
  </si>
  <si>
    <t>長宗寺</t>
    <rPh sb="0" eb="1">
      <t>チョウ</t>
    </rPh>
    <rPh sb="1" eb="2">
      <t>ムネ</t>
    </rPh>
    <rPh sb="2" eb="3">
      <t>テラ</t>
    </rPh>
    <phoneticPr fontId="4"/>
  </si>
  <si>
    <t>涅槃図</t>
    <rPh sb="0" eb="2">
      <t>ネハン</t>
    </rPh>
    <rPh sb="2" eb="3">
      <t>ズ</t>
    </rPh>
    <phoneticPr fontId="4"/>
  </si>
  <si>
    <t>愛染明王図</t>
    <rPh sb="0" eb="1">
      <t>アイ</t>
    </rPh>
    <rPh sb="1" eb="2">
      <t>ソ</t>
    </rPh>
    <rPh sb="2" eb="3">
      <t>メイ</t>
    </rPh>
    <rPh sb="3" eb="4">
      <t>オウ</t>
    </rPh>
    <rPh sb="4" eb="5">
      <t>ズ</t>
    </rPh>
    <phoneticPr fontId="4"/>
  </si>
  <si>
    <t>紙本著色　大関美作守高増画像</t>
    <rPh sb="0" eb="1">
      <t>カミ</t>
    </rPh>
    <rPh sb="1" eb="2">
      <t>ホン</t>
    </rPh>
    <rPh sb="2" eb="3">
      <t>チョ</t>
    </rPh>
    <rPh sb="3" eb="4">
      <t>イロ</t>
    </rPh>
    <rPh sb="5" eb="7">
      <t>オオゼキ</t>
    </rPh>
    <rPh sb="7" eb="8">
      <t>ウツクシ</t>
    </rPh>
    <rPh sb="8" eb="9">
      <t>サク</t>
    </rPh>
    <rPh sb="9" eb="10">
      <t>マモ</t>
    </rPh>
    <rPh sb="10" eb="11">
      <t>コウ</t>
    </rPh>
    <rPh sb="11" eb="12">
      <t>ゾウ</t>
    </rPh>
    <rPh sb="12" eb="14">
      <t>ガゾウ</t>
    </rPh>
    <phoneticPr fontId="4"/>
  </si>
  <si>
    <t>板絵著色　十六羅漢図</t>
    <rPh sb="0" eb="1">
      <t>イタ</t>
    </rPh>
    <rPh sb="1" eb="2">
      <t>エ</t>
    </rPh>
    <rPh sb="2" eb="3">
      <t>チョ</t>
    </rPh>
    <rPh sb="3" eb="4">
      <t>イロ</t>
    </rPh>
    <rPh sb="5" eb="7">
      <t>ジュウロク</t>
    </rPh>
    <rPh sb="7" eb="9">
      <t>ラカン</t>
    </rPh>
    <rPh sb="9" eb="10">
      <t>ズ</t>
    </rPh>
    <phoneticPr fontId="4"/>
  </si>
  <si>
    <t>絹本著色　大関美作守高増画像</t>
    <rPh sb="0" eb="1">
      <t>キヌ</t>
    </rPh>
    <rPh sb="1" eb="2">
      <t>ホン</t>
    </rPh>
    <rPh sb="2" eb="3">
      <t>チョ</t>
    </rPh>
    <rPh sb="3" eb="4">
      <t>イロ</t>
    </rPh>
    <rPh sb="5" eb="7">
      <t>オオゼキ</t>
    </rPh>
    <rPh sb="7" eb="8">
      <t>ウツクシ</t>
    </rPh>
    <rPh sb="8" eb="9">
      <t>サク</t>
    </rPh>
    <rPh sb="9" eb="10">
      <t>マモ</t>
    </rPh>
    <rPh sb="10" eb="11">
      <t>コウ</t>
    </rPh>
    <rPh sb="11" eb="12">
      <t>ゾウ</t>
    </rPh>
    <rPh sb="12" eb="14">
      <t>ガゾウ</t>
    </rPh>
    <phoneticPr fontId="4"/>
  </si>
  <si>
    <t>絹本著色　黒羽城西之図</t>
    <rPh sb="0" eb="1">
      <t>キヌ</t>
    </rPh>
    <rPh sb="1" eb="2">
      <t>ホン</t>
    </rPh>
    <rPh sb="2" eb="3">
      <t>チョ</t>
    </rPh>
    <rPh sb="3" eb="4">
      <t>イロ</t>
    </rPh>
    <rPh sb="5" eb="7">
      <t>クロバネ</t>
    </rPh>
    <rPh sb="7" eb="9">
      <t>ジョウサイ</t>
    </rPh>
    <rPh sb="9" eb="10">
      <t>コレ</t>
    </rPh>
    <rPh sb="10" eb="11">
      <t>ズ</t>
    </rPh>
    <phoneticPr fontId="4"/>
  </si>
  <si>
    <t>金剛力士像</t>
    <rPh sb="0" eb="2">
      <t>コンゴウ</t>
    </rPh>
    <rPh sb="2" eb="4">
      <t>リキシ</t>
    </rPh>
    <rPh sb="4" eb="5">
      <t>ゾウ</t>
    </rPh>
    <phoneticPr fontId="4"/>
  </si>
  <si>
    <t>十一面千手観音像</t>
    <rPh sb="0" eb="3">
      <t>ジュウイチメン</t>
    </rPh>
    <rPh sb="3" eb="7">
      <t>センジュカンノン</t>
    </rPh>
    <rPh sb="7" eb="8">
      <t>ゾウ</t>
    </rPh>
    <phoneticPr fontId="4"/>
  </si>
  <si>
    <t>不動明王像</t>
    <rPh sb="0" eb="2">
      <t>フドウ</t>
    </rPh>
    <rPh sb="2" eb="3">
      <t>メイ</t>
    </rPh>
    <rPh sb="3" eb="4">
      <t>オウ</t>
    </rPh>
    <rPh sb="4" eb="5">
      <t>ゾウ</t>
    </rPh>
    <phoneticPr fontId="4"/>
  </si>
  <si>
    <t>刈切地蔵</t>
    <rPh sb="0" eb="1">
      <t>カリ</t>
    </rPh>
    <rPh sb="1" eb="2">
      <t>キリ</t>
    </rPh>
    <rPh sb="2" eb="4">
      <t>ジゾウ</t>
    </rPh>
    <phoneticPr fontId="4"/>
  </si>
  <si>
    <t>屋台</t>
    <rPh sb="0" eb="2">
      <t>ヤタイ</t>
    </rPh>
    <phoneticPr fontId="4"/>
  </si>
  <si>
    <t>木造　観世音仏立像</t>
    <rPh sb="0" eb="2">
      <t>モクゾウ</t>
    </rPh>
    <rPh sb="3" eb="6">
      <t>カンゼオン</t>
    </rPh>
    <rPh sb="6" eb="7">
      <t>ホトケ</t>
    </rPh>
    <rPh sb="7" eb="9">
      <t>リツゾウ</t>
    </rPh>
    <phoneticPr fontId="4"/>
  </si>
  <si>
    <t>木造　十一面観世音立像</t>
    <rPh sb="0" eb="2">
      <t>モクゾウ</t>
    </rPh>
    <rPh sb="3" eb="5">
      <t>ジュウイチ</t>
    </rPh>
    <rPh sb="5" eb="6">
      <t>メン</t>
    </rPh>
    <rPh sb="6" eb="9">
      <t>カンゼオン</t>
    </rPh>
    <rPh sb="9" eb="11">
      <t>リツゾウ</t>
    </rPh>
    <phoneticPr fontId="4"/>
  </si>
  <si>
    <t>仁王尊像</t>
    <rPh sb="0" eb="2">
      <t>ニオウ</t>
    </rPh>
    <rPh sb="2" eb="3">
      <t>ソン</t>
    </rPh>
    <rPh sb="3" eb="4">
      <t>ゾウ</t>
    </rPh>
    <phoneticPr fontId="4"/>
  </si>
  <si>
    <t>不動明王尊像</t>
    <rPh sb="0" eb="2">
      <t>フドウ</t>
    </rPh>
    <rPh sb="2" eb="3">
      <t>メイ</t>
    </rPh>
    <rPh sb="3" eb="4">
      <t>オウ</t>
    </rPh>
    <rPh sb="4" eb="5">
      <t>ソン</t>
    </rPh>
    <rPh sb="5" eb="6">
      <t>ゾウ</t>
    </rPh>
    <phoneticPr fontId="4"/>
  </si>
  <si>
    <t>金剛界大日如来像</t>
    <rPh sb="0" eb="2">
      <t>コンゴウ</t>
    </rPh>
    <rPh sb="2" eb="3">
      <t>カイ</t>
    </rPh>
    <rPh sb="3" eb="5">
      <t>ダイニチ</t>
    </rPh>
    <rPh sb="5" eb="7">
      <t>ニョライ</t>
    </rPh>
    <rPh sb="7" eb="8">
      <t>ゾウ</t>
    </rPh>
    <phoneticPr fontId="4"/>
  </si>
  <si>
    <t>羽田太々神楽能面</t>
    <rPh sb="0" eb="2">
      <t>ハネダ</t>
    </rPh>
    <rPh sb="2" eb="3">
      <t>フト</t>
    </rPh>
    <rPh sb="4" eb="6">
      <t>シンラク</t>
    </rPh>
    <rPh sb="6" eb="8">
      <t>ノウメン</t>
    </rPh>
    <phoneticPr fontId="4"/>
  </si>
  <si>
    <t>田町彫刻屋台</t>
    <rPh sb="0" eb="2">
      <t>タマチ</t>
    </rPh>
    <rPh sb="2" eb="4">
      <t>チョウコク</t>
    </rPh>
    <rPh sb="4" eb="5">
      <t>ヤ</t>
    </rPh>
    <rPh sb="5" eb="6">
      <t>ダイ</t>
    </rPh>
    <phoneticPr fontId="4"/>
  </si>
  <si>
    <t>大天狗面</t>
    <rPh sb="0" eb="1">
      <t>ダイ</t>
    </rPh>
    <rPh sb="1" eb="3">
      <t>テング</t>
    </rPh>
    <rPh sb="3" eb="4">
      <t>メン</t>
    </rPh>
    <phoneticPr fontId="4"/>
  </si>
  <si>
    <t>木造　千手観音菩薩坐像</t>
    <rPh sb="0" eb="2">
      <t>モクゾウ</t>
    </rPh>
    <rPh sb="3" eb="7">
      <t>センジュカンノン</t>
    </rPh>
    <rPh sb="7" eb="9">
      <t>ボサツ</t>
    </rPh>
    <rPh sb="9" eb="11">
      <t>ザゾウ</t>
    </rPh>
    <phoneticPr fontId="4"/>
  </si>
  <si>
    <t>木造　十一面観音菩薩立像</t>
    <rPh sb="0" eb="2">
      <t>モクゾウ</t>
    </rPh>
    <rPh sb="3" eb="6">
      <t>ジュウイチメン</t>
    </rPh>
    <rPh sb="6" eb="8">
      <t>カンノン</t>
    </rPh>
    <rPh sb="8" eb="10">
      <t>ボサツ</t>
    </rPh>
    <rPh sb="10" eb="12">
      <t>リツゾウ</t>
    </rPh>
    <phoneticPr fontId="4"/>
  </si>
  <si>
    <t>銅製鰐口</t>
    <rPh sb="0" eb="2">
      <t>ドウセイ</t>
    </rPh>
    <rPh sb="2" eb="3">
      <t>ワニ</t>
    </rPh>
    <rPh sb="3" eb="4">
      <t>クチ</t>
    </rPh>
    <phoneticPr fontId="4"/>
  </si>
  <si>
    <t>光厳寺三鋳銘鐘</t>
    <rPh sb="0" eb="1">
      <t>ヒカリ</t>
    </rPh>
    <rPh sb="1" eb="2">
      <t>ゲン</t>
    </rPh>
    <rPh sb="2" eb="3">
      <t>テラ</t>
    </rPh>
    <rPh sb="3" eb="4">
      <t>サン</t>
    </rPh>
    <rPh sb="4" eb="5">
      <t>チュウ</t>
    </rPh>
    <rPh sb="5" eb="6">
      <t>メイ</t>
    </rPh>
    <rPh sb="6" eb="7">
      <t>カネ</t>
    </rPh>
    <phoneticPr fontId="4"/>
  </si>
  <si>
    <t>三語便覧・五方通語</t>
    <rPh sb="0" eb="1">
      <t>サン</t>
    </rPh>
    <rPh sb="1" eb="2">
      <t>ゴ</t>
    </rPh>
    <rPh sb="2" eb="4">
      <t>ビンラン</t>
    </rPh>
    <rPh sb="5" eb="6">
      <t>ゴ</t>
    </rPh>
    <rPh sb="6" eb="7">
      <t>ホウ</t>
    </rPh>
    <rPh sb="7" eb="8">
      <t>ツウ</t>
    </rPh>
    <rPh sb="8" eb="9">
      <t>ゴ</t>
    </rPh>
    <phoneticPr fontId="4"/>
  </si>
  <si>
    <t>籾取高覚帳</t>
    <rPh sb="0" eb="1">
      <t>モミ</t>
    </rPh>
    <rPh sb="1" eb="2">
      <t>トリ</t>
    </rPh>
    <rPh sb="2" eb="3">
      <t>タカ</t>
    </rPh>
    <rPh sb="3" eb="4">
      <t>カク</t>
    </rPh>
    <rPh sb="4" eb="5">
      <t>チョウ</t>
    </rPh>
    <phoneticPr fontId="4"/>
  </si>
  <si>
    <t>旧黒羽藩主大関家文庫蔵写本</t>
    <rPh sb="0" eb="1">
      <t>キュウ</t>
    </rPh>
    <rPh sb="1" eb="3">
      <t>クロバネ</t>
    </rPh>
    <rPh sb="3" eb="5">
      <t>ハンシュ</t>
    </rPh>
    <rPh sb="5" eb="7">
      <t>オオゼキ</t>
    </rPh>
    <rPh sb="7" eb="8">
      <t>ケ</t>
    </rPh>
    <rPh sb="8" eb="10">
      <t>ブンコ</t>
    </rPh>
    <rPh sb="10" eb="11">
      <t>クラ</t>
    </rPh>
    <rPh sb="11" eb="12">
      <t>シャ</t>
    </rPh>
    <rPh sb="12" eb="13">
      <t>ホン</t>
    </rPh>
    <phoneticPr fontId="4"/>
  </si>
  <si>
    <t>　佐竹得昭著護法秘策</t>
    <rPh sb="1" eb="3">
      <t>サタケ</t>
    </rPh>
    <rPh sb="3" eb="4">
      <t>トク</t>
    </rPh>
    <rPh sb="4" eb="5">
      <t>ショウ</t>
    </rPh>
    <rPh sb="5" eb="6">
      <t>チョ</t>
    </rPh>
    <rPh sb="6" eb="7">
      <t>ゴ</t>
    </rPh>
    <rPh sb="7" eb="8">
      <t>ホウ</t>
    </rPh>
    <rPh sb="8" eb="10">
      <t>ヒサク</t>
    </rPh>
    <phoneticPr fontId="4"/>
  </si>
  <si>
    <t>東野遺稿</t>
    <rPh sb="0" eb="2">
      <t>ヒガシノ</t>
    </rPh>
    <rPh sb="2" eb="4">
      <t>イコウ</t>
    </rPh>
    <phoneticPr fontId="4"/>
  </si>
  <si>
    <t>武将起請文</t>
    <rPh sb="0" eb="2">
      <t>ブショウ</t>
    </rPh>
    <rPh sb="2" eb="3">
      <t>オ</t>
    </rPh>
    <rPh sb="3" eb="4">
      <t>ウ</t>
    </rPh>
    <rPh sb="4" eb="5">
      <t>ブン</t>
    </rPh>
    <phoneticPr fontId="4"/>
  </si>
  <si>
    <t>旧黒羽藩主大関家蔵徳川秀忠より大関左衛門督宛状</t>
    <rPh sb="0" eb="1">
      <t>キュウ</t>
    </rPh>
    <rPh sb="1" eb="3">
      <t>クロバネ</t>
    </rPh>
    <rPh sb="3" eb="5">
      <t>ハンシュ</t>
    </rPh>
    <rPh sb="5" eb="7">
      <t>オオゼキ</t>
    </rPh>
    <rPh sb="7" eb="8">
      <t>ケ</t>
    </rPh>
    <rPh sb="8" eb="9">
      <t>クラ</t>
    </rPh>
    <rPh sb="9" eb="11">
      <t>トクガワ</t>
    </rPh>
    <rPh sb="11" eb="13">
      <t>ヒデタダ</t>
    </rPh>
    <phoneticPr fontId="4"/>
  </si>
  <si>
    <t>旧黒羽藩主大関家蔵本多弥八郎より大関左衛門督宛状</t>
    <rPh sb="0" eb="1">
      <t>キュウ</t>
    </rPh>
    <rPh sb="1" eb="3">
      <t>クロバネ</t>
    </rPh>
    <rPh sb="3" eb="5">
      <t>ハンシュ</t>
    </rPh>
    <rPh sb="5" eb="7">
      <t>オオゼキ</t>
    </rPh>
    <rPh sb="7" eb="8">
      <t>ケ</t>
    </rPh>
    <rPh sb="8" eb="9">
      <t>クラ</t>
    </rPh>
    <rPh sb="9" eb="11">
      <t>ホンダ</t>
    </rPh>
    <rPh sb="11" eb="12">
      <t>ヤ</t>
    </rPh>
    <rPh sb="12" eb="14">
      <t>ハチロウ</t>
    </rPh>
    <phoneticPr fontId="4"/>
  </si>
  <si>
    <t>佐竹義重起請文</t>
    <rPh sb="0" eb="2">
      <t>サタケ</t>
    </rPh>
    <rPh sb="2" eb="3">
      <t>ギ</t>
    </rPh>
    <rPh sb="3" eb="4">
      <t>シゲル</t>
    </rPh>
    <rPh sb="4" eb="7">
      <t>キショウモン</t>
    </rPh>
    <phoneticPr fontId="4"/>
  </si>
  <si>
    <t>賞典書</t>
    <rPh sb="0" eb="1">
      <t>ショウ</t>
    </rPh>
    <rPh sb="1" eb="2">
      <t>テン</t>
    </rPh>
    <rPh sb="2" eb="3">
      <t>ショ</t>
    </rPh>
    <phoneticPr fontId="4"/>
  </si>
  <si>
    <t>縄文土器　湯坂遺跡出土</t>
    <rPh sb="0" eb="2">
      <t>ジョウモン</t>
    </rPh>
    <rPh sb="2" eb="4">
      <t>ドキ</t>
    </rPh>
    <rPh sb="5" eb="6">
      <t>ユ</t>
    </rPh>
    <rPh sb="6" eb="7">
      <t>サカ</t>
    </rPh>
    <rPh sb="7" eb="9">
      <t>イセキ</t>
    </rPh>
    <rPh sb="9" eb="11">
      <t>シュツド</t>
    </rPh>
    <phoneticPr fontId="4"/>
  </si>
  <si>
    <t>縄文土器　平林真子遺跡出土</t>
    <rPh sb="0" eb="2">
      <t>ジョウモン</t>
    </rPh>
    <rPh sb="2" eb="4">
      <t>ドキ</t>
    </rPh>
    <rPh sb="5" eb="7">
      <t>ヒラバヤシ</t>
    </rPh>
    <rPh sb="7" eb="9">
      <t>マコ</t>
    </rPh>
    <rPh sb="9" eb="11">
      <t>イセキ</t>
    </rPh>
    <rPh sb="11" eb="13">
      <t>シュツド</t>
    </rPh>
    <phoneticPr fontId="4"/>
  </si>
  <si>
    <t>縄文土器　高山遺跡出土</t>
    <rPh sb="0" eb="2">
      <t>ジョウモン</t>
    </rPh>
    <rPh sb="2" eb="4">
      <t>ドキ</t>
    </rPh>
    <rPh sb="5" eb="7">
      <t>タカヤマ</t>
    </rPh>
    <rPh sb="7" eb="9">
      <t>イセキ</t>
    </rPh>
    <rPh sb="9" eb="11">
      <t>シュツド</t>
    </rPh>
    <phoneticPr fontId="4"/>
  </si>
  <si>
    <t>縄文土器　羽田長者ケ平遺跡出土</t>
    <rPh sb="0" eb="2">
      <t>ジョウモン</t>
    </rPh>
    <rPh sb="2" eb="4">
      <t>ドキ</t>
    </rPh>
    <rPh sb="5" eb="7">
      <t>ハネダ</t>
    </rPh>
    <rPh sb="7" eb="9">
      <t>チョウジャ</t>
    </rPh>
    <rPh sb="10" eb="11">
      <t>タイ</t>
    </rPh>
    <rPh sb="11" eb="13">
      <t>イセキ</t>
    </rPh>
    <rPh sb="13" eb="15">
      <t>シュツド</t>
    </rPh>
    <phoneticPr fontId="4"/>
  </si>
  <si>
    <t>黒羽城鳥瞰図</t>
    <rPh sb="0" eb="2">
      <t>クロバネ</t>
    </rPh>
    <rPh sb="2" eb="3">
      <t>シロ</t>
    </rPh>
    <rPh sb="3" eb="4">
      <t>トリ</t>
    </rPh>
    <rPh sb="4" eb="5">
      <t>カン</t>
    </rPh>
    <rPh sb="5" eb="6">
      <t>ズ</t>
    </rPh>
    <phoneticPr fontId="4"/>
  </si>
  <si>
    <t>16額</t>
    <rPh sb="2" eb="3">
      <t>ガク</t>
    </rPh>
    <phoneticPr fontId="4"/>
  </si>
  <si>
    <t>24面</t>
    <rPh sb="2" eb="3">
      <t>メン</t>
    </rPh>
    <phoneticPr fontId="4"/>
  </si>
  <si>
    <t>1台</t>
    <rPh sb="1" eb="2">
      <t>ダイ</t>
    </rPh>
    <phoneticPr fontId="4"/>
  </si>
  <si>
    <t>12冊</t>
    <rPh sb="2" eb="3">
      <t>サツ</t>
    </rPh>
    <phoneticPr fontId="4"/>
  </si>
  <si>
    <t>14冊</t>
    <rPh sb="2" eb="3">
      <t>サツ</t>
    </rPh>
    <phoneticPr fontId="4"/>
  </si>
  <si>
    <t>10点</t>
    <rPh sb="2" eb="3">
      <t>テン</t>
    </rPh>
    <phoneticPr fontId="4"/>
  </si>
  <si>
    <t>土器22点</t>
    <rPh sb="0" eb="2">
      <t>ドキ</t>
    </rPh>
    <rPh sb="4" eb="5">
      <t>テン</t>
    </rPh>
    <phoneticPr fontId="4"/>
  </si>
  <si>
    <t>黒羽田町</t>
    <rPh sb="0" eb="4">
      <t>クロバネタマチ</t>
    </rPh>
    <phoneticPr fontId="4"/>
  </si>
  <si>
    <t>中央</t>
    <rPh sb="0" eb="2">
      <t>チュウオウ</t>
    </rPh>
    <phoneticPr fontId="4"/>
  </si>
  <si>
    <t>新富町</t>
    <rPh sb="0" eb="3">
      <t>シントミチョウ</t>
    </rPh>
    <phoneticPr fontId="4"/>
  </si>
  <si>
    <t>若草</t>
    <rPh sb="0" eb="2">
      <t>ワカクサ</t>
    </rPh>
    <phoneticPr fontId="4"/>
  </si>
  <si>
    <t>大久保</t>
    <rPh sb="0" eb="3">
      <t>オオクボ</t>
    </rPh>
    <phoneticPr fontId="4"/>
  </si>
  <si>
    <t>寺宿</t>
    <rPh sb="0" eb="2">
      <t>テラジュク</t>
    </rPh>
    <phoneticPr fontId="4"/>
  </si>
  <si>
    <t>富池</t>
    <rPh sb="0" eb="2">
      <t>トミイケ</t>
    </rPh>
    <phoneticPr fontId="4"/>
  </si>
  <si>
    <t>羽田</t>
    <rPh sb="0" eb="2">
      <t>ハネダ</t>
    </rPh>
    <phoneticPr fontId="4"/>
  </si>
  <si>
    <t>久野又</t>
    <rPh sb="0" eb="3">
      <t>クノマタ</t>
    </rPh>
    <phoneticPr fontId="4"/>
  </si>
  <si>
    <t>平沢</t>
    <rPh sb="0" eb="2">
      <t>ヒラサワ</t>
    </rPh>
    <phoneticPr fontId="4"/>
  </si>
  <si>
    <t>中野内</t>
    <rPh sb="0" eb="3">
      <t>ナカノウチ</t>
    </rPh>
    <phoneticPr fontId="4"/>
  </si>
  <si>
    <t>蜂巣</t>
    <rPh sb="0" eb="2">
      <t>ハチス</t>
    </rPh>
    <phoneticPr fontId="4"/>
  </si>
  <si>
    <t>河原</t>
    <rPh sb="0" eb="2">
      <t>カワラ</t>
    </rPh>
    <phoneticPr fontId="4"/>
  </si>
  <si>
    <t>福原</t>
    <rPh sb="0" eb="2">
      <t>フクワラ</t>
    </rPh>
    <phoneticPr fontId="4"/>
  </si>
  <si>
    <t>本町</t>
    <rPh sb="0" eb="2">
      <t>ホンチョウ</t>
    </rPh>
    <phoneticPr fontId="4"/>
  </si>
  <si>
    <t>亀久</t>
    <rPh sb="0" eb="2">
      <t>カメヒサ</t>
    </rPh>
    <phoneticPr fontId="4"/>
  </si>
  <si>
    <t>不退寺</t>
    <rPh sb="0" eb="2">
      <t>フタイ</t>
    </rPh>
    <rPh sb="2" eb="3">
      <t>テラ</t>
    </rPh>
    <phoneticPr fontId="4"/>
  </si>
  <si>
    <t>長宗寺</t>
    <rPh sb="0" eb="1">
      <t>チョウ</t>
    </rPh>
    <rPh sb="1" eb="2">
      <t>ソウ</t>
    </rPh>
    <rPh sb="2" eb="3">
      <t>テラ</t>
    </rPh>
    <phoneticPr fontId="4"/>
  </si>
  <si>
    <t>上町クラブ</t>
    <rPh sb="0" eb="2">
      <t>カミチョウ</t>
    </rPh>
    <phoneticPr fontId="4"/>
  </si>
  <si>
    <t>御堂地観音堂</t>
    <rPh sb="0" eb="2">
      <t>ミドウ</t>
    </rPh>
    <rPh sb="2" eb="3">
      <t>チ</t>
    </rPh>
    <rPh sb="3" eb="6">
      <t>カンノンドウ</t>
    </rPh>
    <phoneticPr fontId="4"/>
  </si>
  <si>
    <t>道坂観音堂</t>
    <rPh sb="0" eb="2">
      <t>ミチザカ</t>
    </rPh>
    <rPh sb="2" eb="4">
      <t>カンノン</t>
    </rPh>
    <rPh sb="4" eb="5">
      <t>ドウ</t>
    </rPh>
    <phoneticPr fontId="4"/>
  </si>
  <si>
    <t>光厳寺</t>
    <rPh sb="0" eb="1">
      <t>ヒカリ</t>
    </rPh>
    <rPh sb="1" eb="2">
      <t>ゲン</t>
    </rPh>
    <rPh sb="2" eb="3">
      <t>テラ</t>
    </rPh>
    <phoneticPr fontId="4"/>
  </si>
  <si>
    <t>成就寺</t>
    <rPh sb="0" eb="2">
      <t>ジョウジュ</t>
    </rPh>
    <rPh sb="2" eb="3">
      <t>テラ</t>
    </rPh>
    <phoneticPr fontId="4"/>
  </si>
  <si>
    <t>八龍神社</t>
    <rPh sb="0" eb="1">
      <t>ハチ</t>
    </rPh>
    <rPh sb="1" eb="2">
      <t>リュウ</t>
    </rPh>
    <rPh sb="2" eb="4">
      <t>ジンジャ</t>
    </rPh>
    <phoneticPr fontId="4"/>
  </si>
  <si>
    <t>岩谷観音堂</t>
    <rPh sb="0" eb="2">
      <t>イワタニ</t>
    </rPh>
    <rPh sb="2" eb="5">
      <t>カンノンドウ</t>
    </rPh>
    <phoneticPr fontId="4"/>
  </si>
  <si>
    <t>不動院</t>
    <rPh sb="0" eb="1">
      <t>フ</t>
    </rPh>
    <rPh sb="1" eb="2">
      <t>ドウ</t>
    </rPh>
    <rPh sb="2" eb="3">
      <t>イン</t>
    </rPh>
    <phoneticPr fontId="4"/>
  </si>
  <si>
    <t>阿弥陀堂</t>
    <rPh sb="0" eb="3">
      <t>アミダ</t>
    </rPh>
    <rPh sb="3" eb="4">
      <t>ドウ</t>
    </rPh>
    <phoneticPr fontId="4"/>
  </si>
  <si>
    <t>金剛寿院</t>
    <rPh sb="0" eb="2">
      <t>コンゴウ</t>
    </rPh>
    <rPh sb="2" eb="3">
      <t>ジュ</t>
    </rPh>
    <rPh sb="3" eb="4">
      <t>イン</t>
    </rPh>
    <phoneticPr fontId="4"/>
  </si>
  <si>
    <t>佐久山中学校</t>
    <rPh sb="0" eb="3">
      <t>サクヤマ</t>
    </rPh>
    <rPh sb="3" eb="6">
      <t>チュウガッコウ</t>
    </rPh>
    <phoneticPr fontId="4"/>
  </si>
  <si>
    <t>半鐘</t>
    <rPh sb="0" eb="2">
      <t>ハンショウ</t>
    </rPh>
    <phoneticPr fontId="4"/>
  </si>
  <si>
    <t>大田原宿町並の図</t>
    <rPh sb="0" eb="3">
      <t>オオタワラ</t>
    </rPh>
    <rPh sb="3" eb="4">
      <t>シュク</t>
    </rPh>
    <rPh sb="4" eb="6">
      <t>マチナ</t>
    </rPh>
    <rPh sb="7" eb="8">
      <t>ズ</t>
    </rPh>
    <phoneticPr fontId="4"/>
  </si>
  <si>
    <t>紙本著色　大田原資清と一族の肖像画</t>
    <rPh sb="0" eb="1">
      <t>カミ</t>
    </rPh>
    <rPh sb="1" eb="2">
      <t>ホン</t>
    </rPh>
    <rPh sb="2" eb="3">
      <t>チョ</t>
    </rPh>
    <rPh sb="3" eb="4">
      <t>イロ</t>
    </rPh>
    <rPh sb="5" eb="8">
      <t>オオタワラ</t>
    </rPh>
    <rPh sb="8" eb="9">
      <t>シ</t>
    </rPh>
    <rPh sb="9" eb="10">
      <t>セイ</t>
    </rPh>
    <rPh sb="11" eb="13">
      <t>イチゾク</t>
    </rPh>
    <rPh sb="14" eb="17">
      <t>ショウゾウガ</t>
    </rPh>
    <phoneticPr fontId="4"/>
  </si>
  <si>
    <t>芭蕉句碑</t>
    <rPh sb="0" eb="2">
      <t>バショウ</t>
    </rPh>
    <rPh sb="2" eb="4">
      <t>クヒ</t>
    </rPh>
    <phoneticPr fontId="4"/>
  </si>
  <si>
    <t>大関公之碑</t>
    <rPh sb="0" eb="2">
      <t>オオゼキ</t>
    </rPh>
    <rPh sb="2" eb="3">
      <t>コウ</t>
    </rPh>
    <rPh sb="3" eb="4">
      <t>コレ</t>
    </rPh>
    <rPh sb="4" eb="5">
      <t>ヒ</t>
    </rPh>
    <phoneticPr fontId="4"/>
  </si>
  <si>
    <t>旧作新館講堂格天井</t>
    <rPh sb="0" eb="1">
      <t>キュウ</t>
    </rPh>
    <rPh sb="1" eb="2">
      <t>サク</t>
    </rPh>
    <rPh sb="2" eb="4">
      <t>シンカン</t>
    </rPh>
    <rPh sb="4" eb="6">
      <t>コウドウ</t>
    </rPh>
    <rPh sb="6" eb="9">
      <t>ゴウテンジョウ</t>
    </rPh>
    <phoneticPr fontId="4"/>
  </si>
  <si>
    <t>七重塔</t>
    <rPh sb="0" eb="1">
      <t>ナナ</t>
    </rPh>
    <rPh sb="1" eb="2">
      <t>ジュウ</t>
    </rPh>
    <rPh sb="2" eb="3">
      <t>トウ</t>
    </rPh>
    <phoneticPr fontId="4"/>
  </si>
  <si>
    <t>舎利塔</t>
    <rPh sb="0" eb="3">
      <t>シャリトウ</t>
    </rPh>
    <phoneticPr fontId="4"/>
  </si>
  <si>
    <t>勅額門</t>
    <rPh sb="0" eb="1">
      <t>チョク</t>
    </rPh>
    <rPh sb="1" eb="2">
      <t>ガク</t>
    </rPh>
    <rPh sb="2" eb="3">
      <t>モン</t>
    </rPh>
    <phoneticPr fontId="4"/>
  </si>
  <si>
    <t>山門</t>
    <rPh sb="0" eb="1">
      <t>ヤマ</t>
    </rPh>
    <rPh sb="1" eb="2">
      <t>モン</t>
    </rPh>
    <phoneticPr fontId="4"/>
  </si>
  <si>
    <t>福原八幡宮本殿</t>
    <rPh sb="0" eb="2">
      <t>フクワラ</t>
    </rPh>
    <rPh sb="2" eb="5">
      <t>ハチマングウ</t>
    </rPh>
    <rPh sb="5" eb="7">
      <t>ホンデン</t>
    </rPh>
    <phoneticPr fontId="4"/>
  </si>
  <si>
    <t>薬師堂</t>
    <rPh sb="0" eb="3">
      <t>ヤクシドウ</t>
    </rPh>
    <phoneticPr fontId="4"/>
  </si>
  <si>
    <t>滝沢神社本殿</t>
    <rPh sb="0" eb="2">
      <t>タキザワ</t>
    </rPh>
    <rPh sb="2" eb="4">
      <t>ジンジャ</t>
    </rPh>
    <rPh sb="4" eb="6">
      <t>ホンデン</t>
    </rPh>
    <phoneticPr fontId="4"/>
  </si>
  <si>
    <t>大宮温泉神社の石灯籠</t>
  </si>
  <si>
    <t>大田原神社の手水盥</t>
  </si>
  <si>
    <t>額絵馬</t>
    <rPh sb="0" eb="1">
      <t>ガク</t>
    </rPh>
    <rPh sb="1" eb="3">
      <t>エマ</t>
    </rPh>
    <phoneticPr fontId="4"/>
  </si>
  <si>
    <t>天念仏</t>
    <rPh sb="0" eb="1">
      <t>テン</t>
    </rPh>
    <rPh sb="1" eb="3">
      <t>ネンブツ</t>
    </rPh>
    <phoneticPr fontId="4"/>
  </si>
  <si>
    <t>草刈唄</t>
    <rPh sb="0" eb="2">
      <t>クサカリ</t>
    </rPh>
    <rPh sb="2" eb="3">
      <t>ウタ</t>
    </rPh>
    <phoneticPr fontId="4"/>
  </si>
  <si>
    <t>獅子舞</t>
    <rPh sb="0" eb="3">
      <t>シシマイ</t>
    </rPh>
    <phoneticPr fontId="4"/>
  </si>
  <si>
    <t>太々神楽</t>
    <rPh sb="0" eb="1">
      <t>フト</t>
    </rPh>
    <rPh sb="2" eb="4">
      <t>カグラ</t>
    </rPh>
    <phoneticPr fontId="4"/>
  </si>
  <si>
    <t>餅つき唄</t>
    <rPh sb="0" eb="1">
      <t>モチ</t>
    </rPh>
    <rPh sb="3" eb="4">
      <t>ウタ</t>
    </rPh>
    <phoneticPr fontId="4"/>
  </si>
  <si>
    <t>大捻縄引</t>
    <rPh sb="0" eb="1">
      <t>ダイ</t>
    </rPh>
    <rPh sb="1" eb="2">
      <t>ネン</t>
    </rPh>
    <rPh sb="2" eb="3">
      <t>ナワ</t>
    </rPh>
    <rPh sb="3" eb="4">
      <t>ヒ</t>
    </rPh>
    <phoneticPr fontId="4"/>
  </si>
  <si>
    <t>温泉神社獅子舞</t>
    <rPh sb="0" eb="2">
      <t>オンセン</t>
    </rPh>
    <rPh sb="2" eb="4">
      <t>ジンジャ</t>
    </rPh>
    <rPh sb="4" eb="7">
      <t>シシマイ</t>
    </rPh>
    <phoneticPr fontId="4"/>
  </si>
  <si>
    <t>温泉神社太々神楽</t>
    <rPh sb="0" eb="2">
      <t>オンセン</t>
    </rPh>
    <rPh sb="2" eb="4">
      <t>ジンジャ</t>
    </rPh>
    <rPh sb="4" eb="5">
      <t>フト</t>
    </rPh>
    <rPh sb="6" eb="8">
      <t>カグラ</t>
    </rPh>
    <phoneticPr fontId="4"/>
  </si>
  <si>
    <t>天祭</t>
    <rPh sb="0" eb="1">
      <t>テン</t>
    </rPh>
    <rPh sb="1" eb="2">
      <t>マツ</t>
    </rPh>
    <phoneticPr fontId="4"/>
  </si>
  <si>
    <t>大田原の盆踊り唄</t>
    <rPh sb="0" eb="3">
      <t>オオタワラ</t>
    </rPh>
    <rPh sb="4" eb="6">
      <t>ボンオド</t>
    </rPh>
    <rPh sb="7" eb="8">
      <t>ウタ</t>
    </rPh>
    <phoneticPr fontId="4"/>
  </si>
  <si>
    <t>両郷磯上太々神楽</t>
    <rPh sb="0" eb="2">
      <t>リョウゴウ</t>
    </rPh>
    <rPh sb="2" eb="4">
      <t>イソガミ</t>
    </rPh>
    <rPh sb="4" eb="5">
      <t>フト</t>
    </rPh>
    <rPh sb="6" eb="8">
      <t>カグラ</t>
    </rPh>
    <phoneticPr fontId="4"/>
  </si>
  <si>
    <t>黒羽餅つき唄</t>
    <rPh sb="0" eb="2">
      <t>クロバネ</t>
    </rPh>
    <rPh sb="2" eb="3">
      <t>モチ</t>
    </rPh>
    <rPh sb="5" eb="6">
      <t>ウタ</t>
    </rPh>
    <phoneticPr fontId="4"/>
  </si>
  <si>
    <t>一里塚</t>
    <rPh sb="0" eb="3">
      <t>イチリヅカ</t>
    </rPh>
    <phoneticPr fontId="4"/>
  </si>
  <si>
    <t>湯坂遺跡</t>
    <rPh sb="0" eb="2">
      <t>ユサカ</t>
    </rPh>
    <rPh sb="2" eb="4">
      <t>イセキ</t>
    </rPh>
    <phoneticPr fontId="4"/>
  </si>
  <si>
    <t>大田原城跡</t>
    <rPh sb="0" eb="3">
      <t>オオタワラ</t>
    </rPh>
    <rPh sb="3" eb="5">
      <t>シロアト</t>
    </rPh>
    <phoneticPr fontId="4"/>
  </si>
  <si>
    <t>佐久山城跡</t>
    <rPh sb="0" eb="3">
      <t>サクヤマ</t>
    </rPh>
    <rPh sb="3" eb="5">
      <t>シロアト</t>
    </rPh>
    <phoneticPr fontId="4"/>
  </si>
  <si>
    <t>水口居館跡</t>
    <rPh sb="0" eb="2">
      <t>ミズグチ</t>
    </rPh>
    <rPh sb="2" eb="4">
      <t>キョカン</t>
    </rPh>
    <rPh sb="4" eb="5">
      <t>アト</t>
    </rPh>
    <phoneticPr fontId="4"/>
  </si>
  <si>
    <t>那須氏墓碑</t>
    <rPh sb="0" eb="2">
      <t>ナス</t>
    </rPh>
    <rPh sb="2" eb="3">
      <t>シ</t>
    </rPh>
    <rPh sb="3" eb="5">
      <t>ボヒ</t>
    </rPh>
    <phoneticPr fontId="4"/>
  </si>
  <si>
    <t>大田原氏墓所</t>
    <rPh sb="0" eb="3">
      <t>オオタワラ</t>
    </rPh>
    <rPh sb="3" eb="4">
      <t>シ</t>
    </rPh>
    <rPh sb="4" eb="6">
      <t>ボショ</t>
    </rPh>
    <phoneticPr fontId="4"/>
  </si>
  <si>
    <t>観音塚古墳</t>
    <rPh sb="0" eb="2">
      <t>カンノン</t>
    </rPh>
    <rPh sb="2" eb="3">
      <t>ツカ</t>
    </rPh>
    <rPh sb="3" eb="5">
      <t>コフン</t>
    </rPh>
    <phoneticPr fontId="4"/>
  </si>
  <si>
    <t>二ツ室塚古墳</t>
    <rPh sb="0" eb="1">
      <t>フタ</t>
    </rPh>
    <rPh sb="2" eb="3">
      <t>ムロ</t>
    </rPh>
    <rPh sb="3" eb="4">
      <t>ツカ</t>
    </rPh>
    <rPh sb="4" eb="6">
      <t>コフン</t>
    </rPh>
    <phoneticPr fontId="4"/>
  </si>
  <si>
    <t>薄葉</t>
    <rPh sb="0" eb="2">
      <t>ウスバ</t>
    </rPh>
    <phoneticPr fontId="4"/>
  </si>
  <si>
    <t>滝沢</t>
    <rPh sb="0" eb="2">
      <t>タキザワ</t>
    </rPh>
    <phoneticPr fontId="4"/>
  </si>
  <si>
    <t>花園</t>
    <rPh sb="0" eb="2">
      <t>ハナゾノ</t>
    </rPh>
    <phoneticPr fontId="4"/>
  </si>
  <si>
    <t>両郷</t>
    <rPh sb="0" eb="2">
      <t>リョウゴウ</t>
    </rPh>
    <phoneticPr fontId="4"/>
  </si>
  <si>
    <t>北滝</t>
    <rPh sb="0" eb="1">
      <t>キタ</t>
    </rPh>
    <rPh sb="1" eb="2">
      <t>タキ</t>
    </rPh>
    <phoneticPr fontId="4"/>
  </si>
  <si>
    <t>町島</t>
    <rPh sb="0" eb="2">
      <t>マチジマ</t>
    </rPh>
    <phoneticPr fontId="4"/>
  </si>
  <si>
    <t>中田原</t>
    <rPh sb="0" eb="3">
      <t>ナカダワラ</t>
    </rPh>
    <phoneticPr fontId="4"/>
  </si>
  <si>
    <t>狭原</t>
    <rPh sb="0" eb="1">
      <t>セマ</t>
    </rPh>
    <rPh sb="1" eb="2">
      <t>ハラ</t>
    </rPh>
    <phoneticPr fontId="4"/>
  </si>
  <si>
    <t>小船渡</t>
    <rPh sb="0" eb="3">
      <t>コブナト</t>
    </rPh>
    <phoneticPr fontId="4"/>
  </si>
  <si>
    <t>上薄葉区長</t>
    <rPh sb="0" eb="1">
      <t>ウエ</t>
    </rPh>
    <rPh sb="1" eb="3">
      <t>ウスバ</t>
    </rPh>
    <rPh sb="3" eb="5">
      <t>クチョウ</t>
    </rPh>
    <phoneticPr fontId="4"/>
  </si>
  <si>
    <t>常念寺</t>
    <rPh sb="0" eb="1">
      <t>ツネ</t>
    </rPh>
    <rPh sb="1" eb="2">
      <t>ネン</t>
    </rPh>
    <rPh sb="2" eb="3">
      <t>テラ</t>
    </rPh>
    <phoneticPr fontId="4"/>
  </si>
  <si>
    <t>鎮国社</t>
    <rPh sb="0" eb="1">
      <t>チン</t>
    </rPh>
    <rPh sb="1" eb="2">
      <t>クニ</t>
    </rPh>
    <rPh sb="2" eb="3">
      <t>シャ</t>
    </rPh>
    <phoneticPr fontId="4"/>
  </si>
  <si>
    <t>大雄寺</t>
    <rPh sb="0" eb="1">
      <t>ダイ</t>
    </rPh>
    <rPh sb="1" eb="2">
      <t>ユウ</t>
    </rPh>
    <rPh sb="2" eb="3">
      <t>テラ</t>
    </rPh>
    <phoneticPr fontId="4"/>
  </si>
  <si>
    <t>黒羽小学校</t>
    <rPh sb="0" eb="2">
      <t>クロバネ</t>
    </rPh>
    <rPh sb="2" eb="5">
      <t>ショウガッコウ</t>
    </rPh>
    <phoneticPr fontId="4"/>
  </si>
  <si>
    <t>実相院</t>
    <rPh sb="0" eb="1">
      <t>ジツ</t>
    </rPh>
    <rPh sb="1" eb="2">
      <t>ソウ</t>
    </rPh>
    <rPh sb="2" eb="3">
      <t>イン</t>
    </rPh>
    <phoneticPr fontId="4"/>
  </si>
  <si>
    <t>福原八幡宮</t>
    <rPh sb="0" eb="2">
      <t>フクワラ</t>
    </rPh>
    <rPh sb="2" eb="5">
      <t>ハチマングウ</t>
    </rPh>
    <phoneticPr fontId="4"/>
  </si>
  <si>
    <t>大田原神社</t>
    <rPh sb="0" eb="3">
      <t>オオタワラ</t>
    </rPh>
    <rPh sb="3" eb="5">
      <t>ジンジャ</t>
    </rPh>
    <phoneticPr fontId="4"/>
  </si>
  <si>
    <t>滝沢神社</t>
    <rPh sb="0" eb="2">
      <t>タキザワ</t>
    </rPh>
    <rPh sb="2" eb="4">
      <t>ジンジャ</t>
    </rPh>
    <phoneticPr fontId="4"/>
  </si>
  <si>
    <t>大宮温泉神社</t>
    <rPh sb="0" eb="2">
      <t>オオミヤ</t>
    </rPh>
    <rPh sb="2" eb="4">
      <t>オンセン</t>
    </rPh>
    <rPh sb="4" eb="6">
      <t>ジンジャ</t>
    </rPh>
    <phoneticPr fontId="4"/>
  </si>
  <si>
    <t>天念仏保存会</t>
    <rPh sb="0" eb="1">
      <t>テン</t>
    </rPh>
    <rPh sb="1" eb="3">
      <t>ネンブツ</t>
    </rPh>
    <rPh sb="3" eb="6">
      <t>ホゾンカイ</t>
    </rPh>
    <phoneticPr fontId="4"/>
  </si>
  <si>
    <t>草刈唄保存会</t>
    <rPh sb="0" eb="2">
      <t>クサカリ</t>
    </rPh>
    <rPh sb="2" eb="3">
      <t>ウタ</t>
    </rPh>
    <rPh sb="3" eb="6">
      <t>ホゾンカイ</t>
    </rPh>
    <phoneticPr fontId="4"/>
  </si>
  <si>
    <t>那須神社獅子舞保存会</t>
    <rPh sb="0" eb="2">
      <t>ナス</t>
    </rPh>
    <rPh sb="2" eb="4">
      <t>ジンジャ</t>
    </rPh>
    <rPh sb="4" eb="7">
      <t>シシマイ</t>
    </rPh>
    <rPh sb="7" eb="10">
      <t>ホゾンカイ</t>
    </rPh>
    <phoneticPr fontId="4"/>
  </si>
  <si>
    <t>羽田太々神楽保存会</t>
    <rPh sb="0" eb="2">
      <t>ハネダ</t>
    </rPh>
    <rPh sb="2" eb="3">
      <t>フト</t>
    </rPh>
    <rPh sb="4" eb="6">
      <t>カグラ</t>
    </rPh>
    <rPh sb="6" eb="9">
      <t>ホゾンカイ</t>
    </rPh>
    <phoneticPr fontId="4"/>
  </si>
  <si>
    <t>福原餅つき唄保存会</t>
    <rPh sb="0" eb="2">
      <t>フクワラ</t>
    </rPh>
    <rPh sb="2" eb="3">
      <t>モチ</t>
    </rPh>
    <rPh sb="5" eb="6">
      <t>ウタ</t>
    </rPh>
    <rPh sb="6" eb="9">
      <t>ホゾンカイ</t>
    </rPh>
    <phoneticPr fontId="4"/>
  </si>
  <si>
    <t>佐良土地区</t>
    <rPh sb="0" eb="3">
      <t>サラド</t>
    </rPh>
    <rPh sb="3" eb="5">
      <t>チク</t>
    </rPh>
    <phoneticPr fontId="4"/>
  </si>
  <si>
    <t>久野又獅子舞保存会</t>
    <rPh sb="0" eb="3">
      <t>クノマタ</t>
    </rPh>
    <rPh sb="3" eb="6">
      <t>シシマイ</t>
    </rPh>
    <rPh sb="6" eb="9">
      <t>ホゾンカイ</t>
    </rPh>
    <phoneticPr fontId="4"/>
  </si>
  <si>
    <t>中野内太々神楽保存会</t>
    <rPh sb="0" eb="1">
      <t>ナカ</t>
    </rPh>
    <rPh sb="1" eb="2">
      <t>ノ</t>
    </rPh>
    <rPh sb="2" eb="3">
      <t>ウチ</t>
    </rPh>
    <rPh sb="3" eb="4">
      <t>フト</t>
    </rPh>
    <rPh sb="5" eb="7">
      <t>カグラ</t>
    </rPh>
    <rPh sb="7" eb="10">
      <t>ホゾンカイ</t>
    </rPh>
    <phoneticPr fontId="4"/>
  </si>
  <si>
    <t>羽田天祭保存会</t>
    <rPh sb="0" eb="2">
      <t>ハネダ</t>
    </rPh>
    <rPh sb="2" eb="3">
      <t>テン</t>
    </rPh>
    <rPh sb="3" eb="4">
      <t>マツ</t>
    </rPh>
    <rPh sb="4" eb="7">
      <t>ホゾンカイ</t>
    </rPh>
    <phoneticPr fontId="4"/>
  </si>
  <si>
    <t>大田原盆踊り唄保存会</t>
    <rPh sb="0" eb="3">
      <t>オオタワラ</t>
    </rPh>
    <rPh sb="3" eb="5">
      <t>ボンオド</t>
    </rPh>
    <rPh sb="6" eb="7">
      <t>ウタ</t>
    </rPh>
    <rPh sb="7" eb="10">
      <t>ホゾンカイ</t>
    </rPh>
    <phoneticPr fontId="4"/>
  </si>
  <si>
    <t>両郷磯上太々神楽保存会</t>
    <rPh sb="0" eb="2">
      <t>リョウゴウ</t>
    </rPh>
    <rPh sb="2" eb="4">
      <t>イソガミ</t>
    </rPh>
    <rPh sb="4" eb="5">
      <t>ブト</t>
    </rPh>
    <rPh sb="6" eb="8">
      <t>カグラ</t>
    </rPh>
    <rPh sb="8" eb="11">
      <t>ホゾンカイ</t>
    </rPh>
    <phoneticPr fontId="4"/>
  </si>
  <si>
    <t>黒羽餅つき唄保存会</t>
    <rPh sb="0" eb="2">
      <t>クロバネ</t>
    </rPh>
    <rPh sb="2" eb="3">
      <t>モチ</t>
    </rPh>
    <rPh sb="5" eb="6">
      <t>ウタ</t>
    </rPh>
    <rPh sb="6" eb="9">
      <t>ホゾンカイ</t>
    </rPh>
    <phoneticPr fontId="4"/>
  </si>
  <si>
    <t>親園北区</t>
    <rPh sb="0" eb="2">
      <t>チカソノ</t>
    </rPh>
    <rPh sb="2" eb="4">
      <t>キタク</t>
    </rPh>
    <phoneticPr fontId="4"/>
  </si>
  <si>
    <t>平林公民館</t>
    <rPh sb="0" eb="2">
      <t>ヒラバヤシ</t>
    </rPh>
    <rPh sb="2" eb="5">
      <t>コウミンカン</t>
    </rPh>
    <phoneticPr fontId="4"/>
  </si>
  <si>
    <t>玄性寺</t>
    <rPh sb="0" eb="1">
      <t>ゲン</t>
    </rPh>
    <rPh sb="1" eb="2">
      <t>セイ</t>
    </rPh>
    <rPh sb="2" eb="3">
      <t>テラ</t>
    </rPh>
    <phoneticPr fontId="4"/>
  </si>
  <si>
    <t>光真寺　他</t>
    <rPh sb="0" eb="1">
      <t>ヒカリ</t>
    </rPh>
    <rPh sb="1" eb="2">
      <t>マコト</t>
    </rPh>
    <rPh sb="2" eb="3">
      <t>テラ</t>
    </rPh>
    <rPh sb="4" eb="5">
      <t>ホカ</t>
    </rPh>
    <phoneticPr fontId="4"/>
  </si>
  <si>
    <t>蛭田富士山古墳</t>
    <rPh sb="0" eb="2">
      <t>ヒルタ</t>
    </rPh>
    <rPh sb="2" eb="4">
      <t>フジ</t>
    </rPh>
    <rPh sb="4" eb="5">
      <t>ヤマ</t>
    </rPh>
    <rPh sb="5" eb="7">
      <t>コフン</t>
    </rPh>
    <phoneticPr fontId="4"/>
  </si>
  <si>
    <t>岩舟台遺跡</t>
    <rPh sb="0" eb="1">
      <t>イワ</t>
    </rPh>
    <rPh sb="1" eb="2">
      <t>フネ</t>
    </rPh>
    <rPh sb="2" eb="3">
      <t>ダイ</t>
    </rPh>
    <rPh sb="3" eb="5">
      <t>イセキ</t>
    </rPh>
    <phoneticPr fontId="4"/>
  </si>
  <si>
    <t>片府田館跡</t>
    <rPh sb="0" eb="3">
      <t>カタフタ</t>
    </rPh>
    <rPh sb="3" eb="4">
      <t>カン</t>
    </rPh>
    <rPh sb="4" eb="5">
      <t>アト</t>
    </rPh>
    <phoneticPr fontId="4"/>
  </si>
  <si>
    <t>秀衡街道跡</t>
    <rPh sb="0" eb="1">
      <t>ヒデ</t>
    </rPh>
    <rPh sb="1" eb="2">
      <t>タイラ</t>
    </rPh>
    <rPh sb="2" eb="4">
      <t>カイドウ</t>
    </rPh>
    <rPh sb="4" eb="5">
      <t>アト</t>
    </rPh>
    <phoneticPr fontId="4"/>
  </si>
  <si>
    <t>木曽武元の墓所</t>
    <rPh sb="0" eb="2">
      <t>キソ</t>
    </rPh>
    <rPh sb="2" eb="3">
      <t>タケシ</t>
    </rPh>
    <rPh sb="3" eb="4">
      <t>モト</t>
    </rPh>
    <rPh sb="5" eb="7">
      <t>ハカドコロ</t>
    </rPh>
    <phoneticPr fontId="4"/>
  </si>
  <si>
    <t>小滝城跡</t>
    <rPh sb="0" eb="2">
      <t>コタキ</t>
    </rPh>
    <rPh sb="2" eb="4">
      <t>シロアト</t>
    </rPh>
    <phoneticPr fontId="4"/>
  </si>
  <si>
    <t>町初碑</t>
    <rPh sb="0" eb="1">
      <t>マチ</t>
    </rPh>
    <rPh sb="1" eb="2">
      <t>ハツ</t>
    </rPh>
    <rPh sb="2" eb="3">
      <t>ヒ</t>
    </rPh>
    <phoneticPr fontId="4"/>
  </si>
  <si>
    <t>大関家代々墓地</t>
    <rPh sb="0" eb="3">
      <t>オオゼキケ</t>
    </rPh>
    <rPh sb="3" eb="5">
      <t>ダイダイ</t>
    </rPh>
    <rPh sb="5" eb="7">
      <t>ボチ</t>
    </rPh>
    <phoneticPr fontId="4"/>
  </si>
  <si>
    <t>石井沢増次墓地</t>
    <rPh sb="0" eb="1">
      <t>イシ</t>
    </rPh>
    <rPh sb="1" eb="2">
      <t>イ</t>
    </rPh>
    <rPh sb="2" eb="3">
      <t>サワ</t>
    </rPh>
    <rPh sb="3" eb="4">
      <t>マス</t>
    </rPh>
    <rPh sb="4" eb="5">
      <t>ツギ</t>
    </rPh>
    <rPh sb="5" eb="7">
      <t>ボチ</t>
    </rPh>
    <phoneticPr fontId="4"/>
  </si>
  <si>
    <t>福原氏墓所</t>
    <rPh sb="0" eb="2">
      <t>フクワラ</t>
    </rPh>
    <rPh sb="2" eb="3">
      <t>シ</t>
    </rPh>
    <rPh sb="3" eb="5">
      <t>ボショ</t>
    </rPh>
    <phoneticPr fontId="4"/>
  </si>
  <si>
    <t>大塚古墳</t>
    <rPh sb="0" eb="2">
      <t>オオツカ</t>
    </rPh>
    <rPh sb="2" eb="4">
      <t>コフン</t>
    </rPh>
    <phoneticPr fontId="4"/>
  </si>
  <si>
    <t>銭室塚古墳</t>
    <rPh sb="0" eb="1">
      <t>ゼニ</t>
    </rPh>
    <rPh sb="1" eb="2">
      <t>ムロ</t>
    </rPh>
    <rPh sb="2" eb="3">
      <t>ツカ</t>
    </rPh>
    <rPh sb="3" eb="5">
      <t>コフン</t>
    </rPh>
    <phoneticPr fontId="4"/>
  </si>
  <si>
    <t>久保館跡</t>
    <rPh sb="0" eb="2">
      <t>クボ</t>
    </rPh>
    <rPh sb="2" eb="3">
      <t>カン</t>
    </rPh>
    <rPh sb="3" eb="4">
      <t>アト</t>
    </rPh>
    <phoneticPr fontId="4"/>
  </si>
  <si>
    <t>道標</t>
    <rPh sb="0" eb="2">
      <t>ミチシルベ</t>
    </rPh>
    <phoneticPr fontId="4"/>
  </si>
  <si>
    <t>鹿子畑翠桃墓地</t>
    <rPh sb="0" eb="3">
      <t>カゴハタ</t>
    </rPh>
    <rPh sb="3" eb="4">
      <t>ミドリ</t>
    </rPh>
    <rPh sb="4" eb="5">
      <t>モモ</t>
    </rPh>
    <rPh sb="5" eb="7">
      <t>ボチ</t>
    </rPh>
    <phoneticPr fontId="4"/>
  </si>
  <si>
    <t>黒羽城跡</t>
    <rPh sb="0" eb="2">
      <t>クロバネ</t>
    </rPh>
    <rPh sb="2" eb="4">
      <t>シロアト</t>
    </rPh>
    <phoneticPr fontId="4"/>
  </si>
  <si>
    <t>コウヤマキ</t>
  </si>
  <si>
    <t>西行桜</t>
    <rPh sb="0" eb="2">
      <t>サイギョウ</t>
    </rPh>
    <rPh sb="2" eb="3">
      <t>サクラ</t>
    </rPh>
    <phoneticPr fontId="4"/>
  </si>
  <si>
    <t>大かやの木</t>
    <rPh sb="0" eb="1">
      <t>ダイ</t>
    </rPh>
    <rPh sb="4" eb="5">
      <t>キ</t>
    </rPh>
    <phoneticPr fontId="4"/>
  </si>
  <si>
    <t>夏グミ</t>
    <rPh sb="0" eb="1">
      <t>ナツ</t>
    </rPh>
    <phoneticPr fontId="4"/>
  </si>
  <si>
    <t>下宮のカヤ</t>
    <rPh sb="0" eb="1">
      <t>シタ</t>
    </rPh>
    <rPh sb="1" eb="2">
      <t>ミヤ</t>
    </rPh>
    <phoneticPr fontId="4"/>
  </si>
  <si>
    <t>竹の内のカヤ</t>
    <rPh sb="0" eb="1">
      <t>タケ</t>
    </rPh>
    <rPh sb="2" eb="3">
      <t>ウチ</t>
    </rPh>
    <phoneticPr fontId="4"/>
  </si>
  <si>
    <t>南方のキャラ</t>
    <rPh sb="0" eb="2">
      <t>ナンポウ</t>
    </rPh>
    <phoneticPr fontId="4"/>
  </si>
  <si>
    <t>洲崎のイチイ</t>
    <rPh sb="0" eb="1">
      <t>シュウ</t>
    </rPh>
    <rPh sb="1" eb="2">
      <t>ザキ</t>
    </rPh>
    <phoneticPr fontId="4"/>
  </si>
  <si>
    <t>入小滝のヤマザクラ</t>
    <rPh sb="0" eb="1">
      <t>ニュウ</t>
    </rPh>
    <rPh sb="1" eb="3">
      <t>コタキ</t>
    </rPh>
    <phoneticPr fontId="4"/>
  </si>
  <si>
    <t>河原のゴヨウマツ</t>
    <rPh sb="0" eb="2">
      <t>カワラ</t>
    </rPh>
    <phoneticPr fontId="4"/>
  </si>
  <si>
    <t>青木のシダレザクラ</t>
    <rPh sb="0" eb="1">
      <t>アオ</t>
    </rPh>
    <rPh sb="1" eb="2">
      <t>キ</t>
    </rPh>
    <phoneticPr fontId="4"/>
  </si>
  <si>
    <t>浄居寺のシダレザクラ</t>
    <rPh sb="0" eb="1">
      <t>ジョウ</t>
    </rPh>
    <rPh sb="1" eb="2">
      <t>キョ</t>
    </rPh>
    <rPh sb="2" eb="3">
      <t>テラ</t>
    </rPh>
    <phoneticPr fontId="4"/>
  </si>
  <si>
    <t>法善寺のシダレザクラ</t>
    <rPh sb="0" eb="3">
      <t>ホウゼンジ</t>
    </rPh>
    <phoneticPr fontId="4"/>
  </si>
  <si>
    <t>須佐木のイモタネザクラ</t>
    <rPh sb="0" eb="3">
      <t>スサギ</t>
    </rPh>
    <phoneticPr fontId="4"/>
  </si>
  <si>
    <t>不動院のカヤ</t>
    <rPh sb="0" eb="2">
      <t>フドウ</t>
    </rPh>
    <rPh sb="2" eb="3">
      <t>イン</t>
    </rPh>
    <phoneticPr fontId="4"/>
  </si>
  <si>
    <t>二斗内のカヤ</t>
    <rPh sb="0" eb="1">
      <t>ニ</t>
    </rPh>
    <rPh sb="1" eb="2">
      <t>ト</t>
    </rPh>
    <rPh sb="2" eb="3">
      <t>ナイ</t>
    </rPh>
    <phoneticPr fontId="4"/>
  </si>
  <si>
    <t>ハクウンボク群生地</t>
    <rPh sb="6" eb="8">
      <t>グンセイ</t>
    </rPh>
    <rPh sb="8" eb="9">
      <t>チ</t>
    </rPh>
    <phoneticPr fontId="4"/>
  </si>
  <si>
    <t>ユズリハの木</t>
    <rPh sb="5" eb="6">
      <t>キ</t>
    </rPh>
    <phoneticPr fontId="4"/>
  </si>
  <si>
    <t>大塩のイチョウ</t>
    <rPh sb="0" eb="2">
      <t>オオシオ</t>
    </rPh>
    <phoneticPr fontId="4"/>
  </si>
  <si>
    <t>アカガシ群生地</t>
    <rPh sb="4" eb="6">
      <t>グンセイ</t>
    </rPh>
    <rPh sb="6" eb="7">
      <t>チ</t>
    </rPh>
    <phoneticPr fontId="4"/>
  </si>
  <si>
    <t>ヌマスギ群生地</t>
    <rPh sb="4" eb="6">
      <t>グンセイ</t>
    </rPh>
    <rPh sb="6" eb="7">
      <t>チ</t>
    </rPh>
    <phoneticPr fontId="4"/>
  </si>
  <si>
    <t>中野内温泉神社のスギ</t>
    <rPh sb="0" eb="3">
      <t>ナカノウチ</t>
    </rPh>
    <rPh sb="3" eb="5">
      <t>オンセン</t>
    </rPh>
    <rPh sb="5" eb="7">
      <t>ジンジャ</t>
    </rPh>
    <phoneticPr fontId="4"/>
  </si>
  <si>
    <t>鹿島神社のモミジ</t>
    <rPh sb="0" eb="2">
      <t>カシマ</t>
    </rPh>
    <rPh sb="2" eb="4">
      <t>ジンジャ</t>
    </rPh>
    <phoneticPr fontId="4"/>
  </si>
  <si>
    <t>蛭田</t>
    <rPh sb="0" eb="2">
      <t>ヒルタ</t>
    </rPh>
    <phoneticPr fontId="4"/>
  </si>
  <si>
    <t>小滝</t>
    <rPh sb="0" eb="2">
      <t>コタキ</t>
    </rPh>
    <phoneticPr fontId="4"/>
  </si>
  <si>
    <t>親園</t>
    <rPh sb="0" eb="2">
      <t>チカソノ</t>
    </rPh>
    <phoneticPr fontId="4"/>
  </si>
  <si>
    <t>寺宿</t>
    <rPh sb="0" eb="1">
      <t>テラ</t>
    </rPh>
    <rPh sb="1" eb="2">
      <t>シュク</t>
    </rPh>
    <phoneticPr fontId="4"/>
  </si>
  <si>
    <t>乙連沢</t>
    <rPh sb="0" eb="1">
      <t>オツ</t>
    </rPh>
    <rPh sb="1" eb="2">
      <t>レン</t>
    </rPh>
    <rPh sb="2" eb="3">
      <t>サワ</t>
    </rPh>
    <phoneticPr fontId="4"/>
  </si>
  <si>
    <t>北金丸</t>
    <rPh sb="0" eb="3">
      <t>キタカネマル</t>
    </rPh>
    <phoneticPr fontId="4"/>
  </si>
  <si>
    <t>南方</t>
    <rPh sb="0" eb="2">
      <t>ナンポウ</t>
    </rPh>
    <phoneticPr fontId="4"/>
  </si>
  <si>
    <t>須佐木</t>
    <rPh sb="0" eb="3">
      <t>スサギ</t>
    </rPh>
    <phoneticPr fontId="4"/>
  </si>
  <si>
    <t>北野上</t>
    <rPh sb="0" eb="3">
      <t>キタノガミ</t>
    </rPh>
    <phoneticPr fontId="4"/>
  </si>
  <si>
    <t>滝岡</t>
    <rPh sb="0" eb="2">
      <t>タキオカ</t>
    </rPh>
    <phoneticPr fontId="4"/>
  </si>
  <si>
    <t>加治屋</t>
    <rPh sb="0" eb="3">
      <t>カジヤ</t>
    </rPh>
    <phoneticPr fontId="4"/>
  </si>
  <si>
    <t>蛭田地区</t>
    <rPh sb="0" eb="2">
      <t>ヒルタ</t>
    </rPh>
    <rPh sb="2" eb="4">
      <t>チク</t>
    </rPh>
    <phoneticPr fontId="4"/>
  </si>
  <si>
    <t>大田原市</t>
    <rPh sb="0" eb="3">
      <t>オオタワラ</t>
    </rPh>
    <rPh sb="3" eb="4">
      <t>シ</t>
    </rPh>
    <phoneticPr fontId="4"/>
  </si>
  <si>
    <t>銭室塚管理者</t>
    <rPh sb="0" eb="1">
      <t>ゼニ</t>
    </rPh>
    <rPh sb="1" eb="2">
      <t>ムロ</t>
    </rPh>
    <rPh sb="2" eb="3">
      <t>ツカ</t>
    </rPh>
    <rPh sb="3" eb="6">
      <t>カンリシャ</t>
    </rPh>
    <phoneticPr fontId="4"/>
  </si>
  <si>
    <t>小滝自治会</t>
    <rPh sb="0" eb="2">
      <t>コタキ</t>
    </rPh>
    <rPh sb="2" eb="5">
      <t>ジチカイ</t>
    </rPh>
    <phoneticPr fontId="4"/>
  </si>
  <si>
    <t>小滝区長</t>
    <rPh sb="0" eb="4">
      <t>コタキクチョウ</t>
    </rPh>
    <phoneticPr fontId="4"/>
  </si>
  <si>
    <t>市野沢区長</t>
    <rPh sb="0" eb="3">
      <t>イチノサワ</t>
    </rPh>
    <rPh sb="3" eb="5">
      <t>クチョウ</t>
    </rPh>
    <phoneticPr fontId="4"/>
  </si>
  <si>
    <t>高性寺</t>
    <rPh sb="0" eb="1">
      <t>コウ</t>
    </rPh>
    <rPh sb="1" eb="2">
      <t>セイ</t>
    </rPh>
    <rPh sb="2" eb="3">
      <t>テラ</t>
    </rPh>
    <phoneticPr fontId="4"/>
  </si>
  <si>
    <t>実取区長</t>
    <rPh sb="0" eb="2">
      <t>ミドリ</t>
    </rPh>
    <rPh sb="2" eb="4">
      <t>クチョウ</t>
    </rPh>
    <phoneticPr fontId="4"/>
  </si>
  <si>
    <t>南方共同墓地</t>
    <rPh sb="0" eb="2">
      <t>ナンポウ</t>
    </rPh>
    <rPh sb="2" eb="4">
      <t>キョウドウ</t>
    </rPh>
    <rPh sb="4" eb="6">
      <t>ボチ</t>
    </rPh>
    <phoneticPr fontId="4"/>
  </si>
  <si>
    <t>竜念寺</t>
    <rPh sb="0" eb="1">
      <t>リュウ</t>
    </rPh>
    <rPh sb="1" eb="2">
      <t>ネン</t>
    </rPh>
    <rPh sb="2" eb="3">
      <t>テラ</t>
    </rPh>
    <phoneticPr fontId="4"/>
  </si>
  <si>
    <t>法善寺</t>
    <rPh sb="0" eb="3">
      <t>ホウゼンジ</t>
    </rPh>
    <phoneticPr fontId="4"/>
  </si>
  <si>
    <t>不動院</t>
    <rPh sb="0" eb="2">
      <t>フドウ</t>
    </rPh>
    <rPh sb="2" eb="3">
      <t>イン</t>
    </rPh>
    <phoneticPr fontId="4"/>
  </si>
  <si>
    <t>成田山</t>
    <rPh sb="0" eb="2">
      <t>ナリタ</t>
    </rPh>
    <rPh sb="2" eb="3">
      <t>ヤマ</t>
    </rPh>
    <phoneticPr fontId="4"/>
  </si>
  <si>
    <t>鼻取り地蔵堂</t>
    <rPh sb="0" eb="1">
      <t>ハナ</t>
    </rPh>
    <rPh sb="1" eb="2">
      <t>ト</t>
    </rPh>
    <rPh sb="3" eb="6">
      <t>ジゾウドウ</t>
    </rPh>
    <phoneticPr fontId="4"/>
  </si>
  <si>
    <t>滝岡温泉神社</t>
    <rPh sb="0" eb="2">
      <t>タキオカ</t>
    </rPh>
    <rPh sb="2" eb="4">
      <t>オンセン</t>
    </rPh>
    <rPh sb="4" eb="6">
      <t>ジンジャ</t>
    </rPh>
    <phoneticPr fontId="4"/>
  </si>
  <si>
    <t>加治屋自治会</t>
    <rPh sb="0" eb="3">
      <t>カジヤ</t>
    </rPh>
    <rPh sb="3" eb="6">
      <t>ジチカイ</t>
    </rPh>
    <phoneticPr fontId="4"/>
  </si>
  <si>
    <t>温泉神社</t>
    <rPh sb="0" eb="2">
      <t>オンセン</t>
    </rPh>
    <rPh sb="2" eb="4">
      <t>ジンジャ</t>
    </rPh>
    <phoneticPr fontId="4"/>
  </si>
  <si>
    <t>鹿島神社</t>
    <rPh sb="0" eb="2">
      <t>カシマ</t>
    </rPh>
    <rPh sb="2" eb="4">
      <t>ジンジャ</t>
    </rPh>
    <phoneticPr fontId="4"/>
  </si>
  <si>
    <t>石器23点</t>
    <rPh sb="0" eb="2">
      <t>セッキ</t>
    </rPh>
    <rPh sb="4" eb="5">
      <t>テン</t>
    </rPh>
    <phoneticPr fontId="4"/>
  </si>
  <si>
    <t>旧黒羽藩主大関家蔵領地朱印状</t>
    <rPh sb="0" eb="1">
      <t>キュウ</t>
    </rPh>
    <rPh sb="1" eb="3">
      <t>クロバネ</t>
    </rPh>
    <rPh sb="3" eb="5">
      <t>ハンシュ</t>
    </rPh>
    <rPh sb="5" eb="7">
      <t>オオゼキ</t>
    </rPh>
    <rPh sb="7" eb="8">
      <t>ケ</t>
    </rPh>
    <rPh sb="8" eb="9">
      <t>ゾウ</t>
    </rPh>
    <rPh sb="9" eb="11">
      <t>リョウチ</t>
    </rPh>
    <rPh sb="11" eb="14">
      <t>シュインジョウ</t>
    </rPh>
    <phoneticPr fontId="4"/>
  </si>
  <si>
    <t>・旧黒羽藩主大関家蔵領地目録</t>
    <phoneticPr fontId="2"/>
  </si>
  <si>
    <t>絹本淡彩　広凌観瀾図</t>
    <rPh sb="0" eb="1">
      <t>キヌ</t>
    </rPh>
    <rPh sb="1" eb="2">
      <t>ホン</t>
    </rPh>
    <rPh sb="2" eb="3">
      <t>タン</t>
    </rPh>
    <rPh sb="3" eb="4">
      <t>イロドリ</t>
    </rPh>
    <rPh sb="5" eb="6">
      <t>ヒロシ</t>
    </rPh>
    <rPh sb="6" eb="7">
      <t>シノ</t>
    </rPh>
    <rPh sb="7" eb="8">
      <t>カン</t>
    </rPh>
    <rPh sb="8" eb="9">
      <t>ラン</t>
    </rPh>
    <rPh sb="9" eb="10">
      <t>ズ</t>
    </rPh>
    <phoneticPr fontId="4"/>
  </si>
  <si>
    <t>銅造　阿弥陀如来及び両脇侍像</t>
    <rPh sb="0" eb="1">
      <t>ドウ</t>
    </rPh>
    <rPh sb="1" eb="2">
      <t>ゾウ</t>
    </rPh>
    <rPh sb="3" eb="6">
      <t>アミダ</t>
    </rPh>
    <rPh sb="6" eb="8">
      <t>ニョライ</t>
    </rPh>
    <rPh sb="8" eb="9">
      <t>オヨ</t>
    </rPh>
    <rPh sb="10" eb="12">
      <t>リョウワキ</t>
    </rPh>
    <rPh sb="12" eb="13">
      <t>サムライ</t>
    </rPh>
    <rPh sb="13" eb="14">
      <t>ゾウ</t>
    </rPh>
    <phoneticPr fontId="4"/>
  </si>
  <si>
    <t>太刀　銘　一</t>
    <rPh sb="0" eb="1">
      <t>タ</t>
    </rPh>
    <rPh sb="1" eb="2">
      <t>カタナ</t>
    </rPh>
    <rPh sb="3" eb="4">
      <t>メイ</t>
    </rPh>
    <rPh sb="5" eb="6">
      <t>イチ</t>
    </rPh>
    <phoneticPr fontId="4"/>
  </si>
  <si>
    <t>わきざし　銘　源真守造之</t>
    <rPh sb="5" eb="6">
      <t>メイ</t>
    </rPh>
    <rPh sb="7" eb="8">
      <t>ゲン</t>
    </rPh>
    <rPh sb="8" eb="9">
      <t>マコト</t>
    </rPh>
    <rPh sb="9" eb="10">
      <t>マモ</t>
    </rPh>
    <rPh sb="10" eb="11">
      <t>ゾウ</t>
    </rPh>
    <rPh sb="11" eb="12">
      <t>コレ</t>
    </rPh>
    <phoneticPr fontId="4"/>
  </si>
  <si>
    <t>乗化亭奇方</t>
    <rPh sb="0" eb="1">
      <t>ノ</t>
    </rPh>
    <rPh sb="1" eb="2">
      <t>カ</t>
    </rPh>
    <rPh sb="2" eb="3">
      <t>テイ</t>
    </rPh>
    <rPh sb="3" eb="4">
      <t>キ</t>
    </rPh>
    <rPh sb="4" eb="5">
      <t>カタ</t>
    </rPh>
    <phoneticPr fontId="4"/>
  </si>
  <si>
    <t>宝暦年中政事改正考草按</t>
    <rPh sb="0" eb="1">
      <t>タカラ</t>
    </rPh>
    <rPh sb="1" eb="2">
      <t>レキ</t>
    </rPh>
    <rPh sb="2" eb="4">
      <t>ネンジュウ</t>
    </rPh>
    <rPh sb="4" eb="6">
      <t>セイジ</t>
    </rPh>
    <rPh sb="6" eb="8">
      <t>カイセイ</t>
    </rPh>
    <rPh sb="8" eb="9">
      <t>カンガ</t>
    </rPh>
    <rPh sb="9" eb="10">
      <t>クサ</t>
    </rPh>
    <rPh sb="10" eb="11">
      <t>アン</t>
    </rPh>
    <phoneticPr fontId="4"/>
  </si>
  <si>
    <t>紺紙金泥大般若波羅密多経</t>
    <rPh sb="0" eb="1">
      <t>コン</t>
    </rPh>
    <rPh sb="1" eb="2">
      <t>カミ</t>
    </rPh>
    <rPh sb="2" eb="3">
      <t>キン</t>
    </rPh>
    <rPh sb="3" eb="4">
      <t>ドロ</t>
    </rPh>
    <rPh sb="4" eb="5">
      <t>ダイ</t>
    </rPh>
    <rPh sb="5" eb="7">
      <t>ハンニャ</t>
    </rPh>
    <rPh sb="7" eb="9">
      <t>ハラ</t>
    </rPh>
    <rPh sb="9" eb="10">
      <t>ミツ</t>
    </rPh>
    <rPh sb="10" eb="11">
      <t>オオ</t>
    </rPh>
    <rPh sb="11" eb="12">
      <t>ケイ</t>
    </rPh>
    <phoneticPr fontId="4"/>
  </si>
  <si>
    <t>湯泉神社の社叢</t>
    <rPh sb="0" eb="1">
      <t>ユ</t>
    </rPh>
    <rPh sb="1" eb="2">
      <t>イズミ</t>
    </rPh>
    <rPh sb="2" eb="4">
      <t>ジンジャ</t>
    </rPh>
    <rPh sb="5" eb="6">
      <t>シャ</t>
    </rPh>
    <rPh sb="6" eb="7">
      <t>クサムラ</t>
    </rPh>
    <phoneticPr fontId="4"/>
  </si>
  <si>
    <t>湯泉神社</t>
    <rPh sb="0" eb="1">
      <t>ユ</t>
    </rPh>
    <rPh sb="1" eb="2">
      <t>イズミ</t>
    </rPh>
    <rPh sb="2" eb="4">
      <t>ジンジャ</t>
    </rPh>
    <phoneticPr fontId="4"/>
  </si>
  <si>
    <t>木造　御前立千手観音菩薩坐像附棟札</t>
    <rPh sb="0" eb="2">
      <t>モクゾウ</t>
    </rPh>
    <rPh sb="3" eb="4">
      <t>オ</t>
    </rPh>
    <rPh sb="4" eb="5">
      <t>マエ</t>
    </rPh>
    <rPh sb="5" eb="6">
      <t>タ</t>
    </rPh>
    <rPh sb="6" eb="10">
      <t>センジュカンノン</t>
    </rPh>
    <rPh sb="10" eb="12">
      <t>ボサツ</t>
    </rPh>
    <rPh sb="12" eb="14">
      <t>ザゾウ</t>
    </rPh>
    <rPh sb="14" eb="15">
      <t>ツ</t>
    </rPh>
    <rPh sb="15" eb="16">
      <t>トウ</t>
    </rPh>
    <rPh sb="16" eb="17">
      <t>フダ</t>
    </rPh>
    <phoneticPr fontId="4"/>
  </si>
  <si>
    <t>雲巌寺山門</t>
    <rPh sb="0" eb="1">
      <t>クモ</t>
    </rPh>
    <rPh sb="1" eb="2">
      <t>イワ</t>
    </rPh>
    <rPh sb="2" eb="3">
      <t>テラ</t>
    </rPh>
    <rPh sb="3" eb="4">
      <t>ヤマ</t>
    </rPh>
    <rPh sb="4" eb="5">
      <t>モン</t>
    </rPh>
    <phoneticPr fontId="4"/>
  </si>
  <si>
    <t>蒲盧碑及び蒲盧碑原文</t>
    <rPh sb="0" eb="1">
      <t>カマ</t>
    </rPh>
    <rPh sb="1" eb="2">
      <t>ロ</t>
    </rPh>
    <rPh sb="2" eb="3">
      <t>ヒ</t>
    </rPh>
    <rPh sb="3" eb="4">
      <t>オヨ</t>
    </rPh>
    <rPh sb="5" eb="6">
      <t>カマ</t>
    </rPh>
    <rPh sb="6" eb="7">
      <t>ロ</t>
    </rPh>
    <rPh sb="7" eb="8">
      <t>ヒ</t>
    </rPh>
    <rPh sb="8" eb="10">
      <t>ゲンブン</t>
    </rPh>
    <phoneticPr fontId="4"/>
  </si>
  <si>
    <t>佐良土館跡</t>
    <rPh sb="0" eb="3">
      <t>サラド</t>
    </rPh>
    <rPh sb="3" eb="4">
      <t>カン</t>
    </rPh>
    <rPh sb="4" eb="5">
      <t>アト</t>
    </rPh>
    <phoneticPr fontId="4"/>
  </si>
  <si>
    <t>真里谷清雲の墓所</t>
    <rPh sb="0" eb="3">
      <t>マリヤ</t>
    </rPh>
    <rPh sb="2" eb="3">
      <t>タニ</t>
    </rPh>
    <rPh sb="3" eb="5">
      <t>セイウン</t>
    </rPh>
    <rPh sb="6" eb="7">
      <t>ハカ</t>
    </rPh>
    <rPh sb="7" eb="8">
      <t>ドコロ</t>
    </rPh>
    <phoneticPr fontId="4"/>
  </si>
  <si>
    <t>光厳寺高増墓地</t>
    <rPh sb="0" eb="1">
      <t>ヒカリ</t>
    </rPh>
    <rPh sb="1" eb="2">
      <t>ゲン</t>
    </rPh>
    <rPh sb="2" eb="3">
      <t>テラ</t>
    </rPh>
    <rPh sb="3" eb="5">
      <t>タカマス</t>
    </rPh>
    <rPh sb="5" eb="7">
      <t>ボチ</t>
    </rPh>
    <phoneticPr fontId="4"/>
  </si>
  <si>
    <t>糸魚生息河川　おかんじち川</t>
    <rPh sb="0" eb="1">
      <t>イト</t>
    </rPh>
    <rPh sb="1" eb="2">
      <t>ウオ</t>
    </rPh>
    <rPh sb="2" eb="4">
      <t>セイソク</t>
    </rPh>
    <rPh sb="4" eb="6">
      <t>カセン</t>
    </rPh>
    <rPh sb="12" eb="13">
      <t>カワ</t>
    </rPh>
    <phoneticPr fontId="4"/>
  </si>
  <si>
    <t>ザゼン草群生地</t>
    <rPh sb="3" eb="4">
      <t>クサ</t>
    </rPh>
    <rPh sb="4" eb="6">
      <t>グンセイ</t>
    </rPh>
    <rPh sb="6" eb="7">
      <t>チ</t>
    </rPh>
    <phoneticPr fontId="4"/>
  </si>
  <si>
    <t>雲巌寺のスギ</t>
    <rPh sb="0" eb="1">
      <t>ウン</t>
    </rPh>
    <rPh sb="1" eb="2">
      <t>ガン</t>
    </rPh>
    <rPh sb="2" eb="3">
      <t>ジ</t>
    </rPh>
    <phoneticPr fontId="4"/>
  </si>
  <si>
    <t>視察見学</t>
    <rPh sb="0" eb="2">
      <t>シサツ</t>
    </rPh>
    <rPh sb="2" eb="4">
      <t>ケンガク</t>
    </rPh>
    <phoneticPr fontId="2"/>
  </si>
  <si>
    <t>就労自立
給付金</t>
    <rPh sb="0" eb="2">
      <t>シュウロウ</t>
    </rPh>
    <rPh sb="2" eb="4">
      <t>ジリツ</t>
    </rPh>
    <rPh sb="5" eb="8">
      <t>キュウフキン</t>
    </rPh>
    <phoneticPr fontId="2"/>
  </si>
  <si>
    <t>単位：世帯、人、千円</t>
    <phoneticPr fontId="2"/>
  </si>
  <si>
    <t>訪問看護</t>
    <rPh sb="0" eb="2">
      <t>ホウモン</t>
    </rPh>
    <rPh sb="2" eb="4">
      <t>カンゴ</t>
    </rPh>
    <phoneticPr fontId="2"/>
  </si>
  <si>
    <t>高額介護合算療養費</t>
    <rPh sb="0" eb="2">
      <t>コウガク</t>
    </rPh>
    <rPh sb="2" eb="4">
      <t>カイゴ</t>
    </rPh>
    <rPh sb="4" eb="6">
      <t>ガッサン</t>
    </rPh>
    <rPh sb="6" eb="9">
      <t>リョウヨウヒ</t>
    </rPh>
    <phoneticPr fontId="2"/>
  </si>
  <si>
    <t>単位：人、千円</t>
    <phoneticPr fontId="2"/>
  </si>
  <si>
    <t>備考</t>
    <rPh sb="0" eb="2">
      <t>ビコウ</t>
    </rPh>
    <phoneticPr fontId="2"/>
  </si>
  <si>
    <t>不活化ポリオ</t>
    <rPh sb="0" eb="1">
      <t>フ</t>
    </rPh>
    <rPh sb="1" eb="3">
      <t>カツカ</t>
    </rPh>
    <phoneticPr fontId="2"/>
  </si>
  <si>
    <t>ジフテリア・百日せき</t>
    <rPh sb="6" eb="8">
      <t>ヒャクニチ</t>
    </rPh>
    <phoneticPr fontId="2"/>
  </si>
  <si>
    <t>ポリオ・破傷風</t>
    <rPh sb="4" eb="7">
      <t>ハショウフウ</t>
    </rPh>
    <phoneticPr fontId="2"/>
  </si>
  <si>
    <t>ジフテリア・破傷風</t>
    <rPh sb="6" eb="9">
      <t>ハショウフウ</t>
    </rPh>
    <phoneticPr fontId="2"/>
  </si>
  <si>
    <t>麻しん
風しん</t>
    <rPh sb="0" eb="1">
      <t>マ</t>
    </rPh>
    <rPh sb="4" eb="5">
      <t>フウ</t>
    </rPh>
    <phoneticPr fontId="2"/>
  </si>
  <si>
    <t>小児の肺炎球菌感染症</t>
    <rPh sb="0" eb="2">
      <t>ショウニ</t>
    </rPh>
    <rPh sb="3" eb="5">
      <t>ハイエン</t>
    </rPh>
    <rPh sb="5" eb="7">
      <t>キュウキン</t>
    </rPh>
    <rPh sb="7" eb="10">
      <t>カンセンショウ</t>
    </rPh>
    <phoneticPr fontId="2"/>
  </si>
  <si>
    <t>水痘</t>
    <rPh sb="0" eb="2">
      <t>スイトウ</t>
    </rPh>
    <phoneticPr fontId="2"/>
  </si>
  <si>
    <t>B型肝炎</t>
    <rPh sb="1" eb="2">
      <t>ガタ</t>
    </rPh>
    <rPh sb="2" eb="4">
      <t>カンエン</t>
    </rPh>
    <phoneticPr fontId="2"/>
  </si>
  <si>
    <t>高齢者の肺炎球菌感染症</t>
    <rPh sb="0" eb="3">
      <t>コウレイシャ</t>
    </rPh>
    <rPh sb="4" eb="6">
      <t>ハイエン</t>
    </rPh>
    <rPh sb="6" eb="8">
      <t>キュウキン</t>
    </rPh>
    <rPh sb="8" eb="11">
      <t>カンセンショウ</t>
    </rPh>
    <phoneticPr fontId="2"/>
  </si>
  <si>
    <t>法　　定　　外　　接　　種</t>
    <rPh sb="0" eb="1">
      <t>ホウ</t>
    </rPh>
    <rPh sb="3" eb="4">
      <t>サダム</t>
    </rPh>
    <rPh sb="6" eb="7">
      <t>ガイ</t>
    </rPh>
    <rPh sb="9" eb="10">
      <t>セッ</t>
    </rPh>
    <rPh sb="12" eb="13">
      <t>シュ</t>
    </rPh>
    <phoneticPr fontId="2"/>
  </si>
  <si>
    <t>風しん</t>
    <rPh sb="0" eb="1">
      <t>フウ</t>
    </rPh>
    <phoneticPr fontId="2"/>
  </si>
  <si>
    <t>資料：健康政策課</t>
    <rPh sb="0" eb="2">
      <t>シリョウ</t>
    </rPh>
    <rPh sb="3" eb="5">
      <t>ケンコウ</t>
    </rPh>
    <rPh sb="5" eb="7">
      <t>セイサク</t>
    </rPh>
    <rPh sb="7" eb="8">
      <t>カ</t>
    </rPh>
    <phoneticPr fontId="2"/>
  </si>
  <si>
    <t>胃がんハイリスク検診</t>
    <rPh sb="0" eb="1">
      <t>イ</t>
    </rPh>
    <rPh sb="8" eb="10">
      <t>ケンシン</t>
    </rPh>
    <phoneticPr fontId="2"/>
  </si>
  <si>
    <t>骨粗しょう症健診</t>
    <rPh sb="0" eb="6">
      <t>コツソショウショウ</t>
    </rPh>
    <rPh sb="6" eb="8">
      <t>ケンシン</t>
    </rPh>
    <phoneticPr fontId="2"/>
  </si>
  <si>
    <t>医療費支払い件数及び金額</t>
    <rPh sb="0" eb="3">
      <t>イリョウヒ</t>
    </rPh>
    <rPh sb="3" eb="5">
      <t>シハラ</t>
    </rPh>
    <rPh sb="6" eb="8">
      <t>ケンスウ</t>
    </rPh>
    <rPh sb="8" eb="9">
      <t>オヨ</t>
    </rPh>
    <rPh sb="10" eb="12">
      <t>キンガク</t>
    </rPh>
    <phoneticPr fontId="2"/>
  </si>
  <si>
    <t>金額</t>
    <rPh sb="0" eb="2">
      <t>キンガク</t>
    </rPh>
    <phoneticPr fontId="2"/>
  </si>
  <si>
    <t>那須町</t>
    <rPh sb="0" eb="3">
      <t>ナスマチ</t>
    </rPh>
    <phoneticPr fontId="2"/>
  </si>
  <si>
    <t>塩谷圏域</t>
    <rPh sb="0" eb="2">
      <t>シオヤ</t>
    </rPh>
    <rPh sb="2" eb="4">
      <t>ケンイキ</t>
    </rPh>
    <phoneticPr fontId="2"/>
  </si>
  <si>
    <t>南那須圏域</t>
    <rPh sb="0" eb="3">
      <t>ミナミナス</t>
    </rPh>
    <rPh sb="3" eb="5">
      <t>ケンイキ</t>
    </rPh>
    <phoneticPr fontId="2"/>
  </si>
  <si>
    <t>野崎方面循環線</t>
    <rPh sb="0" eb="2">
      <t>ノザキ</t>
    </rPh>
    <rPh sb="2" eb="4">
      <t>ホウメン</t>
    </rPh>
    <rPh sb="4" eb="6">
      <t>ジュンカン</t>
    </rPh>
    <rPh sb="6" eb="7">
      <t>セン</t>
    </rPh>
    <phoneticPr fontId="2"/>
  </si>
  <si>
    <t>高齢者</t>
    <rPh sb="0" eb="3">
      <t>コウレイシャ</t>
    </rPh>
    <phoneticPr fontId="2"/>
  </si>
  <si>
    <t>那須塩原駅線</t>
    <rPh sb="0" eb="5">
      <t>ナスシオバラエキ</t>
    </rPh>
    <rPh sb="5" eb="6">
      <t>セン</t>
    </rPh>
    <phoneticPr fontId="2"/>
  </si>
  <si>
    <t>金丸線</t>
    <rPh sb="0" eb="2">
      <t>カネマル</t>
    </rPh>
    <rPh sb="2" eb="3">
      <t>セン</t>
    </rPh>
    <phoneticPr fontId="2"/>
  </si>
  <si>
    <t>蛭田・湯津上線</t>
    <rPh sb="0" eb="2">
      <t>ヒルタ</t>
    </rPh>
    <rPh sb="3" eb="6">
      <t>ユヅカミ</t>
    </rPh>
    <rPh sb="6" eb="7">
      <t>セン</t>
    </rPh>
    <phoneticPr fontId="2"/>
  </si>
  <si>
    <t>　　　29年(2017)</t>
    <rPh sb="5" eb="6">
      <t>ネン</t>
    </rPh>
    <phoneticPr fontId="2"/>
  </si>
  <si>
    <t>総合公園</t>
    <rPh sb="0" eb="2">
      <t>ソウゴウ</t>
    </rPh>
    <rPh sb="2" eb="4">
      <t>コウエン</t>
    </rPh>
    <phoneticPr fontId="2"/>
  </si>
  <si>
    <t>27.11.30</t>
    <phoneticPr fontId="2"/>
  </si>
  <si>
    <t>27.11.30</t>
  </si>
  <si>
    <t>単位：コース、人</t>
    <phoneticPr fontId="2"/>
  </si>
  <si>
    <t>単位：回</t>
    <phoneticPr fontId="2"/>
  </si>
  <si>
    <t>単位：学級、人</t>
    <phoneticPr fontId="2"/>
  </si>
  <si>
    <t>資料：教育総務課、学校教育課</t>
    <rPh sb="0" eb="2">
      <t>シリョウ</t>
    </rPh>
    <rPh sb="3" eb="5">
      <t>キョウイク</t>
    </rPh>
    <rPh sb="5" eb="8">
      <t>ソウムカ</t>
    </rPh>
    <rPh sb="9" eb="11">
      <t>ガッコウ</t>
    </rPh>
    <rPh sb="11" eb="13">
      <t>キョウイク</t>
    </rPh>
    <rPh sb="13" eb="14">
      <t>カ</t>
    </rPh>
    <phoneticPr fontId="2"/>
  </si>
  <si>
    <t>資料：教育総務課、学校教育課</t>
    <phoneticPr fontId="2"/>
  </si>
  <si>
    <t>友遊
学童保育館</t>
    <rPh sb="0" eb="1">
      <t>ユウ</t>
    </rPh>
    <rPh sb="1" eb="2">
      <t>ユウ</t>
    </rPh>
    <rPh sb="3" eb="5">
      <t>ガクドウ</t>
    </rPh>
    <rPh sb="5" eb="7">
      <t>ホイク</t>
    </rPh>
    <rPh sb="7" eb="8">
      <t>カン</t>
    </rPh>
    <phoneticPr fontId="2"/>
  </si>
  <si>
    <t>美原第一
学童保育館</t>
    <rPh sb="0" eb="2">
      <t>ミハラ</t>
    </rPh>
    <rPh sb="2" eb="3">
      <t>ダイ</t>
    </rPh>
    <rPh sb="3" eb="4">
      <t>１</t>
    </rPh>
    <rPh sb="5" eb="7">
      <t>ガクドウ</t>
    </rPh>
    <rPh sb="7" eb="9">
      <t>ホイク</t>
    </rPh>
    <rPh sb="9" eb="10">
      <t>カン</t>
    </rPh>
    <phoneticPr fontId="2"/>
  </si>
  <si>
    <t>湯津上
学童保育館</t>
  </si>
  <si>
    <t>黒羽
学童保育館</t>
  </si>
  <si>
    <t>レオ子ども
クラブ</t>
    <rPh sb="2" eb="3">
      <t>コ</t>
    </rPh>
    <phoneticPr fontId="2"/>
  </si>
  <si>
    <t>みつばち
クラブ</t>
  </si>
  <si>
    <t>かねだ
学童クラブ</t>
    <rPh sb="4" eb="6">
      <t>ガクドウ</t>
    </rPh>
    <phoneticPr fontId="2"/>
  </si>
  <si>
    <t>産業振興部</t>
    <rPh sb="0" eb="2">
      <t>サンギョウ</t>
    </rPh>
    <rPh sb="2" eb="4">
      <t>シンコウ</t>
    </rPh>
    <rPh sb="4" eb="5">
      <t>ブ</t>
    </rPh>
    <phoneticPr fontId="2"/>
  </si>
  <si>
    <t>4　地目別土地面積の推移</t>
    <rPh sb="2" eb="4">
      <t>チモク</t>
    </rPh>
    <rPh sb="4" eb="5">
      <t>ベツ</t>
    </rPh>
    <rPh sb="5" eb="7">
      <t>トチ</t>
    </rPh>
    <rPh sb="7" eb="9">
      <t>メンセキ</t>
    </rPh>
    <rPh sb="10" eb="12">
      <t>スイイ</t>
    </rPh>
    <phoneticPr fontId="2"/>
  </si>
  <si>
    <t>5　所有別林野面積の推移</t>
    <rPh sb="2" eb="4">
      <t>ショユウ</t>
    </rPh>
    <rPh sb="4" eb="5">
      <t>ベツ</t>
    </rPh>
    <rPh sb="5" eb="7">
      <t>リンヤ</t>
    </rPh>
    <rPh sb="7" eb="9">
      <t>メンセキ</t>
    </rPh>
    <rPh sb="10" eb="12">
      <t>スイイ</t>
    </rPh>
    <phoneticPr fontId="2"/>
  </si>
  <si>
    <t>7　人工・天然林別林野面積の推移</t>
    <rPh sb="2" eb="4">
      <t>ジンコウ</t>
    </rPh>
    <rPh sb="5" eb="7">
      <t>テンネン</t>
    </rPh>
    <rPh sb="7" eb="8">
      <t>ハヤシ</t>
    </rPh>
    <rPh sb="8" eb="9">
      <t>ベツ</t>
    </rPh>
    <rPh sb="9" eb="11">
      <t>リンヤ</t>
    </rPh>
    <rPh sb="11" eb="13">
      <t>メンセキ</t>
    </rPh>
    <rPh sb="14" eb="16">
      <t>スイイ</t>
    </rPh>
    <phoneticPr fontId="2"/>
  </si>
  <si>
    <t>10　月別平均気温の推移</t>
    <rPh sb="3" eb="5">
      <t>ツキベツ</t>
    </rPh>
    <rPh sb="5" eb="7">
      <t>ヘイキン</t>
    </rPh>
    <rPh sb="7" eb="9">
      <t>キオン</t>
    </rPh>
    <rPh sb="10" eb="12">
      <t>スイイ</t>
    </rPh>
    <phoneticPr fontId="2"/>
  </si>
  <si>
    <t>11　月別降水量の推移</t>
    <rPh sb="3" eb="5">
      <t>ツキベツ</t>
    </rPh>
    <rPh sb="5" eb="7">
      <t>コウスイ</t>
    </rPh>
    <rPh sb="7" eb="8">
      <t>リョウ</t>
    </rPh>
    <rPh sb="9" eb="11">
      <t>スイイ</t>
    </rPh>
    <phoneticPr fontId="2"/>
  </si>
  <si>
    <t>12　月別平均風速の推移</t>
    <rPh sb="3" eb="5">
      <t>ツキベツ</t>
    </rPh>
    <rPh sb="5" eb="7">
      <t>ヘイキン</t>
    </rPh>
    <rPh sb="7" eb="9">
      <t>フウソク</t>
    </rPh>
    <rPh sb="10" eb="12">
      <t>スイイ</t>
    </rPh>
    <phoneticPr fontId="2"/>
  </si>
  <si>
    <t>13　月別日照時間の推移</t>
    <rPh sb="3" eb="5">
      <t>ツキベツ</t>
    </rPh>
    <rPh sb="5" eb="7">
      <t>ニッショウ</t>
    </rPh>
    <rPh sb="7" eb="9">
      <t>ジカン</t>
    </rPh>
    <rPh sb="10" eb="12">
      <t>スイイ</t>
    </rPh>
    <phoneticPr fontId="2"/>
  </si>
  <si>
    <t>特    別    会    計</t>
    <rPh sb="0" eb="1">
      <t>トク</t>
    </rPh>
    <rPh sb="5" eb="6">
      <t>ベツ</t>
    </rPh>
    <rPh sb="10" eb="11">
      <t>カイ</t>
    </rPh>
    <rPh sb="15" eb="16">
      <t>ケイ</t>
    </rPh>
    <phoneticPr fontId="2"/>
  </si>
  <si>
    <t>当    初    予    算</t>
    <rPh sb="0" eb="1">
      <t>トウ</t>
    </rPh>
    <rPh sb="5" eb="6">
      <t>ハツ</t>
    </rPh>
    <rPh sb="10" eb="11">
      <t>ヨ</t>
    </rPh>
    <rPh sb="15" eb="16">
      <t>サン</t>
    </rPh>
    <phoneticPr fontId="2"/>
  </si>
  <si>
    <t>財政力　
指数</t>
    <rPh sb="0" eb="3">
      <t>ザイセイリョク</t>
    </rPh>
    <rPh sb="5" eb="7">
      <t>シスウ</t>
    </rPh>
    <phoneticPr fontId="2"/>
  </si>
  <si>
    <t>実質　　
収支
比率</t>
    <rPh sb="0" eb="2">
      <t>ジッシツ</t>
    </rPh>
    <rPh sb="5" eb="7">
      <t>シュウシ</t>
    </rPh>
    <rPh sb="8" eb="10">
      <t>ヒリツ</t>
    </rPh>
    <phoneticPr fontId="2"/>
  </si>
  <si>
    <t>経常
収支
比率</t>
    <rPh sb="0" eb="2">
      <t>ケイジョウ</t>
    </rPh>
    <rPh sb="3" eb="5">
      <t>シュウシ</t>
    </rPh>
    <rPh sb="6" eb="8">
      <t>ヒリツ</t>
    </rPh>
    <phoneticPr fontId="2"/>
  </si>
  <si>
    <t>義務的
経費
比率</t>
    <rPh sb="0" eb="3">
      <t>ギムテキ</t>
    </rPh>
    <rPh sb="4" eb="6">
      <t>ケイヒ</t>
    </rPh>
    <rPh sb="7" eb="9">
      <t>ヒリツ</t>
    </rPh>
    <phoneticPr fontId="2"/>
  </si>
  <si>
    <t>投資的
経費
比率</t>
    <rPh sb="0" eb="3">
      <t>トウシテキ</t>
    </rPh>
    <rPh sb="4" eb="6">
      <t>ケイヒ</t>
    </rPh>
    <rPh sb="7" eb="9">
      <t>ヒリツ</t>
    </rPh>
    <phoneticPr fontId="2"/>
  </si>
  <si>
    <t>大田原市内</t>
    <rPh sb="0" eb="3">
      <t>オオタワラ</t>
    </rPh>
    <rPh sb="3" eb="5">
      <t>シナイ</t>
    </rPh>
    <phoneticPr fontId="4"/>
  </si>
  <si>
    <t>県北地区</t>
    <rPh sb="0" eb="2">
      <t>ケンホク</t>
    </rPh>
    <rPh sb="2" eb="4">
      <t>チク</t>
    </rPh>
    <phoneticPr fontId="4"/>
  </si>
  <si>
    <t>その他の県内市町</t>
    <rPh sb="2" eb="3">
      <t>ホカ</t>
    </rPh>
    <rPh sb="4" eb="6">
      <t>ケンナイ</t>
    </rPh>
    <rPh sb="6" eb="8">
      <t>シチョウ</t>
    </rPh>
    <phoneticPr fontId="4"/>
  </si>
  <si>
    <t>東京都</t>
    <rPh sb="0" eb="3">
      <t>トウキョウト</t>
    </rPh>
    <phoneticPr fontId="4"/>
  </si>
  <si>
    <t>その他の関東地区</t>
    <rPh sb="2" eb="3">
      <t>ホカ</t>
    </rPh>
    <rPh sb="4" eb="6">
      <t>カントウ</t>
    </rPh>
    <rPh sb="6" eb="8">
      <t>チク</t>
    </rPh>
    <phoneticPr fontId="4"/>
  </si>
  <si>
    <t>北海道地区</t>
    <rPh sb="0" eb="3">
      <t>ホッカイドウ</t>
    </rPh>
    <rPh sb="3" eb="5">
      <t>チク</t>
    </rPh>
    <phoneticPr fontId="4"/>
  </si>
  <si>
    <t>東北地区</t>
    <rPh sb="0" eb="2">
      <t>トウホク</t>
    </rPh>
    <rPh sb="2" eb="4">
      <t>チク</t>
    </rPh>
    <phoneticPr fontId="4"/>
  </si>
  <si>
    <t>北陸地区</t>
    <rPh sb="0" eb="2">
      <t>ホクリク</t>
    </rPh>
    <rPh sb="2" eb="4">
      <t>チク</t>
    </rPh>
    <phoneticPr fontId="4"/>
  </si>
  <si>
    <t>中部地区</t>
    <rPh sb="0" eb="2">
      <t>チュウブ</t>
    </rPh>
    <rPh sb="2" eb="4">
      <t>チク</t>
    </rPh>
    <phoneticPr fontId="4"/>
  </si>
  <si>
    <t>近畿地区</t>
    <rPh sb="0" eb="2">
      <t>キンキ</t>
    </rPh>
    <rPh sb="2" eb="4">
      <t>チク</t>
    </rPh>
    <phoneticPr fontId="4"/>
  </si>
  <si>
    <t>中国地区</t>
    <rPh sb="0" eb="2">
      <t>チュウゴク</t>
    </rPh>
    <rPh sb="2" eb="4">
      <t>チク</t>
    </rPh>
    <phoneticPr fontId="4"/>
  </si>
  <si>
    <t>四国地区</t>
    <rPh sb="0" eb="2">
      <t>シコク</t>
    </rPh>
    <rPh sb="2" eb="4">
      <t>チク</t>
    </rPh>
    <phoneticPr fontId="4"/>
  </si>
  <si>
    <t>九州地区</t>
    <rPh sb="0" eb="2">
      <t>キュウシュウ</t>
    </rPh>
    <rPh sb="2" eb="4">
      <t>チク</t>
    </rPh>
    <phoneticPr fontId="4"/>
  </si>
  <si>
    <t>沖縄</t>
    <rPh sb="0" eb="2">
      <t>オキナワ</t>
    </rPh>
    <phoneticPr fontId="4"/>
  </si>
  <si>
    <t>国外地区</t>
    <rPh sb="0" eb="2">
      <t>コクガイ</t>
    </rPh>
    <rPh sb="2" eb="4">
      <t>チク</t>
    </rPh>
    <phoneticPr fontId="4"/>
  </si>
  <si>
    <t>総　計</t>
    <rPh sb="0" eb="1">
      <t>フサ</t>
    </rPh>
    <rPh sb="2" eb="3">
      <t>ケイ</t>
    </rPh>
    <phoneticPr fontId="4"/>
  </si>
  <si>
    <t>うち
女性団員</t>
    <rPh sb="3" eb="5">
      <t>ジョセイ</t>
    </rPh>
    <rPh sb="5" eb="7">
      <t>ダンイン</t>
    </rPh>
    <phoneticPr fontId="2"/>
  </si>
  <si>
    <t>2　デマンド交通輸送人員の推移</t>
    <rPh sb="6" eb="8">
      <t>コウツウ</t>
    </rPh>
    <rPh sb="8" eb="10">
      <t>ユソウ</t>
    </rPh>
    <rPh sb="10" eb="12">
      <t>ジンイン</t>
    </rPh>
    <rPh sb="13" eb="15">
      <t>スイイ</t>
    </rPh>
    <phoneticPr fontId="2"/>
  </si>
  <si>
    <t>うち那須赤十字
病院利用者数</t>
  </si>
  <si>
    <t>3　一般乗合自動車輸送人員の推移</t>
    <rPh sb="2" eb="4">
      <t>イッパン</t>
    </rPh>
    <rPh sb="4" eb="6">
      <t>ノリアイ</t>
    </rPh>
    <rPh sb="6" eb="9">
      <t>ジドウシャ</t>
    </rPh>
    <rPh sb="9" eb="11">
      <t>ユソウ</t>
    </rPh>
    <rPh sb="11" eb="13">
      <t>ジンイン</t>
    </rPh>
    <rPh sb="14" eb="16">
      <t>スイイ</t>
    </rPh>
    <phoneticPr fontId="2"/>
  </si>
  <si>
    <t>5　自動車保有台数の推移</t>
    <rPh sb="2" eb="5">
      <t>ジドウシャ</t>
    </rPh>
    <rPh sb="5" eb="7">
      <t>ホユウ</t>
    </rPh>
    <rPh sb="7" eb="9">
      <t>ダイスウ</t>
    </rPh>
    <rPh sb="10" eb="12">
      <t>スイイ</t>
    </rPh>
    <phoneticPr fontId="2"/>
  </si>
  <si>
    <t>6　原動機付自転車等保有台数の推移</t>
    <rPh sb="2" eb="4">
      <t>ゲンドウ</t>
    </rPh>
    <rPh sb="4" eb="5">
      <t>キ</t>
    </rPh>
    <rPh sb="5" eb="6">
      <t>ツキ</t>
    </rPh>
    <rPh sb="6" eb="9">
      <t>ジテンシャ</t>
    </rPh>
    <rPh sb="9" eb="10">
      <t>トウ</t>
    </rPh>
    <rPh sb="10" eb="12">
      <t>ホユウ</t>
    </rPh>
    <rPh sb="12" eb="14">
      <t>ダイスウ</t>
    </rPh>
    <rPh sb="15" eb="17">
      <t>スイイ</t>
    </rPh>
    <phoneticPr fontId="2"/>
  </si>
  <si>
    <t>40歳以上</t>
    <phoneticPr fontId="2"/>
  </si>
  <si>
    <t>男性35歳以上
女性40歳以上</t>
    <phoneticPr fontId="2"/>
  </si>
  <si>
    <t>20歳以上の女性</t>
    <phoneticPr fontId="2"/>
  </si>
  <si>
    <t>30歳以上の女性</t>
    <phoneticPr fontId="2"/>
  </si>
  <si>
    <t>50歳以上の男性</t>
    <phoneticPr fontId="2"/>
  </si>
  <si>
    <t>4 乳幼児発達相談及び乳幼児健康診査等の推移</t>
    <rPh sb="2" eb="5">
      <t>ニュウヨウジ</t>
    </rPh>
    <rPh sb="5" eb="7">
      <t>ハッタツ</t>
    </rPh>
    <rPh sb="7" eb="9">
      <t>ソウダン</t>
    </rPh>
    <rPh sb="9" eb="10">
      <t>オヨ</t>
    </rPh>
    <rPh sb="11" eb="14">
      <t>ニュウヨウジ</t>
    </rPh>
    <rPh sb="14" eb="16">
      <t>ケンコウ</t>
    </rPh>
    <rPh sb="16" eb="18">
      <t>シンサ</t>
    </rPh>
    <rPh sb="18" eb="19">
      <t>トウ</t>
    </rPh>
    <rPh sb="20" eb="22">
      <t>スイイ</t>
    </rPh>
    <phoneticPr fontId="2"/>
  </si>
  <si>
    <t>大田原
東</t>
    <rPh sb="0" eb="3">
      <t>オオタワラ</t>
    </rPh>
    <rPh sb="4" eb="5">
      <t>ヒガシ</t>
    </rPh>
    <phoneticPr fontId="2"/>
  </si>
  <si>
    <t>大田原
西</t>
    <rPh sb="0" eb="3">
      <t>オオタワラ</t>
    </rPh>
    <rPh sb="4" eb="5">
      <t>ニシ</t>
    </rPh>
    <phoneticPr fontId="2"/>
  </si>
  <si>
    <t>黒羽
川西</t>
    <rPh sb="0" eb="2">
      <t>クロバネ</t>
    </rPh>
    <rPh sb="3" eb="5">
      <t>カワニシ</t>
    </rPh>
    <phoneticPr fontId="2"/>
  </si>
  <si>
    <t>公共職業
能力開発施設等入学者</t>
    <rPh sb="0" eb="2">
      <t>コウキョウ</t>
    </rPh>
    <rPh sb="2" eb="4">
      <t>ショクギョウ</t>
    </rPh>
    <rPh sb="5" eb="7">
      <t>ノウリョク</t>
    </rPh>
    <rPh sb="7" eb="9">
      <t>カイハツ</t>
    </rPh>
    <rPh sb="9" eb="11">
      <t>シセツ</t>
    </rPh>
    <rPh sb="11" eb="12">
      <t>トウ</t>
    </rPh>
    <rPh sb="12" eb="15">
      <t>ニュウガクシャ</t>
    </rPh>
    <phoneticPr fontId="2"/>
  </si>
  <si>
    <t>一時的な
仕事に
就いた者</t>
    <rPh sb="0" eb="3">
      <t>イチジテキ</t>
    </rPh>
    <rPh sb="5" eb="7">
      <t>シゴト</t>
    </rPh>
    <rPh sb="9" eb="10">
      <t>ツ</t>
    </rPh>
    <rPh sb="12" eb="13">
      <t>モノ</t>
    </rPh>
    <phoneticPr fontId="2"/>
  </si>
  <si>
    <t>左記以外
の者</t>
    <rPh sb="0" eb="2">
      <t>サキ</t>
    </rPh>
    <rPh sb="2" eb="4">
      <t>イガイ</t>
    </rPh>
    <rPh sb="6" eb="7">
      <t>モノ</t>
    </rPh>
    <phoneticPr fontId="2"/>
  </si>
  <si>
    <t>卒業者
総　数</t>
    <rPh sb="0" eb="3">
      <t>ソツギョウシャ</t>
    </rPh>
    <rPh sb="4" eb="5">
      <t>ソウ</t>
    </rPh>
    <rPh sb="6" eb="7">
      <t>スウ</t>
    </rPh>
    <phoneticPr fontId="2"/>
  </si>
  <si>
    <t>大学等
進学者</t>
    <rPh sb="0" eb="2">
      <t>ダイガク</t>
    </rPh>
    <rPh sb="2" eb="3">
      <t>トウ</t>
    </rPh>
    <rPh sb="4" eb="7">
      <t>シンガクシャ</t>
    </rPh>
    <phoneticPr fontId="2"/>
  </si>
  <si>
    <t>大学等
進学率</t>
    <rPh sb="0" eb="3">
      <t>ダイガクトウ</t>
    </rPh>
    <rPh sb="4" eb="7">
      <t>シンガクリツ</t>
    </rPh>
    <phoneticPr fontId="2"/>
  </si>
  <si>
    <t>件　数</t>
    <rPh sb="0" eb="1">
      <t>ケン</t>
    </rPh>
    <rPh sb="2" eb="3">
      <t>スウ</t>
    </rPh>
    <phoneticPr fontId="2"/>
  </si>
  <si>
    <t>人　員</t>
    <rPh sb="0" eb="1">
      <t>ヒト</t>
    </rPh>
    <rPh sb="2" eb="3">
      <t>イン</t>
    </rPh>
    <phoneticPr fontId="2"/>
  </si>
  <si>
    <t>屋外照明</t>
    <rPh sb="0" eb="2">
      <t>オクガイ</t>
    </rPh>
    <phoneticPr fontId="2"/>
  </si>
  <si>
    <t>単位：園、人</t>
    <rPh sb="0" eb="2">
      <t>タンイ</t>
    </rPh>
    <rPh sb="3" eb="4">
      <t>エン</t>
    </rPh>
    <rPh sb="5" eb="6">
      <t>ニン</t>
    </rPh>
    <phoneticPr fontId="2"/>
  </si>
  <si>
    <t>わいせつ
強制</t>
    <phoneticPr fontId="2"/>
  </si>
  <si>
    <t>刑法犯
その他</t>
    <phoneticPr fontId="2"/>
  </si>
  <si>
    <t>総数
刑法犯</t>
    <rPh sb="3" eb="5">
      <t>ケイホウ</t>
    </rPh>
    <rPh sb="5" eb="6">
      <t>ハン</t>
    </rPh>
    <phoneticPr fontId="2"/>
  </si>
  <si>
    <t>資料：大田原警察署</t>
    <rPh sb="0" eb="2">
      <t>シリョウ</t>
    </rPh>
    <rPh sb="3" eb="6">
      <t>オオタワラ</t>
    </rPh>
    <rPh sb="6" eb="9">
      <t>ケイサツショ</t>
    </rPh>
    <phoneticPr fontId="2"/>
  </si>
  <si>
    <t>　大田原町、金田村、親園村合併市制施行　大田原市となる。</t>
    <rPh sb="1" eb="2">
      <t>オオ</t>
    </rPh>
    <rPh sb="2" eb="5">
      <t>タワラチョウ</t>
    </rPh>
    <rPh sb="6" eb="8">
      <t>カネダ</t>
    </rPh>
    <rPh sb="8" eb="9">
      <t>ムラ</t>
    </rPh>
    <rPh sb="10" eb="11">
      <t>オヤ</t>
    </rPh>
    <rPh sb="11" eb="12">
      <t>ソノ</t>
    </rPh>
    <rPh sb="12" eb="13">
      <t>ムラ</t>
    </rPh>
    <rPh sb="13" eb="15">
      <t>ガッペイ</t>
    </rPh>
    <rPh sb="15" eb="17">
      <t>シセイ</t>
    </rPh>
    <rPh sb="17" eb="19">
      <t>シコウ</t>
    </rPh>
    <rPh sb="20" eb="24">
      <t>オオタワラシ</t>
    </rPh>
    <phoneticPr fontId="2"/>
  </si>
  <si>
    <t xml:space="preserve">東　　端 </t>
    <rPh sb="0" eb="1">
      <t>ヒガシ</t>
    </rPh>
    <rPh sb="3" eb="4">
      <t>タン</t>
    </rPh>
    <phoneticPr fontId="2"/>
  </si>
  <si>
    <t xml:space="preserve">西　　端 </t>
    <rPh sb="0" eb="1">
      <t>ニシ</t>
    </rPh>
    <rPh sb="3" eb="4">
      <t>タン</t>
    </rPh>
    <phoneticPr fontId="2"/>
  </si>
  <si>
    <t xml:space="preserve">南　　端 </t>
    <rPh sb="0" eb="1">
      <t>ナン</t>
    </rPh>
    <rPh sb="3" eb="4">
      <t>タン</t>
    </rPh>
    <phoneticPr fontId="2"/>
  </si>
  <si>
    <t xml:space="preserve">北　　端 </t>
    <rPh sb="0" eb="1">
      <t>キタ</t>
    </rPh>
    <rPh sb="3" eb="4">
      <t>タン</t>
    </rPh>
    <phoneticPr fontId="2"/>
  </si>
  <si>
    <t>資料：栃木県森林・林業統計書</t>
    <rPh sb="0" eb="2">
      <t>シリョウ</t>
    </rPh>
    <rPh sb="3" eb="6">
      <t>トチギケン</t>
    </rPh>
    <rPh sb="6" eb="8">
      <t>シンリン</t>
    </rPh>
    <rPh sb="9" eb="11">
      <t>リンギョウ</t>
    </rPh>
    <rPh sb="11" eb="14">
      <t>トウケイショ</t>
    </rPh>
    <phoneticPr fontId="2"/>
  </si>
  <si>
    <t>年 度</t>
    <rPh sb="0" eb="1">
      <t>トシ</t>
    </rPh>
    <rPh sb="2" eb="3">
      <t>ド</t>
    </rPh>
    <phoneticPr fontId="2"/>
  </si>
  <si>
    <t>年  度</t>
    <rPh sb="0" eb="1">
      <t>トシ</t>
    </rPh>
    <rPh sb="3" eb="4">
      <t>ド</t>
    </rPh>
    <phoneticPr fontId="2"/>
  </si>
  <si>
    <t xml:space="preserve">    27年(2015)</t>
    <rPh sb="6" eb="7">
      <t>ネン</t>
    </rPh>
    <phoneticPr fontId="7"/>
  </si>
  <si>
    <t>平成27年(2015)</t>
    <rPh sb="0" eb="2">
      <t>ヘイセイ</t>
    </rPh>
    <rPh sb="4" eb="5">
      <t>ネン</t>
    </rPh>
    <phoneticPr fontId="7"/>
  </si>
  <si>
    <t>年　　次</t>
    <rPh sb="0" eb="1">
      <t>ネン</t>
    </rPh>
    <rPh sb="3" eb="4">
      <t>ツギ</t>
    </rPh>
    <phoneticPr fontId="2"/>
  </si>
  <si>
    <t>*認定訓練については、平成23年度より休止中。</t>
    <rPh sb="1" eb="3">
      <t>ニンテイ</t>
    </rPh>
    <rPh sb="3" eb="5">
      <t>クンレン</t>
    </rPh>
    <rPh sb="11" eb="13">
      <t>ヘイセイ</t>
    </rPh>
    <rPh sb="15" eb="16">
      <t>ネン</t>
    </rPh>
    <rPh sb="16" eb="17">
      <t>ド</t>
    </rPh>
    <rPh sb="19" eb="22">
      <t>キュウシチュウ</t>
    </rPh>
    <phoneticPr fontId="1"/>
  </si>
  <si>
    <t>資料：子ども幸福課</t>
    <rPh sb="0" eb="2">
      <t>シリョウ</t>
    </rPh>
    <rPh sb="3" eb="4">
      <t>コ</t>
    </rPh>
    <rPh sb="6" eb="8">
      <t>コウフク</t>
    </rPh>
    <rPh sb="8" eb="9">
      <t>カ</t>
    </rPh>
    <phoneticPr fontId="2"/>
  </si>
  <si>
    <t>2　幼保連携型認定こども園数・学級数・園児数・教員数・職員数の推移</t>
    <rPh sb="2" eb="3">
      <t>ヨウ</t>
    </rPh>
    <rPh sb="3" eb="4">
      <t>タモツ</t>
    </rPh>
    <rPh sb="4" eb="7">
      <t>レンケイガタ</t>
    </rPh>
    <rPh sb="7" eb="9">
      <t>ニンテイ</t>
    </rPh>
    <rPh sb="12" eb="13">
      <t>エン</t>
    </rPh>
    <rPh sb="13" eb="14">
      <t>スウ</t>
    </rPh>
    <rPh sb="15" eb="17">
      <t>ガッキュウ</t>
    </rPh>
    <rPh sb="17" eb="18">
      <t>スウ</t>
    </rPh>
    <rPh sb="19" eb="21">
      <t>エンジ</t>
    </rPh>
    <rPh sb="21" eb="22">
      <t>スウ</t>
    </rPh>
    <rPh sb="23" eb="25">
      <t>キョウイン</t>
    </rPh>
    <rPh sb="25" eb="26">
      <t>スウ</t>
    </rPh>
    <rPh sb="27" eb="29">
      <t>ショクイン</t>
    </rPh>
    <rPh sb="29" eb="30">
      <t>スウ</t>
    </rPh>
    <rPh sb="31" eb="33">
      <t>スイイ</t>
    </rPh>
    <phoneticPr fontId="2"/>
  </si>
  <si>
    <t>7　中学校進路別卒業者数の推移</t>
    <rPh sb="2" eb="5">
      <t>チュウガッコウ</t>
    </rPh>
    <rPh sb="5" eb="7">
      <t>シンロ</t>
    </rPh>
    <rPh sb="7" eb="8">
      <t>ベツ</t>
    </rPh>
    <rPh sb="8" eb="11">
      <t>ソツギョウシャ</t>
    </rPh>
    <rPh sb="11" eb="12">
      <t>スウ</t>
    </rPh>
    <rPh sb="13" eb="15">
      <t>スイイ</t>
    </rPh>
    <phoneticPr fontId="2"/>
  </si>
  <si>
    <t>9　高等学校学年別・男女別生徒数の推移</t>
    <rPh sb="2" eb="4">
      <t>コウトウ</t>
    </rPh>
    <rPh sb="4" eb="6">
      <t>ガッコウ</t>
    </rPh>
    <rPh sb="6" eb="9">
      <t>ガクネンベツ</t>
    </rPh>
    <rPh sb="10" eb="13">
      <t>ダンジョベツ</t>
    </rPh>
    <rPh sb="13" eb="16">
      <t>セイトスウ</t>
    </rPh>
    <rPh sb="17" eb="19">
      <t>スイイ</t>
    </rPh>
    <phoneticPr fontId="2"/>
  </si>
  <si>
    <t>10　高等学校入学状況の推移</t>
    <phoneticPr fontId="2"/>
  </si>
  <si>
    <t>11　高等学校進路別卒業者数の推移</t>
    <phoneticPr fontId="2"/>
  </si>
  <si>
    <t>14　図書館蔵書数の推移</t>
    <phoneticPr fontId="2"/>
  </si>
  <si>
    <t>15　館外貸出図書数の推移</t>
    <phoneticPr fontId="2"/>
  </si>
  <si>
    <t>16　図書館利用状況等の推移</t>
    <phoneticPr fontId="2"/>
  </si>
  <si>
    <t>17　成人者の推移</t>
    <phoneticPr fontId="2"/>
  </si>
  <si>
    <t>18　文化財指定等件数の推移</t>
    <phoneticPr fontId="2"/>
  </si>
  <si>
    <t>19　指定等文化財一覧</t>
    <rPh sb="3" eb="5">
      <t>シテイ</t>
    </rPh>
    <rPh sb="5" eb="6">
      <t>トウ</t>
    </rPh>
    <rPh sb="6" eb="9">
      <t>ブンカザイ</t>
    </rPh>
    <rPh sb="9" eb="11">
      <t>イチラン</t>
    </rPh>
    <phoneticPr fontId="2"/>
  </si>
  <si>
    <t>20　体育施設利用状況の推移</t>
    <phoneticPr fontId="2"/>
  </si>
  <si>
    <t>21　県北体育館利用状況の推移</t>
    <phoneticPr fontId="2"/>
  </si>
  <si>
    <t>22　総合文化会館利用状況の推移</t>
    <rPh sb="3" eb="5">
      <t>ソウゴウ</t>
    </rPh>
    <rPh sb="5" eb="7">
      <t>ブンカ</t>
    </rPh>
    <rPh sb="7" eb="9">
      <t>カイカン</t>
    </rPh>
    <rPh sb="9" eb="11">
      <t>リヨウ</t>
    </rPh>
    <rPh sb="11" eb="13">
      <t>ジョウキョウ</t>
    </rPh>
    <rPh sb="14" eb="16">
      <t>スイイ</t>
    </rPh>
    <phoneticPr fontId="2"/>
  </si>
  <si>
    <t>23　市民学校開設状況の推移</t>
    <rPh sb="3" eb="5">
      <t>シミン</t>
    </rPh>
    <rPh sb="5" eb="7">
      <t>ガッコウ</t>
    </rPh>
    <rPh sb="7" eb="9">
      <t>カイセツ</t>
    </rPh>
    <rPh sb="9" eb="11">
      <t>ジョウキョウ</t>
    </rPh>
    <rPh sb="12" eb="14">
      <t>スイイ</t>
    </rPh>
    <phoneticPr fontId="2"/>
  </si>
  <si>
    <t>24　市民学校地区別開催状況の推移</t>
    <rPh sb="3" eb="5">
      <t>シミン</t>
    </rPh>
    <rPh sb="5" eb="7">
      <t>ガッコウ</t>
    </rPh>
    <rPh sb="7" eb="9">
      <t>チク</t>
    </rPh>
    <rPh sb="9" eb="10">
      <t>ベツ</t>
    </rPh>
    <rPh sb="10" eb="12">
      <t>カイサイ</t>
    </rPh>
    <rPh sb="12" eb="14">
      <t>ジョウキョウ</t>
    </rPh>
    <rPh sb="15" eb="17">
      <t>スイイ</t>
    </rPh>
    <phoneticPr fontId="2"/>
  </si>
  <si>
    <t>25　各種学級開設状況の推移</t>
    <rPh sb="3" eb="5">
      <t>カクシュ</t>
    </rPh>
    <rPh sb="5" eb="7">
      <t>ガッキュウ</t>
    </rPh>
    <rPh sb="7" eb="9">
      <t>カイセツ</t>
    </rPh>
    <rPh sb="9" eb="11">
      <t>ジョウキョウ</t>
    </rPh>
    <rPh sb="12" eb="14">
      <t>スイイ</t>
    </rPh>
    <phoneticPr fontId="2"/>
  </si>
  <si>
    <t>26　那須野が原ハーモニーホール利用状況の推移</t>
    <rPh sb="3" eb="6">
      <t>ナスノ</t>
    </rPh>
    <rPh sb="7" eb="8">
      <t>ハラ</t>
    </rPh>
    <rPh sb="16" eb="18">
      <t>リヨウ</t>
    </rPh>
    <rPh sb="18" eb="20">
      <t>ジョウキョウ</t>
    </rPh>
    <rPh sb="21" eb="23">
      <t>スイイ</t>
    </rPh>
    <phoneticPr fontId="2"/>
  </si>
  <si>
    <t>27　那須野が原ハーモニーホール自主事業の推移</t>
    <rPh sb="3" eb="6">
      <t>ナスノ</t>
    </rPh>
    <rPh sb="7" eb="8">
      <t>ハラ</t>
    </rPh>
    <rPh sb="16" eb="18">
      <t>ジシュ</t>
    </rPh>
    <rPh sb="18" eb="20">
      <t>ジギョウ</t>
    </rPh>
    <rPh sb="21" eb="23">
      <t>スイイ</t>
    </rPh>
    <phoneticPr fontId="2"/>
  </si>
  <si>
    <t>28　ふれあいの丘利用状況の推移</t>
    <rPh sb="8" eb="9">
      <t>オカ</t>
    </rPh>
    <rPh sb="9" eb="11">
      <t>リヨウ</t>
    </rPh>
    <rPh sb="11" eb="13">
      <t>ジョウキョウ</t>
    </rPh>
    <rPh sb="14" eb="16">
      <t>スイイ</t>
    </rPh>
    <phoneticPr fontId="2"/>
  </si>
  <si>
    <t>単位：㎡、人</t>
    <rPh sb="0" eb="2">
      <t>タンイ</t>
    </rPh>
    <rPh sb="5" eb="6">
      <t>ヒト</t>
    </rPh>
    <phoneticPr fontId="2"/>
  </si>
  <si>
    <t>校　舎</t>
    <rPh sb="0" eb="1">
      <t>コウ</t>
    </rPh>
    <rPh sb="2" eb="3">
      <t>シャ</t>
    </rPh>
    <phoneticPr fontId="2"/>
  </si>
  <si>
    <t>校　地</t>
    <rPh sb="0" eb="1">
      <t>コウ</t>
    </rPh>
    <rPh sb="2" eb="3">
      <t>チ</t>
    </rPh>
    <phoneticPr fontId="2"/>
  </si>
  <si>
    <t>運　動　場</t>
    <rPh sb="0" eb="1">
      <t>ウン</t>
    </rPh>
    <rPh sb="2" eb="3">
      <t>ドウ</t>
    </rPh>
    <rPh sb="4" eb="5">
      <t>バ</t>
    </rPh>
    <phoneticPr fontId="2"/>
  </si>
  <si>
    <t>ＩＴ
ビジネス科</t>
    <rPh sb="7" eb="8">
      <t>カ</t>
    </rPh>
    <phoneticPr fontId="2"/>
  </si>
  <si>
    <t>自動車
ビジネス科</t>
    <rPh sb="0" eb="3">
      <t>ジドウシャ</t>
    </rPh>
    <rPh sb="8" eb="9">
      <t>カ</t>
    </rPh>
    <phoneticPr fontId="2"/>
  </si>
  <si>
    <t>トータル
ビューティ科</t>
    <rPh sb="10" eb="11">
      <t>カ</t>
    </rPh>
    <phoneticPr fontId="2"/>
  </si>
  <si>
    <t>成人式</t>
    <rPh sb="0" eb="3">
      <t>セイジンシキ</t>
    </rPh>
    <phoneticPr fontId="2"/>
  </si>
  <si>
    <t>・石燈籠・手水舟</t>
    <phoneticPr fontId="2"/>
  </si>
  <si>
    <t>絹本淡彩　黒羽周辺景観図(城東・城西図)</t>
    <rPh sb="0" eb="1">
      <t>キヌ</t>
    </rPh>
    <rPh sb="1" eb="2">
      <t>ホン</t>
    </rPh>
    <rPh sb="2" eb="3">
      <t>タン</t>
    </rPh>
    <rPh sb="3" eb="4">
      <t>イロドリ</t>
    </rPh>
    <rPh sb="5" eb="7">
      <t>クロバネ</t>
    </rPh>
    <rPh sb="7" eb="9">
      <t>シュウヘン</t>
    </rPh>
    <rPh sb="9" eb="11">
      <t>ケイカン</t>
    </rPh>
    <rPh sb="11" eb="12">
      <t>ズ</t>
    </rPh>
    <rPh sb="13" eb="15">
      <t>ジョウトウ</t>
    </rPh>
    <rPh sb="16" eb="17">
      <t>シロ</t>
    </rPh>
    <rPh sb="17" eb="18">
      <t>ニシ</t>
    </rPh>
    <rPh sb="18" eb="19">
      <t>ズ</t>
    </rPh>
    <phoneticPr fontId="4"/>
  </si>
  <si>
    <t>単位：件、人</t>
    <rPh sb="0" eb="2">
      <t>タンイ</t>
    </rPh>
    <rPh sb="3" eb="4">
      <t>ケン</t>
    </rPh>
    <rPh sb="5" eb="6">
      <t>ヒト</t>
    </rPh>
    <phoneticPr fontId="2"/>
  </si>
  <si>
    <t>登録免許税      　手数料</t>
    <rPh sb="0" eb="2">
      <t>トウロク</t>
    </rPh>
    <rPh sb="2" eb="5">
      <t>メンキョゼイ</t>
    </rPh>
    <rPh sb="12" eb="15">
      <t>テスウリョウ</t>
    </rPh>
    <phoneticPr fontId="2"/>
  </si>
  <si>
    <t>手数料</t>
    <rPh sb="0" eb="3">
      <t>テスウリョウ</t>
    </rPh>
    <phoneticPr fontId="2"/>
  </si>
  <si>
    <t>資料：宇都宮地方法務局大田原支局</t>
    <phoneticPr fontId="2"/>
  </si>
  <si>
    <t>　大　野　仁三郎</t>
    <rPh sb="1" eb="2">
      <t>ダイ</t>
    </rPh>
    <rPh sb="3" eb="4">
      <t>ノ</t>
    </rPh>
    <rPh sb="5" eb="8">
      <t>ジンザブロウ</t>
    </rPh>
    <phoneticPr fontId="2"/>
  </si>
  <si>
    <t>　小　針　太　治</t>
    <rPh sb="1" eb="2">
      <t>ショウ</t>
    </rPh>
    <rPh sb="3" eb="4">
      <t>ハリ</t>
    </rPh>
    <rPh sb="5" eb="6">
      <t>フト</t>
    </rPh>
    <rPh sb="7" eb="8">
      <t>オサ</t>
    </rPh>
    <phoneticPr fontId="2"/>
  </si>
  <si>
    <t>歴　代</t>
    <rPh sb="0" eb="1">
      <t>レキ</t>
    </rPh>
    <rPh sb="2" eb="3">
      <t>ダイ</t>
    </rPh>
    <phoneticPr fontId="2"/>
  </si>
  <si>
    <t>氏　名</t>
    <rPh sb="0" eb="1">
      <t>シ</t>
    </rPh>
    <rPh sb="2" eb="3">
      <t>メイ</t>
    </rPh>
    <phoneticPr fontId="2"/>
  </si>
  <si>
    <t>　熊　田　幸　治</t>
    <rPh sb="1" eb="2">
      <t>クマ</t>
    </rPh>
    <rPh sb="3" eb="4">
      <t>タ</t>
    </rPh>
    <rPh sb="5" eb="6">
      <t>サチ</t>
    </rPh>
    <rPh sb="7" eb="8">
      <t>オサム</t>
    </rPh>
    <phoneticPr fontId="2"/>
  </si>
  <si>
    <t>　君　島　五　郎</t>
    <rPh sb="1" eb="2">
      <t>キミ</t>
    </rPh>
    <rPh sb="3" eb="4">
      <t>シマ</t>
    </rPh>
    <rPh sb="5" eb="6">
      <t>ゴ</t>
    </rPh>
    <rPh sb="7" eb="8">
      <t>ロウ</t>
    </rPh>
    <phoneticPr fontId="2"/>
  </si>
  <si>
    <t>　三　森　光　夫</t>
    <rPh sb="1" eb="2">
      <t>サン</t>
    </rPh>
    <rPh sb="3" eb="4">
      <t>モリ</t>
    </rPh>
    <rPh sb="5" eb="6">
      <t>ヒカリ</t>
    </rPh>
    <rPh sb="7" eb="8">
      <t>オット</t>
    </rPh>
    <phoneticPr fontId="2"/>
  </si>
  <si>
    <t>　吉　川　正　夫</t>
    <rPh sb="1" eb="2">
      <t>キチ</t>
    </rPh>
    <rPh sb="3" eb="4">
      <t>カワ</t>
    </rPh>
    <rPh sb="5" eb="6">
      <t>セイ</t>
    </rPh>
    <rPh sb="7" eb="8">
      <t>オット</t>
    </rPh>
    <phoneticPr fontId="2"/>
  </si>
  <si>
    <t>　鈴　木　茂　四</t>
    <rPh sb="1" eb="2">
      <t>スズ</t>
    </rPh>
    <rPh sb="3" eb="4">
      <t>モク</t>
    </rPh>
    <rPh sb="5" eb="6">
      <t>シゲ</t>
    </rPh>
    <rPh sb="7" eb="8">
      <t>ヨン</t>
    </rPh>
    <phoneticPr fontId="2"/>
  </si>
  <si>
    <t>　阿久津　重　光</t>
    <rPh sb="1" eb="4">
      <t>アクツ</t>
    </rPh>
    <rPh sb="5" eb="6">
      <t>ジュウ</t>
    </rPh>
    <rPh sb="7" eb="8">
      <t>ヒカリ</t>
    </rPh>
    <phoneticPr fontId="2"/>
  </si>
  <si>
    <t>　荒　井　政　義</t>
    <rPh sb="1" eb="2">
      <t>アラ</t>
    </rPh>
    <rPh sb="3" eb="4">
      <t>イ</t>
    </rPh>
    <rPh sb="5" eb="6">
      <t>セイ</t>
    </rPh>
    <rPh sb="7" eb="8">
      <t>ギ</t>
    </rPh>
    <phoneticPr fontId="2"/>
  </si>
  <si>
    <t>　大　武　秋　雄</t>
    <rPh sb="1" eb="2">
      <t>ダイ</t>
    </rPh>
    <rPh sb="3" eb="4">
      <t>タケシ</t>
    </rPh>
    <rPh sb="5" eb="6">
      <t>アキ</t>
    </rPh>
    <rPh sb="7" eb="8">
      <t>ユウ</t>
    </rPh>
    <phoneticPr fontId="2"/>
  </si>
  <si>
    <t>　藤　田　宏　和</t>
    <rPh sb="1" eb="2">
      <t>フジ</t>
    </rPh>
    <rPh sb="3" eb="4">
      <t>タ</t>
    </rPh>
    <rPh sb="5" eb="6">
      <t>ヒロシ</t>
    </rPh>
    <rPh sb="7" eb="8">
      <t>ワ</t>
    </rPh>
    <phoneticPr fontId="2"/>
  </si>
  <si>
    <t>　藤　田　紀　夫</t>
    <rPh sb="1" eb="2">
      <t>フジ</t>
    </rPh>
    <rPh sb="3" eb="4">
      <t>タ</t>
    </rPh>
    <rPh sb="5" eb="6">
      <t>オサム</t>
    </rPh>
    <rPh sb="7" eb="8">
      <t>オット</t>
    </rPh>
    <phoneticPr fontId="5"/>
  </si>
  <si>
    <t>　引　地　達　雄</t>
    <rPh sb="1" eb="2">
      <t>イン</t>
    </rPh>
    <rPh sb="3" eb="4">
      <t>チ</t>
    </rPh>
    <rPh sb="5" eb="6">
      <t>タッ</t>
    </rPh>
    <rPh sb="7" eb="8">
      <t>オス</t>
    </rPh>
    <phoneticPr fontId="5"/>
  </si>
  <si>
    <t>　髙　野　礼　子</t>
    <rPh sb="1" eb="2">
      <t>コウ</t>
    </rPh>
    <rPh sb="3" eb="4">
      <t>ノ</t>
    </rPh>
    <rPh sb="5" eb="6">
      <t>レイ</t>
    </rPh>
    <rPh sb="7" eb="8">
      <t>コ</t>
    </rPh>
    <phoneticPr fontId="5"/>
  </si>
  <si>
    <t>　小田部  秀　雄</t>
    <rPh sb="1" eb="4">
      <t>オタベ</t>
    </rPh>
    <rPh sb="6" eb="7">
      <t>ヒデ</t>
    </rPh>
    <rPh sb="8" eb="9">
      <t>オス</t>
    </rPh>
    <phoneticPr fontId="2"/>
  </si>
  <si>
    <t>　福　田　美　男</t>
    <rPh sb="1" eb="2">
      <t>フク</t>
    </rPh>
    <rPh sb="3" eb="4">
      <t>タ</t>
    </rPh>
    <rPh sb="5" eb="6">
      <t>ビ</t>
    </rPh>
    <rPh sb="7" eb="8">
      <t>オトコ</t>
    </rPh>
    <phoneticPr fontId="2"/>
  </si>
  <si>
    <t>　小　泉　銀　斉</t>
    <rPh sb="1" eb="2">
      <t>ショウ</t>
    </rPh>
    <rPh sb="3" eb="4">
      <t>イズミ</t>
    </rPh>
    <rPh sb="5" eb="6">
      <t>ギン</t>
    </rPh>
    <rPh sb="7" eb="8">
      <t>ヒトシ</t>
    </rPh>
    <phoneticPr fontId="2"/>
  </si>
  <si>
    <t>　加　藤　金　松</t>
    <rPh sb="1" eb="2">
      <t>カ</t>
    </rPh>
    <rPh sb="3" eb="4">
      <t>フジ</t>
    </rPh>
    <rPh sb="5" eb="6">
      <t>カネ</t>
    </rPh>
    <rPh sb="7" eb="8">
      <t>マツ</t>
    </rPh>
    <phoneticPr fontId="2"/>
  </si>
  <si>
    <t>　西　村　文　寿</t>
    <rPh sb="1" eb="2">
      <t>ニシ</t>
    </rPh>
    <rPh sb="3" eb="4">
      <t>ムラ</t>
    </rPh>
    <rPh sb="5" eb="6">
      <t>フミ</t>
    </rPh>
    <rPh sb="7" eb="8">
      <t>コトブキ</t>
    </rPh>
    <phoneticPr fontId="2"/>
  </si>
  <si>
    <t>　小　針　太　治</t>
    <rPh sb="1" eb="2">
      <t>ショウ</t>
    </rPh>
    <rPh sb="3" eb="4">
      <t>ハリ</t>
    </rPh>
    <rPh sb="5" eb="6">
      <t>フトシ</t>
    </rPh>
    <rPh sb="7" eb="8">
      <t>オサム</t>
    </rPh>
    <phoneticPr fontId="2"/>
  </si>
  <si>
    <t>　鶴　野　利　雄</t>
    <rPh sb="1" eb="2">
      <t>ツル</t>
    </rPh>
    <rPh sb="3" eb="4">
      <t>ノ</t>
    </rPh>
    <rPh sb="5" eb="6">
      <t>リ</t>
    </rPh>
    <rPh sb="7" eb="8">
      <t>オス</t>
    </rPh>
    <phoneticPr fontId="2"/>
  </si>
  <si>
    <t>　大　金　徳　夫</t>
    <rPh sb="1" eb="2">
      <t>ダイ</t>
    </rPh>
    <rPh sb="3" eb="4">
      <t>キン</t>
    </rPh>
    <rPh sb="5" eb="6">
      <t>トク</t>
    </rPh>
    <rPh sb="7" eb="8">
      <t>オット</t>
    </rPh>
    <phoneticPr fontId="2"/>
  </si>
  <si>
    <t>　松　本　一　次</t>
    <rPh sb="1" eb="2">
      <t>マツ</t>
    </rPh>
    <rPh sb="3" eb="4">
      <t>ホン</t>
    </rPh>
    <rPh sb="5" eb="6">
      <t>カズ</t>
    </rPh>
    <rPh sb="7" eb="8">
      <t>ツギ</t>
    </rPh>
    <phoneticPr fontId="2"/>
  </si>
  <si>
    <t>　森　島　敏　広</t>
    <rPh sb="1" eb="2">
      <t>モリ</t>
    </rPh>
    <rPh sb="3" eb="4">
      <t>シマ</t>
    </rPh>
    <rPh sb="5" eb="6">
      <t>トシ</t>
    </rPh>
    <rPh sb="7" eb="8">
      <t>ヒロシ</t>
    </rPh>
    <phoneticPr fontId="2"/>
  </si>
  <si>
    <t>　関　谷　蔵　太</t>
    <rPh sb="1" eb="2">
      <t>セキ</t>
    </rPh>
    <rPh sb="3" eb="4">
      <t>タニ</t>
    </rPh>
    <rPh sb="5" eb="6">
      <t>クラ</t>
    </rPh>
    <rPh sb="7" eb="8">
      <t>ブト</t>
    </rPh>
    <phoneticPr fontId="2"/>
  </si>
  <si>
    <t>　荒　井　光　夫</t>
    <rPh sb="1" eb="2">
      <t>アラ</t>
    </rPh>
    <rPh sb="3" eb="4">
      <t>イ</t>
    </rPh>
    <rPh sb="5" eb="6">
      <t>ヒカリ</t>
    </rPh>
    <rPh sb="7" eb="8">
      <t>オット</t>
    </rPh>
    <phoneticPr fontId="2"/>
  </si>
  <si>
    <t>　千　保　一　夫</t>
    <rPh sb="1" eb="2">
      <t>セン</t>
    </rPh>
    <rPh sb="3" eb="4">
      <t>タモツ</t>
    </rPh>
    <rPh sb="5" eb="6">
      <t>イチ</t>
    </rPh>
    <rPh sb="7" eb="8">
      <t>オット</t>
    </rPh>
    <phoneticPr fontId="2"/>
  </si>
  <si>
    <t>　溝　口　昭　一</t>
    <rPh sb="1" eb="2">
      <t>ミゾ</t>
    </rPh>
    <rPh sb="3" eb="4">
      <t>クチ</t>
    </rPh>
    <rPh sb="5" eb="6">
      <t>アキラ</t>
    </rPh>
    <rPh sb="7" eb="8">
      <t>イッ</t>
    </rPh>
    <phoneticPr fontId="2"/>
  </si>
  <si>
    <t>　井　上　辰　巳</t>
    <rPh sb="1" eb="2">
      <t>イ</t>
    </rPh>
    <rPh sb="3" eb="4">
      <t>ウエ</t>
    </rPh>
    <rPh sb="5" eb="6">
      <t>タツ</t>
    </rPh>
    <rPh sb="7" eb="8">
      <t>ミ</t>
    </rPh>
    <phoneticPr fontId="2"/>
  </si>
  <si>
    <t>　塚　原　愛　男</t>
    <rPh sb="1" eb="2">
      <t>ツカ</t>
    </rPh>
    <rPh sb="3" eb="4">
      <t>ハラ</t>
    </rPh>
    <rPh sb="5" eb="6">
      <t>アイ</t>
    </rPh>
    <rPh sb="7" eb="8">
      <t>オトコ</t>
    </rPh>
    <phoneticPr fontId="2"/>
  </si>
  <si>
    <t>　栗　田　幸　智</t>
    <rPh sb="1" eb="2">
      <t>クリ</t>
    </rPh>
    <rPh sb="3" eb="4">
      <t>タ</t>
    </rPh>
    <rPh sb="5" eb="6">
      <t>シアワ</t>
    </rPh>
    <rPh sb="7" eb="8">
      <t>トモ</t>
    </rPh>
    <phoneticPr fontId="2"/>
  </si>
  <si>
    <t>　柳　田　崇　夫</t>
    <rPh sb="1" eb="2">
      <t>ヤナギ</t>
    </rPh>
    <rPh sb="3" eb="4">
      <t>タ</t>
    </rPh>
    <rPh sb="5" eb="6">
      <t>タカシ</t>
    </rPh>
    <rPh sb="7" eb="8">
      <t>オット</t>
    </rPh>
    <phoneticPr fontId="2"/>
  </si>
  <si>
    <t>　藤　田　祐　輔</t>
    <rPh sb="1" eb="2">
      <t>フジ</t>
    </rPh>
    <rPh sb="3" eb="4">
      <t>タ</t>
    </rPh>
    <rPh sb="5" eb="6">
      <t>ユウ</t>
    </rPh>
    <rPh sb="7" eb="8">
      <t>スケ</t>
    </rPh>
    <phoneticPr fontId="2"/>
  </si>
  <si>
    <t>　相　馬　憲　一</t>
    <rPh sb="1" eb="2">
      <t>ソウ</t>
    </rPh>
    <rPh sb="3" eb="4">
      <t>ウマ</t>
    </rPh>
    <rPh sb="5" eb="6">
      <t>ケン</t>
    </rPh>
    <rPh sb="7" eb="8">
      <t>イッ</t>
    </rPh>
    <phoneticPr fontId="2"/>
  </si>
  <si>
    <t>　前　田　雄一郎</t>
    <rPh sb="1" eb="2">
      <t>マエ</t>
    </rPh>
    <rPh sb="3" eb="4">
      <t>タ</t>
    </rPh>
    <rPh sb="5" eb="8">
      <t>ユウイチロウ</t>
    </rPh>
    <phoneticPr fontId="2"/>
  </si>
  <si>
    <t>　前　田　万　作</t>
    <rPh sb="1" eb="2">
      <t>マエ</t>
    </rPh>
    <rPh sb="3" eb="4">
      <t>タ</t>
    </rPh>
    <rPh sb="5" eb="6">
      <t>マン</t>
    </rPh>
    <rPh sb="7" eb="8">
      <t>サク</t>
    </rPh>
    <phoneticPr fontId="2"/>
  </si>
  <si>
    <t>　小　林　正　勝</t>
    <rPh sb="1" eb="2">
      <t>ショウ</t>
    </rPh>
    <rPh sb="3" eb="4">
      <t>ハヤシ</t>
    </rPh>
    <rPh sb="5" eb="6">
      <t>セイ</t>
    </rPh>
    <rPh sb="7" eb="8">
      <t>カツ</t>
    </rPh>
    <phoneticPr fontId="2"/>
  </si>
  <si>
    <t>　印　南　久　雄</t>
    <rPh sb="1" eb="2">
      <t>イン</t>
    </rPh>
    <rPh sb="3" eb="4">
      <t>ミナミ</t>
    </rPh>
    <rPh sb="5" eb="6">
      <t>ヒサ</t>
    </rPh>
    <rPh sb="7" eb="8">
      <t>オス</t>
    </rPh>
    <phoneticPr fontId="2"/>
  </si>
  <si>
    <t>　髙　﨑　和　夫</t>
    <rPh sb="1" eb="2">
      <t>コウ</t>
    </rPh>
    <rPh sb="3" eb="4">
      <t>サキ</t>
    </rPh>
    <rPh sb="5" eb="6">
      <t>ワ</t>
    </rPh>
    <rPh sb="7" eb="8">
      <t>オット</t>
    </rPh>
    <phoneticPr fontId="2"/>
  </si>
  <si>
    <t>歴 代</t>
    <rPh sb="0" eb="1">
      <t>レキ</t>
    </rPh>
    <rPh sb="2" eb="3">
      <t>ダイ</t>
    </rPh>
    <phoneticPr fontId="2"/>
  </si>
  <si>
    <t>　長　嶋　烈　夫</t>
    <rPh sb="1" eb="2">
      <t>ナガ</t>
    </rPh>
    <rPh sb="3" eb="4">
      <t>シマ</t>
    </rPh>
    <rPh sb="5" eb="6">
      <t>レツ</t>
    </rPh>
    <rPh sb="7" eb="8">
      <t>オット</t>
    </rPh>
    <phoneticPr fontId="2"/>
  </si>
  <si>
    <t>　磯　　　金　一</t>
    <rPh sb="1" eb="2">
      <t>イソ</t>
    </rPh>
    <rPh sb="5" eb="6">
      <t>カネ</t>
    </rPh>
    <rPh sb="7" eb="8">
      <t>イチ</t>
    </rPh>
    <phoneticPr fontId="2"/>
  </si>
  <si>
    <t>　根　本　　彦</t>
    <rPh sb="1" eb="2">
      <t>ネ</t>
    </rPh>
    <rPh sb="3" eb="4">
      <t>ホン</t>
    </rPh>
    <rPh sb="6" eb="7">
      <t>ヒコ</t>
    </rPh>
    <phoneticPr fontId="2"/>
  </si>
  <si>
    <t>　石　崎　正　明</t>
    <rPh sb="1" eb="2">
      <t>イシ</t>
    </rPh>
    <rPh sb="3" eb="4">
      <t>ザキ</t>
    </rPh>
    <rPh sb="5" eb="6">
      <t>タダシ</t>
    </rPh>
    <rPh sb="7" eb="8">
      <t>メイ</t>
    </rPh>
    <phoneticPr fontId="2"/>
  </si>
  <si>
    <t>　大　野　次　男</t>
    <rPh sb="1" eb="2">
      <t>ダイ</t>
    </rPh>
    <rPh sb="3" eb="4">
      <t>ノ</t>
    </rPh>
    <rPh sb="5" eb="6">
      <t>ジ</t>
    </rPh>
    <rPh sb="7" eb="8">
      <t>オトコ</t>
    </rPh>
    <phoneticPr fontId="2"/>
  </si>
  <si>
    <t>　中　島　勇　平</t>
    <rPh sb="1" eb="2">
      <t>ナカ</t>
    </rPh>
    <rPh sb="3" eb="4">
      <t>シマ</t>
    </rPh>
    <rPh sb="5" eb="6">
      <t>ユウ</t>
    </rPh>
    <rPh sb="7" eb="8">
      <t>ヘイ</t>
    </rPh>
    <phoneticPr fontId="2"/>
  </si>
  <si>
    <t>　小　林　重　夫</t>
    <rPh sb="1" eb="2">
      <t>ショウ</t>
    </rPh>
    <rPh sb="3" eb="4">
      <t>ハヤシ</t>
    </rPh>
    <rPh sb="5" eb="6">
      <t>ジュウ</t>
    </rPh>
    <rPh sb="7" eb="8">
      <t>オット</t>
    </rPh>
    <phoneticPr fontId="2"/>
  </si>
  <si>
    <t>　阿久津　道　夫</t>
    <rPh sb="1" eb="4">
      <t>アクツ</t>
    </rPh>
    <rPh sb="5" eb="6">
      <t>ミチ</t>
    </rPh>
    <rPh sb="7" eb="8">
      <t>オット</t>
    </rPh>
    <phoneticPr fontId="2"/>
  </si>
  <si>
    <t>　岡　田　万　吉</t>
    <rPh sb="1" eb="2">
      <t>オカ</t>
    </rPh>
    <rPh sb="3" eb="4">
      <t>タ</t>
    </rPh>
    <rPh sb="5" eb="6">
      <t>マン</t>
    </rPh>
    <rPh sb="7" eb="8">
      <t>キチ</t>
    </rPh>
    <phoneticPr fontId="2"/>
  </si>
  <si>
    <t>　桜　岡　米　蔵</t>
    <rPh sb="1" eb="2">
      <t>サクラ</t>
    </rPh>
    <rPh sb="3" eb="4">
      <t>オカ</t>
    </rPh>
    <rPh sb="5" eb="6">
      <t>ベイ</t>
    </rPh>
    <rPh sb="7" eb="8">
      <t>クラ</t>
    </rPh>
    <phoneticPr fontId="2"/>
  </si>
  <si>
    <t>　磯　　健　吉</t>
    <rPh sb="1" eb="2">
      <t>イソ</t>
    </rPh>
    <rPh sb="4" eb="5">
      <t>ケン</t>
    </rPh>
    <rPh sb="6" eb="7">
      <t>キチ</t>
    </rPh>
    <phoneticPr fontId="2"/>
  </si>
  <si>
    <t>　新　江　丈　夫</t>
    <rPh sb="1" eb="2">
      <t>アタラ</t>
    </rPh>
    <rPh sb="3" eb="4">
      <t>エ</t>
    </rPh>
    <rPh sb="5" eb="6">
      <t>タケ</t>
    </rPh>
    <rPh sb="7" eb="8">
      <t>オット</t>
    </rPh>
    <phoneticPr fontId="2"/>
  </si>
  <si>
    <t>　増　山　　茂</t>
    <rPh sb="1" eb="2">
      <t>ゾウ</t>
    </rPh>
    <rPh sb="3" eb="4">
      <t>ヤマ</t>
    </rPh>
    <rPh sb="6" eb="7">
      <t>シゲル</t>
    </rPh>
    <phoneticPr fontId="2"/>
  </si>
  <si>
    <t>　藤　田　泰　平</t>
    <rPh sb="1" eb="2">
      <t>フジ</t>
    </rPh>
    <rPh sb="3" eb="4">
      <t>タ</t>
    </rPh>
    <rPh sb="5" eb="6">
      <t>ヤスシ</t>
    </rPh>
    <rPh sb="7" eb="8">
      <t>ヒラ</t>
    </rPh>
    <phoneticPr fontId="2"/>
  </si>
  <si>
    <t>　佐　藤　浩　三</t>
    <rPh sb="1" eb="2">
      <t>タスク</t>
    </rPh>
    <rPh sb="3" eb="4">
      <t>フジ</t>
    </rPh>
    <rPh sb="5" eb="6">
      <t>ヒロシ</t>
    </rPh>
    <rPh sb="7" eb="8">
      <t>サン</t>
    </rPh>
    <phoneticPr fontId="2"/>
  </si>
  <si>
    <t>　松　本　松　吉</t>
    <rPh sb="1" eb="2">
      <t>マツ</t>
    </rPh>
    <rPh sb="3" eb="4">
      <t>ホン</t>
    </rPh>
    <rPh sb="5" eb="6">
      <t>マツ</t>
    </rPh>
    <rPh sb="7" eb="8">
      <t>キチ</t>
    </rPh>
    <phoneticPr fontId="2"/>
  </si>
  <si>
    <t>　鈴　木　鉎　雄</t>
    <rPh sb="1" eb="2">
      <t>スズ</t>
    </rPh>
    <rPh sb="3" eb="4">
      <t>キ</t>
    </rPh>
    <rPh sb="5" eb="6">
      <t>ソウ</t>
    </rPh>
    <rPh sb="7" eb="8">
      <t>オ</t>
    </rPh>
    <phoneticPr fontId="2"/>
  </si>
  <si>
    <t>　大　島　一　男</t>
    <rPh sb="1" eb="2">
      <t>ダイ</t>
    </rPh>
    <rPh sb="3" eb="4">
      <t>シマ</t>
    </rPh>
    <rPh sb="5" eb="6">
      <t>イチ</t>
    </rPh>
    <rPh sb="7" eb="8">
      <t>オトコ</t>
    </rPh>
    <phoneticPr fontId="2"/>
  </si>
  <si>
    <t>　金　沢　博　次</t>
    <rPh sb="1" eb="2">
      <t>キン</t>
    </rPh>
    <rPh sb="3" eb="4">
      <t>サワ</t>
    </rPh>
    <rPh sb="5" eb="6">
      <t>ヒロシ</t>
    </rPh>
    <rPh sb="7" eb="8">
      <t>ツギ</t>
    </rPh>
    <phoneticPr fontId="2"/>
  </si>
  <si>
    <t>　遅　沢　幸　一</t>
    <rPh sb="1" eb="2">
      <t>オク</t>
    </rPh>
    <rPh sb="3" eb="4">
      <t>サワ</t>
    </rPh>
    <rPh sb="5" eb="6">
      <t>サイワイ</t>
    </rPh>
    <rPh sb="7" eb="8">
      <t>イッ</t>
    </rPh>
    <phoneticPr fontId="2"/>
  </si>
  <si>
    <t>　国　井　英　一</t>
    <rPh sb="1" eb="2">
      <t>クニ</t>
    </rPh>
    <rPh sb="3" eb="4">
      <t>イ</t>
    </rPh>
    <rPh sb="5" eb="6">
      <t>エイ</t>
    </rPh>
    <rPh sb="7" eb="8">
      <t>イッ</t>
    </rPh>
    <phoneticPr fontId="2"/>
  </si>
  <si>
    <t>　村　上　甲子郎</t>
    <rPh sb="1" eb="2">
      <t>ムラ</t>
    </rPh>
    <rPh sb="3" eb="4">
      <t>ウエ</t>
    </rPh>
    <rPh sb="5" eb="8">
      <t>コウシロウ</t>
    </rPh>
    <phoneticPr fontId="2"/>
  </si>
  <si>
    <t>　福　田　喜　市</t>
    <rPh sb="1" eb="2">
      <t>フク</t>
    </rPh>
    <rPh sb="3" eb="4">
      <t>タ</t>
    </rPh>
    <rPh sb="5" eb="6">
      <t>ヨシ</t>
    </rPh>
    <rPh sb="7" eb="8">
      <t>シ</t>
    </rPh>
    <phoneticPr fontId="2"/>
  </si>
  <si>
    <t>　小　泉　　章</t>
    <rPh sb="1" eb="2">
      <t>ショウ</t>
    </rPh>
    <rPh sb="3" eb="4">
      <t>イズミ</t>
    </rPh>
    <rPh sb="6" eb="7">
      <t>アキラ</t>
    </rPh>
    <phoneticPr fontId="2"/>
  </si>
  <si>
    <t>　大　橋　孝　一</t>
    <rPh sb="1" eb="2">
      <t>ダイ</t>
    </rPh>
    <rPh sb="3" eb="4">
      <t>ハシ</t>
    </rPh>
    <rPh sb="5" eb="6">
      <t>タカシ</t>
    </rPh>
    <rPh sb="7" eb="8">
      <t>イッ</t>
    </rPh>
    <phoneticPr fontId="2"/>
  </si>
  <si>
    <t>　五十嵐　孝　夫</t>
    <rPh sb="1" eb="4">
      <t>イガラシ</t>
    </rPh>
    <rPh sb="5" eb="6">
      <t>タカシ</t>
    </rPh>
    <rPh sb="7" eb="8">
      <t>オット</t>
    </rPh>
    <phoneticPr fontId="2"/>
  </si>
  <si>
    <t>　永　塚　和　子</t>
    <rPh sb="1" eb="2">
      <t>ヒサシ</t>
    </rPh>
    <rPh sb="3" eb="4">
      <t>ツカ</t>
    </rPh>
    <rPh sb="5" eb="6">
      <t>ワ</t>
    </rPh>
    <rPh sb="7" eb="8">
      <t>コ</t>
    </rPh>
    <phoneticPr fontId="2"/>
  </si>
  <si>
    <t>　井　上　雅　敏</t>
    <rPh sb="1" eb="2">
      <t>イ</t>
    </rPh>
    <rPh sb="3" eb="4">
      <t>ウエ</t>
    </rPh>
    <rPh sb="5" eb="6">
      <t>ミヤビ</t>
    </rPh>
    <rPh sb="7" eb="8">
      <t>トシ</t>
    </rPh>
    <phoneticPr fontId="2"/>
  </si>
  <si>
    <t>　下　地　敏　邦</t>
    <rPh sb="1" eb="2">
      <t>シタ</t>
    </rPh>
    <rPh sb="3" eb="4">
      <t>チ</t>
    </rPh>
    <rPh sb="5" eb="6">
      <t>トシ</t>
    </rPh>
    <rPh sb="7" eb="8">
      <t>クニ</t>
    </rPh>
    <phoneticPr fontId="2"/>
  </si>
  <si>
    <t>　中　川　雅　之</t>
    <rPh sb="1" eb="2">
      <t>ナカ</t>
    </rPh>
    <rPh sb="3" eb="4">
      <t>カワ</t>
    </rPh>
    <rPh sb="5" eb="6">
      <t>ミヤビ</t>
    </rPh>
    <rPh sb="7" eb="8">
      <t>コレ</t>
    </rPh>
    <phoneticPr fontId="2"/>
  </si>
  <si>
    <t>　小　池　清　一</t>
    <rPh sb="1" eb="2">
      <t>ショウ</t>
    </rPh>
    <rPh sb="3" eb="4">
      <t>イケ</t>
    </rPh>
    <rPh sb="5" eb="6">
      <t>キヨシ</t>
    </rPh>
    <rPh sb="7" eb="8">
      <t>イッ</t>
    </rPh>
    <phoneticPr fontId="2"/>
  </si>
  <si>
    <t>　印　南　好　男</t>
    <rPh sb="1" eb="2">
      <t>イン</t>
    </rPh>
    <rPh sb="3" eb="4">
      <t>ミナミ</t>
    </rPh>
    <rPh sb="5" eb="6">
      <t>コウ</t>
    </rPh>
    <rPh sb="7" eb="8">
      <t>オトコ</t>
    </rPh>
    <phoneticPr fontId="2"/>
  </si>
  <si>
    <t>　篠　﨑　　博</t>
    <rPh sb="1" eb="2">
      <t>シノ</t>
    </rPh>
    <rPh sb="3" eb="4">
      <t>サキ</t>
    </rPh>
    <rPh sb="6" eb="7">
      <t>ヒロシ</t>
    </rPh>
    <phoneticPr fontId="2"/>
  </si>
  <si>
    <t>　鈴　木　徳　雄</t>
    <rPh sb="1" eb="2">
      <t>スズ</t>
    </rPh>
    <rPh sb="3" eb="4">
      <t>キ</t>
    </rPh>
    <rPh sb="5" eb="6">
      <t>トク</t>
    </rPh>
    <rPh sb="7" eb="8">
      <t>オス</t>
    </rPh>
    <phoneticPr fontId="5"/>
  </si>
  <si>
    <t>　黒　澤　昭　治</t>
    <rPh sb="1" eb="2">
      <t>クロ</t>
    </rPh>
    <rPh sb="3" eb="4">
      <t>サワ</t>
    </rPh>
    <rPh sb="5" eb="6">
      <t>アキラ</t>
    </rPh>
    <rPh sb="7" eb="8">
      <t>オサム</t>
    </rPh>
    <phoneticPr fontId="5"/>
  </si>
  <si>
    <t>　君　島　孝　明</t>
    <rPh sb="1" eb="2">
      <t>キミ</t>
    </rPh>
    <rPh sb="3" eb="4">
      <t>シマ</t>
    </rPh>
    <rPh sb="5" eb="6">
      <t>タカシ</t>
    </rPh>
    <rPh sb="7" eb="8">
      <t>メイ</t>
    </rPh>
    <phoneticPr fontId="5"/>
  </si>
  <si>
    <t>氏 名</t>
    <rPh sb="0" eb="1">
      <t>シ</t>
    </rPh>
    <rPh sb="2" eb="3">
      <t>メイ</t>
    </rPh>
    <phoneticPr fontId="2"/>
  </si>
  <si>
    <t>津久井　富　雄</t>
    <rPh sb="0" eb="3">
      <t>ツクイ</t>
    </rPh>
    <rPh sb="4" eb="5">
      <t>トミ</t>
    </rPh>
    <rPh sb="6" eb="7">
      <t>オス</t>
    </rPh>
    <phoneticPr fontId="2"/>
  </si>
  <si>
    <t>千　保　一　夫</t>
    <rPh sb="0" eb="1">
      <t>セン</t>
    </rPh>
    <rPh sb="2" eb="3">
      <t>タモツ</t>
    </rPh>
    <rPh sb="4" eb="5">
      <t>イチ</t>
    </rPh>
    <rPh sb="6" eb="7">
      <t>オット</t>
    </rPh>
    <phoneticPr fontId="2"/>
  </si>
  <si>
    <t>渡　邊　正　義</t>
    <rPh sb="0" eb="1">
      <t>ワタル</t>
    </rPh>
    <rPh sb="2" eb="3">
      <t>ベ</t>
    </rPh>
    <rPh sb="4" eb="5">
      <t>セイ</t>
    </rPh>
    <rPh sb="6" eb="7">
      <t>ギ</t>
    </rPh>
    <phoneticPr fontId="2"/>
  </si>
  <si>
    <t>鈴　木　邦　衛</t>
    <rPh sb="0" eb="1">
      <t>スズ</t>
    </rPh>
    <rPh sb="2" eb="3">
      <t>キ</t>
    </rPh>
    <rPh sb="4" eb="5">
      <t>クニ</t>
    </rPh>
    <rPh sb="6" eb="7">
      <t>マモル</t>
    </rPh>
    <phoneticPr fontId="2"/>
  </si>
  <si>
    <t>益　子　万　吉</t>
    <rPh sb="0" eb="1">
      <t>エキ</t>
    </rPh>
    <rPh sb="2" eb="3">
      <t>コ</t>
    </rPh>
    <rPh sb="4" eb="5">
      <t>マン</t>
    </rPh>
    <rPh sb="6" eb="7">
      <t>ヨシ</t>
    </rPh>
    <phoneticPr fontId="2"/>
  </si>
  <si>
    <t>　蓮　實　　浩　</t>
    <rPh sb="1" eb="2">
      <t>ハス</t>
    </rPh>
    <rPh sb="3" eb="4">
      <t>ミノル</t>
    </rPh>
    <rPh sb="6" eb="7">
      <t>ヒロシ</t>
    </rPh>
    <phoneticPr fontId="2"/>
  </si>
  <si>
    <t>　永　山　　林　</t>
    <rPh sb="1" eb="2">
      <t>エイ</t>
    </rPh>
    <rPh sb="3" eb="4">
      <t>ヤマ</t>
    </rPh>
    <rPh sb="6" eb="7">
      <t>ハヤシ</t>
    </rPh>
    <phoneticPr fontId="2"/>
  </si>
  <si>
    <t>　石　井　　勇　</t>
    <rPh sb="1" eb="2">
      <t>イシ</t>
    </rPh>
    <rPh sb="3" eb="4">
      <t>イ</t>
    </rPh>
    <rPh sb="6" eb="7">
      <t>イサム</t>
    </rPh>
    <phoneticPr fontId="2"/>
  </si>
  <si>
    <t>　伴　　定　重　</t>
    <rPh sb="1" eb="2">
      <t>バン</t>
    </rPh>
    <rPh sb="4" eb="5">
      <t>サダ</t>
    </rPh>
    <rPh sb="6" eb="7">
      <t>ジュウ</t>
    </rPh>
    <phoneticPr fontId="2"/>
  </si>
  <si>
    <t>　森　　博　司　</t>
    <rPh sb="1" eb="2">
      <t>モリ</t>
    </rPh>
    <rPh sb="4" eb="5">
      <t>ヒロシ</t>
    </rPh>
    <rPh sb="6" eb="7">
      <t>ツカサ</t>
    </rPh>
    <phoneticPr fontId="2"/>
  </si>
  <si>
    <t>　磯　　金　一　</t>
    <rPh sb="1" eb="2">
      <t>イソ</t>
    </rPh>
    <rPh sb="4" eb="5">
      <t>キン</t>
    </rPh>
    <rPh sb="6" eb="7">
      <t>イチ</t>
    </rPh>
    <phoneticPr fontId="2"/>
  </si>
  <si>
    <t>　森　　　　重　</t>
    <rPh sb="1" eb="2">
      <t>モリ</t>
    </rPh>
    <rPh sb="6" eb="7">
      <t>シゲ</t>
    </rPh>
    <phoneticPr fontId="2"/>
  </si>
  <si>
    <t>　鈴　木　　巌　</t>
    <rPh sb="1" eb="2">
      <t>スズ</t>
    </rPh>
    <rPh sb="3" eb="4">
      <t>キ</t>
    </rPh>
    <rPh sb="6" eb="7">
      <t>イワオ</t>
    </rPh>
    <phoneticPr fontId="2"/>
  </si>
  <si>
    <t>部　課　名</t>
    <rPh sb="0" eb="1">
      <t>ブ</t>
    </rPh>
    <rPh sb="2" eb="3">
      <t>カ</t>
    </rPh>
    <rPh sb="4" eb="5">
      <t>メイ</t>
    </rPh>
    <phoneticPr fontId="2"/>
  </si>
  <si>
    <t>年　別</t>
    <rPh sb="0" eb="1">
      <t>ネン</t>
    </rPh>
    <rPh sb="2" eb="3">
      <t>ベツ</t>
    </rPh>
    <phoneticPr fontId="2"/>
  </si>
  <si>
    <t>8　那須地区夜間急患診療所利用状況の推移</t>
    <rPh sb="2" eb="4">
      <t>ナス</t>
    </rPh>
    <rPh sb="4" eb="6">
      <t>チク</t>
    </rPh>
    <rPh sb="6" eb="8">
      <t>ヤカン</t>
    </rPh>
    <rPh sb="8" eb="10">
      <t>キュウカン</t>
    </rPh>
    <rPh sb="10" eb="13">
      <t>シンリョウジョ</t>
    </rPh>
    <rPh sb="13" eb="15">
      <t>リヨウ</t>
    </rPh>
    <rPh sb="15" eb="17">
      <t>ジョウキョウ</t>
    </rPh>
    <rPh sb="18" eb="20">
      <t>スイイ</t>
    </rPh>
    <phoneticPr fontId="2"/>
  </si>
  <si>
    <t>9　塵芥収集状況の推移</t>
    <rPh sb="2" eb="4">
      <t>ジンカイ</t>
    </rPh>
    <rPh sb="4" eb="6">
      <t>シュウシュウ</t>
    </rPh>
    <rPh sb="6" eb="8">
      <t>ジョウキョウ</t>
    </rPh>
    <rPh sb="9" eb="11">
      <t>スイイ</t>
    </rPh>
    <phoneticPr fontId="2"/>
  </si>
  <si>
    <t>10　塵芥処理状況の推移</t>
    <rPh sb="3" eb="5">
      <t>ジンカイ</t>
    </rPh>
    <rPh sb="5" eb="7">
      <t>ショリ</t>
    </rPh>
    <rPh sb="7" eb="9">
      <t>ジョウキョウ</t>
    </rPh>
    <rPh sb="10" eb="12">
      <t>スイイ</t>
    </rPh>
    <phoneticPr fontId="2"/>
  </si>
  <si>
    <t>11　火葬場利用状況の推移</t>
    <rPh sb="3" eb="6">
      <t>カソウバ</t>
    </rPh>
    <rPh sb="6" eb="8">
      <t>リヨウ</t>
    </rPh>
    <rPh sb="8" eb="10">
      <t>ジョウキョウ</t>
    </rPh>
    <rPh sb="11" eb="13">
      <t>スイイ</t>
    </rPh>
    <phoneticPr fontId="2"/>
  </si>
  <si>
    <t>5　国民年金加入状況の推移</t>
    <rPh sb="2" eb="4">
      <t>コクミン</t>
    </rPh>
    <rPh sb="4" eb="6">
      <t>ネンキン</t>
    </rPh>
    <rPh sb="6" eb="8">
      <t>カニュウ</t>
    </rPh>
    <rPh sb="8" eb="10">
      <t>ジョウキョウ</t>
    </rPh>
    <rPh sb="11" eb="13">
      <t>スイイ</t>
    </rPh>
    <phoneticPr fontId="2"/>
  </si>
  <si>
    <t>6　国民年金給付状況の推移</t>
    <rPh sb="2" eb="4">
      <t>コクミン</t>
    </rPh>
    <rPh sb="4" eb="6">
      <t>ネンキン</t>
    </rPh>
    <rPh sb="6" eb="8">
      <t>キュウフ</t>
    </rPh>
    <rPh sb="8" eb="10">
      <t>ジョウキョウ</t>
    </rPh>
    <rPh sb="11" eb="13">
      <t>スイイ</t>
    </rPh>
    <phoneticPr fontId="2"/>
  </si>
  <si>
    <t>7　生活保護世帯及び人員の推移</t>
    <rPh sb="2" eb="4">
      <t>セイカツ</t>
    </rPh>
    <rPh sb="4" eb="6">
      <t>ホゴ</t>
    </rPh>
    <rPh sb="6" eb="8">
      <t>セタイ</t>
    </rPh>
    <rPh sb="8" eb="9">
      <t>オヨ</t>
    </rPh>
    <rPh sb="10" eb="12">
      <t>ジンイン</t>
    </rPh>
    <rPh sb="13" eb="15">
      <t>スイイ</t>
    </rPh>
    <phoneticPr fontId="2"/>
  </si>
  <si>
    <t>8　生活保護費支給状況の推移</t>
    <rPh sb="2" eb="4">
      <t>セイカツ</t>
    </rPh>
    <rPh sb="4" eb="6">
      <t>ホゴ</t>
    </rPh>
    <rPh sb="6" eb="7">
      <t>ヒ</t>
    </rPh>
    <rPh sb="7" eb="9">
      <t>シキュウ</t>
    </rPh>
    <rPh sb="9" eb="11">
      <t>ジョウキョウ</t>
    </rPh>
    <rPh sb="12" eb="14">
      <t>スイイ</t>
    </rPh>
    <phoneticPr fontId="2"/>
  </si>
  <si>
    <t>11　障害者手帳所持者数の推移</t>
    <rPh sb="3" eb="6">
      <t>ショウガイシャ</t>
    </rPh>
    <rPh sb="6" eb="8">
      <t>テチョウ</t>
    </rPh>
    <rPh sb="8" eb="10">
      <t>ショジ</t>
    </rPh>
    <rPh sb="10" eb="11">
      <t>モノ</t>
    </rPh>
    <rPh sb="11" eb="12">
      <t>カズ</t>
    </rPh>
    <rPh sb="13" eb="15">
      <t>スイイ</t>
    </rPh>
    <phoneticPr fontId="2"/>
  </si>
  <si>
    <t>14　交通事故相談の推移</t>
    <rPh sb="3" eb="5">
      <t>コウツウ</t>
    </rPh>
    <rPh sb="5" eb="7">
      <t>ジコ</t>
    </rPh>
    <rPh sb="7" eb="9">
      <t>ソウダン</t>
    </rPh>
    <rPh sb="10" eb="12">
      <t>スイイ</t>
    </rPh>
    <phoneticPr fontId="2"/>
  </si>
  <si>
    <t xml:space="preserve"> 　　…</t>
    <phoneticPr fontId="2"/>
  </si>
  <si>
    <t>［３］  事 　業 　所</t>
    <phoneticPr fontId="2"/>
  </si>
  <si>
    <t>道路延長</t>
    <rPh sb="0" eb="2">
      <t>ドウロ</t>
    </rPh>
    <rPh sb="2" eb="4">
      <t>エンチョウ</t>
    </rPh>
    <phoneticPr fontId="2"/>
  </si>
  <si>
    <t>道路
舗装率</t>
    <rPh sb="0" eb="1">
      <t>ミチ</t>
    </rPh>
    <rPh sb="1" eb="2">
      <t>ミチ</t>
    </rPh>
    <phoneticPr fontId="2"/>
  </si>
  <si>
    <t>対面・背面</t>
    <rPh sb="0" eb="2">
      <t>タイメン</t>
    </rPh>
    <rPh sb="3" eb="5">
      <t>ハイメン</t>
    </rPh>
    <phoneticPr fontId="2"/>
  </si>
  <si>
    <t>通行中</t>
    <phoneticPr fontId="2"/>
  </si>
  <si>
    <t>大 田 原 市 統 計 書</t>
    <rPh sb="0" eb="1">
      <t>ダイ</t>
    </rPh>
    <rPh sb="2" eb="3">
      <t>タ</t>
    </rPh>
    <rPh sb="4" eb="5">
      <t>ハラ</t>
    </rPh>
    <rPh sb="6" eb="7">
      <t>シ</t>
    </rPh>
    <rPh sb="8" eb="9">
      <t>トウ</t>
    </rPh>
    <rPh sb="10" eb="11">
      <t>ケイ</t>
    </rPh>
    <rPh sb="12" eb="13">
      <t>ショ</t>
    </rPh>
    <phoneticPr fontId="2"/>
  </si>
  <si>
    <t>大   田   原   市</t>
    <rPh sb="0" eb="1">
      <t>ダイ</t>
    </rPh>
    <rPh sb="4" eb="5">
      <t>タ</t>
    </rPh>
    <rPh sb="8" eb="9">
      <t>ハラ</t>
    </rPh>
    <rPh sb="12" eb="13">
      <t>シ</t>
    </rPh>
    <phoneticPr fontId="2"/>
  </si>
  <si>
    <t>*在籍児童がいない学級も含む。</t>
    <rPh sb="1" eb="3">
      <t>ザイセキ</t>
    </rPh>
    <rPh sb="3" eb="5">
      <t>ジドウ</t>
    </rPh>
    <rPh sb="9" eb="11">
      <t>ガッキュウ</t>
    </rPh>
    <rPh sb="12" eb="13">
      <t>フク</t>
    </rPh>
    <phoneticPr fontId="2"/>
  </si>
  <si>
    <t>501  各種商品</t>
    <rPh sb="5" eb="7">
      <t>カクシュ</t>
    </rPh>
    <rPh sb="7" eb="9">
      <t>ショウヒン</t>
    </rPh>
    <phoneticPr fontId="2"/>
  </si>
  <si>
    <t>521　農畜産物・水産物</t>
    <rPh sb="4" eb="5">
      <t>ノウ</t>
    </rPh>
    <rPh sb="5" eb="8">
      <t>チクサンブツ</t>
    </rPh>
    <rPh sb="9" eb="12">
      <t>スイサンブツ</t>
    </rPh>
    <phoneticPr fontId="2"/>
  </si>
  <si>
    <t>522　食料・飲料</t>
    <rPh sb="4" eb="5">
      <t>ショク</t>
    </rPh>
    <rPh sb="5" eb="6">
      <t>リョウ</t>
    </rPh>
    <rPh sb="7" eb="9">
      <t>インリョウ</t>
    </rPh>
    <phoneticPr fontId="2"/>
  </si>
  <si>
    <t>531　建築材料</t>
    <rPh sb="4" eb="6">
      <t>ケンチク</t>
    </rPh>
    <rPh sb="6" eb="8">
      <t>ザイリョウ</t>
    </rPh>
    <phoneticPr fontId="2"/>
  </si>
  <si>
    <t>532　化学製品</t>
    <rPh sb="4" eb="6">
      <t>カガク</t>
    </rPh>
    <rPh sb="6" eb="8">
      <t>セイヒン</t>
    </rPh>
    <phoneticPr fontId="2"/>
  </si>
  <si>
    <t>533　石油・鉱物</t>
    <rPh sb="4" eb="6">
      <t>セキユ</t>
    </rPh>
    <rPh sb="7" eb="9">
      <t>コウブツ</t>
    </rPh>
    <phoneticPr fontId="2"/>
  </si>
  <si>
    <t>534　鉄鋼製品</t>
    <rPh sb="4" eb="6">
      <t>テッコウ</t>
    </rPh>
    <rPh sb="6" eb="8">
      <t>セイヒン</t>
    </rPh>
    <phoneticPr fontId="2"/>
  </si>
  <si>
    <t>536　再生資源</t>
    <rPh sb="4" eb="6">
      <t>サイセイ</t>
    </rPh>
    <rPh sb="6" eb="8">
      <t>シゲン</t>
    </rPh>
    <phoneticPr fontId="2"/>
  </si>
  <si>
    <t>541　産業機械器具</t>
    <rPh sb="4" eb="6">
      <t>サンギョウ</t>
    </rPh>
    <rPh sb="6" eb="8">
      <t>キカイ</t>
    </rPh>
    <rPh sb="8" eb="10">
      <t>キグ</t>
    </rPh>
    <phoneticPr fontId="2"/>
  </si>
  <si>
    <t>542　自動車</t>
    <rPh sb="4" eb="7">
      <t>ジドウシャ</t>
    </rPh>
    <phoneticPr fontId="2"/>
  </si>
  <si>
    <t>543　電気機械器具</t>
    <rPh sb="4" eb="6">
      <t>デンキ</t>
    </rPh>
    <rPh sb="6" eb="8">
      <t>キカイ</t>
    </rPh>
    <rPh sb="8" eb="10">
      <t>キグ</t>
    </rPh>
    <phoneticPr fontId="2"/>
  </si>
  <si>
    <t>549　その他の機械器具</t>
    <rPh sb="6" eb="7">
      <t>タ</t>
    </rPh>
    <rPh sb="8" eb="10">
      <t>キカイ</t>
    </rPh>
    <rPh sb="10" eb="12">
      <t>キグ</t>
    </rPh>
    <phoneticPr fontId="2"/>
  </si>
  <si>
    <t>561　百貨店、総合スーパー</t>
    <rPh sb="4" eb="7">
      <t>ヒャッカテン</t>
    </rPh>
    <rPh sb="8" eb="10">
      <t>ソウゴウ</t>
    </rPh>
    <phoneticPr fontId="2"/>
  </si>
  <si>
    <t>571　呉服・服地・寝具</t>
    <rPh sb="4" eb="6">
      <t>ゴフク</t>
    </rPh>
    <rPh sb="7" eb="9">
      <t>フクジ</t>
    </rPh>
    <rPh sb="10" eb="12">
      <t>シング</t>
    </rPh>
    <phoneticPr fontId="2"/>
  </si>
  <si>
    <t>572　男子服</t>
    <rPh sb="4" eb="6">
      <t>ダンシ</t>
    </rPh>
    <rPh sb="6" eb="7">
      <t>フク</t>
    </rPh>
    <phoneticPr fontId="2"/>
  </si>
  <si>
    <t>573　婦人・子供服</t>
    <rPh sb="4" eb="6">
      <t>フジン</t>
    </rPh>
    <rPh sb="7" eb="9">
      <t>コドモ</t>
    </rPh>
    <rPh sb="9" eb="10">
      <t>フク</t>
    </rPh>
    <phoneticPr fontId="2"/>
  </si>
  <si>
    <t>574　靴・履物</t>
    <rPh sb="4" eb="5">
      <t>クツ</t>
    </rPh>
    <rPh sb="6" eb="8">
      <t>ハキモノ</t>
    </rPh>
    <phoneticPr fontId="2"/>
  </si>
  <si>
    <t>579　その他の織物・衣服・身の回り品</t>
    <rPh sb="6" eb="7">
      <t>タ</t>
    </rPh>
    <rPh sb="8" eb="10">
      <t>オリモノ</t>
    </rPh>
    <rPh sb="11" eb="13">
      <t>イフク</t>
    </rPh>
    <rPh sb="14" eb="15">
      <t>ミ</t>
    </rPh>
    <rPh sb="16" eb="17">
      <t>マワ</t>
    </rPh>
    <rPh sb="18" eb="19">
      <t>ヒン</t>
    </rPh>
    <phoneticPr fontId="2"/>
  </si>
  <si>
    <t>581　各種食料品</t>
    <rPh sb="4" eb="6">
      <t>カクシュ</t>
    </rPh>
    <rPh sb="6" eb="9">
      <t>ショクリョウヒン</t>
    </rPh>
    <phoneticPr fontId="2"/>
  </si>
  <si>
    <t>582　野菜・果実</t>
    <rPh sb="4" eb="6">
      <t>ヤサイ</t>
    </rPh>
    <rPh sb="7" eb="9">
      <t>カジツ</t>
    </rPh>
    <phoneticPr fontId="2"/>
  </si>
  <si>
    <t>583　食肉</t>
    <rPh sb="4" eb="6">
      <t>ショクニク</t>
    </rPh>
    <phoneticPr fontId="2"/>
  </si>
  <si>
    <t>584　鮮魚</t>
    <rPh sb="4" eb="6">
      <t>センギョ</t>
    </rPh>
    <phoneticPr fontId="2"/>
  </si>
  <si>
    <t>585　酒</t>
    <rPh sb="4" eb="5">
      <t>サケ</t>
    </rPh>
    <phoneticPr fontId="2"/>
  </si>
  <si>
    <t>586　菓子・パン</t>
    <rPh sb="4" eb="6">
      <t>カシ</t>
    </rPh>
    <phoneticPr fontId="2"/>
  </si>
  <si>
    <t>591　自動車</t>
    <rPh sb="4" eb="7">
      <t>ジドウシャ</t>
    </rPh>
    <phoneticPr fontId="2"/>
  </si>
  <si>
    <t>592　自転車</t>
    <rPh sb="4" eb="7">
      <t>ジテンシャ</t>
    </rPh>
    <phoneticPr fontId="2"/>
  </si>
  <si>
    <t>601　家具・建具・畳</t>
    <rPh sb="4" eb="6">
      <t>カグ</t>
    </rPh>
    <rPh sb="7" eb="8">
      <t>ケン</t>
    </rPh>
    <rPh sb="8" eb="9">
      <t>グ</t>
    </rPh>
    <rPh sb="10" eb="11">
      <t>タタミ</t>
    </rPh>
    <phoneticPr fontId="2"/>
  </si>
  <si>
    <t>602  じゅう器</t>
    <rPh sb="8" eb="9">
      <t>キ</t>
    </rPh>
    <phoneticPr fontId="2"/>
  </si>
  <si>
    <t>603　医薬品・化粧品</t>
    <rPh sb="4" eb="7">
      <t>イヤクヒン</t>
    </rPh>
    <rPh sb="8" eb="11">
      <t>ケショウヒン</t>
    </rPh>
    <phoneticPr fontId="2"/>
  </si>
  <si>
    <t>604　農耕用品</t>
    <rPh sb="4" eb="6">
      <t>ノウコウ</t>
    </rPh>
    <rPh sb="6" eb="8">
      <t>ヨウヒン</t>
    </rPh>
    <phoneticPr fontId="2"/>
  </si>
  <si>
    <t>605　燃料</t>
    <rPh sb="4" eb="6">
      <t>ネンリョウ</t>
    </rPh>
    <phoneticPr fontId="2"/>
  </si>
  <si>
    <t>606　書籍・文房具</t>
    <rPh sb="4" eb="6">
      <t>ショセキ</t>
    </rPh>
    <rPh sb="7" eb="10">
      <t>ブンボウグ</t>
    </rPh>
    <phoneticPr fontId="2"/>
  </si>
  <si>
    <t>608　写真機・時計・眼鏡</t>
    <rPh sb="4" eb="7">
      <t>シャシンキ</t>
    </rPh>
    <rPh sb="8" eb="10">
      <t>トケイ</t>
    </rPh>
    <rPh sb="11" eb="13">
      <t>メガネ</t>
    </rPh>
    <phoneticPr fontId="2"/>
  </si>
  <si>
    <t>611　通信販売・訪問販売</t>
    <rPh sb="4" eb="6">
      <t>ツウシン</t>
    </rPh>
    <rPh sb="6" eb="8">
      <t>ハンバイ</t>
    </rPh>
    <rPh sb="9" eb="11">
      <t>ホウモン</t>
    </rPh>
    <rPh sb="11" eb="13">
      <t>ハンバイ</t>
    </rPh>
    <phoneticPr fontId="2"/>
  </si>
  <si>
    <t>612　自動販売機による</t>
    <rPh sb="4" eb="6">
      <t>ジドウ</t>
    </rPh>
    <rPh sb="6" eb="9">
      <t>ハンバイキ</t>
    </rPh>
    <phoneticPr fontId="2"/>
  </si>
  <si>
    <t>619　その他の無店舗</t>
    <rPh sb="6" eb="7">
      <t>ホカ</t>
    </rPh>
    <rPh sb="8" eb="11">
      <t>ムテンポ</t>
    </rPh>
    <phoneticPr fontId="2"/>
  </si>
  <si>
    <t>資料：生涯学習課</t>
    <phoneticPr fontId="2"/>
  </si>
  <si>
    <t>平成22年(2010)</t>
    <rPh sb="0" eb="2">
      <t>ヘイセイ</t>
    </rPh>
    <rPh sb="4" eb="5">
      <t>ネン</t>
    </rPh>
    <phoneticPr fontId="2"/>
  </si>
  <si>
    <t>平成24年</t>
    <rPh sb="0" eb="2">
      <t>ヘイセイ</t>
    </rPh>
    <rPh sb="4" eb="5">
      <t>ネン</t>
    </rPh>
    <phoneticPr fontId="2"/>
  </si>
  <si>
    <t>9　誘致工場の推移</t>
    <rPh sb="2" eb="4">
      <t>ユウチ</t>
    </rPh>
    <rPh sb="4" eb="6">
      <t>コウジョウ</t>
    </rPh>
    <rPh sb="7" eb="9">
      <t>スイイ</t>
    </rPh>
    <phoneticPr fontId="2"/>
  </si>
  <si>
    <t>10　野崎工業団地の推移</t>
    <rPh sb="3" eb="5">
      <t>ノザキ</t>
    </rPh>
    <rPh sb="5" eb="7">
      <t>コウギョウ</t>
    </rPh>
    <rPh sb="7" eb="9">
      <t>ダンチ</t>
    </rPh>
    <rPh sb="10" eb="12">
      <t>スイイ</t>
    </rPh>
    <phoneticPr fontId="2"/>
  </si>
  <si>
    <t>12　品川台工業団地の推移</t>
    <rPh sb="3" eb="5">
      <t>シナガワ</t>
    </rPh>
    <rPh sb="5" eb="6">
      <t>ダイ</t>
    </rPh>
    <rPh sb="6" eb="8">
      <t>コウギョウ</t>
    </rPh>
    <rPh sb="8" eb="10">
      <t>ダンチ</t>
    </rPh>
    <rPh sb="11" eb="13">
      <t>スイイ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</si>
  <si>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</si>
  <si>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</si>
  <si>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</si>
  <si>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</si>
  <si>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</si>
  <si>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</si>
  <si>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</si>
  <si>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</si>
  <si>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</si>
  <si>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</si>
  <si>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</si>
  <si>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</si>
  <si>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</si>
  <si>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X</t>
  </si>
  <si>
    <t xml:space="preserve">  鉱業・採石業・砂利採取業</t>
    <rPh sb="5" eb="7">
      <t>サイセキ</t>
    </rPh>
    <rPh sb="7" eb="8">
      <t>ギョウ</t>
    </rPh>
    <rPh sb="9" eb="11">
      <t>ジャリ</t>
    </rPh>
    <rPh sb="11" eb="14">
      <t>サイシュギョウ</t>
    </rPh>
    <phoneticPr fontId="7"/>
  </si>
  <si>
    <t>　運輸業・郵便業</t>
    <rPh sb="1" eb="4">
      <t>ウンユギョウ</t>
    </rPh>
    <rPh sb="5" eb="7">
      <t>ユウビン</t>
    </rPh>
    <rPh sb="7" eb="8">
      <t>ギョウ</t>
    </rPh>
    <phoneticPr fontId="7"/>
  </si>
  <si>
    <t xml:space="preserve">  不動産業・物品賃貸業</t>
    <rPh sb="7" eb="9">
      <t>ブッピン</t>
    </rPh>
    <rPh sb="9" eb="12">
      <t>チンタイギョウ</t>
    </rPh>
    <phoneticPr fontId="7"/>
  </si>
  <si>
    <t>運輸業、郵便業</t>
    <rPh sb="0" eb="3">
      <t>ウンユギョウ</t>
    </rPh>
    <rPh sb="4" eb="6">
      <t>ユウビン</t>
    </rPh>
    <rPh sb="6" eb="7">
      <t>ギョウ</t>
    </rPh>
    <phoneticPr fontId="2"/>
  </si>
  <si>
    <t>-</t>
    <phoneticPr fontId="2"/>
  </si>
  <si>
    <t>*数量はすべて単位未満を四捨五入しているので、個々の数字を合計しても総数に一致しない場合があります。</t>
    <rPh sb="1" eb="3">
      <t>スウリョウ</t>
    </rPh>
    <rPh sb="7" eb="9">
      <t>タンイ</t>
    </rPh>
    <rPh sb="9" eb="11">
      <t>ミマン</t>
    </rPh>
    <rPh sb="12" eb="16">
      <t>シシャゴニュウ</t>
    </rPh>
    <rPh sb="23" eb="25">
      <t>ココ</t>
    </rPh>
    <phoneticPr fontId="2"/>
  </si>
  <si>
    <t>*　）は集計する資料に「欠測」が含まれているが、その割合が20％以下であることを示します。</t>
    <rPh sb="4" eb="6">
      <t>シュウケイ</t>
    </rPh>
    <rPh sb="8" eb="10">
      <t>シリョウ</t>
    </rPh>
    <rPh sb="12" eb="13">
      <t>ケツ</t>
    </rPh>
    <rPh sb="13" eb="14">
      <t>ソク</t>
    </rPh>
    <rPh sb="16" eb="17">
      <t>フク</t>
    </rPh>
    <rPh sb="26" eb="28">
      <t>ワリアイ</t>
    </rPh>
    <rPh sb="32" eb="34">
      <t>イカ</t>
    </rPh>
    <rPh sb="40" eb="41">
      <t>シメ</t>
    </rPh>
    <phoneticPr fontId="10"/>
  </si>
  <si>
    <t>*　）は集計する資料に「欠測」が含まれているが、その割合が20％以下であることを示します。</t>
    <rPh sb="4" eb="6">
      <t>シュウケイ</t>
    </rPh>
    <rPh sb="8" eb="10">
      <t>シリョウ</t>
    </rPh>
    <rPh sb="12" eb="13">
      <t>ケツ</t>
    </rPh>
    <rPh sb="13" eb="14">
      <t>ソク</t>
    </rPh>
    <rPh sb="16" eb="17">
      <t>フク</t>
    </rPh>
    <rPh sb="26" eb="28">
      <t>ワリアイ</t>
    </rPh>
    <rPh sb="32" eb="34">
      <t>イカ</t>
    </rPh>
    <phoneticPr fontId="10"/>
  </si>
  <si>
    <t>*平成12年以前は、平成17年10月1日現在の市の境域に基づいて組み替えた数値を示します。</t>
    <rPh sb="1" eb="3">
      <t>ヘイセイ</t>
    </rPh>
    <rPh sb="5" eb="6">
      <t>ネン</t>
    </rPh>
    <rPh sb="6" eb="8">
      <t>イゼン</t>
    </rPh>
    <rPh sb="10" eb="12">
      <t>ヘイセイ</t>
    </rPh>
    <rPh sb="14" eb="15">
      <t>ネン</t>
    </rPh>
    <rPh sb="17" eb="18">
      <t>ガツ</t>
    </rPh>
    <rPh sb="19" eb="20">
      <t>ニチ</t>
    </rPh>
    <rPh sb="20" eb="22">
      <t>ゲンザイ</t>
    </rPh>
    <rPh sb="23" eb="24">
      <t>シ</t>
    </rPh>
    <rPh sb="25" eb="27">
      <t>キョウイキ</t>
    </rPh>
    <rPh sb="28" eb="29">
      <t>モト</t>
    </rPh>
    <rPh sb="32" eb="33">
      <t>ク</t>
    </rPh>
    <rPh sb="34" eb="35">
      <t>カ</t>
    </rPh>
    <rPh sb="37" eb="39">
      <t>スウチ</t>
    </rPh>
    <rPh sb="40" eb="41">
      <t>シメ</t>
    </rPh>
    <phoneticPr fontId="7"/>
  </si>
  <si>
    <t>　*住宅調査は、標本調査による推定値であるため、表中の個々の数字の合計が必ずしも総数とは一致しません。</t>
    <rPh sb="2" eb="4">
      <t>ジュウタク</t>
    </rPh>
    <rPh sb="4" eb="6">
      <t>チョウサ</t>
    </rPh>
    <rPh sb="8" eb="10">
      <t>ヒョウホン</t>
    </rPh>
    <rPh sb="10" eb="12">
      <t>チョウサ</t>
    </rPh>
    <rPh sb="15" eb="18">
      <t>スイテイチ</t>
    </rPh>
    <rPh sb="24" eb="26">
      <t>ヒョウチュウ</t>
    </rPh>
    <rPh sb="27" eb="29">
      <t>ココ</t>
    </rPh>
    <rPh sb="30" eb="32">
      <t>スウジ</t>
    </rPh>
    <rPh sb="33" eb="35">
      <t>ゴウケイ</t>
    </rPh>
    <rPh sb="36" eb="37">
      <t>カナラ</t>
    </rPh>
    <rPh sb="40" eb="42">
      <t>ソウスウ</t>
    </rPh>
    <rPh sb="44" eb="46">
      <t>イッチ</t>
    </rPh>
    <phoneticPr fontId="2"/>
  </si>
  <si>
    <t>*各用途別の件数は総数に対する内数。</t>
    <rPh sb="1" eb="2">
      <t>カク</t>
    </rPh>
    <rPh sb="2" eb="4">
      <t>ヨウト</t>
    </rPh>
    <rPh sb="4" eb="5">
      <t>ベツ</t>
    </rPh>
    <rPh sb="6" eb="8">
      <t>ケンスウ</t>
    </rPh>
    <rPh sb="9" eb="11">
      <t>ソウスウ</t>
    </rPh>
    <rPh sb="12" eb="13">
      <t>タイ</t>
    </rPh>
    <rPh sb="15" eb="16">
      <t>ウチ</t>
    </rPh>
    <rPh sb="16" eb="17">
      <t>スウ</t>
    </rPh>
    <phoneticPr fontId="3"/>
  </si>
  <si>
    <t>*件数に計画変更確認申請は含みません。</t>
    <rPh sb="1" eb="3">
      <t>ケンスウ</t>
    </rPh>
    <rPh sb="4" eb="6">
      <t>ケイカク</t>
    </rPh>
    <rPh sb="6" eb="8">
      <t>ヘンコウ</t>
    </rPh>
    <rPh sb="8" eb="10">
      <t>カクニン</t>
    </rPh>
    <rPh sb="10" eb="12">
      <t>シンセイ</t>
    </rPh>
    <rPh sb="13" eb="14">
      <t>フク</t>
    </rPh>
    <phoneticPr fontId="3"/>
  </si>
  <si>
    <t>*指定確認検査機関への確認申請件数を含みます。</t>
    <rPh sb="1" eb="3">
      <t>シテイ</t>
    </rPh>
    <rPh sb="3" eb="5">
      <t>カクニン</t>
    </rPh>
    <rPh sb="5" eb="7">
      <t>ケンサ</t>
    </rPh>
    <rPh sb="7" eb="9">
      <t>キカン</t>
    </rPh>
    <rPh sb="11" eb="13">
      <t>カクニン</t>
    </rPh>
    <rPh sb="13" eb="15">
      <t>シンセイ</t>
    </rPh>
    <rPh sb="15" eb="17">
      <t>ケンスウ</t>
    </rPh>
    <rPh sb="18" eb="19">
      <t>フク</t>
    </rPh>
    <phoneticPr fontId="3"/>
  </si>
  <si>
    <t>*普通公園は、湯津上、黒羽地区の公園。</t>
    <rPh sb="1" eb="3">
      <t>フツウ</t>
    </rPh>
    <rPh sb="3" eb="5">
      <t>コウエン</t>
    </rPh>
    <rPh sb="7" eb="10">
      <t>ユヅカミ</t>
    </rPh>
    <rPh sb="11" eb="13">
      <t>クロバネ</t>
    </rPh>
    <rPh sb="13" eb="15">
      <t>チク</t>
    </rPh>
    <rPh sb="16" eb="18">
      <t>コウエン</t>
    </rPh>
    <phoneticPr fontId="3"/>
  </si>
  <si>
    <t>　髙　橋　勇　丞</t>
    <rPh sb="1" eb="2">
      <t>コウ</t>
    </rPh>
    <rPh sb="3" eb="4">
      <t>ハシ</t>
    </rPh>
    <rPh sb="5" eb="6">
      <t>イサ</t>
    </rPh>
    <rPh sb="7" eb="8">
      <t>ジョウ</t>
    </rPh>
    <phoneticPr fontId="2"/>
  </si>
  <si>
    <t>　髙　橋　勇　丞</t>
    <rPh sb="3" eb="4">
      <t>ハシ</t>
    </rPh>
    <rPh sb="5" eb="6">
      <t>イサ</t>
    </rPh>
    <rPh sb="7" eb="8">
      <t>ジョウ</t>
    </rPh>
    <phoneticPr fontId="2"/>
  </si>
  <si>
    <t>9　気象概況の推移</t>
    <rPh sb="2" eb="4">
      <t>キショウ</t>
    </rPh>
    <rPh sb="4" eb="5">
      <t>ガイ</t>
    </rPh>
    <rPh sb="5" eb="6">
      <t>イワン</t>
    </rPh>
    <rPh sb="7" eb="9">
      <t>スイイ</t>
    </rPh>
    <phoneticPr fontId="2"/>
  </si>
  <si>
    <t>5　地区別人口及び世帯数の推移</t>
    <rPh sb="2" eb="4">
      <t>チク</t>
    </rPh>
    <rPh sb="4" eb="5">
      <t>ベツ</t>
    </rPh>
    <rPh sb="5" eb="7">
      <t>ジンコウ</t>
    </rPh>
    <rPh sb="7" eb="8">
      <t>オヨ</t>
    </rPh>
    <rPh sb="9" eb="12">
      <t>セタイスウ</t>
    </rPh>
    <rPh sb="13" eb="15">
      <t>スイイ</t>
    </rPh>
    <phoneticPr fontId="7"/>
  </si>
  <si>
    <t>1　国民健康保険加入状況の推移</t>
    <rPh sb="2" eb="4">
      <t>コクミン</t>
    </rPh>
    <rPh sb="4" eb="6">
      <t>ケンコウ</t>
    </rPh>
    <rPh sb="6" eb="8">
      <t>ホケン</t>
    </rPh>
    <rPh sb="8" eb="10">
      <t>カニュウ</t>
    </rPh>
    <rPh sb="10" eb="12">
      <t>ジョウキョウ</t>
    </rPh>
    <rPh sb="13" eb="15">
      <t>スイイ</t>
    </rPh>
    <phoneticPr fontId="2"/>
  </si>
  <si>
    <t>4　後期高齢者医療費の推移</t>
    <rPh sb="2" eb="4">
      <t>コウキ</t>
    </rPh>
    <rPh sb="4" eb="7">
      <t>コウレイシャ</t>
    </rPh>
    <rPh sb="7" eb="10">
      <t>イリョウヒ</t>
    </rPh>
    <rPh sb="11" eb="13">
      <t>スイイ</t>
    </rPh>
    <phoneticPr fontId="2"/>
  </si>
  <si>
    <t>10　日赤社費募集状況の推移</t>
    <phoneticPr fontId="2"/>
  </si>
  <si>
    <t>12　保育園・保育施設数の推移</t>
    <rPh sb="3" eb="6">
      <t>ホイクエン</t>
    </rPh>
    <rPh sb="7" eb="9">
      <t>ホイク</t>
    </rPh>
    <rPh sb="9" eb="11">
      <t>シセツ</t>
    </rPh>
    <rPh sb="11" eb="12">
      <t>カズ</t>
    </rPh>
    <rPh sb="13" eb="15">
      <t>スイイ</t>
    </rPh>
    <phoneticPr fontId="2"/>
  </si>
  <si>
    <t>13　学童保育館利用状況の推移</t>
    <rPh sb="3" eb="5">
      <t>ガクドウ</t>
    </rPh>
    <rPh sb="5" eb="7">
      <t>ホイク</t>
    </rPh>
    <rPh sb="7" eb="8">
      <t>カン</t>
    </rPh>
    <rPh sb="8" eb="10">
      <t>リヨウ</t>
    </rPh>
    <rPh sb="10" eb="12">
      <t>ジョウキョウ</t>
    </rPh>
    <rPh sb="13" eb="15">
      <t>スイイ</t>
    </rPh>
    <phoneticPr fontId="2"/>
  </si>
  <si>
    <t>7　搬送人員の推移</t>
    <rPh sb="2" eb="4">
      <t>ハンソウ</t>
    </rPh>
    <rPh sb="4" eb="6">
      <t>ジンイン</t>
    </rPh>
    <rPh sb="7" eb="9">
      <t>スイイ</t>
    </rPh>
    <phoneticPr fontId="2"/>
  </si>
  <si>
    <t>1　歳入歳出当初予算・決算の推移</t>
    <rPh sb="2" eb="4">
      <t>サイニュウ</t>
    </rPh>
    <rPh sb="4" eb="6">
      <t>サイシュツ</t>
    </rPh>
    <rPh sb="6" eb="8">
      <t>トウショ</t>
    </rPh>
    <rPh sb="8" eb="10">
      <t>ヨサン</t>
    </rPh>
    <rPh sb="11" eb="13">
      <t>ケッサン</t>
    </rPh>
    <rPh sb="14" eb="16">
      <t>スイイ</t>
    </rPh>
    <phoneticPr fontId="2"/>
  </si>
  <si>
    <t>1　歴代市長</t>
    <rPh sb="2" eb="4">
      <t>レキダイ</t>
    </rPh>
    <rPh sb="4" eb="6">
      <t>シチョウ</t>
    </rPh>
    <phoneticPr fontId="2"/>
  </si>
  <si>
    <t>2　歴代助役・副市長</t>
    <rPh sb="2" eb="4">
      <t>レキダイ</t>
    </rPh>
    <rPh sb="4" eb="6">
      <t>ジョヤク</t>
    </rPh>
    <rPh sb="7" eb="10">
      <t>フクシチョウ</t>
    </rPh>
    <phoneticPr fontId="2"/>
  </si>
  <si>
    <t>所 在 地</t>
    <rPh sb="0" eb="1">
      <t>ショ</t>
    </rPh>
    <rPh sb="2" eb="3">
      <t>ザイ</t>
    </rPh>
    <rPh sb="4" eb="5">
      <t>チ</t>
    </rPh>
    <phoneticPr fontId="2"/>
  </si>
  <si>
    <t>大田原市本町１丁目4番１号</t>
    <phoneticPr fontId="2"/>
  </si>
  <si>
    <t>年　次</t>
    <rPh sb="0" eb="1">
      <t>トシ</t>
    </rPh>
    <rPh sb="2" eb="3">
      <t>ツギ</t>
    </rPh>
    <phoneticPr fontId="2"/>
  </si>
  <si>
    <t>年　次</t>
    <rPh sb="0" eb="1">
      <t>ネン</t>
    </rPh>
    <rPh sb="2" eb="3">
      <t>ツギ</t>
    </rPh>
    <phoneticPr fontId="2"/>
  </si>
  <si>
    <t>年　間</t>
    <rPh sb="0" eb="1">
      <t>ネン</t>
    </rPh>
    <rPh sb="2" eb="3">
      <t>カン</t>
    </rPh>
    <phoneticPr fontId="2"/>
  </si>
  <si>
    <t xml:space="preserve">方　位 </t>
    <rPh sb="0" eb="1">
      <t>カタ</t>
    </rPh>
    <rPh sb="2" eb="3">
      <t>クライ</t>
    </rPh>
    <phoneticPr fontId="2"/>
  </si>
  <si>
    <t>地　　名</t>
    <rPh sb="0" eb="1">
      <t>チ</t>
    </rPh>
    <rPh sb="3" eb="4">
      <t>メイ</t>
    </rPh>
    <phoneticPr fontId="2"/>
  </si>
  <si>
    <t>年　次</t>
    <rPh sb="0" eb="1">
      <t>ネン</t>
    </rPh>
    <rPh sb="2" eb="3">
      <t>ジ</t>
    </rPh>
    <phoneticPr fontId="2"/>
  </si>
  <si>
    <t>年　次</t>
    <rPh sb="0" eb="1">
      <t>ネン</t>
    </rPh>
    <rPh sb="2" eb="3">
      <t>ツギ</t>
    </rPh>
    <phoneticPr fontId="9"/>
  </si>
  <si>
    <t>年 次</t>
    <phoneticPr fontId="7"/>
  </si>
  <si>
    <t>年 齢</t>
    <phoneticPr fontId="7"/>
  </si>
  <si>
    <t>年 齢</t>
    <rPh sb="0" eb="1">
      <t>ネン</t>
    </rPh>
    <rPh sb="2" eb="3">
      <t>トシ</t>
    </rPh>
    <phoneticPr fontId="7"/>
  </si>
  <si>
    <t>総 数</t>
    <phoneticPr fontId="7"/>
  </si>
  <si>
    <t>総 数</t>
    <rPh sb="0" eb="1">
      <t>ソウ</t>
    </rPh>
    <rPh sb="2" eb="3">
      <t>カズ</t>
    </rPh>
    <phoneticPr fontId="2"/>
  </si>
  <si>
    <t>区　分</t>
    <rPh sb="0" eb="1">
      <t>ク</t>
    </rPh>
    <rPh sb="2" eb="3">
      <t>ブン</t>
    </rPh>
    <phoneticPr fontId="2"/>
  </si>
  <si>
    <t>項　　　目</t>
    <phoneticPr fontId="2"/>
  </si>
  <si>
    <t>項　　　目</t>
    <rPh sb="0" eb="1">
      <t>コウ</t>
    </rPh>
    <rPh sb="4" eb="5">
      <t>メ</t>
    </rPh>
    <phoneticPr fontId="2"/>
  </si>
  <si>
    <t>区　　分</t>
    <rPh sb="0" eb="1">
      <t>ク</t>
    </rPh>
    <rPh sb="3" eb="4">
      <t>ブン</t>
    </rPh>
    <phoneticPr fontId="2"/>
  </si>
  <si>
    <t xml:space="preserve">区　　分 </t>
    <phoneticPr fontId="7"/>
  </si>
  <si>
    <t>年 次</t>
    <rPh sb="0" eb="1">
      <t>ネン</t>
    </rPh>
    <rPh sb="2" eb="3">
      <t>ツギ</t>
    </rPh>
    <phoneticPr fontId="2"/>
  </si>
  <si>
    <t>年　度</t>
    <rPh sb="0" eb="1">
      <t>ネン</t>
    </rPh>
    <rPh sb="2" eb="3">
      <t>ド</t>
    </rPh>
    <phoneticPr fontId="2"/>
  </si>
  <si>
    <t>総　数</t>
    <rPh sb="0" eb="1">
      <t>ソウ</t>
    </rPh>
    <rPh sb="2" eb="3">
      <t>カズ</t>
    </rPh>
    <phoneticPr fontId="2"/>
  </si>
  <si>
    <t>規模</t>
    <rPh sb="0" eb="1">
      <t>キ</t>
    </rPh>
    <rPh sb="1" eb="2">
      <t>ノット</t>
    </rPh>
    <phoneticPr fontId="2"/>
  </si>
  <si>
    <t>普　通</t>
    <rPh sb="0" eb="1">
      <t>ススム</t>
    </rPh>
    <rPh sb="2" eb="3">
      <t>ツウ</t>
    </rPh>
    <phoneticPr fontId="2"/>
  </si>
  <si>
    <t>定　期</t>
    <rPh sb="0" eb="1">
      <t>サダム</t>
    </rPh>
    <rPh sb="2" eb="3">
      <t>キ</t>
    </rPh>
    <phoneticPr fontId="2"/>
  </si>
  <si>
    <t>合　計</t>
    <rPh sb="0" eb="1">
      <t>ア</t>
    </rPh>
    <rPh sb="2" eb="3">
      <t>ケイ</t>
    </rPh>
    <phoneticPr fontId="2"/>
  </si>
  <si>
    <t>人　　口</t>
    <rPh sb="0" eb="1">
      <t>ヒト</t>
    </rPh>
    <rPh sb="3" eb="4">
      <t>クチ</t>
    </rPh>
    <phoneticPr fontId="2"/>
  </si>
  <si>
    <t>世　　帯</t>
    <rPh sb="0" eb="1">
      <t>ヨ</t>
    </rPh>
    <rPh sb="3" eb="4">
      <t>オビ</t>
    </rPh>
    <phoneticPr fontId="2"/>
  </si>
  <si>
    <t>区　　　分</t>
    <rPh sb="0" eb="1">
      <t>ク</t>
    </rPh>
    <rPh sb="4" eb="5">
      <t>フン</t>
    </rPh>
    <phoneticPr fontId="2"/>
  </si>
  <si>
    <t>総　計</t>
    <rPh sb="0" eb="1">
      <t>ソウ</t>
    </rPh>
    <rPh sb="2" eb="3">
      <t>ケイ</t>
    </rPh>
    <phoneticPr fontId="2"/>
  </si>
  <si>
    <t>総　合　計</t>
    <rPh sb="0" eb="1">
      <t>ソウ</t>
    </rPh>
    <rPh sb="2" eb="3">
      <t>ア</t>
    </rPh>
    <rPh sb="4" eb="5">
      <t>ケイ</t>
    </rPh>
    <phoneticPr fontId="2"/>
  </si>
  <si>
    <t>年　　　度</t>
    <rPh sb="0" eb="1">
      <t>ネン</t>
    </rPh>
    <rPh sb="4" eb="5">
      <t>ド</t>
    </rPh>
    <phoneticPr fontId="2"/>
  </si>
  <si>
    <t>年　度</t>
    <phoneticPr fontId="2"/>
  </si>
  <si>
    <t>訴　訟</t>
    <rPh sb="0" eb="1">
      <t>ソ</t>
    </rPh>
    <rPh sb="2" eb="3">
      <t>ショウ</t>
    </rPh>
    <phoneticPr fontId="2"/>
  </si>
  <si>
    <t>調　停</t>
    <rPh sb="0" eb="1">
      <t>チョウ</t>
    </rPh>
    <rPh sb="2" eb="3">
      <t>テイ</t>
    </rPh>
    <phoneticPr fontId="2"/>
  </si>
  <si>
    <t>略　式</t>
    <rPh sb="0" eb="1">
      <t>リャク</t>
    </rPh>
    <rPh sb="2" eb="3">
      <t>シキ</t>
    </rPh>
    <phoneticPr fontId="2"/>
  </si>
  <si>
    <t>甲　号</t>
    <rPh sb="0" eb="1">
      <t>コウ</t>
    </rPh>
    <rPh sb="2" eb="3">
      <t>ゴウ</t>
    </rPh>
    <phoneticPr fontId="2"/>
  </si>
  <si>
    <t>乙　号</t>
    <rPh sb="0" eb="1">
      <t>オツ</t>
    </rPh>
    <rPh sb="2" eb="3">
      <t>ゴウ</t>
    </rPh>
    <phoneticPr fontId="2"/>
  </si>
  <si>
    <t>件　数</t>
    <rPh sb="0" eb="1">
      <t>ケン</t>
    </rPh>
    <rPh sb="2" eb="3">
      <t>カズ</t>
    </rPh>
    <phoneticPr fontId="2"/>
  </si>
  <si>
    <t>年　次　</t>
    <rPh sb="0" eb="1">
      <t>ネン</t>
    </rPh>
    <rPh sb="2" eb="3">
      <t>ツギ</t>
    </rPh>
    <phoneticPr fontId="2"/>
  </si>
  <si>
    <t>月　別</t>
    <rPh sb="0" eb="1">
      <t>ツキ</t>
    </rPh>
    <rPh sb="2" eb="3">
      <t>ベツ</t>
    </rPh>
    <phoneticPr fontId="2"/>
  </si>
  <si>
    <t>月　別</t>
    <phoneticPr fontId="2"/>
  </si>
  <si>
    <t>就　任　期　間</t>
    <rPh sb="0" eb="1">
      <t>シュウ</t>
    </rPh>
    <rPh sb="2" eb="3">
      <t>ジン</t>
    </rPh>
    <rPh sb="4" eb="5">
      <t>キ</t>
    </rPh>
    <rPh sb="6" eb="7">
      <t>カン</t>
    </rPh>
    <phoneticPr fontId="2"/>
  </si>
  <si>
    <t>13　国際医療福祉大学教員数・職員数・学部別学生数の推移</t>
    <rPh sb="12" eb="14">
      <t>インスウ</t>
    </rPh>
    <rPh sb="17" eb="18">
      <t>スウ</t>
    </rPh>
    <phoneticPr fontId="2"/>
  </si>
  <si>
    <t>教育・保育
職員数</t>
    <rPh sb="0" eb="2">
      <t>キョウイク</t>
    </rPh>
    <rPh sb="3" eb="5">
      <t>ホイク</t>
    </rPh>
    <rPh sb="6" eb="8">
      <t>ショクイン</t>
    </rPh>
    <rPh sb="8" eb="9">
      <t>スウ</t>
    </rPh>
    <phoneticPr fontId="2"/>
  </si>
  <si>
    <t>事業所</t>
    <rPh sb="0" eb="1">
      <t>コト</t>
    </rPh>
    <rPh sb="1" eb="2">
      <t>ギョウ</t>
    </rPh>
    <rPh sb="2" eb="3">
      <t>ショ</t>
    </rPh>
    <phoneticPr fontId="2"/>
  </si>
  <si>
    <t>従業者</t>
    <rPh sb="0" eb="1">
      <t>ジュ</t>
    </rPh>
    <rPh sb="1" eb="2">
      <t>ギョウ</t>
    </rPh>
    <rPh sb="2" eb="3">
      <t>モノ</t>
    </rPh>
    <phoneticPr fontId="2"/>
  </si>
  <si>
    <t>議会費</t>
    <rPh sb="0" eb="1">
      <t>ギ</t>
    </rPh>
    <rPh sb="1" eb="2">
      <t>カイ</t>
    </rPh>
    <rPh sb="2" eb="3">
      <t>ヒ</t>
    </rPh>
    <phoneticPr fontId="2"/>
  </si>
  <si>
    <t>総務費</t>
    <rPh sb="0" eb="1">
      <t>ソウ</t>
    </rPh>
    <rPh sb="1" eb="2">
      <t>ツトム</t>
    </rPh>
    <rPh sb="2" eb="3">
      <t>ヒ</t>
    </rPh>
    <phoneticPr fontId="2"/>
  </si>
  <si>
    <t>民生費</t>
    <rPh sb="0" eb="1">
      <t>タミ</t>
    </rPh>
    <rPh sb="1" eb="2">
      <t>セイ</t>
    </rPh>
    <rPh sb="2" eb="3">
      <t>ヒ</t>
    </rPh>
    <phoneticPr fontId="2"/>
  </si>
  <si>
    <t>衛生費</t>
    <rPh sb="0" eb="1">
      <t>エイ</t>
    </rPh>
    <rPh sb="1" eb="2">
      <t>セイ</t>
    </rPh>
    <rPh sb="2" eb="3">
      <t>ヒ</t>
    </rPh>
    <phoneticPr fontId="2"/>
  </si>
  <si>
    <t>労働費</t>
    <rPh sb="0" eb="1">
      <t>ロウ</t>
    </rPh>
    <rPh sb="1" eb="2">
      <t>ハタラキ</t>
    </rPh>
    <rPh sb="2" eb="3">
      <t>ヒ</t>
    </rPh>
    <phoneticPr fontId="2"/>
  </si>
  <si>
    <t>商工費</t>
    <rPh sb="0" eb="1">
      <t>ショウ</t>
    </rPh>
    <rPh sb="1" eb="2">
      <t>コウ</t>
    </rPh>
    <rPh sb="2" eb="3">
      <t>ヒ</t>
    </rPh>
    <phoneticPr fontId="2"/>
  </si>
  <si>
    <t>土木費</t>
    <rPh sb="0" eb="1">
      <t>ド</t>
    </rPh>
    <rPh sb="1" eb="2">
      <t>ボク</t>
    </rPh>
    <rPh sb="2" eb="3">
      <t>ヒ</t>
    </rPh>
    <phoneticPr fontId="2"/>
  </si>
  <si>
    <t>消防費</t>
    <rPh sb="0" eb="1">
      <t>ショウ</t>
    </rPh>
    <rPh sb="1" eb="2">
      <t>ボウ</t>
    </rPh>
    <rPh sb="2" eb="3">
      <t>ヒ</t>
    </rPh>
    <phoneticPr fontId="2"/>
  </si>
  <si>
    <t>教育費</t>
    <rPh sb="0" eb="1">
      <t>キョウ</t>
    </rPh>
    <rPh sb="1" eb="2">
      <t>イク</t>
    </rPh>
    <rPh sb="2" eb="3">
      <t>ヒ</t>
    </rPh>
    <phoneticPr fontId="2"/>
  </si>
  <si>
    <t>災害復旧費</t>
    <rPh sb="0" eb="1">
      <t>サイ</t>
    </rPh>
    <rPh sb="1" eb="2">
      <t>ガイ</t>
    </rPh>
    <rPh sb="2" eb="3">
      <t>フク</t>
    </rPh>
    <rPh sb="3" eb="4">
      <t>キュウ</t>
    </rPh>
    <rPh sb="4" eb="5">
      <t>ヒ</t>
    </rPh>
    <phoneticPr fontId="2"/>
  </si>
  <si>
    <t>公債費</t>
    <rPh sb="0" eb="1">
      <t>コウ</t>
    </rPh>
    <rPh sb="1" eb="2">
      <t>サイ</t>
    </rPh>
    <rPh sb="2" eb="3">
      <t>ヒ</t>
    </rPh>
    <phoneticPr fontId="2"/>
  </si>
  <si>
    <t>予備費</t>
    <rPh sb="0" eb="1">
      <t>ヨ</t>
    </rPh>
    <rPh sb="1" eb="2">
      <t>ソナエ</t>
    </rPh>
    <rPh sb="2" eb="3">
      <t>ヒ</t>
    </rPh>
    <phoneticPr fontId="2"/>
  </si>
  <si>
    <t>合計</t>
    <rPh sb="0" eb="1">
      <t>ア</t>
    </rPh>
    <rPh sb="1" eb="2">
      <t>ケイ</t>
    </rPh>
    <phoneticPr fontId="2"/>
  </si>
  <si>
    <t>市税</t>
    <rPh sb="0" eb="1">
      <t>シ</t>
    </rPh>
    <rPh sb="1" eb="2">
      <t>ゼイ</t>
    </rPh>
    <phoneticPr fontId="2"/>
  </si>
  <si>
    <t>地方譲与税</t>
    <rPh sb="0" eb="1">
      <t>チ</t>
    </rPh>
    <rPh sb="1" eb="2">
      <t>カタ</t>
    </rPh>
    <rPh sb="2" eb="3">
      <t>ユズル</t>
    </rPh>
    <rPh sb="3" eb="4">
      <t>クミ</t>
    </rPh>
    <rPh sb="4" eb="5">
      <t>ゼイ</t>
    </rPh>
    <phoneticPr fontId="2"/>
  </si>
  <si>
    <t>利子割交付金</t>
    <rPh sb="0" eb="1">
      <t>リ</t>
    </rPh>
    <rPh sb="1" eb="2">
      <t>コ</t>
    </rPh>
    <rPh sb="2" eb="3">
      <t>ワ</t>
    </rPh>
    <rPh sb="3" eb="4">
      <t>コウ</t>
    </rPh>
    <rPh sb="4" eb="5">
      <t>ツキ</t>
    </rPh>
    <rPh sb="5" eb="6">
      <t>キン</t>
    </rPh>
    <phoneticPr fontId="2"/>
  </si>
  <si>
    <t>配当割交付金</t>
    <rPh sb="0" eb="1">
      <t>ハイ</t>
    </rPh>
    <rPh sb="1" eb="2">
      <t>トウ</t>
    </rPh>
    <rPh sb="2" eb="3">
      <t>ワリ</t>
    </rPh>
    <rPh sb="3" eb="4">
      <t>コウ</t>
    </rPh>
    <rPh sb="4" eb="5">
      <t>ツキ</t>
    </rPh>
    <rPh sb="5" eb="6">
      <t>キン</t>
    </rPh>
    <phoneticPr fontId="2"/>
  </si>
  <si>
    <t>地方交付税</t>
    <rPh sb="0" eb="1">
      <t>チ</t>
    </rPh>
    <rPh sb="1" eb="2">
      <t>カタ</t>
    </rPh>
    <rPh sb="2" eb="3">
      <t>コウ</t>
    </rPh>
    <rPh sb="3" eb="4">
      <t>ツキ</t>
    </rPh>
    <rPh sb="4" eb="5">
      <t>ゼイ</t>
    </rPh>
    <phoneticPr fontId="2"/>
  </si>
  <si>
    <t>国庫支出金</t>
    <rPh sb="0" eb="1">
      <t>クニ</t>
    </rPh>
    <rPh sb="1" eb="2">
      <t>コ</t>
    </rPh>
    <rPh sb="2" eb="3">
      <t>シ</t>
    </rPh>
    <rPh sb="3" eb="4">
      <t>デ</t>
    </rPh>
    <rPh sb="4" eb="5">
      <t>キン</t>
    </rPh>
    <phoneticPr fontId="2"/>
  </si>
  <si>
    <t>県支出金</t>
    <rPh sb="0" eb="1">
      <t>ケン</t>
    </rPh>
    <rPh sb="1" eb="2">
      <t>シ</t>
    </rPh>
    <rPh sb="2" eb="3">
      <t>デ</t>
    </rPh>
    <rPh sb="3" eb="4">
      <t>キン</t>
    </rPh>
    <phoneticPr fontId="2"/>
  </si>
  <si>
    <t>財産収入</t>
    <rPh sb="0" eb="1">
      <t>ザイ</t>
    </rPh>
    <rPh sb="1" eb="2">
      <t>サン</t>
    </rPh>
    <rPh sb="2" eb="3">
      <t>シュウ</t>
    </rPh>
    <rPh sb="3" eb="4">
      <t>イ</t>
    </rPh>
    <phoneticPr fontId="2"/>
  </si>
  <si>
    <t>寄付金</t>
    <rPh sb="0" eb="1">
      <t>ヤドリキ</t>
    </rPh>
    <rPh sb="1" eb="2">
      <t>ツキ</t>
    </rPh>
    <rPh sb="2" eb="3">
      <t>キン</t>
    </rPh>
    <phoneticPr fontId="2"/>
  </si>
  <si>
    <t>繰入金</t>
    <rPh sb="0" eb="1">
      <t>ク</t>
    </rPh>
    <rPh sb="1" eb="2">
      <t>イ</t>
    </rPh>
    <rPh sb="2" eb="3">
      <t>キン</t>
    </rPh>
    <phoneticPr fontId="2"/>
  </si>
  <si>
    <t>繰越金</t>
    <rPh sb="0" eb="1">
      <t>クリ</t>
    </rPh>
    <rPh sb="1" eb="2">
      <t>コシ</t>
    </rPh>
    <rPh sb="2" eb="3">
      <t>キン</t>
    </rPh>
    <phoneticPr fontId="2"/>
  </si>
  <si>
    <t>諸収入</t>
    <rPh sb="0" eb="1">
      <t>ショ</t>
    </rPh>
    <rPh sb="1" eb="2">
      <t>シュウ</t>
    </rPh>
    <rPh sb="2" eb="3">
      <t>イ</t>
    </rPh>
    <phoneticPr fontId="2"/>
  </si>
  <si>
    <t>市債</t>
    <rPh sb="0" eb="1">
      <t>シ</t>
    </rPh>
    <rPh sb="1" eb="2">
      <t>サイ</t>
    </rPh>
    <phoneticPr fontId="2"/>
  </si>
  <si>
    <t>　　　い場合があります。</t>
    <phoneticPr fontId="2"/>
  </si>
  <si>
    <t>合　　併　(　編　　入　)　市　　町　　村　　名</t>
    <rPh sb="0" eb="1">
      <t>ゴウ</t>
    </rPh>
    <rPh sb="3" eb="4">
      <t>ヘイ</t>
    </rPh>
    <rPh sb="7" eb="8">
      <t>ヘン</t>
    </rPh>
    <rPh sb="10" eb="11">
      <t>イ</t>
    </rPh>
    <rPh sb="14" eb="15">
      <t>シ</t>
    </rPh>
    <rPh sb="17" eb="18">
      <t>マチ</t>
    </rPh>
    <rPh sb="20" eb="21">
      <t>ムラ</t>
    </rPh>
    <rPh sb="23" eb="24">
      <t>メイ</t>
    </rPh>
    <phoneticPr fontId="2"/>
  </si>
  <si>
    <t>(各年1月1日現在)</t>
  </si>
  <si>
    <t>(各年度3月31日現在)</t>
    <rPh sb="1" eb="4">
      <t>カクネンド</t>
    </rPh>
    <rPh sb="5" eb="6">
      <t>ツキ</t>
    </rPh>
    <rPh sb="8" eb="9">
      <t>ヒ</t>
    </rPh>
    <rPh sb="9" eb="11">
      <t>ゲンザイ</t>
    </rPh>
    <phoneticPr fontId="2"/>
  </si>
  <si>
    <t>6　針・広葉樹別林野面積の推移(国・民有林合計)</t>
    <rPh sb="2" eb="3">
      <t>ハリ</t>
    </rPh>
    <rPh sb="4" eb="5">
      <t>ヒロ</t>
    </rPh>
    <rPh sb="5" eb="6">
      <t>ハ</t>
    </rPh>
    <rPh sb="6" eb="7">
      <t>ジュ</t>
    </rPh>
    <rPh sb="7" eb="8">
      <t>ベツ</t>
    </rPh>
    <rPh sb="8" eb="10">
      <t>リンヤ</t>
    </rPh>
    <rPh sb="10" eb="12">
      <t>メンセキ</t>
    </rPh>
    <rPh sb="13" eb="15">
      <t>スイイ</t>
    </rPh>
    <rPh sb="16" eb="17">
      <t>コク</t>
    </rPh>
    <rPh sb="18" eb="20">
      <t>ミンユウ</t>
    </rPh>
    <rPh sb="20" eb="21">
      <t>リン</t>
    </rPh>
    <rPh sb="21" eb="23">
      <t>ゴウケイ</t>
    </rPh>
    <phoneticPr fontId="2"/>
  </si>
  <si>
    <t>気　　温(℃)</t>
    <rPh sb="0" eb="1">
      <t>キ</t>
    </rPh>
    <rPh sb="3" eb="4">
      <t>アツシ</t>
    </rPh>
    <phoneticPr fontId="2"/>
  </si>
  <si>
    <t>降　水　量(mm)</t>
    <rPh sb="0" eb="1">
      <t>ゴウ</t>
    </rPh>
    <rPh sb="2" eb="3">
      <t>ミズ</t>
    </rPh>
    <rPh sb="4" eb="5">
      <t>リョウ</t>
    </rPh>
    <phoneticPr fontId="2"/>
  </si>
  <si>
    <t>風　速(m/s)</t>
    <rPh sb="0" eb="1">
      <t>カゼ</t>
    </rPh>
    <rPh sb="2" eb="3">
      <t>ソク</t>
    </rPh>
    <phoneticPr fontId="2"/>
  </si>
  <si>
    <t>日照時間(h)</t>
  </si>
  <si>
    <t>最高(極)</t>
  </si>
  <si>
    <t>最低(極)</t>
  </si>
  <si>
    <t>増減率(%)</t>
    <rPh sb="0" eb="2">
      <t>ゾウゲン</t>
    </rPh>
    <rPh sb="2" eb="3">
      <t>リツ</t>
    </rPh>
    <phoneticPr fontId="2"/>
  </si>
  <si>
    <t>女100人
につき
男(%)</t>
    <rPh sb="4" eb="5">
      <t>ヒト</t>
    </rPh>
    <phoneticPr fontId="7"/>
  </si>
  <si>
    <t>昭和35年(1960)</t>
    <rPh sb="0" eb="2">
      <t>ショウワ</t>
    </rPh>
    <phoneticPr fontId="7"/>
  </si>
  <si>
    <t>増減率(%)</t>
  </si>
  <si>
    <t>(K㎡)</t>
  </si>
  <si>
    <t>大正 9年(1920)</t>
  </si>
  <si>
    <t xml:space="preserve">    14年(1925)</t>
  </si>
  <si>
    <t>昭和 5年(1930)</t>
  </si>
  <si>
    <t xml:space="preserve">    10年(1935)</t>
  </si>
  <si>
    <t xml:space="preserve">    15年(1940)</t>
  </si>
  <si>
    <t xml:space="preserve">    22年(1947)</t>
  </si>
  <si>
    <t xml:space="preserve">    25年(1950)</t>
  </si>
  <si>
    <t xml:space="preserve">    30年(1955)</t>
  </si>
  <si>
    <t xml:space="preserve">    35年(1960)</t>
  </si>
  <si>
    <t xml:space="preserve">    40年(1965)</t>
  </si>
  <si>
    <t xml:space="preserve">    45年(1970)</t>
  </si>
  <si>
    <t xml:space="preserve">    50年(1975)</t>
  </si>
  <si>
    <t xml:space="preserve">    55年(1980)</t>
  </si>
  <si>
    <t xml:space="preserve">    60年(1985)</t>
  </si>
  <si>
    <t>平成 2年(1990)</t>
  </si>
  <si>
    <t xml:space="preserve">     7年(1995)</t>
  </si>
  <si>
    <t>(各年10月1日現在)</t>
  </si>
  <si>
    <t>平成12年(2000)</t>
  </si>
  <si>
    <t>平成17年(2005)</t>
  </si>
  <si>
    <t>(人/k㎡)</t>
    <rPh sb="1" eb="2">
      <t>ヒト</t>
    </rPh>
    <phoneticPr fontId="7"/>
  </si>
  <si>
    <t>(ｋ㎡)</t>
  </si>
  <si>
    <t>(人/ｋ㎡)</t>
    <rPh sb="1" eb="2">
      <t>ニン</t>
    </rPh>
    <phoneticPr fontId="2"/>
  </si>
  <si>
    <t xml:space="preserve"> 平成12年
(2000)</t>
  </si>
  <si>
    <t xml:space="preserve"> 平成17年
(2005)</t>
  </si>
  <si>
    <t xml:space="preserve"> 平成22年
(2010)</t>
  </si>
  <si>
    <t xml:space="preserve"> 平成27年
(2015)</t>
  </si>
  <si>
    <t>(5歳階級)</t>
    <rPh sb="2" eb="3">
      <t>サイ</t>
    </rPh>
    <rPh sb="3" eb="5">
      <t>カイキュウ</t>
    </rPh>
    <phoneticPr fontId="2"/>
  </si>
  <si>
    <t>(再掲)</t>
    <rPh sb="1" eb="2">
      <t>サイ</t>
    </rPh>
    <rPh sb="2" eb="3">
      <t>ケイ</t>
    </rPh>
    <phoneticPr fontId="7"/>
  </si>
  <si>
    <t>　サービス業(他に分類されないもの)</t>
    <rPh sb="5" eb="6">
      <t>ギョウ</t>
    </rPh>
    <rPh sb="7" eb="8">
      <t>ホカ</t>
    </rPh>
    <rPh sb="9" eb="11">
      <t>ブンルイ</t>
    </rPh>
    <phoneticPr fontId="7"/>
  </si>
  <si>
    <t>9　産業(大分類)別従業者の地位</t>
    <rPh sb="2" eb="4">
      <t>サンギョウ</t>
    </rPh>
    <rPh sb="5" eb="8">
      <t>ダイブンルイ</t>
    </rPh>
    <rPh sb="9" eb="10">
      <t>ベツ</t>
    </rPh>
    <rPh sb="10" eb="13">
      <t>ジュウギョウシャ</t>
    </rPh>
    <rPh sb="14" eb="16">
      <t>チイ</t>
    </rPh>
    <phoneticPr fontId="7"/>
  </si>
  <si>
    <t>平成12年(2000)</t>
    <rPh sb="0" eb="2">
      <t>ヘイセイ</t>
    </rPh>
    <rPh sb="4" eb="5">
      <t>ネン</t>
    </rPh>
    <phoneticPr fontId="2"/>
  </si>
  <si>
    <t>平成17年(2005)</t>
    <rPh sb="0" eb="2">
      <t>ヘイセイ</t>
    </rPh>
    <rPh sb="4" eb="5">
      <t>ネン</t>
    </rPh>
    <phoneticPr fontId="2"/>
  </si>
  <si>
    <t>平成27年(2015)</t>
    <rPh sb="0" eb="2">
      <t>ヘイセイ</t>
    </rPh>
    <rPh sb="4" eb="5">
      <t>ネン</t>
    </rPh>
    <phoneticPr fontId="2"/>
  </si>
  <si>
    <t>総数(夜間人口)</t>
    <rPh sb="0" eb="2">
      <t>ソウスウ</t>
    </rPh>
    <phoneticPr fontId="2"/>
  </si>
  <si>
    <t>総数(昼間人口)</t>
  </si>
  <si>
    <t>(再掲)</t>
    <rPh sb="1" eb="3">
      <t>サイケイ</t>
    </rPh>
    <phoneticPr fontId="2"/>
  </si>
  <si>
    <t>(再掲)</t>
    <rPh sb="1" eb="2">
      <t>サイ</t>
    </rPh>
    <rPh sb="2" eb="3">
      <t>ケイ</t>
    </rPh>
    <phoneticPr fontId="2"/>
  </si>
  <si>
    <t>1　産業(大分類)別事業所数、従業者数の推移</t>
    <rPh sb="2" eb="4">
      <t>サンギョウ</t>
    </rPh>
    <rPh sb="5" eb="8">
      <t>ダイブンルイ</t>
    </rPh>
    <rPh sb="9" eb="10">
      <t>ベツ</t>
    </rPh>
    <rPh sb="10" eb="13">
      <t>ジギョウショ</t>
    </rPh>
    <rPh sb="13" eb="14">
      <t>スウ</t>
    </rPh>
    <rPh sb="15" eb="16">
      <t>ジュウ</t>
    </rPh>
    <rPh sb="16" eb="19">
      <t>ギョウシャスウ</t>
    </rPh>
    <rPh sb="20" eb="22">
      <t>スイイ</t>
    </rPh>
    <phoneticPr fontId="2"/>
  </si>
  <si>
    <t>サービス業
(他に分類されないもの)</t>
    <rPh sb="4" eb="5">
      <t>ギョウ</t>
    </rPh>
    <phoneticPr fontId="2"/>
  </si>
  <si>
    <t>(各年2月1日現在)</t>
  </si>
  <si>
    <t>年齢別
(男)</t>
    <rPh sb="0" eb="2">
      <t>ネンレイ</t>
    </rPh>
    <rPh sb="2" eb="3">
      <t>ベツ</t>
    </rPh>
    <rPh sb="5" eb="6">
      <t>オトコ</t>
    </rPh>
    <phoneticPr fontId="2"/>
  </si>
  <si>
    <t>年齢別
(女)</t>
    <rPh sb="0" eb="2">
      <t>ネンレイ</t>
    </rPh>
    <rPh sb="2" eb="3">
      <t>ベツ</t>
    </rPh>
    <rPh sb="5" eb="6">
      <t>オンナ</t>
    </rPh>
    <phoneticPr fontId="2"/>
  </si>
  <si>
    <t>　  27年(2015)</t>
    <rPh sb="5" eb="6">
      <t>ネン</t>
    </rPh>
    <phoneticPr fontId="2"/>
  </si>
  <si>
    <t>単位：経営体</t>
    <rPh sb="0" eb="2">
      <t>タンイ</t>
    </rPh>
    <rPh sb="3" eb="6">
      <t>ケイエイタイ</t>
    </rPh>
    <phoneticPr fontId="2"/>
  </si>
  <si>
    <t>(各年12月31日現在)</t>
  </si>
  <si>
    <t>単位：事業所、人、万円</t>
    <rPh sb="3" eb="5">
      <t>ジギョウ</t>
    </rPh>
    <phoneticPr fontId="2"/>
  </si>
  <si>
    <t>単位：事業所、人</t>
    <rPh sb="0" eb="2">
      <t>タンイ</t>
    </rPh>
    <rPh sb="3" eb="5">
      <t>ジギョウ</t>
    </rPh>
    <rPh sb="5" eb="6">
      <t>トコロ</t>
    </rPh>
    <rPh sb="7" eb="8">
      <t>ヒト</t>
    </rPh>
    <phoneticPr fontId="2"/>
  </si>
  <si>
    <t>(各年4月～3月)</t>
  </si>
  <si>
    <t>4　鉄道旅客乗車人員の推移(野崎駅)</t>
    <rPh sb="2" eb="4">
      <t>テツドウ</t>
    </rPh>
    <rPh sb="4" eb="6">
      <t>リョキャク</t>
    </rPh>
    <rPh sb="6" eb="8">
      <t>ジョウシャ</t>
    </rPh>
    <rPh sb="8" eb="10">
      <t>ジンイン</t>
    </rPh>
    <rPh sb="11" eb="13">
      <t>スイイ</t>
    </rPh>
    <rPh sb="14" eb="16">
      <t>ノザキ</t>
    </rPh>
    <rPh sb="16" eb="17">
      <t>エキ</t>
    </rPh>
    <phoneticPr fontId="2"/>
  </si>
  <si>
    <t>(各年4月1日現在)</t>
    <rPh sb="1" eb="3">
      <t>カクネン</t>
    </rPh>
    <rPh sb="4" eb="5">
      <t>ガツ</t>
    </rPh>
    <rPh sb="6" eb="7">
      <t>ニチ</t>
    </rPh>
    <rPh sb="7" eb="9">
      <t>ゲンザイ</t>
    </rPh>
    <phoneticPr fontId="2"/>
  </si>
  <si>
    <t>*二輪車については、軽二輪車(125ｃｃを超え250ｃｃ以下)、二輪小型車(250ｃｃを超え)の数。</t>
    <rPh sb="1" eb="4">
      <t>ニリンシャ</t>
    </rPh>
    <rPh sb="10" eb="11">
      <t>ケイ</t>
    </rPh>
    <rPh sb="11" eb="14">
      <t>ニリンシャ</t>
    </rPh>
    <rPh sb="21" eb="22">
      <t>コ</t>
    </rPh>
    <rPh sb="28" eb="30">
      <t>イカ</t>
    </rPh>
    <phoneticPr fontId="2"/>
  </si>
  <si>
    <t>　　30年(2018)</t>
    <rPh sb="4" eb="5">
      <t>ネン</t>
    </rPh>
    <phoneticPr fontId="2"/>
  </si>
  <si>
    <t xml:space="preserve"> 常住地による就業者数</t>
    <rPh sb="1" eb="2">
      <t>ツネ</t>
    </rPh>
    <rPh sb="2" eb="3">
      <t>ジュウ</t>
    </rPh>
    <rPh sb="3" eb="4">
      <t>チ</t>
    </rPh>
    <rPh sb="7" eb="10">
      <t>シュウギョウシャ</t>
    </rPh>
    <rPh sb="10" eb="11">
      <t>スウ</t>
    </rPh>
    <phoneticPr fontId="2"/>
  </si>
  <si>
    <t>従業地・通学地による人口</t>
    <rPh sb="0" eb="2">
      <t>ジュウギョウ</t>
    </rPh>
    <rPh sb="2" eb="3">
      <t>チ</t>
    </rPh>
    <rPh sb="4" eb="6">
      <t>ツウガク</t>
    </rPh>
    <rPh sb="6" eb="7">
      <t>チ</t>
    </rPh>
    <rPh sb="10" eb="12">
      <t>ジンコウ</t>
    </rPh>
    <phoneticPr fontId="2"/>
  </si>
  <si>
    <t>平成 5年(1993)</t>
    <rPh sb="0" eb="2">
      <t>ヘイセイ</t>
    </rPh>
    <rPh sb="4" eb="5">
      <t>ネン</t>
    </rPh>
    <phoneticPr fontId="2"/>
  </si>
  <si>
    <t>　　10年(1998)</t>
    <rPh sb="4" eb="5">
      <t>ネン</t>
    </rPh>
    <phoneticPr fontId="2"/>
  </si>
  <si>
    <t>　　15年(2003)</t>
    <rPh sb="4" eb="5">
      <t>ネン</t>
    </rPh>
    <phoneticPr fontId="2"/>
  </si>
  <si>
    <t>　　20年(2008)</t>
    <rPh sb="4" eb="5">
      <t>ネン</t>
    </rPh>
    <phoneticPr fontId="2"/>
  </si>
  <si>
    <t>(各年度3月31日現在)</t>
  </si>
  <si>
    <t>店舗(併用住宅を含む)</t>
    <rPh sb="0" eb="2">
      <t>テンポ</t>
    </rPh>
    <rPh sb="3" eb="5">
      <t>ヘイヨウ</t>
    </rPh>
    <rPh sb="5" eb="7">
      <t>ジュウタク</t>
    </rPh>
    <rPh sb="8" eb="9">
      <t>フク</t>
    </rPh>
    <phoneticPr fontId="2"/>
  </si>
  <si>
    <t>(各年4月1日現在)</t>
  </si>
  <si>
    <t>被保険者数
(受給者数)</t>
    <rPh sb="0" eb="4">
      <t>ヒホケンジャ</t>
    </rPh>
    <rPh sb="4" eb="5">
      <t>スウ</t>
    </rPh>
    <rPh sb="7" eb="10">
      <t>ジュキュウシャ</t>
    </rPh>
    <rPh sb="10" eb="11">
      <t>スウ</t>
    </rPh>
    <phoneticPr fontId="2"/>
  </si>
  <si>
    <t>世帯数
(延)</t>
    <rPh sb="0" eb="3">
      <t>セタイスウ</t>
    </rPh>
    <rPh sb="5" eb="6">
      <t>ノ</t>
    </rPh>
    <phoneticPr fontId="2"/>
  </si>
  <si>
    <t>計
(延)</t>
    <rPh sb="0" eb="1">
      <t>ケイ</t>
    </rPh>
    <rPh sb="3" eb="4">
      <t>ノ</t>
    </rPh>
    <phoneticPr fontId="2"/>
  </si>
  <si>
    <t>(各年4月1日現在)</t>
    <rPh sb="1" eb="2">
      <t>カク</t>
    </rPh>
    <phoneticPr fontId="2"/>
  </si>
  <si>
    <t>入所児童数
(2・3号)</t>
    <rPh sb="0" eb="2">
      <t>ニュウショ</t>
    </rPh>
    <rPh sb="2" eb="4">
      <t>ジドウ</t>
    </rPh>
    <rPh sb="4" eb="5">
      <t>スウ</t>
    </rPh>
    <rPh sb="10" eb="11">
      <t>ゴウ</t>
    </rPh>
    <phoneticPr fontId="2"/>
  </si>
  <si>
    <t>(各年12月31日)</t>
  </si>
  <si>
    <t>7　死因(五大死因)別死亡者数の推移</t>
    <rPh sb="2" eb="4">
      <t>シイン</t>
    </rPh>
    <rPh sb="5" eb="6">
      <t>ゴ</t>
    </rPh>
    <rPh sb="6" eb="7">
      <t>ダイ</t>
    </rPh>
    <rPh sb="7" eb="9">
      <t>シイン</t>
    </rPh>
    <rPh sb="10" eb="11">
      <t>ベツ</t>
    </rPh>
    <rPh sb="11" eb="13">
      <t>シボウ</t>
    </rPh>
    <rPh sb="13" eb="14">
      <t>シャ</t>
    </rPh>
    <rPh sb="14" eb="15">
      <t>スウ</t>
    </rPh>
    <rPh sb="16" eb="18">
      <t>スイイ</t>
    </rPh>
    <phoneticPr fontId="2"/>
  </si>
  <si>
    <t>(各年1月から12月まで)</t>
    <rPh sb="1" eb="3">
      <t>カクネン</t>
    </rPh>
    <rPh sb="4" eb="5">
      <t>ツキ</t>
    </rPh>
    <rPh sb="9" eb="10">
      <t>ツキ</t>
    </rPh>
    <phoneticPr fontId="2"/>
  </si>
  <si>
    <t>可燃物(焼却処理)</t>
    <rPh sb="0" eb="3">
      <t>カネンブツ</t>
    </rPh>
    <rPh sb="4" eb="6">
      <t>ショウキャク</t>
    </rPh>
    <rPh sb="6" eb="8">
      <t>ショリ</t>
    </rPh>
    <phoneticPr fontId="2"/>
  </si>
  <si>
    <t>資源物等(焼却処理以外)</t>
    <rPh sb="0" eb="2">
      <t>シゲン</t>
    </rPh>
    <rPh sb="2" eb="3">
      <t>ブツ</t>
    </rPh>
    <rPh sb="3" eb="4">
      <t>トウ</t>
    </rPh>
    <rPh sb="5" eb="7">
      <t>ショウキャク</t>
    </rPh>
    <rPh sb="7" eb="9">
      <t>ショリ</t>
    </rPh>
    <rPh sb="9" eb="11">
      <t>イガイ</t>
    </rPh>
    <phoneticPr fontId="2"/>
  </si>
  <si>
    <t>(焼却残渣等)</t>
    <rPh sb="1" eb="3">
      <t>ショウキャク</t>
    </rPh>
    <rPh sb="3" eb="4">
      <t>ザン</t>
    </rPh>
    <rPh sb="4" eb="5">
      <t>サ</t>
    </rPh>
    <rPh sb="5" eb="6">
      <t>トウ</t>
    </rPh>
    <phoneticPr fontId="2"/>
  </si>
  <si>
    <t>勝城一二(勝城蒼鳳)</t>
    <rPh sb="0" eb="2">
      <t>カツシロ</t>
    </rPh>
    <rPh sb="2" eb="3">
      <t>イチ</t>
    </rPh>
    <rPh sb="3" eb="4">
      <t>ニ</t>
    </rPh>
    <phoneticPr fontId="4"/>
  </si>
  <si>
    <t>(各年5月1日現在)</t>
  </si>
  <si>
    <t>専修学校
(高等課程)
進学者</t>
    <rPh sb="0" eb="2">
      <t>センシュウ</t>
    </rPh>
    <rPh sb="2" eb="4">
      <t>ガッコウ</t>
    </rPh>
    <rPh sb="6" eb="8">
      <t>コウトウ</t>
    </rPh>
    <rPh sb="8" eb="10">
      <t>カテイ</t>
    </rPh>
    <rPh sb="12" eb="15">
      <t>シンガクシャ</t>
    </rPh>
    <phoneticPr fontId="2"/>
  </si>
  <si>
    <t>専修学校
(専門課程)
進学者</t>
    <rPh sb="0" eb="2">
      <t>センシュウ</t>
    </rPh>
    <rPh sb="2" eb="4">
      <t>ガッコウ</t>
    </rPh>
    <rPh sb="6" eb="8">
      <t>センモン</t>
    </rPh>
    <rPh sb="8" eb="10">
      <t>カテイ</t>
    </rPh>
    <rPh sb="12" eb="15">
      <t>シンガクシャ</t>
    </rPh>
    <phoneticPr fontId="2"/>
  </si>
  <si>
    <t>専修学校
(一般課程)
等進学者</t>
    <rPh sb="0" eb="2">
      <t>センシュウ</t>
    </rPh>
    <rPh sb="2" eb="4">
      <t>ガッコウ</t>
    </rPh>
    <rPh sb="6" eb="8">
      <t>イッパン</t>
    </rPh>
    <rPh sb="8" eb="10">
      <t>カテイ</t>
    </rPh>
    <rPh sb="12" eb="13">
      <t>トウ</t>
    </rPh>
    <rPh sb="13" eb="16">
      <t>シンガクシャ</t>
    </rPh>
    <phoneticPr fontId="2"/>
  </si>
  <si>
    <t>*職員は(2)高等課程と兼務。</t>
    <rPh sb="1" eb="3">
      <t>ショクイン</t>
    </rPh>
    <rPh sb="7" eb="9">
      <t>コウトウ</t>
    </rPh>
    <rPh sb="9" eb="11">
      <t>カテイ</t>
    </rPh>
    <rPh sb="12" eb="14">
      <t>ケンム</t>
    </rPh>
    <phoneticPr fontId="2"/>
  </si>
  <si>
    <t>図書購入費(千円)</t>
    <rPh sb="0" eb="2">
      <t>トショ</t>
    </rPh>
    <rPh sb="2" eb="4">
      <t>コウニュウ</t>
    </rPh>
    <rPh sb="4" eb="5">
      <t>ヒ</t>
    </rPh>
    <rPh sb="6" eb="8">
      <t>センエン</t>
    </rPh>
    <phoneticPr fontId="2"/>
  </si>
  <si>
    <t>重要文化財(建造物)</t>
    <rPh sb="0" eb="2">
      <t>ジュウヨウ</t>
    </rPh>
    <rPh sb="2" eb="5">
      <t>ブンカザイ</t>
    </rPh>
    <rPh sb="6" eb="9">
      <t>ケンゾウブツ</t>
    </rPh>
    <phoneticPr fontId="4"/>
  </si>
  <si>
    <t>那須神社本殿・楼門附銅棟札(本殿附)</t>
  </si>
  <si>
    <t>重要文化財(絵画)</t>
    <rPh sb="0" eb="2">
      <t>ジュウヨウ</t>
    </rPh>
    <rPh sb="2" eb="5">
      <t>ブンカザイ</t>
    </rPh>
    <rPh sb="6" eb="8">
      <t>カイガ</t>
    </rPh>
    <phoneticPr fontId="4"/>
  </si>
  <si>
    <t>重要文化財(彫刻)</t>
    <rPh sb="0" eb="2">
      <t>ジュウヨウ</t>
    </rPh>
    <rPh sb="2" eb="5">
      <t>ブンカザイ</t>
    </rPh>
    <rPh sb="6" eb="8">
      <t>チョウコク</t>
    </rPh>
    <phoneticPr fontId="4"/>
  </si>
  <si>
    <t>登録有形文化財(建造物)</t>
    <rPh sb="0" eb="2">
      <t>トウロク</t>
    </rPh>
    <rPh sb="2" eb="4">
      <t>ユウケイ</t>
    </rPh>
    <rPh sb="4" eb="7">
      <t>ブンカザイ</t>
    </rPh>
    <rPh sb="8" eb="11">
      <t>ケンゾウブツ</t>
    </rPh>
    <phoneticPr fontId="4"/>
  </si>
  <si>
    <t>足利銀行黒羽支店(旧黒羽銀行)</t>
    <rPh sb="0" eb="2">
      <t>アシカガ</t>
    </rPh>
    <rPh sb="2" eb="4">
      <t>ギンコウ</t>
    </rPh>
    <rPh sb="4" eb="6">
      <t>クロバネ</t>
    </rPh>
    <rPh sb="6" eb="8">
      <t>シテン</t>
    </rPh>
    <rPh sb="9" eb="10">
      <t>キュウ</t>
    </rPh>
    <rPh sb="10" eb="12">
      <t>クロバネ</t>
    </rPh>
    <rPh sb="12" eb="14">
      <t>ギンコウ</t>
    </rPh>
    <phoneticPr fontId="4"/>
  </si>
  <si>
    <t>認定重要美術品(工芸品)</t>
    <rPh sb="0" eb="2">
      <t>ニンテイ</t>
    </rPh>
    <rPh sb="2" eb="4">
      <t>ジュウヨウ</t>
    </rPh>
    <rPh sb="4" eb="6">
      <t>ビジュツ</t>
    </rPh>
    <rPh sb="6" eb="7">
      <t>ヒン</t>
    </rPh>
    <rPh sb="8" eb="11">
      <t>コウゲイヒン</t>
    </rPh>
    <phoneticPr fontId="4"/>
  </si>
  <si>
    <t>有形文化財(絵画)</t>
    <rPh sb="0" eb="2">
      <t>ユウケイ</t>
    </rPh>
    <rPh sb="2" eb="5">
      <t>ブンカザイ</t>
    </rPh>
    <rPh sb="6" eb="8">
      <t>カイガ</t>
    </rPh>
    <phoneticPr fontId="4"/>
  </si>
  <si>
    <t>有形文化財(彫刻)</t>
    <rPh sb="0" eb="2">
      <t>ユウケイ</t>
    </rPh>
    <rPh sb="2" eb="5">
      <t>ブンカザイ</t>
    </rPh>
    <rPh sb="6" eb="8">
      <t>チョウコク</t>
    </rPh>
    <phoneticPr fontId="4"/>
  </si>
  <si>
    <t>木造　釈迦如来坐像(本尊)</t>
    <rPh sb="0" eb="2">
      <t>モクゾウ</t>
    </rPh>
    <rPh sb="3" eb="5">
      <t>シャカ</t>
    </rPh>
    <rPh sb="5" eb="7">
      <t>ニョライ</t>
    </rPh>
    <rPh sb="7" eb="9">
      <t>ザゾウ</t>
    </rPh>
    <rPh sb="10" eb="12">
      <t>ホンゾン</t>
    </rPh>
    <phoneticPr fontId="4"/>
  </si>
  <si>
    <t>有形文化財(工芸品)</t>
    <rPh sb="0" eb="2">
      <t>ユウケイ</t>
    </rPh>
    <rPh sb="2" eb="5">
      <t>ブンカザイ</t>
    </rPh>
    <rPh sb="6" eb="9">
      <t>コウゲイヒン</t>
    </rPh>
    <phoneticPr fontId="4"/>
  </si>
  <si>
    <t>銅製鰐口(文和)</t>
    <rPh sb="0" eb="1">
      <t>ドウ</t>
    </rPh>
    <rPh sb="1" eb="2">
      <t>セイ</t>
    </rPh>
    <rPh sb="2" eb="3">
      <t>ワニ</t>
    </rPh>
    <rPh sb="3" eb="4">
      <t>クチ</t>
    </rPh>
    <rPh sb="5" eb="6">
      <t>ブン</t>
    </rPh>
    <rPh sb="6" eb="7">
      <t>ワ</t>
    </rPh>
    <phoneticPr fontId="4"/>
  </si>
  <si>
    <t>銅製鰐口(天正)</t>
    <rPh sb="0" eb="1">
      <t>ドウ</t>
    </rPh>
    <rPh sb="1" eb="2">
      <t>セイ</t>
    </rPh>
    <rPh sb="2" eb="3">
      <t>ワニ</t>
    </rPh>
    <rPh sb="3" eb="4">
      <t>クチ</t>
    </rPh>
    <rPh sb="5" eb="7">
      <t>テンセイ</t>
    </rPh>
    <phoneticPr fontId="4"/>
  </si>
  <si>
    <t>半太刀拵(土屋信親作揃金具)</t>
  </si>
  <si>
    <t>短刀　銘　作陽幕下士細川正義(刻印)</t>
  </si>
  <si>
    <t>有形文化財(書跡)</t>
    <rPh sb="0" eb="2">
      <t>ユウケイ</t>
    </rPh>
    <rPh sb="2" eb="5">
      <t>ブンカザイ</t>
    </rPh>
    <rPh sb="6" eb="7">
      <t>ショ</t>
    </rPh>
    <rPh sb="7" eb="8">
      <t>アト</t>
    </rPh>
    <phoneticPr fontId="4"/>
  </si>
  <si>
    <t>有形文化財(建造物)</t>
    <rPh sb="0" eb="2">
      <t>ユウケイ</t>
    </rPh>
    <rPh sb="2" eb="5">
      <t>ブンカザイ</t>
    </rPh>
    <rPh sb="6" eb="9">
      <t>ケンゾウブツ</t>
    </rPh>
    <phoneticPr fontId="4"/>
  </si>
  <si>
    <t>糸魚生息地(田谷川)</t>
    <rPh sb="0" eb="1">
      <t>イト</t>
    </rPh>
    <rPh sb="1" eb="2">
      <t>ウオ</t>
    </rPh>
    <rPh sb="2" eb="5">
      <t>セイソクチ</t>
    </rPh>
    <rPh sb="6" eb="8">
      <t>タヤ</t>
    </rPh>
    <rPh sb="8" eb="9">
      <t>ガワ</t>
    </rPh>
    <phoneticPr fontId="4"/>
  </si>
  <si>
    <t>甲冑(紺糸威)</t>
    <rPh sb="0" eb="1">
      <t>カブト</t>
    </rPh>
    <rPh sb="1" eb="2">
      <t>カブト</t>
    </rPh>
    <rPh sb="3" eb="4">
      <t>コン</t>
    </rPh>
    <rPh sb="4" eb="5">
      <t>イト</t>
    </rPh>
    <rPh sb="5" eb="6">
      <t>イ</t>
    </rPh>
    <phoneticPr fontId="4"/>
  </si>
  <si>
    <t>甲冑(金箔押本小札縹糸威二枚胴具足)</t>
    <rPh sb="0" eb="1">
      <t>カブト</t>
    </rPh>
    <rPh sb="1" eb="2">
      <t>カブト</t>
    </rPh>
    <rPh sb="3" eb="5">
      <t>キンパク</t>
    </rPh>
    <rPh sb="5" eb="6">
      <t>オ</t>
    </rPh>
    <rPh sb="6" eb="7">
      <t>ホン</t>
    </rPh>
    <rPh sb="7" eb="8">
      <t>ショウ</t>
    </rPh>
    <rPh sb="8" eb="9">
      <t>フダ</t>
    </rPh>
    <rPh sb="10" eb="11">
      <t>イト</t>
    </rPh>
    <rPh sb="11" eb="12">
      <t>イ</t>
    </rPh>
    <rPh sb="12" eb="14">
      <t>ニマイ</t>
    </rPh>
    <rPh sb="14" eb="15">
      <t>ドウ</t>
    </rPh>
    <rPh sb="15" eb="17">
      <t>グソク</t>
    </rPh>
    <phoneticPr fontId="4"/>
  </si>
  <si>
    <t>毛織物(フェルト)</t>
    <rPh sb="0" eb="1">
      <t>ケ</t>
    </rPh>
    <rPh sb="1" eb="3">
      <t>オリモノ</t>
    </rPh>
    <phoneticPr fontId="4"/>
  </si>
  <si>
    <t>有形文化財(典籍)</t>
    <rPh sb="0" eb="2">
      <t>ユウケイ</t>
    </rPh>
    <rPh sb="2" eb="5">
      <t>ブンカザイ</t>
    </rPh>
    <rPh sb="6" eb="8">
      <t>テンセキ</t>
    </rPh>
    <phoneticPr fontId="4"/>
  </si>
  <si>
    <t>有形文化財(古文書)</t>
    <rPh sb="0" eb="2">
      <t>ユウケイ</t>
    </rPh>
    <rPh sb="2" eb="5">
      <t>ブンカザイ</t>
    </rPh>
    <rPh sb="6" eb="9">
      <t>コモンジョ</t>
    </rPh>
    <phoneticPr fontId="4"/>
  </si>
  <si>
    <t>太政官辞令(黒羽藩知事)</t>
    <rPh sb="0" eb="2">
      <t>ダジョウ</t>
    </rPh>
    <rPh sb="2" eb="3">
      <t>カン</t>
    </rPh>
    <rPh sb="3" eb="5">
      <t>ジレイ</t>
    </rPh>
    <rPh sb="6" eb="8">
      <t>クロバネ</t>
    </rPh>
    <rPh sb="8" eb="9">
      <t>ハン</t>
    </rPh>
    <rPh sb="9" eb="11">
      <t>チジ</t>
    </rPh>
    <phoneticPr fontId="4"/>
  </si>
  <si>
    <t>有形文化財(考古資料)</t>
    <rPh sb="0" eb="2">
      <t>ユウケイ</t>
    </rPh>
    <rPh sb="2" eb="5">
      <t>ブンカザイ</t>
    </rPh>
    <rPh sb="6" eb="8">
      <t>コウコ</t>
    </rPh>
    <rPh sb="8" eb="10">
      <t>シリョウ</t>
    </rPh>
    <phoneticPr fontId="4"/>
  </si>
  <si>
    <t>川木谷遺跡遺物(表採) 土器 石器</t>
    <rPh sb="0" eb="1">
      <t>カワ</t>
    </rPh>
    <rPh sb="1" eb="2">
      <t>キ</t>
    </rPh>
    <rPh sb="2" eb="3">
      <t>タニ</t>
    </rPh>
    <rPh sb="3" eb="5">
      <t>イセキ</t>
    </rPh>
    <rPh sb="5" eb="7">
      <t>イブツ</t>
    </rPh>
    <rPh sb="8" eb="9">
      <t>オモテ</t>
    </rPh>
    <rPh sb="9" eb="10">
      <t>サイ</t>
    </rPh>
    <rPh sb="12" eb="14">
      <t>ドキ</t>
    </rPh>
    <rPh sb="15" eb="17">
      <t>セッキ</t>
    </rPh>
    <phoneticPr fontId="4"/>
  </si>
  <si>
    <t>有形文化財(歴史資料)</t>
    <rPh sb="0" eb="2">
      <t>ユウケイ</t>
    </rPh>
    <rPh sb="2" eb="5">
      <t>ブンカザイ</t>
    </rPh>
    <rPh sb="6" eb="8">
      <t>レキシ</t>
    </rPh>
    <rPh sb="8" eb="10">
      <t>シリョウ</t>
    </rPh>
    <phoneticPr fontId="4"/>
  </si>
  <si>
    <t>紙本著色　黒羽城郭(居館)の図</t>
    <rPh sb="0" eb="1">
      <t>カミ</t>
    </rPh>
    <rPh sb="1" eb="2">
      <t>ホン</t>
    </rPh>
    <rPh sb="2" eb="3">
      <t>チョ</t>
    </rPh>
    <rPh sb="3" eb="4">
      <t>イロ</t>
    </rPh>
    <rPh sb="5" eb="7">
      <t>クロバネ</t>
    </rPh>
    <rPh sb="7" eb="9">
      <t>ジョウカク</t>
    </rPh>
    <rPh sb="10" eb="12">
      <t>キョカン</t>
    </rPh>
    <rPh sb="14" eb="15">
      <t>ズ</t>
    </rPh>
    <phoneticPr fontId="4"/>
  </si>
  <si>
    <t>石灯篭(大田原神社)</t>
    <rPh sb="0" eb="3">
      <t>イシドウロウ</t>
    </rPh>
    <rPh sb="4" eb="7">
      <t>オオタワラ</t>
    </rPh>
    <rPh sb="7" eb="9">
      <t>ジンジャ</t>
    </rPh>
    <phoneticPr fontId="4"/>
  </si>
  <si>
    <t>永代々神楽(那須神社)</t>
    <rPh sb="0" eb="1">
      <t>エイ</t>
    </rPh>
    <rPh sb="1" eb="3">
      <t>ダイダイ</t>
    </rPh>
    <rPh sb="3" eb="5">
      <t>カグラ</t>
    </rPh>
    <rPh sb="6" eb="8">
      <t>ナス</t>
    </rPh>
    <rPh sb="8" eb="10">
      <t>ジンジャ</t>
    </rPh>
    <phoneticPr fontId="4"/>
  </si>
  <si>
    <t>縄文時代中期住居跡(平林真子遺跡)</t>
    <rPh sb="0" eb="2">
      <t>ジョウモン</t>
    </rPh>
    <rPh sb="2" eb="4">
      <t>ジダイ</t>
    </rPh>
    <rPh sb="4" eb="6">
      <t>チュウキ</t>
    </rPh>
    <rPh sb="6" eb="9">
      <t>ジュウキョアト</t>
    </rPh>
    <rPh sb="10" eb="12">
      <t>ヒラバヤシ</t>
    </rPh>
    <rPh sb="12" eb="14">
      <t>マコ</t>
    </rPh>
    <rPh sb="14" eb="16">
      <t>イセキ</t>
    </rPh>
    <phoneticPr fontId="4"/>
  </si>
  <si>
    <t>白旗城跡(本城山)</t>
    <rPh sb="0" eb="2">
      <t>シロハタ</t>
    </rPh>
    <rPh sb="2" eb="4">
      <t>シロアト</t>
    </rPh>
    <rPh sb="5" eb="6">
      <t>ホン</t>
    </rPh>
    <rPh sb="6" eb="8">
      <t>シロヤマ</t>
    </rPh>
    <phoneticPr fontId="4"/>
  </si>
  <si>
    <t>カヤ(高性寺)</t>
    <rPh sb="3" eb="4">
      <t>タカ</t>
    </rPh>
    <rPh sb="4" eb="5">
      <t>サガ</t>
    </rPh>
    <rPh sb="5" eb="6">
      <t>テラ</t>
    </rPh>
    <phoneticPr fontId="4"/>
  </si>
  <si>
    <t>両郷のハリキリ(センノキ)</t>
    <rPh sb="0" eb="2">
      <t>リョウゴウ</t>
    </rPh>
    <phoneticPr fontId="4"/>
  </si>
  <si>
    <t>陸上競技場(黒羽)</t>
    <rPh sb="0" eb="2">
      <t>リクジョウ</t>
    </rPh>
    <rPh sb="2" eb="5">
      <t>キョウギジョウ</t>
    </rPh>
    <rPh sb="6" eb="8">
      <t>クロバネ</t>
    </rPh>
    <phoneticPr fontId="2"/>
  </si>
  <si>
    <t>多目的運動広場
(黒羽)</t>
    <rPh sb="0" eb="3">
      <t>タモクテキ</t>
    </rPh>
    <rPh sb="3" eb="5">
      <t>ウンドウ</t>
    </rPh>
    <rPh sb="5" eb="7">
      <t>ヒロバ</t>
    </rPh>
    <rPh sb="9" eb="11">
      <t>クロバネ</t>
    </rPh>
    <phoneticPr fontId="2"/>
  </si>
  <si>
    <t>テニスコート
(黒羽)</t>
    <rPh sb="8" eb="10">
      <t>クロバネ</t>
    </rPh>
    <phoneticPr fontId="2"/>
  </si>
  <si>
    <t>相撲場(黒羽)</t>
    <rPh sb="0" eb="2">
      <t>スモウ</t>
    </rPh>
    <rPh sb="2" eb="3">
      <t>ジョウ</t>
    </rPh>
    <rPh sb="4" eb="6">
      <t>クロバネ</t>
    </rPh>
    <phoneticPr fontId="2"/>
  </si>
  <si>
    <t>全　　　　　日　　　　　制</t>
    <rPh sb="0" eb="1">
      <t>ゼン</t>
    </rPh>
    <rPh sb="6" eb="7">
      <t>ヒ</t>
    </rPh>
    <rPh sb="12" eb="13">
      <t>セイ</t>
    </rPh>
    <phoneticPr fontId="2"/>
  </si>
  <si>
    <t>定　　　　　　時　　　　　　制</t>
    <rPh sb="0" eb="1">
      <t>サダム</t>
    </rPh>
    <rPh sb="7" eb="8">
      <t>トキ</t>
    </rPh>
    <rPh sb="14" eb="15">
      <t>セイ</t>
    </rPh>
    <phoneticPr fontId="2"/>
  </si>
  <si>
    <t>生　　　徒　　　数</t>
    <rPh sb="0" eb="1">
      <t>ショウ</t>
    </rPh>
    <rPh sb="4" eb="5">
      <t>ト</t>
    </rPh>
    <rPh sb="8" eb="9">
      <t>カズ</t>
    </rPh>
    <phoneticPr fontId="2"/>
  </si>
  <si>
    <t>単位：冊、枚、本</t>
    <rPh sb="0" eb="2">
      <t>タンイ</t>
    </rPh>
    <rPh sb="3" eb="4">
      <t>サツ</t>
    </rPh>
    <rPh sb="5" eb="6">
      <t>マイ</t>
    </rPh>
    <rPh sb="7" eb="8">
      <t>ホン</t>
    </rPh>
    <phoneticPr fontId="2"/>
  </si>
  <si>
    <t>単位：冊、点、人</t>
    <rPh sb="0" eb="2">
      <t>タンイ</t>
    </rPh>
    <rPh sb="3" eb="4">
      <t>サツ</t>
    </rPh>
    <rPh sb="5" eb="6">
      <t>テン</t>
    </rPh>
    <rPh sb="7" eb="8">
      <t>ニン</t>
    </rPh>
    <phoneticPr fontId="2"/>
  </si>
  <si>
    <t>-</t>
    <phoneticPr fontId="2"/>
  </si>
  <si>
    <t>-</t>
    <phoneticPr fontId="2"/>
  </si>
  <si>
    <t>-</t>
    <phoneticPr fontId="2"/>
  </si>
  <si>
    <t>昭和56年</t>
    <rPh sb="0" eb="2">
      <t>ショウワ</t>
    </rPh>
    <rPh sb="4" eb="5">
      <t>ネン</t>
    </rPh>
    <phoneticPr fontId="2"/>
  </si>
  <si>
    <t>～平成2年</t>
    <rPh sb="1" eb="3">
      <t>ヘイセイ</t>
    </rPh>
    <rPh sb="4" eb="5">
      <t>ネン</t>
    </rPh>
    <phoneticPr fontId="2"/>
  </si>
  <si>
    <t>平成13年</t>
    <rPh sb="0" eb="2">
      <t>ヘイセイ</t>
    </rPh>
    <rPh sb="4" eb="5">
      <t>ネン</t>
    </rPh>
    <phoneticPr fontId="2"/>
  </si>
  <si>
    <t>平成23年</t>
    <rPh sb="0" eb="2">
      <t>ヘイセイ</t>
    </rPh>
    <rPh sb="4" eb="5">
      <t>ネン</t>
    </rPh>
    <phoneticPr fontId="2"/>
  </si>
  <si>
    <t>単位：人、台</t>
    <phoneticPr fontId="2"/>
  </si>
  <si>
    <t>*大田原支局管轄内(大田原市、那須塩原市、矢板市、那須町、那珂川町)の数値。</t>
  </si>
  <si>
    <t>(各年1月～12月)</t>
    <rPh sb="4" eb="5">
      <t>ツキ</t>
    </rPh>
    <phoneticPr fontId="2"/>
  </si>
  <si>
    <t>放火
(疑い含む)</t>
    <rPh sb="4" eb="5">
      <t>ウタガ</t>
    </rPh>
    <rPh sb="6" eb="7">
      <t>フク</t>
    </rPh>
    <phoneticPr fontId="2"/>
  </si>
  <si>
    <t>車両相互(含自転車)</t>
    <rPh sb="0" eb="2">
      <t>シャリョウ</t>
    </rPh>
    <rPh sb="2" eb="4">
      <t>ソウゴ</t>
    </rPh>
    <rPh sb="5" eb="6">
      <t>フク</t>
    </rPh>
    <rPh sb="6" eb="9">
      <t>ジテンシャ</t>
    </rPh>
    <phoneticPr fontId="2"/>
  </si>
  <si>
    <t>13　車種別(第1当事者)交通事故発生状況の推移</t>
    <rPh sb="3" eb="6">
      <t>シャシュベツ</t>
    </rPh>
    <rPh sb="7" eb="8">
      <t>ダイ</t>
    </rPh>
    <rPh sb="9" eb="12">
      <t>トウジシャ</t>
    </rPh>
    <rPh sb="13" eb="15">
      <t>コウツウ</t>
    </rPh>
    <rPh sb="15" eb="17">
      <t>ジコ</t>
    </rPh>
    <rPh sb="17" eb="19">
      <t>ハッセイ</t>
    </rPh>
    <rPh sb="19" eb="21">
      <t>ジョウキョウ</t>
    </rPh>
    <rPh sb="22" eb="24">
      <t>スイイ</t>
    </rPh>
    <phoneticPr fontId="2"/>
  </si>
  <si>
    <t>火　　　災　　　件　　　数　　(件)</t>
    <rPh sb="0" eb="1">
      <t>ヒ</t>
    </rPh>
    <rPh sb="4" eb="5">
      <t>ワザワ</t>
    </rPh>
    <rPh sb="8" eb="9">
      <t>ケン</t>
    </rPh>
    <rPh sb="12" eb="13">
      <t>カズ</t>
    </rPh>
    <rPh sb="16" eb="17">
      <t>ケン</t>
    </rPh>
    <phoneticPr fontId="2"/>
  </si>
  <si>
    <t>死者(人)</t>
    <rPh sb="0" eb="1">
      <t>シ</t>
    </rPh>
    <rPh sb="1" eb="2">
      <t>シャ</t>
    </rPh>
    <rPh sb="3" eb="4">
      <t>ニン</t>
    </rPh>
    <phoneticPr fontId="2"/>
  </si>
  <si>
    <t>負傷者(人)</t>
    <rPh sb="0" eb="1">
      <t>フ</t>
    </rPh>
    <rPh sb="1" eb="2">
      <t>キズ</t>
    </rPh>
    <rPh sb="2" eb="3">
      <t>シャ</t>
    </rPh>
    <rPh sb="4" eb="5">
      <t>ニン</t>
    </rPh>
    <phoneticPr fontId="2"/>
  </si>
  <si>
    <t>り災世帯(世帯)</t>
    <rPh sb="1" eb="2">
      <t>サイ</t>
    </rPh>
    <rPh sb="2" eb="3">
      <t>ヨ</t>
    </rPh>
    <rPh sb="3" eb="4">
      <t>オビ</t>
    </rPh>
    <rPh sb="5" eb="7">
      <t>セタイ</t>
    </rPh>
    <phoneticPr fontId="2"/>
  </si>
  <si>
    <t>り災人員(人)</t>
    <rPh sb="1" eb="2">
      <t>サイ</t>
    </rPh>
    <rPh sb="2" eb="4">
      <t>ジンイン</t>
    </rPh>
    <rPh sb="5" eb="6">
      <t>ニン</t>
    </rPh>
    <phoneticPr fontId="2"/>
  </si>
  <si>
    <t>焼損棟数(棟)</t>
    <rPh sb="0" eb="1">
      <t>ヤキ</t>
    </rPh>
    <rPh sb="1" eb="2">
      <t>ソン</t>
    </rPh>
    <rPh sb="2" eb="3">
      <t>トウ</t>
    </rPh>
    <rPh sb="3" eb="4">
      <t>スウ</t>
    </rPh>
    <rPh sb="5" eb="6">
      <t>トウ</t>
    </rPh>
    <phoneticPr fontId="2"/>
  </si>
  <si>
    <t>損　害　見　積　額　(千円)</t>
    <rPh sb="0" eb="1">
      <t>ソン</t>
    </rPh>
    <rPh sb="2" eb="3">
      <t>ガイ</t>
    </rPh>
    <rPh sb="4" eb="5">
      <t>ミ</t>
    </rPh>
    <rPh sb="6" eb="7">
      <t>セキ</t>
    </rPh>
    <rPh sb="8" eb="9">
      <t>ガク</t>
    </rPh>
    <rPh sb="11" eb="13">
      <t>センエン</t>
    </rPh>
    <phoneticPr fontId="2"/>
  </si>
  <si>
    <t>(2)  法人</t>
  </si>
  <si>
    <t>(1)　純固定資産税</t>
  </si>
  <si>
    <t>(2)　交付金及び納付金</t>
  </si>
  <si>
    <t>歳入(円)</t>
    <rPh sb="0" eb="2">
      <t>サイニュウ</t>
    </rPh>
    <rPh sb="3" eb="4">
      <t>エン</t>
    </rPh>
    <phoneticPr fontId="2"/>
  </si>
  <si>
    <t>歳出(円)</t>
    <rPh sb="0" eb="2">
      <t>サイシュツ</t>
    </rPh>
    <rPh sb="3" eb="4">
      <t>エン</t>
    </rPh>
    <phoneticPr fontId="2"/>
  </si>
  <si>
    <t>8　申告所得種類別人員及び所得金額の推移(当初調定)</t>
    <rPh sb="2" eb="4">
      <t>シンコク</t>
    </rPh>
    <rPh sb="4" eb="6">
      <t>ショトク</t>
    </rPh>
    <rPh sb="6" eb="8">
      <t>シュルイ</t>
    </rPh>
    <rPh sb="8" eb="9">
      <t>ベツ</t>
    </rPh>
    <rPh sb="9" eb="11">
      <t>ジンイン</t>
    </rPh>
    <rPh sb="11" eb="12">
      <t>オヨ</t>
    </rPh>
    <rPh sb="13" eb="15">
      <t>ショトク</t>
    </rPh>
    <rPh sb="15" eb="17">
      <t>キンガク</t>
    </rPh>
    <rPh sb="18" eb="20">
      <t>スイイ</t>
    </rPh>
    <rPh sb="21" eb="23">
      <t>トウショ</t>
    </rPh>
    <rPh sb="23" eb="24">
      <t>チョウ</t>
    </rPh>
    <rPh sb="24" eb="25">
      <t>テイ</t>
    </rPh>
    <phoneticPr fontId="2"/>
  </si>
  <si>
    <t>(各年9月定時登録現在)</t>
    <rPh sb="1" eb="3">
      <t>カクネン</t>
    </rPh>
    <rPh sb="4" eb="5">
      <t>ガツ</t>
    </rPh>
    <rPh sb="5" eb="7">
      <t>テイジ</t>
    </rPh>
    <rPh sb="7" eb="9">
      <t>トウロク</t>
    </rPh>
    <rPh sb="9" eb="11">
      <t>ゲンザイ</t>
    </rPh>
    <phoneticPr fontId="2"/>
  </si>
  <si>
    <t>7　衆議院議員選挙投票状況(小選挙区選出)</t>
    <rPh sb="2" eb="5">
      <t>シュウギイン</t>
    </rPh>
    <rPh sb="5" eb="7">
      <t>ギイン</t>
    </rPh>
    <rPh sb="7" eb="9">
      <t>センキョ</t>
    </rPh>
    <rPh sb="9" eb="11">
      <t>トウヒョウ</t>
    </rPh>
    <rPh sb="11" eb="13">
      <t>ジョウキョウ</t>
    </rPh>
    <rPh sb="14" eb="18">
      <t>ショウセンキョク</t>
    </rPh>
    <rPh sb="18" eb="20">
      <t>センシュツ</t>
    </rPh>
    <phoneticPr fontId="2"/>
  </si>
  <si>
    <t>8　衆議院議員選挙投票状況(比例代表選出)</t>
    <rPh sb="2" eb="5">
      <t>シュウギイン</t>
    </rPh>
    <rPh sb="5" eb="7">
      <t>ギイン</t>
    </rPh>
    <rPh sb="7" eb="9">
      <t>センキョ</t>
    </rPh>
    <rPh sb="9" eb="11">
      <t>トウヒョウ</t>
    </rPh>
    <rPh sb="11" eb="13">
      <t>ジョウキョウ</t>
    </rPh>
    <rPh sb="14" eb="16">
      <t>ヒレイ</t>
    </rPh>
    <rPh sb="16" eb="18">
      <t>ダイヒョウ</t>
    </rPh>
    <rPh sb="18" eb="20">
      <t>センシュツ</t>
    </rPh>
    <phoneticPr fontId="2"/>
  </si>
  <si>
    <t>9　参議院議員選挙投票状況(栃木県選出)</t>
    <rPh sb="2" eb="5">
      <t>サンギイン</t>
    </rPh>
    <rPh sb="5" eb="7">
      <t>ギイン</t>
    </rPh>
    <rPh sb="7" eb="9">
      <t>センキョ</t>
    </rPh>
    <rPh sb="9" eb="11">
      <t>トウヒョウ</t>
    </rPh>
    <rPh sb="11" eb="13">
      <t>ジョウキョウ</t>
    </rPh>
    <rPh sb="14" eb="17">
      <t>トチギケン</t>
    </rPh>
    <rPh sb="17" eb="19">
      <t>センシュツ</t>
    </rPh>
    <phoneticPr fontId="2"/>
  </si>
  <si>
    <t>10　参議院議員選挙投票状況(比例代表選出)</t>
    <rPh sb="3" eb="6">
      <t>サンギイン</t>
    </rPh>
    <rPh sb="6" eb="8">
      <t>ギイン</t>
    </rPh>
    <rPh sb="8" eb="10">
      <t>センキョ</t>
    </rPh>
    <rPh sb="10" eb="12">
      <t>トウヒョウ</t>
    </rPh>
    <rPh sb="12" eb="14">
      <t>ジョウキョウ</t>
    </rPh>
    <rPh sb="15" eb="17">
      <t>ヒレイ</t>
    </rPh>
    <rPh sb="17" eb="19">
      <t>ダイヒョウ</t>
    </rPh>
    <rPh sb="19" eb="21">
      <t>センシュツ</t>
    </rPh>
    <phoneticPr fontId="2"/>
  </si>
  <si>
    <t>検地帳・名寄帳・地検の証</t>
    <rPh sb="0" eb="3">
      <t>ケンチチョウ</t>
    </rPh>
    <rPh sb="4" eb="6">
      <t>ナヨ</t>
    </rPh>
    <rPh sb="6" eb="7">
      <t>チョウ</t>
    </rPh>
    <rPh sb="8" eb="10">
      <t>チケン</t>
    </rPh>
    <rPh sb="11" eb="12">
      <t>アカシ</t>
    </rPh>
    <phoneticPr fontId="4"/>
  </si>
  <si>
    <t>太刀　伝弘綱</t>
    <rPh sb="0" eb="1">
      <t>タ</t>
    </rPh>
    <rPh sb="1" eb="2">
      <t>カタナ</t>
    </rPh>
    <rPh sb="3" eb="4">
      <t>デン</t>
    </rPh>
    <rPh sb="4" eb="5">
      <t>ヒロ</t>
    </rPh>
    <rPh sb="5" eb="6">
      <t>ツナ</t>
    </rPh>
    <phoneticPr fontId="4"/>
  </si>
  <si>
    <t>1基</t>
    <rPh sb="1" eb="2">
      <t>キ</t>
    </rPh>
    <phoneticPr fontId="4"/>
  </si>
  <si>
    <t>2棟1枚</t>
    <phoneticPr fontId="2"/>
  </si>
  <si>
    <t>2基1基</t>
    <phoneticPr fontId="2"/>
  </si>
  <si>
    <t>1幅</t>
    <rPh sb="1" eb="2">
      <t>ハバ</t>
    </rPh>
    <phoneticPr fontId="4"/>
  </si>
  <si>
    <t>1躯</t>
    <phoneticPr fontId="2"/>
  </si>
  <si>
    <t>2人</t>
    <rPh sb="1" eb="2">
      <t>ヒト</t>
    </rPh>
    <phoneticPr fontId="4"/>
  </si>
  <si>
    <t>2基</t>
    <rPh sb="1" eb="2">
      <t>キ</t>
    </rPh>
    <phoneticPr fontId="4"/>
  </si>
  <si>
    <t>1棟</t>
    <rPh sb="1" eb="2">
      <t>トウ</t>
    </rPh>
    <phoneticPr fontId="4"/>
  </si>
  <si>
    <t>1口</t>
    <rPh sb="1" eb="2">
      <t>クチ</t>
    </rPh>
    <phoneticPr fontId="4"/>
  </si>
  <si>
    <t>2幅</t>
    <rPh sb="1" eb="2">
      <t>ハバ</t>
    </rPh>
    <phoneticPr fontId="4"/>
  </si>
  <si>
    <t>1双</t>
    <rPh sb="1" eb="2">
      <t>ソウ</t>
    </rPh>
    <phoneticPr fontId="4"/>
  </si>
  <si>
    <t>1面</t>
    <rPh sb="1" eb="2">
      <t>メン</t>
    </rPh>
    <phoneticPr fontId="4"/>
  </si>
  <si>
    <t>1隻</t>
    <rPh sb="1" eb="2">
      <t>セキ</t>
    </rPh>
    <phoneticPr fontId="4"/>
  </si>
  <si>
    <t>1躯</t>
    <rPh sb="1" eb="2">
      <t>ク</t>
    </rPh>
    <phoneticPr fontId="4"/>
  </si>
  <si>
    <t>1枚</t>
    <rPh sb="1" eb="2">
      <t>マイ</t>
    </rPh>
    <phoneticPr fontId="4"/>
  </si>
  <si>
    <t>1巻</t>
    <rPh sb="1" eb="2">
      <t>カン</t>
    </rPh>
    <phoneticPr fontId="4"/>
  </si>
  <si>
    <t>1躯1枚</t>
    <rPh sb="1" eb="2">
      <t>ク</t>
    </rPh>
    <rPh sb="3" eb="4">
      <t>マイ</t>
    </rPh>
    <phoneticPr fontId="4"/>
  </si>
  <si>
    <t>1領</t>
    <rPh sb="1" eb="2">
      <t>リョウ</t>
    </rPh>
    <phoneticPr fontId="4"/>
  </si>
  <si>
    <t>1冊</t>
    <rPh sb="1" eb="2">
      <t>サツ</t>
    </rPh>
    <phoneticPr fontId="4"/>
  </si>
  <si>
    <t>1点</t>
    <rPh sb="1" eb="2">
      <t>テン</t>
    </rPh>
    <phoneticPr fontId="4"/>
  </si>
  <si>
    <t>1対</t>
    <rPh sb="1" eb="2">
      <t>ツイ</t>
    </rPh>
    <phoneticPr fontId="4"/>
  </si>
  <si>
    <t>3躯</t>
    <rPh sb="1" eb="2">
      <t>ク</t>
    </rPh>
    <phoneticPr fontId="4"/>
  </si>
  <si>
    <t>2躯</t>
    <rPh sb="1" eb="2">
      <t>ク</t>
    </rPh>
    <phoneticPr fontId="4"/>
  </si>
  <si>
    <t>3巻3巻</t>
    <rPh sb="1" eb="2">
      <t>マキ</t>
    </rPh>
    <rPh sb="3" eb="4">
      <t>カン</t>
    </rPh>
    <phoneticPr fontId="4"/>
  </si>
  <si>
    <t>3冊1帙</t>
    <rPh sb="1" eb="2">
      <t>サツ</t>
    </rPh>
    <rPh sb="3" eb="4">
      <t>ジチ</t>
    </rPh>
    <phoneticPr fontId="4"/>
  </si>
  <si>
    <t>5通</t>
    <rPh sb="1" eb="2">
      <t>ツウ</t>
    </rPh>
    <phoneticPr fontId="4"/>
  </si>
  <si>
    <t>2点</t>
    <rPh sb="1" eb="2">
      <t>テン</t>
    </rPh>
    <phoneticPr fontId="4"/>
  </si>
  <si>
    <t>3点</t>
    <rPh sb="1" eb="2">
      <t>テン</t>
    </rPh>
    <phoneticPr fontId="4"/>
  </si>
  <si>
    <t>7点</t>
    <rPh sb="1" eb="2">
      <t>テン</t>
    </rPh>
    <phoneticPr fontId="4"/>
  </si>
  <si>
    <t>7基</t>
    <rPh sb="1" eb="2">
      <t>キ</t>
    </rPh>
    <phoneticPr fontId="4"/>
  </si>
  <si>
    <t>2本</t>
    <rPh sb="1" eb="2">
      <t>ホン</t>
    </rPh>
    <phoneticPr fontId="4"/>
  </si>
  <si>
    <t>6株</t>
    <rPh sb="1" eb="2">
      <t>カブ</t>
    </rPh>
    <phoneticPr fontId="4"/>
  </si>
  <si>
    <t>7株</t>
    <rPh sb="1" eb="2">
      <t>カブ</t>
    </rPh>
    <phoneticPr fontId="4"/>
  </si>
  <si>
    <t xml:space="preserve"> 40～44</t>
    <phoneticPr fontId="2"/>
  </si>
  <si>
    <t>単位：件、千円</t>
    <rPh sb="3" eb="4">
      <t>ケン</t>
    </rPh>
    <phoneticPr fontId="2"/>
  </si>
  <si>
    <t>単位：人、件、円</t>
    <rPh sb="5" eb="6">
      <t>ケン</t>
    </rPh>
    <rPh sb="7" eb="8">
      <t>エン</t>
    </rPh>
    <phoneticPr fontId="2"/>
  </si>
  <si>
    <t xml:space="preserve">保険料全額
免除者数 </t>
    <phoneticPr fontId="2"/>
  </si>
  <si>
    <t>…</t>
    <phoneticPr fontId="2"/>
  </si>
  <si>
    <t>単位：人、戸、％</t>
    <rPh sb="0" eb="2">
      <t>タンイ</t>
    </rPh>
    <rPh sb="3" eb="4">
      <t>ニン</t>
    </rPh>
    <rPh sb="5" eb="6">
      <t>コ</t>
    </rPh>
    <phoneticPr fontId="2"/>
  </si>
  <si>
    <t>不動産業、
物品賃貸業</t>
    <rPh sb="0" eb="3">
      <t>フドウサン</t>
    </rPh>
    <rPh sb="3" eb="4">
      <t>ギョウ</t>
    </rPh>
    <rPh sb="6" eb="8">
      <t>ブッピン</t>
    </rPh>
    <rPh sb="8" eb="11">
      <t>チンタイギョウ</t>
    </rPh>
    <phoneticPr fontId="2"/>
  </si>
  <si>
    <t>学術研究、
専門・技術
サービス業</t>
    <rPh sb="0" eb="2">
      <t>ガクジュツ</t>
    </rPh>
    <rPh sb="2" eb="4">
      <t>ケンキュウ</t>
    </rPh>
    <rPh sb="6" eb="8">
      <t>センモン</t>
    </rPh>
    <rPh sb="9" eb="11">
      <t>ギジュツ</t>
    </rPh>
    <rPh sb="16" eb="17">
      <t>ギョウ</t>
    </rPh>
    <phoneticPr fontId="2"/>
  </si>
  <si>
    <t>生活関連
サービス業、
娯楽業</t>
    <rPh sb="0" eb="2">
      <t>セイカツ</t>
    </rPh>
    <rPh sb="2" eb="4">
      <t>カンレン</t>
    </rPh>
    <rPh sb="9" eb="10">
      <t>ギョウ</t>
    </rPh>
    <rPh sb="12" eb="15">
      <t>ゴラクギョウ</t>
    </rPh>
    <phoneticPr fontId="2"/>
  </si>
  <si>
    <t>複合サービス
事業</t>
    <rPh sb="0" eb="2">
      <t>フクゴウ</t>
    </rPh>
    <rPh sb="7" eb="9">
      <t>ジギョウ</t>
    </rPh>
    <phoneticPr fontId="2"/>
  </si>
  <si>
    <t>総人口に
占める割合(%)</t>
    <rPh sb="0" eb="3">
      <t>ソウジンコウ</t>
    </rPh>
    <rPh sb="5" eb="6">
      <t>シ</t>
    </rPh>
    <phoneticPr fontId="2"/>
  </si>
  <si>
    <t>その他(建築設備、
工作物を含む)</t>
    <rPh sb="2" eb="3">
      <t>ホカ</t>
    </rPh>
    <rPh sb="4" eb="6">
      <t>ケンチク</t>
    </rPh>
    <rPh sb="6" eb="8">
      <t>セツビ</t>
    </rPh>
    <rPh sb="10" eb="13">
      <t>コウサクブツ</t>
    </rPh>
    <rPh sb="14" eb="15">
      <t>フク</t>
    </rPh>
    <phoneticPr fontId="2"/>
  </si>
  <si>
    <t>7代</t>
    <rPh sb="1" eb="2">
      <t>ダイ</t>
    </rPh>
    <phoneticPr fontId="2"/>
  </si>
  <si>
    <t>相　馬　憲　一</t>
    <rPh sb="0" eb="1">
      <t>ソウ</t>
    </rPh>
    <rPh sb="2" eb="3">
      <t>ウマ</t>
    </rPh>
    <rPh sb="4" eb="5">
      <t>ケン</t>
    </rPh>
    <rPh sb="6" eb="7">
      <t>イチ</t>
    </rPh>
    <phoneticPr fontId="2"/>
  </si>
  <si>
    <t>資料：情報政策課</t>
    <rPh sb="0" eb="2">
      <t>シリョウ</t>
    </rPh>
    <rPh sb="3" eb="5">
      <t>ジョウホウ</t>
    </rPh>
    <rPh sb="5" eb="8">
      <t>セイサクカ</t>
    </rPh>
    <phoneticPr fontId="2"/>
  </si>
  <si>
    <t>藤　原　和　美</t>
    <rPh sb="0" eb="1">
      <t>トウ</t>
    </rPh>
    <rPh sb="2" eb="3">
      <t>ハラ</t>
    </rPh>
    <rPh sb="4" eb="5">
      <t>ワ</t>
    </rPh>
    <rPh sb="6" eb="7">
      <t>ビ</t>
    </rPh>
    <phoneticPr fontId="2"/>
  </si>
  <si>
    <t>高　橋　一　成</t>
    <rPh sb="0" eb="1">
      <t>コウ</t>
    </rPh>
    <rPh sb="2" eb="3">
      <t>ハシ</t>
    </rPh>
    <rPh sb="4" eb="5">
      <t>イチ</t>
    </rPh>
    <rPh sb="6" eb="7">
      <t>シゲル</t>
    </rPh>
    <phoneticPr fontId="2"/>
  </si>
  <si>
    <t>昭38.12.10</t>
    <phoneticPr fontId="2"/>
  </si>
  <si>
    <t>　前　野　良　三</t>
    <rPh sb="1" eb="2">
      <t>マエ</t>
    </rPh>
    <rPh sb="3" eb="4">
      <t>ノ</t>
    </rPh>
    <rPh sb="5" eb="6">
      <t>リョウ</t>
    </rPh>
    <rPh sb="7" eb="8">
      <t>ミ</t>
    </rPh>
    <phoneticPr fontId="5"/>
  </si>
  <si>
    <t>　君　島　孝　明</t>
    <rPh sb="1" eb="2">
      <t>クン</t>
    </rPh>
    <rPh sb="3" eb="4">
      <t>シマ</t>
    </rPh>
    <rPh sb="5" eb="6">
      <t>タカシ</t>
    </rPh>
    <rPh sb="7" eb="8">
      <t>アキラ</t>
    </rPh>
    <phoneticPr fontId="5"/>
  </si>
  <si>
    <t>　菊　池　久　光</t>
    <rPh sb="1" eb="2">
      <t>キク</t>
    </rPh>
    <rPh sb="3" eb="4">
      <t>イケ</t>
    </rPh>
    <rPh sb="5" eb="6">
      <t>ヒサシ</t>
    </rPh>
    <rPh sb="7" eb="8">
      <t>ヒカル</t>
    </rPh>
    <phoneticPr fontId="5"/>
  </si>
  <si>
    <t>　大豆生田春美</t>
    <rPh sb="1" eb="5">
      <t>オオマミウダ</t>
    </rPh>
    <rPh sb="5" eb="7">
      <t>ハルミ</t>
    </rPh>
    <phoneticPr fontId="5"/>
  </si>
  <si>
    <t>平成29年度(2017)</t>
    <rPh sb="0" eb="2">
      <t>ヘイセイ</t>
    </rPh>
    <rPh sb="4" eb="5">
      <t>ネン</t>
    </rPh>
    <rPh sb="5" eb="6">
      <t>ド</t>
    </rPh>
    <phoneticPr fontId="2"/>
  </si>
  <si>
    <t>29.12.13</t>
    <phoneticPr fontId="2"/>
  </si>
  <si>
    <t>34.12.12</t>
    <phoneticPr fontId="2"/>
  </si>
  <si>
    <t>36.12.21</t>
    <phoneticPr fontId="2"/>
  </si>
  <si>
    <t>37.12.12</t>
    <phoneticPr fontId="2"/>
  </si>
  <si>
    <t>38.12.12</t>
    <phoneticPr fontId="2"/>
  </si>
  <si>
    <t>39.12.18</t>
    <phoneticPr fontId="2"/>
  </si>
  <si>
    <t>40.12.17</t>
    <phoneticPr fontId="2"/>
  </si>
  <si>
    <t>41.12.19</t>
    <phoneticPr fontId="2"/>
  </si>
  <si>
    <t>43.12.17</t>
    <phoneticPr fontId="2"/>
  </si>
  <si>
    <t>44.12.16</t>
    <phoneticPr fontId="2"/>
  </si>
  <si>
    <t>46.12.13</t>
    <phoneticPr fontId="2"/>
  </si>
  <si>
    <t>47.12.12</t>
    <phoneticPr fontId="2"/>
  </si>
  <si>
    <t>50.12.12</t>
    <phoneticPr fontId="2"/>
  </si>
  <si>
    <t>52.12.12</t>
    <phoneticPr fontId="2"/>
  </si>
  <si>
    <t>54.12.14</t>
    <phoneticPr fontId="2"/>
  </si>
  <si>
    <t>62.12.10</t>
    <phoneticPr fontId="2"/>
  </si>
  <si>
    <t>11.12.13</t>
    <phoneticPr fontId="2"/>
  </si>
  <si>
    <t>30.11.30</t>
    <phoneticPr fontId="2"/>
  </si>
  <si>
    <t>34.11.30</t>
    <phoneticPr fontId="2"/>
  </si>
  <si>
    <t>36.12.20</t>
    <phoneticPr fontId="2"/>
  </si>
  <si>
    <t>37.12.11</t>
    <phoneticPr fontId="2"/>
  </si>
  <si>
    <t>38.11.30</t>
    <phoneticPr fontId="2"/>
  </si>
  <si>
    <t>39.12.17</t>
    <phoneticPr fontId="2"/>
  </si>
  <si>
    <t>41.12.18</t>
    <phoneticPr fontId="2"/>
  </si>
  <si>
    <t>42.11.30</t>
    <phoneticPr fontId="2"/>
  </si>
  <si>
    <t>43.12.16</t>
    <phoneticPr fontId="2"/>
  </si>
  <si>
    <t>44.12.15</t>
    <phoneticPr fontId="2"/>
  </si>
  <si>
    <t>46.11.30</t>
    <phoneticPr fontId="2"/>
  </si>
  <si>
    <t>47.12.11</t>
    <phoneticPr fontId="2"/>
  </si>
  <si>
    <t>50.11.30</t>
    <phoneticPr fontId="2"/>
  </si>
  <si>
    <t>54.11.30</t>
    <phoneticPr fontId="2"/>
  </si>
  <si>
    <t>58.11.30</t>
    <phoneticPr fontId="2"/>
  </si>
  <si>
    <t>62.11.30</t>
    <phoneticPr fontId="2"/>
  </si>
  <si>
    <t>11.11.30</t>
    <phoneticPr fontId="2"/>
  </si>
  <si>
    <t>42.12.8</t>
    <phoneticPr fontId="2"/>
  </si>
  <si>
    <t>58.11.16</t>
    <phoneticPr fontId="2"/>
  </si>
  <si>
    <t>―</t>
    <phoneticPr fontId="2"/>
  </si>
  <si>
    <t>情報政策課</t>
    <rPh sb="0" eb="2">
      <t>ジョウホウ</t>
    </rPh>
    <rPh sb="2" eb="4">
      <t>セイサク</t>
    </rPh>
    <rPh sb="4" eb="5">
      <t>カ</t>
    </rPh>
    <phoneticPr fontId="1"/>
  </si>
  <si>
    <t>危機管理課</t>
    <rPh sb="0" eb="2">
      <t>キキ</t>
    </rPh>
    <rPh sb="2" eb="5">
      <t>カンリカ</t>
    </rPh>
    <phoneticPr fontId="1"/>
  </si>
  <si>
    <t>経営管理部</t>
    <rPh sb="0" eb="2">
      <t>ケイエイ</t>
    </rPh>
    <rPh sb="2" eb="5">
      <t>カンリブ</t>
    </rPh>
    <phoneticPr fontId="1"/>
  </si>
  <si>
    <t>総 　務　 課</t>
    <rPh sb="0" eb="1">
      <t>ソウ</t>
    </rPh>
    <rPh sb="3" eb="4">
      <t>ム</t>
    </rPh>
    <rPh sb="6" eb="7">
      <t>カ</t>
    </rPh>
    <phoneticPr fontId="2"/>
  </si>
  <si>
    <t>財 　政 　課</t>
    <rPh sb="0" eb="1">
      <t>ザイ</t>
    </rPh>
    <rPh sb="3" eb="4">
      <t>セイ</t>
    </rPh>
    <rPh sb="6" eb="7">
      <t>カ</t>
    </rPh>
    <phoneticPr fontId="2"/>
  </si>
  <si>
    <t>税　 務 　課</t>
    <rPh sb="0" eb="1">
      <t>ゼイ</t>
    </rPh>
    <rPh sb="3" eb="4">
      <t>ム</t>
    </rPh>
    <rPh sb="6" eb="7">
      <t>カ</t>
    </rPh>
    <phoneticPr fontId="2"/>
  </si>
  <si>
    <t>湯津上支所</t>
    <rPh sb="0" eb="5">
      <t>ユヅカミシショ</t>
    </rPh>
    <phoneticPr fontId="2"/>
  </si>
  <si>
    <t>　　　保　育　課</t>
    <rPh sb="3" eb="4">
      <t>タモツ</t>
    </rPh>
    <rPh sb="5" eb="6">
      <t>イク</t>
    </rPh>
    <rPh sb="7" eb="8">
      <t>カ</t>
    </rPh>
    <phoneticPr fontId="2"/>
  </si>
  <si>
    <t xml:space="preserve">      総合窓口課</t>
    <rPh sb="6" eb="11">
      <t>ソウゴウマドグチカ</t>
    </rPh>
    <phoneticPr fontId="2"/>
  </si>
  <si>
    <t xml:space="preserve"> 黒羽支所</t>
    <rPh sb="1" eb="5">
      <t>クロバネシショ</t>
    </rPh>
    <phoneticPr fontId="2"/>
  </si>
  <si>
    <t>建設水道部</t>
    <rPh sb="0" eb="2">
      <t>ケンセツ</t>
    </rPh>
    <rPh sb="2" eb="4">
      <t>スイドウ</t>
    </rPh>
    <rPh sb="4" eb="5">
      <t>ブ</t>
    </rPh>
    <phoneticPr fontId="2"/>
  </si>
  <si>
    <t>道　路　課</t>
    <rPh sb="0" eb="1">
      <t>ミチ</t>
    </rPh>
    <rPh sb="2" eb="3">
      <t>ミチ</t>
    </rPh>
    <rPh sb="4" eb="5">
      <t>カ</t>
    </rPh>
    <phoneticPr fontId="2"/>
  </si>
  <si>
    <t>上下水道課</t>
    <rPh sb="0" eb="2">
      <t>ジョウゲ</t>
    </rPh>
    <rPh sb="2" eb="4">
      <t>スイドウ</t>
    </rPh>
    <rPh sb="4" eb="5">
      <t>カ</t>
    </rPh>
    <phoneticPr fontId="2"/>
  </si>
  <si>
    <t>議　事　課</t>
    <rPh sb="0" eb="1">
      <t>ギ</t>
    </rPh>
    <rPh sb="2" eb="3">
      <t>コト</t>
    </rPh>
    <rPh sb="4" eb="5">
      <t>カ</t>
    </rPh>
    <phoneticPr fontId="2"/>
  </si>
  <si>
    <t>平成30年(2018)</t>
    <phoneticPr fontId="2"/>
  </si>
  <si>
    <t>31年(2019)</t>
    <phoneticPr fontId="2"/>
  </si>
  <si>
    <t>　3年(2021)</t>
    <phoneticPr fontId="2"/>
  </si>
  <si>
    <t>　4年(2022)</t>
    <phoneticPr fontId="2"/>
  </si>
  <si>
    <t>令和2年度
(2020)</t>
    <rPh sb="0" eb="2">
      <t>レイワ</t>
    </rPh>
    <rPh sb="3" eb="5">
      <t>ネンド</t>
    </rPh>
    <phoneticPr fontId="2"/>
  </si>
  <si>
    <t>令和3年度
(2021)</t>
    <rPh sb="0" eb="2">
      <t>レイワ</t>
    </rPh>
    <rPh sb="3" eb="5">
      <t>ネンド</t>
    </rPh>
    <phoneticPr fontId="2"/>
  </si>
  <si>
    <t>歳　　　　　入</t>
    <rPh sb="0" eb="1">
      <t>サイ</t>
    </rPh>
    <rPh sb="6" eb="7">
      <t>ニュウ</t>
    </rPh>
    <phoneticPr fontId="2"/>
  </si>
  <si>
    <t>歳　　　　　出</t>
    <rPh sb="0" eb="1">
      <t>サイ</t>
    </rPh>
    <rPh sb="6" eb="7">
      <t>デ</t>
    </rPh>
    <phoneticPr fontId="2"/>
  </si>
  <si>
    <t>法人事業税交付金</t>
    <rPh sb="0" eb="2">
      <t>ホウジン</t>
    </rPh>
    <rPh sb="2" eb="5">
      <t>ジギョウゼイ</t>
    </rPh>
    <rPh sb="5" eb="8">
      <t>コウフキン</t>
    </rPh>
    <phoneticPr fontId="2"/>
  </si>
  <si>
    <t>環境性能割交付金</t>
    <rPh sb="0" eb="4">
      <t>カンキョウセイノウ</t>
    </rPh>
    <rPh sb="4" eb="5">
      <t>ワリ</t>
    </rPh>
    <rPh sb="5" eb="8">
      <t>コウフキン</t>
    </rPh>
    <phoneticPr fontId="2"/>
  </si>
  <si>
    <t>平成29年度</t>
    <rPh sb="0" eb="2">
      <t>ヘイセイ</t>
    </rPh>
    <rPh sb="4" eb="6">
      <t>ネンド</t>
    </rPh>
    <phoneticPr fontId="2"/>
  </si>
  <si>
    <t>平成30年度</t>
    <rPh sb="0" eb="2">
      <t>ヘイセイ</t>
    </rPh>
    <rPh sb="4" eb="6">
      <t>ネンド</t>
    </rPh>
    <phoneticPr fontId="2"/>
  </si>
  <si>
    <t>令和2年度</t>
    <rPh sb="0" eb="2">
      <t>レイワ</t>
    </rPh>
    <rPh sb="3" eb="5">
      <t>ネンド</t>
    </rPh>
    <phoneticPr fontId="2"/>
  </si>
  <si>
    <t>令和元年度</t>
    <rPh sb="0" eb="2">
      <t>レイワ</t>
    </rPh>
    <rPh sb="2" eb="3">
      <t>ガン</t>
    </rPh>
    <rPh sb="3" eb="5">
      <t>ネンド</t>
    </rPh>
    <phoneticPr fontId="2"/>
  </si>
  <si>
    <t>令和3年度</t>
    <rPh sb="0" eb="2">
      <t>レイワ</t>
    </rPh>
    <rPh sb="3" eb="5">
      <t>ネンド</t>
    </rPh>
    <phoneticPr fontId="2"/>
  </si>
  <si>
    <t>平成29年度(2017)</t>
  </si>
  <si>
    <t>　　  30年度(2018)</t>
  </si>
  <si>
    <t xml:space="preserve"> 令和元年度(2019)</t>
  </si>
  <si>
    <t>　　   2年度(2020)</t>
  </si>
  <si>
    <t>　　   3年度(2021)</t>
  </si>
  <si>
    <t>基準財政　
収入額</t>
    <rPh sb="0" eb="2">
      <t>キジュン</t>
    </rPh>
    <rPh sb="2" eb="4">
      <t>ザイセイ</t>
    </rPh>
    <rPh sb="6" eb="8">
      <t>シュウニュウ</t>
    </rPh>
    <rPh sb="8" eb="9">
      <t>ガク</t>
    </rPh>
    <phoneticPr fontId="2"/>
  </si>
  <si>
    <t>基準財政
需要額</t>
    <rPh sb="0" eb="2">
      <t>キジュン</t>
    </rPh>
    <rPh sb="2" eb="4">
      <t>ザイセイ</t>
    </rPh>
    <rPh sb="5" eb="7">
      <t>ジュヨウ</t>
    </rPh>
    <rPh sb="7" eb="8">
      <t>ガク</t>
    </rPh>
    <phoneticPr fontId="2"/>
  </si>
  <si>
    <t>－</t>
  </si>
  <si>
    <t>注　特別土地保有税については、平成15年度以降、当分の間、新たな課税は行わないこととされています。</t>
    <rPh sb="0" eb="1">
      <t>チュウ</t>
    </rPh>
    <rPh sb="2" eb="4">
      <t>トクベツ</t>
    </rPh>
    <rPh sb="4" eb="9">
      <t>トチホユウゼイ</t>
    </rPh>
    <rPh sb="15" eb="17">
      <t>ヘイセイ</t>
    </rPh>
    <rPh sb="19" eb="21">
      <t>ネンド</t>
    </rPh>
    <rPh sb="21" eb="23">
      <t>イコウ</t>
    </rPh>
    <rPh sb="24" eb="26">
      <t>トウブン</t>
    </rPh>
    <rPh sb="27" eb="28">
      <t>アイダ</t>
    </rPh>
    <rPh sb="29" eb="30">
      <t>アラ</t>
    </rPh>
    <rPh sb="32" eb="34">
      <t>カゼイ</t>
    </rPh>
    <rPh sb="35" eb="36">
      <t>オコナ</t>
    </rPh>
    <phoneticPr fontId="2"/>
  </si>
  <si>
    <t>平成29年度</t>
  </si>
  <si>
    <t>平成30年度</t>
  </si>
  <si>
    <t>令和元年度</t>
  </si>
  <si>
    <t>令和2年度</t>
  </si>
  <si>
    <t>令和3年度</t>
  </si>
  <si>
    <t>平成30年</t>
    <rPh sb="0" eb="2">
      <t>ヘイセイ</t>
    </rPh>
    <rPh sb="4" eb="5">
      <t>ネン</t>
    </rPh>
    <phoneticPr fontId="2"/>
  </si>
  <si>
    <t>（2019）</t>
  </si>
  <si>
    <t>（2020）</t>
  </si>
  <si>
    <t>（2021）</t>
  </si>
  <si>
    <t>令和2年</t>
    <rPh sb="0" eb="2">
      <t>レイワ</t>
    </rPh>
    <rPh sb="3" eb="4">
      <t>ネン</t>
    </rPh>
    <phoneticPr fontId="2"/>
  </si>
  <si>
    <t>令和元年</t>
    <rPh sb="0" eb="2">
      <t>レイワ</t>
    </rPh>
    <rPh sb="2" eb="3">
      <t>ガン</t>
    </rPh>
    <rPh sb="3" eb="4">
      <t>ネン</t>
    </rPh>
    <phoneticPr fontId="2"/>
  </si>
  <si>
    <t>平成29年</t>
    <rPh sb="0" eb="2">
      <t>ヘイセイ</t>
    </rPh>
    <rPh sb="4" eb="5">
      <t>ネン</t>
    </rPh>
    <phoneticPr fontId="2"/>
  </si>
  <si>
    <t>-</t>
    <phoneticPr fontId="2"/>
  </si>
  <si>
    <t>合　　　計</t>
    <rPh sb="0" eb="1">
      <t>ゴウ</t>
    </rPh>
    <rPh sb="4" eb="5">
      <t>ケイ</t>
    </rPh>
    <phoneticPr fontId="2"/>
  </si>
  <si>
    <t>ぼ　や</t>
    <phoneticPr fontId="2"/>
  </si>
  <si>
    <t>平成</t>
    <rPh sb="0" eb="2">
      <t>ヘイセイ</t>
    </rPh>
    <phoneticPr fontId="2"/>
  </si>
  <si>
    <t>29年度</t>
    <rPh sb="2" eb="4">
      <t>ネンド</t>
    </rPh>
    <phoneticPr fontId="2"/>
  </si>
  <si>
    <t>（2017）</t>
    <phoneticPr fontId="2"/>
  </si>
  <si>
    <t>30年度</t>
    <rPh sb="2" eb="4">
      <t>ネンド</t>
    </rPh>
    <phoneticPr fontId="2"/>
  </si>
  <si>
    <t>（2018）</t>
  </si>
  <si>
    <t>令和</t>
    <rPh sb="0" eb="2">
      <t>レイワ</t>
    </rPh>
    <phoneticPr fontId="2"/>
  </si>
  <si>
    <t>元年度</t>
    <rPh sb="0" eb="1">
      <t>ガン</t>
    </rPh>
    <rPh sb="1" eb="3">
      <t>ネンド</t>
    </rPh>
    <phoneticPr fontId="2"/>
  </si>
  <si>
    <t>2年度</t>
    <rPh sb="1" eb="3">
      <t>ネンド</t>
    </rPh>
    <phoneticPr fontId="2"/>
  </si>
  <si>
    <t>3年度</t>
    <rPh sb="1" eb="3">
      <t>ネンド</t>
    </rPh>
    <phoneticPr fontId="2"/>
  </si>
  <si>
    <t>-</t>
    <phoneticPr fontId="2"/>
  </si>
  <si>
    <t>(令和3年1月～令和3年12月)</t>
    <rPh sb="1" eb="3">
      <t>レイワ</t>
    </rPh>
    <rPh sb="4" eb="5">
      <t>ネン</t>
    </rPh>
    <rPh sb="8" eb="10">
      <t>レイワ</t>
    </rPh>
    <phoneticPr fontId="2"/>
  </si>
  <si>
    <t>-</t>
    <phoneticPr fontId="2"/>
  </si>
  <si>
    <t>平成29年
(2017)</t>
    <rPh sb="0" eb="2">
      <t>ヘイセイ</t>
    </rPh>
    <rPh sb="4" eb="5">
      <t>ネン</t>
    </rPh>
    <phoneticPr fontId="2"/>
  </si>
  <si>
    <t xml:space="preserve">   30年   (2018)</t>
    <rPh sb="5" eb="6">
      <t>ネン</t>
    </rPh>
    <phoneticPr fontId="2"/>
  </si>
  <si>
    <t>令和元年
(2019)</t>
    <rPh sb="0" eb="2">
      <t>レイワ</t>
    </rPh>
    <rPh sb="2" eb="4">
      <t>ガンネン</t>
    </rPh>
    <rPh sb="3" eb="4">
      <t>ネン</t>
    </rPh>
    <phoneticPr fontId="2"/>
  </si>
  <si>
    <t>　　2年  (2020)</t>
    <rPh sb="3" eb="4">
      <t>ネン</t>
    </rPh>
    <phoneticPr fontId="2"/>
  </si>
  <si>
    <t>　　3年  (2021)</t>
    <rPh sb="3" eb="4">
      <t>ネン</t>
    </rPh>
    <phoneticPr fontId="2"/>
  </si>
  <si>
    <t>令　和　４　年　度</t>
    <rPh sb="0" eb="1">
      <t>レイ</t>
    </rPh>
    <rPh sb="2" eb="3">
      <t>ワ</t>
    </rPh>
    <rPh sb="6" eb="7">
      <t>トシ</t>
    </rPh>
    <rPh sb="8" eb="9">
      <t>ド</t>
    </rPh>
    <phoneticPr fontId="2"/>
  </si>
  <si>
    <t>利　　用　　さ　　れ　　る　　方　　に</t>
    <rPh sb="0" eb="1">
      <t>リ</t>
    </rPh>
    <rPh sb="3" eb="4">
      <t>ヨウ</t>
    </rPh>
    <rPh sb="15" eb="16">
      <t>カタ</t>
    </rPh>
    <phoneticPr fontId="2"/>
  </si>
  <si>
    <t>平成29年(2017)</t>
    <phoneticPr fontId="2"/>
  </si>
  <si>
    <t xml:space="preserve">    30年(2018)</t>
    <phoneticPr fontId="2"/>
  </si>
  <si>
    <t>令和元年(2019)</t>
    <rPh sb="0" eb="2">
      <t>レイワ</t>
    </rPh>
    <rPh sb="2" eb="3">
      <t>ガン</t>
    </rPh>
    <phoneticPr fontId="2"/>
  </si>
  <si>
    <t xml:space="preserve">    2年(2020)</t>
    <phoneticPr fontId="2"/>
  </si>
  <si>
    <t xml:space="preserve">    3年(2021)</t>
    <phoneticPr fontId="2"/>
  </si>
  <si>
    <t>-</t>
    <phoneticPr fontId="2"/>
  </si>
  <si>
    <t>平成29年(2017)</t>
    <rPh sb="0" eb="2">
      <t>ヘイセイ</t>
    </rPh>
    <rPh sb="4" eb="5">
      <t>ネン</t>
    </rPh>
    <phoneticPr fontId="4"/>
  </si>
  <si>
    <t>-</t>
    <phoneticPr fontId="2"/>
  </si>
  <si>
    <t>平成29年(2017)</t>
    <phoneticPr fontId="2"/>
  </si>
  <si>
    <t>　　30年(2018)</t>
    <rPh sb="4" eb="5">
      <t>ネン</t>
    </rPh>
    <phoneticPr fontId="4"/>
  </si>
  <si>
    <t>　　2年(2020)</t>
    <rPh sb="3" eb="4">
      <t>ネン</t>
    </rPh>
    <phoneticPr fontId="4"/>
  </si>
  <si>
    <t>　　　3年(2021)</t>
    <rPh sb="4" eb="5">
      <t>ネン</t>
    </rPh>
    <phoneticPr fontId="4"/>
  </si>
  <si>
    <t>95(19)</t>
    <phoneticPr fontId="2"/>
  </si>
  <si>
    <t>129(20)</t>
    <phoneticPr fontId="2"/>
  </si>
  <si>
    <t>131(28)</t>
    <phoneticPr fontId="2"/>
  </si>
  <si>
    <t>101(24)</t>
    <phoneticPr fontId="2"/>
  </si>
  <si>
    <t>140(28)</t>
    <phoneticPr fontId="2"/>
  </si>
  <si>
    <t>15(10)</t>
    <phoneticPr fontId="2"/>
  </si>
  <si>
    <t>17(14)</t>
    <phoneticPr fontId="2"/>
  </si>
  <si>
    <t>16(11)</t>
    <phoneticPr fontId="2"/>
  </si>
  <si>
    <t>80(13)</t>
    <phoneticPr fontId="2"/>
  </si>
  <si>
    <t>114(10)</t>
    <phoneticPr fontId="2"/>
  </si>
  <si>
    <t>117(21)</t>
    <phoneticPr fontId="2"/>
  </si>
  <si>
    <t>84(10)</t>
    <phoneticPr fontId="2"/>
  </si>
  <si>
    <t>124(17)</t>
    <phoneticPr fontId="2"/>
  </si>
  <si>
    <t>115(13)</t>
    <phoneticPr fontId="2"/>
  </si>
  <si>
    <t>114(14)</t>
    <phoneticPr fontId="2"/>
  </si>
  <si>
    <t>85(13)</t>
    <phoneticPr fontId="2"/>
  </si>
  <si>
    <t>26(14)</t>
    <phoneticPr fontId="2"/>
  </si>
  <si>
    <t>令和2年(2020)</t>
    <rPh sb="0" eb="2">
      <t>レイワ</t>
    </rPh>
    <rPh sb="3" eb="4">
      <t>ネン</t>
    </rPh>
    <phoneticPr fontId="2"/>
  </si>
  <si>
    <t>3年(2021)</t>
    <rPh sb="1" eb="2">
      <t>ネン</t>
    </rPh>
    <phoneticPr fontId="2"/>
  </si>
  <si>
    <t>4年(2022)</t>
    <rPh sb="1" eb="2">
      <t>ネン</t>
    </rPh>
    <phoneticPr fontId="2"/>
  </si>
  <si>
    <t>乗合自動車</t>
    <rPh sb="0" eb="1">
      <t>ジョウ</t>
    </rPh>
    <rPh sb="1" eb="2">
      <t>ゴウ</t>
    </rPh>
    <rPh sb="2" eb="5">
      <t>ジドウシャ</t>
    </rPh>
    <phoneticPr fontId="2"/>
  </si>
  <si>
    <t>学　　　生　　　数</t>
    <rPh sb="0" eb="1">
      <t>ガク</t>
    </rPh>
    <rPh sb="4" eb="5">
      <t>セイ</t>
    </rPh>
    <rPh sb="8" eb="9">
      <t>カズ</t>
    </rPh>
    <phoneticPr fontId="2"/>
  </si>
  <si>
    <t>3年(2021)</t>
    <phoneticPr fontId="2"/>
  </si>
  <si>
    <t>4年(2022)</t>
    <phoneticPr fontId="2"/>
  </si>
  <si>
    <t>2年(2020)</t>
    <phoneticPr fontId="2"/>
  </si>
  <si>
    <t>平成30年(2018)</t>
    <rPh sb="0" eb="2">
      <t>ヘイセイ</t>
    </rPh>
    <rPh sb="4" eb="5">
      <t>ネン</t>
    </rPh>
    <phoneticPr fontId="2"/>
  </si>
  <si>
    <t>令和元年(2019)</t>
    <rPh sb="0" eb="2">
      <t>レイワ</t>
    </rPh>
    <rPh sb="2" eb="4">
      <t>ガンネン</t>
    </rPh>
    <rPh sb="3" eb="4">
      <t>ネン</t>
    </rPh>
    <phoneticPr fontId="2"/>
  </si>
  <si>
    <t>令和3年(2021)</t>
    <rPh sb="0" eb="2">
      <t>レイワ</t>
    </rPh>
    <rPh sb="3" eb="4">
      <t>ネン</t>
    </rPh>
    <phoneticPr fontId="2"/>
  </si>
  <si>
    <t>令和4年(2022)</t>
    <rPh sb="0" eb="2">
      <t>レイワ</t>
    </rPh>
    <rPh sb="3" eb="4">
      <t>ネン</t>
    </rPh>
    <phoneticPr fontId="2"/>
  </si>
  <si>
    <t>総　数(地区公民館）</t>
    <rPh sb="0" eb="1">
      <t>ソウ</t>
    </rPh>
    <rPh sb="2" eb="3">
      <t>カズ</t>
    </rPh>
    <rPh sb="4" eb="9">
      <t>チクコウミンカン</t>
    </rPh>
    <phoneticPr fontId="2"/>
  </si>
  <si>
    <t>平成29年度
(2017)</t>
    <rPh sb="0" eb="2">
      <t>ヘイセイ</t>
    </rPh>
    <rPh sb="4" eb="6">
      <t>ネンド</t>
    </rPh>
    <phoneticPr fontId="2"/>
  </si>
  <si>
    <t>平成29年度(2017)</t>
    <rPh sb="0" eb="2">
      <t>ヘイセイ</t>
    </rPh>
    <rPh sb="4" eb="6">
      <t>ネンド</t>
    </rPh>
    <phoneticPr fontId="2"/>
  </si>
  <si>
    <t xml:space="preserve">    30年度(2018)</t>
    <rPh sb="6" eb="8">
      <t>ネンド</t>
    </rPh>
    <phoneticPr fontId="2"/>
  </si>
  <si>
    <t>　　2年度(2020)</t>
    <rPh sb="3" eb="5">
      <t>ネンド</t>
    </rPh>
    <phoneticPr fontId="2"/>
  </si>
  <si>
    <t>　　3年度(2021)</t>
    <rPh sb="3" eb="5">
      <t>ネンド</t>
    </rPh>
    <phoneticPr fontId="2"/>
  </si>
  <si>
    <t>令和元年度(2019)</t>
    <rPh sb="0" eb="2">
      <t>レイワ</t>
    </rPh>
    <rPh sb="2" eb="4">
      <t>ガンネン</t>
    </rPh>
    <rPh sb="4" eb="5">
      <t>ド</t>
    </rPh>
    <phoneticPr fontId="2"/>
  </si>
  <si>
    <t>令和3年度(2021)</t>
    <rPh sb="0" eb="2">
      <t>レイワ</t>
    </rPh>
    <rPh sb="3" eb="5">
      <t>ネンド</t>
    </rPh>
    <phoneticPr fontId="2"/>
  </si>
  <si>
    <t>総合計</t>
    <rPh sb="0" eb="2">
      <t>ソウゴウ</t>
    </rPh>
    <rPh sb="2" eb="3">
      <t>ケイ</t>
    </rPh>
    <phoneticPr fontId="2"/>
  </si>
  <si>
    <t>31年(2019)</t>
    <rPh sb="2" eb="3">
      <t>ネン</t>
    </rPh>
    <phoneticPr fontId="2"/>
  </si>
  <si>
    <t>大雄寺</t>
    <rPh sb="0" eb="2">
      <t>ダイユウ</t>
    </rPh>
    <rPh sb="2" eb="3">
      <t>ジ</t>
    </rPh>
    <phoneticPr fontId="2"/>
  </si>
  <si>
    <t>9棟</t>
    <phoneticPr fontId="2"/>
  </si>
  <si>
    <t>おくのほそ道の風景地八幡宮(那須神社境内）</t>
    <rPh sb="18" eb="20">
      <t>ケイダイ</t>
    </rPh>
    <phoneticPr fontId="2"/>
  </si>
  <si>
    <t>(令和4年4月1日現在)</t>
    <rPh sb="1" eb="3">
      <t>レイワ</t>
    </rPh>
    <phoneticPr fontId="2"/>
  </si>
  <si>
    <t>紙本淡彩　虎渓三笑図</t>
    <rPh sb="0" eb="2">
      <t>カミホン</t>
    </rPh>
    <rPh sb="2" eb="4">
      <t>タンサイ</t>
    </rPh>
    <rPh sb="5" eb="6">
      <t>トラ</t>
    </rPh>
    <rPh sb="6" eb="7">
      <t>ケイ</t>
    </rPh>
    <rPh sb="7" eb="8">
      <t>サン</t>
    </rPh>
    <rPh sb="8" eb="9">
      <t>ワラ</t>
    </rPh>
    <rPh sb="9" eb="10">
      <t>ズ</t>
    </rPh>
    <phoneticPr fontId="2"/>
  </si>
  <si>
    <t>個人所有</t>
    <rPh sb="0" eb="4">
      <t>コジンショユウ</t>
    </rPh>
    <phoneticPr fontId="4"/>
  </si>
  <si>
    <t>刀　銘（表）埜州住細川義則作（裏）慶應三年八月日</t>
    <rPh sb="0" eb="1">
      <t>カタナ</t>
    </rPh>
    <rPh sb="2" eb="3">
      <t>メイ</t>
    </rPh>
    <rPh sb="4" eb="5">
      <t>オモテ</t>
    </rPh>
    <rPh sb="6" eb="7">
      <t>ヤ</t>
    </rPh>
    <rPh sb="7" eb="8">
      <t>シュウ</t>
    </rPh>
    <rPh sb="8" eb="9">
      <t>ジュウ</t>
    </rPh>
    <rPh sb="9" eb="11">
      <t>ホソカワ</t>
    </rPh>
    <rPh sb="11" eb="13">
      <t>ヨシノリ</t>
    </rPh>
    <rPh sb="13" eb="14">
      <t>サク</t>
    </rPh>
    <rPh sb="15" eb="16">
      <t>ウラ</t>
    </rPh>
    <rPh sb="17" eb="19">
      <t>ケイオウ</t>
    </rPh>
    <rPh sb="19" eb="20">
      <t>サン</t>
    </rPh>
    <rPh sb="20" eb="21">
      <t>ネン</t>
    </rPh>
    <rPh sb="21" eb="23">
      <t>ハチガツ</t>
    </rPh>
    <rPh sb="23" eb="24">
      <t>ヒ</t>
    </rPh>
    <phoneticPr fontId="4"/>
  </si>
  <si>
    <t>刀　銘　栗原彦三郎昭秀造之（表）昭和八年十二月吉日　以満州本渓湖産海面鉄（裏）</t>
    <rPh sb="0" eb="1">
      <t>カタナ</t>
    </rPh>
    <rPh sb="2" eb="3">
      <t>メイ</t>
    </rPh>
    <rPh sb="4" eb="6">
      <t>クリハラ</t>
    </rPh>
    <rPh sb="6" eb="9">
      <t>ヒコサブロウ</t>
    </rPh>
    <rPh sb="9" eb="11">
      <t>アキヒデ</t>
    </rPh>
    <rPh sb="11" eb="12">
      <t>ゾウ</t>
    </rPh>
    <rPh sb="12" eb="13">
      <t>コレ</t>
    </rPh>
    <rPh sb="14" eb="15">
      <t>オモテ</t>
    </rPh>
    <rPh sb="16" eb="18">
      <t>ショウワ</t>
    </rPh>
    <rPh sb="18" eb="20">
      <t>ハチネン</t>
    </rPh>
    <rPh sb="20" eb="23">
      <t>ジュウニガツ</t>
    </rPh>
    <rPh sb="23" eb="25">
      <t>キチジツ</t>
    </rPh>
    <rPh sb="26" eb="27">
      <t>イ</t>
    </rPh>
    <rPh sb="27" eb="29">
      <t>マンシュウ</t>
    </rPh>
    <rPh sb="29" eb="30">
      <t>ホン</t>
    </rPh>
    <rPh sb="30" eb="31">
      <t>ケイ</t>
    </rPh>
    <rPh sb="31" eb="32">
      <t>コ</t>
    </rPh>
    <rPh sb="32" eb="33">
      <t>サン</t>
    </rPh>
    <rPh sb="33" eb="35">
      <t>カイメン</t>
    </rPh>
    <rPh sb="35" eb="36">
      <t>テツ</t>
    </rPh>
    <rPh sb="37" eb="38">
      <t>ウラ</t>
    </rPh>
    <phoneticPr fontId="4"/>
  </si>
  <si>
    <t>下町彫刻屋台</t>
    <rPh sb="0" eb="2">
      <t>シタマチ</t>
    </rPh>
    <rPh sb="2" eb="4">
      <t>チョウコク</t>
    </rPh>
    <rPh sb="4" eb="6">
      <t>ヤタイ</t>
    </rPh>
    <phoneticPr fontId="2"/>
  </si>
  <si>
    <t>下町</t>
    <rPh sb="0" eb="2">
      <t>シモチョウ</t>
    </rPh>
    <phoneticPr fontId="2"/>
  </si>
  <si>
    <t>下町自治会</t>
    <rPh sb="0" eb="2">
      <t>シタマチ</t>
    </rPh>
    <rPh sb="2" eb="5">
      <t>ジチカイ</t>
    </rPh>
    <phoneticPr fontId="2"/>
  </si>
  <si>
    <t>木造虚空菩薩坐像</t>
    <rPh sb="0" eb="2">
      <t>モクゾウ</t>
    </rPh>
    <rPh sb="2" eb="4">
      <t>コクウ</t>
    </rPh>
    <rPh sb="4" eb="6">
      <t>ボサツ</t>
    </rPh>
    <rPh sb="6" eb="8">
      <t>ザゾウ</t>
    </rPh>
    <phoneticPr fontId="2"/>
  </si>
  <si>
    <t>威徳院</t>
    <rPh sb="0" eb="1">
      <t>イ</t>
    </rPh>
    <rPh sb="1" eb="2">
      <t>トク</t>
    </rPh>
    <rPh sb="2" eb="3">
      <t>イン</t>
    </rPh>
    <phoneticPr fontId="2"/>
  </si>
  <si>
    <t>西郷神社本殿</t>
    <rPh sb="0" eb="4">
      <t>サイゴウジンジャ</t>
    </rPh>
    <rPh sb="4" eb="6">
      <t>ホンデン</t>
    </rPh>
    <phoneticPr fontId="2"/>
  </si>
  <si>
    <t>加治屋</t>
    <rPh sb="0" eb="3">
      <t>カジヤ</t>
    </rPh>
    <phoneticPr fontId="2"/>
  </si>
  <si>
    <t>加治屋自治会</t>
    <rPh sb="0" eb="3">
      <t>カジヤ</t>
    </rPh>
    <rPh sb="3" eb="6">
      <t>ジチカイ</t>
    </rPh>
    <phoneticPr fontId="2"/>
  </si>
  <si>
    <t>紙本墨画達磨図</t>
    <rPh sb="0" eb="1">
      <t>カミ</t>
    </rPh>
    <rPh sb="1" eb="2">
      <t>ホン</t>
    </rPh>
    <rPh sb="2" eb="4">
      <t>ボクガ</t>
    </rPh>
    <rPh sb="4" eb="6">
      <t>ダルマ</t>
    </rPh>
    <rPh sb="6" eb="7">
      <t>ズ</t>
    </rPh>
    <phoneticPr fontId="4"/>
  </si>
  <si>
    <t>絹本墨画乗龍菩薩・竹・梅</t>
    <rPh sb="0" eb="2">
      <t>キヌモト</t>
    </rPh>
    <rPh sb="2" eb="4">
      <t>ボクガ</t>
    </rPh>
    <rPh sb="4" eb="5">
      <t>ノ</t>
    </rPh>
    <rPh sb="5" eb="6">
      <t>リュウ</t>
    </rPh>
    <rPh sb="6" eb="8">
      <t>ボサツ</t>
    </rPh>
    <rPh sb="9" eb="10">
      <t>タケ</t>
    </rPh>
    <rPh sb="11" eb="12">
      <t>ウメ</t>
    </rPh>
    <phoneticPr fontId="2"/>
  </si>
  <si>
    <t>3幅</t>
    <rPh sb="1" eb="2">
      <t>ハバ</t>
    </rPh>
    <phoneticPr fontId="4"/>
  </si>
  <si>
    <t>大田原神社の屋台行事（大田原屋台まつり）</t>
    <rPh sb="6" eb="10">
      <t>ヤタイギョウジ</t>
    </rPh>
    <rPh sb="11" eb="14">
      <t>オオタワラ</t>
    </rPh>
    <rPh sb="14" eb="16">
      <t>ヤタイ</t>
    </rPh>
    <phoneticPr fontId="2"/>
  </si>
  <si>
    <t>中央</t>
    <rPh sb="0" eb="2">
      <t>チュウオウ</t>
    </rPh>
    <phoneticPr fontId="2"/>
  </si>
  <si>
    <t>大田原市屋台まつり実行委員会</t>
    <rPh sb="0" eb="4">
      <t>オオタワラシ</t>
    </rPh>
    <rPh sb="4" eb="6">
      <t>ヤタイ</t>
    </rPh>
    <rPh sb="9" eb="11">
      <t>ジッコウ</t>
    </rPh>
    <rPh sb="11" eb="14">
      <t>イインカイ</t>
    </rPh>
    <phoneticPr fontId="4"/>
  </si>
  <si>
    <t>城山</t>
    <rPh sb="0" eb="2">
      <t>シロヤマ</t>
    </rPh>
    <phoneticPr fontId="4"/>
  </si>
  <si>
    <t>那須基線南端点</t>
    <rPh sb="0" eb="4">
      <t>ナスキセン</t>
    </rPh>
    <rPh sb="4" eb="5">
      <t>ミナミ</t>
    </rPh>
    <rPh sb="5" eb="7">
      <t>タンテン</t>
    </rPh>
    <phoneticPr fontId="2"/>
  </si>
  <si>
    <t>永代々神楽保存会</t>
    <rPh sb="0" eb="3">
      <t>エイダイドウ</t>
    </rPh>
    <rPh sb="3" eb="5">
      <t>カグラ</t>
    </rPh>
    <rPh sb="5" eb="8">
      <t>ホゾンカイ</t>
    </rPh>
    <phoneticPr fontId="4"/>
  </si>
  <si>
    <t>実取</t>
    <rPh sb="0" eb="2">
      <t>ミドリ</t>
    </rPh>
    <phoneticPr fontId="4"/>
  </si>
  <si>
    <t>平成30年度
(2018)</t>
    <rPh sb="0" eb="2">
      <t>ヘイセイ</t>
    </rPh>
    <rPh sb="4" eb="6">
      <t>ネンド</t>
    </rPh>
    <phoneticPr fontId="2"/>
  </si>
  <si>
    <t>令和 2年度
(2020)</t>
    <rPh sb="0" eb="2">
      <t>レイワ</t>
    </rPh>
    <rPh sb="4" eb="6">
      <t>ネンド</t>
    </rPh>
    <rPh sb="5" eb="6">
      <t>ド</t>
    </rPh>
    <phoneticPr fontId="2"/>
  </si>
  <si>
    <t>令和 3年度
(2021)</t>
    <rPh sb="0" eb="2">
      <t>レイワ</t>
    </rPh>
    <rPh sb="4" eb="6">
      <t>ネンド</t>
    </rPh>
    <rPh sb="5" eb="6">
      <t>ド</t>
    </rPh>
    <phoneticPr fontId="2"/>
  </si>
  <si>
    <t>平成29年度(2017)</t>
    <rPh sb="0" eb="2">
      <t>ヘイセイ</t>
    </rPh>
    <rPh sb="4" eb="6">
      <t>ネンド</t>
    </rPh>
    <phoneticPr fontId="4"/>
  </si>
  <si>
    <t xml:space="preserve">    30年度(2018)</t>
    <rPh sb="6" eb="8">
      <t>ネンド</t>
    </rPh>
    <phoneticPr fontId="4"/>
  </si>
  <si>
    <t xml:space="preserve">    2年度(2020)</t>
    <rPh sb="5" eb="7">
      <t>ネンド</t>
    </rPh>
    <phoneticPr fontId="4"/>
  </si>
  <si>
    <t xml:space="preserve">    3年度(2021)</t>
    <rPh sb="5" eb="7">
      <t>ネンド</t>
    </rPh>
    <phoneticPr fontId="4"/>
  </si>
  <si>
    <t>第3会議室</t>
    <rPh sb="0" eb="1">
      <t>ダイ</t>
    </rPh>
    <rPh sb="2" eb="5">
      <t>カイギシツ</t>
    </rPh>
    <phoneticPr fontId="2"/>
  </si>
  <si>
    <t>料理教室</t>
    <rPh sb="0" eb="4">
      <t>リョウリキョウシツ</t>
    </rPh>
    <phoneticPr fontId="2"/>
  </si>
  <si>
    <t>第4会議室</t>
    <rPh sb="0" eb="1">
      <t>ダイ</t>
    </rPh>
    <rPh sb="2" eb="5">
      <t>カイギシツ</t>
    </rPh>
    <phoneticPr fontId="2"/>
  </si>
  <si>
    <t>令和 2年(2020)</t>
    <rPh sb="0" eb="2">
      <t>レイワ</t>
    </rPh>
    <rPh sb="4" eb="5">
      <t>ネン</t>
    </rPh>
    <phoneticPr fontId="7"/>
  </si>
  <si>
    <t>令和 2年(2020)</t>
    <rPh sb="0" eb="2">
      <t>レイワ</t>
    </rPh>
    <rPh sb="4" eb="5">
      <t>ネン</t>
    </rPh>
    <phoneticPr fontId="2"/>
  </si>
  <si>
    <t>平成30年(2018)</t>
    <phoneticPr fontId="2"/>
  </si>
  <si>
    <t xml:space="preserve"> 2年(2020)</t>
    <rPh sb="2" eb="3">
      <t>ネン</t>
    </rPh>
    <phoneticPr fontId="2"/>
  </si>
  <si>
    <t xml:space="preserve"> 3年(2021)</t>
    <rPh sb="2" eb="3">
      <t>ネン</t>
    </rPh>
    <phoneticPr fontId="2"/>
  </si>
  <si>
    <t xml:space="preserve"> 4年(2022)</t>
    <rPh sb="2" eb="3">
      <t>ネン</t>
    </rPh>
    <phoneticPr fontId="2"/>
  </si>
  <si>
    <t xml:space="preserve"> 令和2年
(2020)</t>
    <rPh sb="1" eb="3">
      <t>レイワ</t>
    </rPh>
    <phoneticPr fontId="2"/>
  </si>
  <si>
    <t xml:space="preserve">
家事</t>
    <rPh sb="1" eb="3">
      <t>カジ</t>
    </rPh>
    <phoneticPr fontId="2"/>
  </si>
  <si>
    <t xml:space="preserve">
通学</t>
    <rPh sb="1" eb="3">
      <t>ツウガク</t>
    </rPh>
    <phoneticPr fontId="2"/>
  </si>
  <si>
    <t>-</t>
    <phoneticPr fontId="2"/>
  </si>
  <si>
    <t>(令和2年10月1日現在)</t>
    <rPh sb="1" eb="3">
      <t>レイワ</t>
    </rPh>
    <rPh sb="4" eb="5">
      <t>ネン</t>
    </rPh>
    <phoneticPr fontId="2"/>
  </si>
  <si>
    <t>*総数には「不詳」を含みます。</t>
    <rPh sb="1" eb="3">
      <t>ソウスウ</t>
    </rPh>
    <phoneticPr fontId="2"/>
  </si>
  <si>
    <t>*総数15歳以上には「不詳」を含みます。</t>
    <rPh sb="1" eb="3">
      <t>ソウスウ</t>
    </rPh>
    <rPh sb="5" eb="8">
      <t>サイイジョウ</t>
    </rPh>
    <phoneticPr fontId="7"/>
  </si>
  <si>
    <t>-</t>
    <phoneticPr fontId="2"/>
  </si>
  <si>
    <t>　　31年(2019)</t>
    <rPh sb="4" eb="5">
      <t>ネン</t>
    </rPh>
    <phoneticPr fontId="2"/>
  </si>
  <si>
    <t>　　3年(2021)</t>
    <rPh sb="3" eb="4">
      <t>ネン</t>
    </rPh>
    <phoneticPr fontId="2"/>
  </si>
  <si>
    <t>　　4年(2022)</t>
    <rPh sb="3" eb="4">
      <t>ネン</t>
    </rPh>
    <phoneticPr fontId="2"/>
  </si>
  <si>
    <t>(令和2年10月1日現在)</t>
    <rPh sb="1" eb="3">
      <t>レイワ</t>
    </rPh>
    <phoneticPr fontId="2"/>
  </si>
  <si>
    <t>　年齢不詳　</t>
    <rPh sb="1" eb="3">
      <t>ネンレイ</t>
    </rPh>
    <rPh sb="3" eb="4">
      <t>フ</t>
    </rPh>
    <rPh sb="4" eb="5">
      <t>ショウ</t>
    </rPh>
    <phoneticPr fontId="2"/>
  </si>
  <si>
    <t>-</t>
    <phoneticPr fontId="2"/>
  </si>
  <si>
    <t>-</t>
    <phoneticPr fontId="2"/>
  </si>
  <si>
    <t>*総数(夜間人口）には「不詳」を含みます。</t>
    <rPh sb="1" eb="3">
      <t>ソウスウ</t>
    </rPh>
    <rPh sb="4" eb="8">
      <t>ヤカンジンコウ</t>
    </rPh>
    <phoneticPr fontId="2"/>
  </si>
  <si>
    <t>*平成12年は、平成17年10月1日現在の市の境域に基づいて組み替えた数値を示します。</t>
    <rPh sb="1" eb="3">
      <t>ヘイセイ</t>
    </rPh>
    <rPh sb="5" eb="6">
      <t>ネン</t>
    </rPh>
    <rPh sb="8" eb="10">
      <t>ヘイセイ</t>
    </rPh>
    <rPh sb="12" eb="13">
      <t>ネン</t>
    </rPh>
    <rPh sb="15" eb="16">
      <t>ガツ</t>
    </rPh>
    <rPh sb="17" eb="18">
      <t>ニチ</t>
    </rPh>
    <rPh sb="18" eb="20">
      <t>ゲンザイ</t>
    </rPh>
    <rPh sb="21" eb="22">
      <t>シ</t>
    </rPh>
    <rPh sb="23" eb="25">
      <t>キョウイキ</t>
    </rPh>
    <rPh sb="26" eb="27">
      <t>モト</t>
    </rPh>
    <rPh sb="30" eb="31">
      <t>ク</t>
    </rPh>
    <rPh sb="32" eb="33">
      <t>カ</t>
    </rPh>
    <rPh sb="35" eb="37">
      <t>スウチ</t>
    </rPh>
    <rPh sb="38" eb="39">
      <t>シメ</t>
    </rPh>
    <phoneticPr fontId="2"/>
  </si>
  <si>
    <t>総　数</t>
    <rPh sb="0" eb="1">
      <t>ソウ</t>
    </rPh>
    <rPh sb="2" eb="3">
      <t>カズ</t>
    </rPh>
    <phoneticPr fontId="7"/>
  </si>
  <si>
    <t>総　数</t>
    <phoneticPr fontId="2"/>
  </si>
  <si>
    <t>総　数</t>
    <phoneticPr fontId="7"/>
  </si>
  <si>
    <t>出 生</t>
    <rPh sb="0" eb="1">
      <t>デ</t>
    </rPh>
    <rPh sb="2" eb="3">
      <t>セイ</t>
    </rPh>
    <phoneticPr fontId="9"/>
  </si>
  <si>
    <t>死 亡</t>
    <rPh sb="0" eb="1">
      <t>シ</t>
    </rPh>
    <rPh sb="2" eb="3">
      <t>ボウ</t>
    </rPh>
    <phoneticPr fontId="9"/>
  </si>
  <si>
    <t>転　入</t>
    <rPh sb="0" eb="1">
      <t>テン</t>
    </rPh>
    <rPh sb="2" eb="3">
      <t>ニュウ</t>
    </rPh>
    <phoneticPr fontId="9"/>
  </si>
  <si>
    <t>転　出</t>
    <rPh sb="0" eb="1">
      <t>テン</t>
    </rPh>
    <rPh sb="2" eb="3">
      <t>デ</t>
    </rPh>
    <phoneticPr fontId="9"/>
  </si>
  <si>
    <t>面　積</t>
    <phoneticPr fontId="7"/>
  </si>
  <si>
    <t>(各年10月1日現在)</t>
    <phoneticPr fontId="2"/>
  </si>
  <si>
    <t xml:space="preserve">    主世帯</t>
    <phoneticPr fontId="7"/>
  </si>
  <si>
    <t xml:space="preserve">        持ち家</t>
    <phoneticPr fontId="7"/>
  </si>
  <si>
    <t xml:space="preserve">        公営・都市機構・公社の借家 </t>
    <rPh sb="11" eb="13">
      <t>トシ</t>
    </rPh>
    <rPh sb="13" eb="15">
      <t>キコウ</t>
    </rPh>
    <phoneticPr fontId="7"/>
  </si>
  <si>
    <t xml:space="preserve">        民営の借家</t>
    <phoneticPr fontId="7"/>
  </si>
  <si>
    <t xml:space="preserve">        給与住宅</t>
    <phoneticPr fontId="7"/>
  </si>
  <si>
    <t xml:space="preserve">    間借り</t>
    <phoneticPr fontId="7"/>
  </si>
  <si>
    <t>一般世帯 総数</t>
    <rPh sb="5" eb="7">
      <t>ソウスウ</t>
    </rPh>
    <phoneticPr fontId="7"/>
  </si>
  <si>
    <t>　住宅に住む一般世帯</t>
    <phoneticPr fontId="7"/>
  </si>
  <si>
    <t xml:space="preserve">　住宅以外に住む一般世帯　 </t>
    <phoneticPr fontId="7"/>
  </si>
  <si>
    <t>　　主世帯</t>
    <rPh sb="2" eb="3">
      <t>シュ</t>
    </rPh>
    <rPh sb="3" eb="5">
      <t>セタイ</t>
    </rPh>
    <phoneticPr fontId="2"/>
  </si>
  <si>
    <t>　　　　持ち家</t>
    <rPh sb="4" eb="5">
      <t>モ</t>
    </rPh>
    <rPh sb="6" eb="7">
      <t>イエ</t>
    </rPh>
    <phoneticPr fontId="2"/>
  </si>
  <si>
    <t>　　　　公営・都市機構・公社の借家</t>
    <rPh sb="4" eb="6">
      <t>コウエイ</t>
    </rPh>
    <rPh sb="7" eb="9">
      <t>トシ</t>
    </rPh>
    <rPh sb="9" eb="11">
      <t>キコウ</t>
    </rPh>
    <rPh sb="12" eb="14">
      <t>コウシャ</t>
    </rPh>
    <rPh sb="15" eb="17">
      <t>シャクヤ</t>
    </rPh>
    <phoneticPr fontId="2"/>
  </si>
  <si>
    <t>　　　　民営の借家</t>
    <rPh sb="4" eb="6">
      <t>ミンエイ</t>
    </rPh>
    <rPh sb="7" eb="9">
      <t>シャクヤ</t>
    </rPh>
    <phoneticPr fontId="2"/>
  </si>
  <si>
    <t>　　　　給与住宅</t>
    <rPh sb="4" eb="6">
      <t>キュウヨ</t>
    </rPh>
    <rPh sb="6" eb="8">
      <t>ジュウタク</t>
    </rPh>
    <phoneticPr fontId="2"/>
  </si>
  <si>
    <t>　　間借り</t>
    <rPh sb="2" eb="4">
      <t>マガ</t>
    </rPh>
    <phoneticPr fontId="2"/>
  </si>
  <si>
    <t>牧場</t>
    <rPh sb="0" eb="2">
      <t>ボクジョウ</t>
    </rPh>
    <phoneticPr fontId="2"/>
  </si>
  <si>
    <t xml:space="preserve">    30年度(2018)</t>
    <rPh sb="6" eb="7">
      <t>ネン</t>
    </rPh>
    <rPh sb="7" eb="8">
      <t>ド</t>
    </rPh>
    <phoneticPr fontId="2"/>
  </si>
  <si>
    <t xml:space="preserve">    令和元年度(2019)</t>
    <rPh sb="4" eb="6">
      <t>レイワ</t>
    </rPh>
    <rPh sb="6" eb="7">
      <t>ガン</t>
    </rPh>
    <rPh sb="7" eb="8">
      <t>ネン</t>
    </rPh>
    <rPh sb="8" eb="9">
      <t>ド</t>
    </rPh>
    <phoneticPr fontId="2"/>
  </si>
  <si>
    <t xml:space="preserve">    2年度(2020)</t>
    <rPh sb="5" eb="6">
      <t>ネン</t>
    </rPh>
    <rPh sb="6" eb="7">
      <t>ド</t>
    </rPh>
    <phoneticPr fontId="2"/>
  </si>
  <si>
    <t xml:space="preserve">    3年度(2021)</t>
    <rPh sb="5" eb="6">
      <t>ネン</t>
    </rPh>
    <rPh sb="6" eb="7">
      <t>ド</t>
    </rPh>
    <phoneticPr fontId="2"/>
  </si>
  <si>
    <t>30年度(2018)</t>
    <rPh sb="2" eb="3">
      <t>ネン</t>
    </rPh>
    <phoneticPr fontId="2"/>
  </si>
  <si>
    <t>令和元年度(2019)</t>
    <rPh sb="0" eb="2">
      <t>レイワ</t>
    </rPh>
    <rPh sb="2" eb="3">
      <t>ガン</t>
    </rPh>
    <rPh sb="3" eb="4">
      <t>ネン</t>
    </rPh>
    <rPh sb="4" eb="5">
      <t>ド</t>
    </rPh>
    <phoneticPr fontId="2"/>
  </si>
  <si>
    <t>2年度(2020)</t>
    <rPh sb="1" eb="2">
      <t>ネン</t>
    </rPh>
    <rPh sb="2" eb="3">
      <t>ド</t>
    </rPh>
    <phoneticPr fontId="2"/>
  </si>
  <si>
    <t>3年度(2021)</t>
    <rPh sb="1" eb="2">
      <t>ネン</t>
    </rPh>
    <rPh sb="2" eb="3">
      <t>ド</t>
    </rPh>
    <phoneticPr fontId="2"/>
  </si>
  <si>
    <t>平成29年(2017)</t>
    <rPh sb="0" eb="2">
      <t>ヘイセイ</t>
    </rPh>
    <rPh sb="4" eb="5">
      <t>ネン</t>
    </rPh>
    <phoneticPr fontId="2"/>
  </si>
  <si>
    <t xml:space="preserve">    30年(2018)</t>
    <rPh sb="6" eb="7">
      <t>ネン</t>
    </rPh>
    <phoneticPr fontId="2"/>
  </si>
  <si>
    <t xml:space="preserve">    令和元年(2019)</t>
    <rPh sb="4" eb="6">
      <t>レイワ</t>
    </rPh>
    <rPh sb="6" eb="7">
      <t>ガン</t>
    </rPh>
    <rPh sb="7" eb="8">
      <t>ネン</t>
    </rPh>
    <phoneticPr fontId="2"/>
  </si>
  <si>
    <t xml:space="preserve">    2年(2020)</t>
    <rPh sb="5" eb="6">
      <t>ネン</t>
    </rPh>
    <phoneticPr fontId="2"/>
  </si>
  <si>
    <t>2021年3月2日より、アメダスの日照時間は「推計気象分布（日照時間）」から得る推計値となりましたので、日照計による観測値と単純比較できません。</t>
    <phoneticPr fontId="2"/>
  </si>
  <si>
    <t xml:space="preserve">    3年(2021)</t>
    <rPh sb="5" eb="6">
      <t>ネン</t>
    </rPh>
    <phoneticPr fontId="2"/>
  </si>
  <si>
    <t>2.6)</t>
    <phoneticPr fontId="2"/>
  </si>
  <si>
    <t>177.1)</t>
    <phoneticPr fontId="2"/>
  </si>
  <si>
    <t>　  令和2年(2020)</t>
    <rPh sb="3" eb="5">
      <t>レイワ</t>
    </rPh>
    <rPh sb="6" eb="7">
      <t>ネン</t>
    </rPh>
    <phoneticPr fontId="2"/>
  </si>
  <si>
    <t>　農業経営体</t>
    <rPh sb="1" eb="3">
      <t>ノウギョウ</t>
    </rPh>
    <rPh sb="3" eb="6">
      <t>ケイエイタイ</t>
    </rPh>
    <phoneticPr fontId="2"/>
  </si>
  <si>
    <t>個人経営体</t>
    <rPh sb="0" eb="2">
      <t>コジン</t>
    </rPh>
    <rPh sb="2" eb="5">
      <t>ケイエイタイ</t>
    </rPh>
    <phoneticPr fontId="2"/>
  </si>
  <si>
    <t>個人経営体</t>
    <rPh sb="0" eb="5">
      <t>コジンケイエイタイ</t>
    </rPh>
    <phoneticPr fontId="2"/>
  </si>
  <si>
    <t>*農業従事者は、15歳以上の世帯員のうち、調査期日前1年間に自営農業に従事した者。</t>
    <rPh sb="1" eb="3">
      <t>ノウギョウ</t>
    </rPh>
    <rPh sb="3" eb="5">
      <t>ジュウジ</t>
    </rPh>
    <rPh sb="5" eb="6">
      <t>シャ</t>
    </rPh>
    <rPh sb="10" eb="11">
      <t>サイ</t>
    </rPh>
    <rPh sb="11" eb="13">
      <t>イジョウ</t>
    </rPh>
    <rPh sb="14" eb="17">
      <t>セタイイン</t>
    </rPh>
    <rPh sb="21" eb="23">
      <t>チョウサ</t>
    </rPh>
    <rPh sb="23" eb="25">
      <t>キジツ</t>
    </rPh>
    <rPh sb="25" eb="26">
      <t>マエ</t>
    </rPh>
    <rPh sb="27" eb="29">
      <t>ネンカン</t>
    </rPh>
    <rPh sb="30" eb="32">
      <t>ジエイ</t>
    </rPh>
    <rPh sb="32" eb="34">
      <t>ノウギョウ</t>
    </rPh>
    <rPh sb="35" eb="37">
      <t>ジュウジ</t>
    </rPh>
    <rPh sb="39" eb="40">
      <t>モノ</t>
    </rPh>
    <phoneticPr fontId="2"/>
  </si>
  <si>
    <t>*基幹的農業従事者は、15歳以上の世帯員のうち、ふだん仕事として主に自営農業に従事している者。</t>
    <rPh sb="1" eb="4">
      <t>キカンテキ</t>
    </rPh>
    <rPh sb="4" eb="6">
      <t>ノウギョウ</t>
    </rPh>
    <rPh sb="6" eb="9">
      <t>ジュウジシャ</t>
    </rPh>
    <rPh sb="13" eb="16">
      <t>サイイジョウ</t>
    </rPh>
    <rPh sb="17" eb="20">
      <t>セタイイン</t>
    </rPh>
    <rPh sb="27" eb="29">
      <t>シゴト</t>
    </rPh>
    <rPh sb="32" eb="33">
      <t>オモ</t>
    </rPh>
    <rPh sb="34" eb="36">
      <t>ジエイ</t>
    </rPh>
    <rPh sb="36" eb="38">
      <t>ノウギョウ</t>
    </rPh>
    <rPh sb="39" eb="41">
      <t>ジュウジ</t>
    </rPh>
    <rPh sb="45" eb="46">
      <t>モノ</t>
    </rPh>
    <phoneticPr fontId="2"/>
  </si>
  <si>
    <t>総農家数</t>
    <rPh sb="0" eb="4">
      <t>ソウノウカスウ</t>
    </rPh>
    <phoneticPr fontId="2"/>
  </si>
  <si>
    <t>経営耕地なし</t>
    <rPh sb="0" eb="4">
      <t>ケイエイコウチ</t>
    </rPh>
    <phoneticPr fontId="2"/>
  </si>
  <si>
    <t>作付経営体数</t>
    <rPh sb="0" eb="2">
      <t>サクツ</t>
    </rPh>
    <rPh sb="2" eb="6">
      <t>ケイエイタイスウ</t>
    </rPh>
    <phoneticPr fontId="2"/>
  </si>
  <si>
    <t>作付面積</t>
    <rPh sb="0" eb="2">
      <t>サクツケ</t>
    </rPh>
    <rPh sb="2" eb="4">
      <t>メンセキ</t>
    </rPh>
    <phoneticPr fontId="2"/>
  </si>
  <si>
    <t>作付(栽培)経営体数</t>
    <rPh sb="0" eb="2">
      <t>サクツ</t>
    </rPh>
    <rPh sb="3" eb="5">
      <t>サイバイ</t>
    </rPh>
    <rPh sb="6" eb="10">
      <t>ケイエイタイスウ</t>
    </rPh>
    <phoneticPr fontId="2"/>
  </si>
  <si>
    <t>作付(栽培)面積</t>
    <rPh sb="0" eb="2">
      <t>サクツケ</t>
    </rPh>
    <rPh sb="3" eb="5">
      <t>サイバイ</t>
    </rPh>
    <rPh sb="6" eb="8">
      <t>メンセキ</t>
    </rPh>
    <phoneticPr fontId="2"/>
  </si>
  <si>
    <t>作付(栽培)実経営体数</t>
    <rPh sb="0" eb="2">
      <t>サクツ</t>
    </rPh>
    <rPh sb="3" eb="5">
      <t>サイバイ</t>
    </rPh>
    <rPh sb="6" eb="7">
      <t>ジツ</t>
    </rPh>
    <rPh sb="7" eb="11">
      <t>ケイエイタイスウ</t>
    </rPh>
    <phoneticPr fontId="2"/>
  </si>
  <si>
    <t>栽培実経営体数</t>
    <rPh sb="0" eb="2">
      <t>サイバイ</t>
    </rPh>
    <rPh sb="2" eb="3">
      <t>ジツ</t>
    </rPh>
    <rPh sb="3" eb="7">
      <t>ケイエイタイスウ</t>
    </rPh>
    <phoneticPr fontId="2"/>
  </si>
  <si>
    <t>キウイフルーツ</t>
    <phoneticPr fontId="2"/>
  </si>
  <si>
    <t>飼養経営体数</t>
    <rPh sb="0" eb="2">
      <t>シヨウ</t>
    </rPh>
    <rPh sb="2" eb="6">
      <t>ケイエイタイスウ</t>
    </rPh>
    <phoneticPr fontId="2"/>
  </si>
  <si>
    <t>出荷した経営体数</t>
    <rPh sb="0" eb="2">
      <t>シュッカ</t>
    </rPh>
    <rPh sb="4" eb="8">
      <t>ケイエイタイスウ</t>
    </rPh>
    <phoneticPr fontId="2"/>
  </si>
  <si>
    <t>出荷
羽数</t>
    <rPh sb="0" eb="2">
      <t>シュッカ</t>
    </rPh>
    <rPh sb="3" eb="4">
      <t>バネ</t>
    </rPh>
    <rPh sb="4" eb="5">
      <t>カズ</t>
    </rPh>
    <phoneticPr fontId="2"/>
  </si>
  <si>
    <t>平成29年度(2017)</t>
    <phoneticPr fontId="2"/>
  </si>
  <si>
    <t xml:space="preserve">    30年度(2018)</t>
    <phoneticPr fontId="2"/>
  </si>
  <si>
    <t>令和元年度(2019)</t>
    <rPh sb="0" eb="2">
      <t>レイワ</t>
    </rPh>
    <rPh sb="2" eb="3">
      <t>ガン</t>
    </rPh>
    <phoneticPr fontId="2"/>
  </si>
  <si>
    <t>金田方面循環線</t>
    <rPh sb="0" eb="2">
      <t>カネダ</t>
    </rPh>
    <rPh sb="2" eb="4">
      <t>ホウメン</t>
    </rPh>
    <rPh sb="4" eb="7">
      <t>ジュンカンセン</t>
    </rPh>
    <phoneticPr fontId="2"/>
  </si>
  <si>
    <t>大田原女子高線</t>
    <rPh sb="0" eb="3">
      <t>オオタワラ</t>
    </rPh>
    <rPh sb="3" eb="6">
      <t>ジョシコウ</t>
    </rPh>
    <rPh sb="6" eb="7">
      <t>セン</t>
    </rPh>
    <phoneticPr fontId="2"/>
  </si>
  <si>
    <t>まちなか循環線</t>
    <rPh sb="4" eb="6">
      <t>ジュンカン</t>
    </rPh>
    <rPh sb="6" eb="7">
      <t>セン</t>
    </rPh>
    <phoneticPr fontId="2"/>
  </si>
  <si>
    <t>雲巌寺線</t>
    <rPh sb="0" eb="1">
      <t>ウン</t>
    </rPh>
    <rPh sb="1" eb="2">
      <t>ガン</t>
    </rPh>
    <rPh sb="2" eb="3">
      <t>ジ</t>
    </rPh>
    <rPh sb="3" eb="4">
      <t>セン</t>
    </rPh>
    <phoneticPr fontId="2"/>
  </si>
  <si>
    <t>黒磯駅・黒羽高校線</t>
    <rPh sb="0" eb="2">
      <t>クロイソ</t>
    </rPh>
    <rPh sb="2" eb="3">
      <t>エキ</t>
    </rPh>
    <rPh sb="4" eb="6">
      <t>クロバネ</t>
    </rPh>
    <rPh sb="6" eb="8">
      <t>コウコウ</t>
    </rPh>
    <rPh sb="8" eb="9">
      <t>セン</t>
    </rPh>
    <phoneticPr fontId="2"/>
  </si>
  <si>
    <t>30年度(2018)</t>
    <rPh sb="2" eb="4">
      <t>ネンド</t>
    </rPh>
    <phoneticPr fontId="2"/>
  </si>
  <si>
    <t>令和元年度(2019)</t>
    <rPh sb="0" eb="2">
      <t>レイワ</t>
    </rPh>
    <rPh sb="2" eb="3">
      <t>ガン</t>
    </rPh>
    <rPh sb="3" eb="5">
      <t>ネンド</t>
    </rPh>
    <phoneticPr fontId="2"/>
  </si>
  <si>
    <t>2年度(2020)</t>
    <rPh sb="1" eb="3">
      <t>ネンド</t>
    </rPh>
    <phoneticPr fontId="2"/>
  </si>
  <si>
    <t>3年度(2021)</t>
    <rPh sb="1" eb="3">
      <t>ネンド</t>
    </rPh>
    <phoneticPr fontId="2"/>
  </si>
  <si>
    <t>西那須野駅東口</t>
    <rPh sb="0" eb="4">
      <t>ニシナスノ</t>
    </rPh>
    <rPh sb="4" eb="5">
      <t>エキ</t>
    </rPh>
    <rPh sb="5" eb="7">
      <t>ヒガシグチ</t>
    </rPh>
    <phoneticPr fontId="13"/>
  </si>
  <si>
    <t>～</t>
    <phoneticPr fontId="13"/>
  </si>
  <si>
    <t>裁判所前</t>
    <rPh sb="0" eb="4">
      <t>サイバンショマエ</t>
    </rPh>
    <phoneticPr fontId="13"/>
  </si>
  <si>
    <t>稲荷前</t>
    <rPh sb="0" eb="3">
      <t>イナリマエ</t>
    </rPh>
    <phoneticPr fontId="13"/>
  </si>
  <si>
    <t>倉骨</t>
    <rPh sb="0" eb="2">
      <t>クラホネ</t>
    </rPh>
    <phoneticPr fontId="26"/>
  </si>
  <si>
    <t>赤十字</t>
    <rPh sb="0" eb="3">
      <t>セキジュウジ</t>
    </rPh>
    <phoneticPr fontId="26"/>
  </si>
  <si>
    <t>赤十字・水遊園</t>
    <rPh sb="0" eb="3">
      <t>セキジュウジ</t>
    </rPh>
    <rPh sb="4" eb="7">
      <t>スイユウエン</t>
    </rPh>
    <phoneticPr fontId="26"/>
  </si>
  <si>
    <t>水遊園</t>
    <rPh sb="0" eb="3">
      <t>スイユウエン</t>
    </rPh>
    <phoneticPr fontId="26"/>
  </si>
  <si>
    <t>女子高前</t>
    <rPh sb="0" eb="3">
      <t>ジョシコウ</t>
    </rPh>
    <rPh sb="3" eb="4">
      <t>マエ</t>
    </rPh>
    <phoneticPr fontId="26"/>
  </si>
  <si>
    <t>三輪</t>
    <rPh sb="0" eb="2">
      <t>ミワ</t>
    </rPh>
    <phoneticPr fontId="26"/>
  </si>
  <si>
    <t>馬頭車庫</t>
    <rPh sb="0" eb="2">
      <t>バトウ</t>
    </rPh>
    <rPh sb="2" eb="4">
      <t>シャコ</t>
    </rPh>
    <phoneticPr fontId="26"/>
  </si>
  <si>
    <t>ー</t>
    <phoneticPr fontId="13"/>
  </si>
  <si>
    <t>福祉大</t>
    <rPh sb="0" eb="3">
      <t>フクシダイ</t>
    </rPh>
    <phoneticPr fontId="26"/>
  </si>
  <si>
    <t>稲荷前</t>
    <rPh sb="0" eb="2">
      <t>イナリ</t>
    </rPh>
    <rPh sb="2" eb="3">
      <t>マエ</t>
    </rPh>
    <phoneticPr fontId="26"/>
  </si>
  <si>
    <t>大高前</t>
    <rPh sb="0" eb="1">
      <t>ダイ</t>
    </rPh>
    <rPh sb="1" eb="2">
      <t>コウ</t>
    </rPh>
    <rPh sb="2" eb="3">
      <t>マエ</t>
    </rPh>
    <phoneticPr fontId="26"/>
  </si>
  <si>
    <t>黒羽車庫</t>
    <rPh sb="0" eb="2">
      <t>クロバネ</t>
    </rPh>
    <rPh sb="2" eb="4">
      <t>シャコ</t>
    </rPh>
    <phoneticPr fontId="26"/>
  </si>
  <si>
    <t>五峰の湯</t>
    <rPh sb="0" eb="1">
      <t>ゴ</t>
    </rPh>
    <rPh sb="1" eb="2">
      <t>ホウ</t>
    </rPh>
    <rPh sb="3" eb="4">
      <t>ユ</t>
    </rPh>
    <phoneticPr fontId="26"/>
  </si>
  <si>
    <t>国際医療
福祉大学</t>
    <rPh sb="0" eb="2">
      <t>コクサイ</t>
    </rPh>
    <rPh sb="2" eb="4">
      <t>イリョウ</t>
    </rPh>
    <rPh sb="5" eb="7">
      <t>フクシ</t>
    </rPh>
    <rPh sb="7" eb="9">
      <t>ダイガク</t>
    </rPh>
    <phoneticPr fontId="26"/>
  </si>
  <si>
    <t>那須赤十字
病院</t>
    <rPh sb="0" eb="2">
      <t>ナス</t>
    </rPh>
    <rPh sb="2" eb="5">
      <t>セキジュウジ</t>
    </rPh>
    <rPh sb="6" eb="8">
      <t>ビョウイン</t>
    </rPh>
    <phoneticPr fontId="26"/>
  </si>
  <si>
    <t>（各年4月１日現在）</t>
    <rPh sb="1" eb="2">
      <t>カク</t>
    </rPh>
    <rPh sb="2" eb="3">
      <t>トシ</t>
    </rPh>
    <rPh sb="4" eb="5">
      <t>ガツ</t>
    </rPh>
    <rPh sb="6" eb="7">
      <t>ニチ</t>
    </rPh>
    <rPh sb="7" eb="9">
      <t>ゲンザイ</t>
    </rPh>
    <phoneticPr fontId="1"/>
  </si>
  <si>
    <t>1　上水道の推移</t>
    <rPh sb="2" eb="5">
      <t>ジョウスイドウ</t>
    </rPh>
    <rPh sb="6" eb="8">
      <t>スイイ</t>
    </rPh>
    <phoneticPr fontId="2"/>
  </si>
  <si>
    <t>年間給水量</t>
    <rPh sb="0" eb="2">
      <t>ネンカン</t>
    </rPh>
    <rPh sb="2" eb="4">
      <t>キュウスイ</t>
    </rPh>
    <rPh sb="4" eb="5">
      <t>リョウ</t>
    </rPh>
    <phoneticPr fontId="2"/>
  </si>
  <si>
    <t>（有収水量）</t>
    <rPh sb="1" eb="2">
      <t>ユウ</t>
    </rPh>
    <rPh sb="2" eb="3">
      <t>シュウ</t>
    </rPh>
    <rPh sb="3" eb="5">
      <t>スイリョウ</t>
    </rPh>
    <phoneticPr fontId="2"/>
  </si>
  <si>
    <t>業務用</t>
    <rPh sb="0" eb="3">
      <t>ギョウムヨウ</t>
    </rPh>
    <phoneticPr fontId="2"/>
  </si>
  <si>
    <t>(人）</t>
    <rPh sb="1" eb="2">
      <t>ニン</t>
    </rPh>
    <phoneticPr fontId="2"/>
  </si>
  <si>
    <t>（戸）</t>
    <rPh sb="1" eb="2">
      <t>コ</t>
    </rPh>
    <phoneticPr fontId="2"/>
  </si>
  <si>
    <t>（千㎥）</t>
    <rPh sb="1" eb="2">
      <t>セン</t>
    </rPh>
    <phoneticPr fontId="2"/>
  </si>
  <si>
    <t>（㎥）</t>
    <phoneticPr fontId="2"/>
  </si>
  <si>
    <t>（ℓ）</t>
    <phoneticPr fontId="2"/>
  </si>
  <si>
    <t>30年度(2018)</t>
    <phoneticPr fontId="2"/>
  </si>
  <si>
    <t>令和元年度(2019)</t>
    <phoneticPr fontId="2"/>
  </si>
  <si>
    <t>2年度(2020)</t>
    <phoneticPr fontId="2"/>
  </si>
  <si>
    <t>3年度(2021)</t>
    <phoneticPr fontId="2"/>
  </si>
  <si>
    <t>資料：上下水道課</t>
    <rPh sb="0" eb="2">
      <t>シリョウ</t>
    </rPh>
    <rPh sb="3" eb="5">
      <t>ジョウゲ</t>
    </rPh>
    <rPh sb="5" eb="8">
      <t>スイドウカ</t>
    </rPh>
    <phoneticPr fontId="2"/>
  </si>
  <si>
    <t>2　下水道の推移</t>
    <rPh sb="2" eb="5">
      <t>ゲスイドウ</t>
    </rPh>
    <rPh sb="6" eb="8">
      <t>スイイ</t>
    </rPh>
    <phoneticPr fontId="2"/>
  </si>
  <si>
    <t>処理区域面積</t>
    <rPh sb="0" eb="2">
      <t>ショリ</t>
    </rPh>
    <rPh sb="2" eb="4">
      <t>クイキ</t>
    </rPh>
    <rPh sb="4" eb="6">
      <t>メンセキ</t>
    </rPh>
    <phoneticPr fontId="2"/>
  </si>
  <si>
    <t>処理区域内人口</t>
    <rPh sb="0" eb="2">
      <t>ショリ</t>
    </rPh>
    <rPh sb="2" eb="4">
      <t>クイキ</t>
    </rPh>
    <rPh sb="4" eb="5">
      <t>ナイ</t>
    </rPh>
    <rPh sb="5" eb="7">
      <t>ジンコウ</t>
    </rPh>
    <phoneticPr fontId="2"/>
  </si>
  <si>
    <t>処理区域内戸数</t>
    <rPh sb="0" eb="2">
      <t>ショリ</t>
    </rPh>
    <rPh sb="2" eb="4">
      <t>クイキ</t>
    </rPh>
    <rPh sb="4" eb="5">
      <t>ナイ</t>
    </rPh>
    <rPh sb="5" eb="7">
      <t>コスウ</t>
    </rPh>
    <phoneticPr fontId="2"/>
  </si>
  <si>
    <t>戸数</t>
    <rPh sb="0" eb="1">
      <t>ト</t>
    </rPh>
    <rPh sb="1" eb="2">
      <t>カズ</t>
    </rPh>
    <phoneticPr fontId="2"/>
  </si>
  <si>
    <t>水洗化率</t>
    <rPh sb="0" eb="2">
      <t>スイセン</t>
    </rPh>
    <rPh sb="2" eb="3">
      <t>カ</t>
    </rPh>
    <rPh sb="3" eb="4">
      <t>リツ</t>
    </rPh>
    <phoneticPr fontId="2"/>
  </si>
  <si>
    <t>（ha）</t>
    <phoneticPr fontId="2"/>
  </si>
  <si>
    <t>（人）</t>
    <rPh sb="1" eb="2">
      <t>ヒト</t>
    </rPh>
    <phoneticPr fontId="2"/>
  </si>
  <si>
    <t xml:space="preserve"> 平成29年度(2017)</t>
    <phoneticPr fontId="2"/>
  </si>
  <si>
    <t xml:space="preserve"> 　　30年度(2018)</t>
    <phoneticPr fontId="2"/>
  </si>
  <si>
    <t xml:space="preserve"> 令和元年度(2019)</t>
    <phoneticPr fontId="2"/>
  </si>
  <si>
    <t xml:space="preserve"> 　　 2年度(2020)</t>
    <phoneticPr fontId="2"/>
  </si>
  <si>
    <t xml:space="preserve"> 　　 3年度(2021)</t>
    <phoneticPr fontId="2"/>
  </si>
  <si>
    <t>資料：上下水道課</t>
    <rPh sb="0" eb="2">
      <t>シリョウ</t>
    </rPh>
    <rPh sb="3" eb="4">
      <t>ジョウ</t>
    </rPh>
    <rPh sb="4" eb="7">
      <t>ゲスイドウ</t>
    </rPh>
    <rPh sb="7" eb="8">
      <t>カ</t>
    </rPh>
    <phoneticPr fontId="2"/>
  </si>
  <si>
    <t>土　蔵</t>
    <rPh sb="0" eb="1">
      <t>ド</t>
    </rPh>
    <rPh sb="2" eb="3">
      <t>クラ</t>
    </rPh>
    <phoneticPr fontId="2"/>
  </si>
  <si>
    <t>付属家</t>
    <rPh sb="0" eb="3">
      <t>フゾクイエ</t>
    </rPh>
    <phoneticPr fontId="2"/>
  </si>
  <si>
    <t>事務所・店舗
百貨店</t>
    <rPh sb="0" eb="2">
      <t>ジム</t>
    </rPh>
    <rPh sb="2" eb="3">
      <t>ショ</t>
    </rPh>
    <rPh sb="4" eb="6">
      <t>テンポ</t>
    </rPh>
    <rPh sb="7" eb="10">
      <t>ヒャッカテン</t>
    </rPh>
    <phoneticPr fontId="2"/>
  </si>
  <si>
    <t>病院・ホテル</t>
    <phoneticPr fontId="2"/>
  </si>
  <si>
    <t>資料：建築住宅課</t>
    <rPh sb="5" eb="7">
      <t>ジュウタク</t>
    </rPh>
    <phoneticPr fontId="2"/>
  </si>
  <si>
    <t>昭和45年</t>
    <rPh sb="0" eb="2">
      <t>ショウワ</t>
    </rPh>
    <rPh sb="4" eb="5">
      <t>ネン</t>
    </rPh>
    <phoneticPr fontId="2"/>
  </si>
  <si>
    <t>昭和46年</t>
    <rPh sb="0" eb="2">
      <t>ショウワ</t>
    </rPh>
    <rPh sb="4" eb="5">
      <t>ネン</t>
    </rPh>
    <phoneticPr fontId="2"/>
  </si>
  <si>
    <t>平成28年</t>
    <rPh sb="0" eb="2">
      <t>ヘイセイ</t>
    </rPh>
    <rPh sb="4" eb="5">
      <t>ネン</t>
    </rPh>
    <phoneticPr fontId="2"/>
  </si>
  <si>
    <t>以前</t>
    <rPh sb="0" eb="2">
      <t>イゼン</t>
    </rPh>
    <phoneticPr fontId="2"/>
  </si>
  <si>
    <t>～55年</t>
    <rPh sb="3" eb="4">
      <t>ネン</t>
    </rPh>
    <phoneticPr fontId="2"/>
  </si>
  <si>
    <t>～22年</t>
    <rPh sb="3" eb="4">
      <t>ネン</t>
    </rPh>
    <phoneticPr fontId="2"/>
  </si>
  <si>
    <t>～27年</t>
    <rPh sb="3" eb="4">
      <t>ネン</t>
    </rPh>
    <phoneticPr fontId="2"/>
  </si>
  <si>
    <t>～30年</t>
    <rPh sb="3" eb="4">
      <t>ネン</t>
    </rPh>
    <phoneticPr fontId="2"/>
  </si>
  <si>
    <t>資料：道路課</t>
    <phoneticPr fontId="2"/>
  </si>
  <si>
    <t>　　 2年度(2020)</t>
    <rPh sb="4" eb="6">
      <t>ネンド</t>
    </rPh>
    <phoneticPr fontId="2"/>
  </si>
  <si>
    <t>　　 3年度(2021)</t>
    <rPh sb="4" eb="6">
      <t>ネンド</t>
    </rPh>
    <phoneticPr fontId="2"/>
  </si>
  <si>
    <t>収納率</t>
    <rPh sb="0" eb="2">
      <t>シュウノウ</t>
    </rPh>
    <rPh sb="2" eb="3">
      <t>リツ</t>
    </rPh>
    <phoneticPr fontId="2"/>
  </si>
  <si>
    <t>資料：厚生労働省年金統計情報事業月報</t>
    <rPh sb="3" eb="8">
      <t>コウセイロウドウショウ</t>
    </rPh>
    <rPh sb="8" eb="14">
      <t>ネンキントウケイジョウホウ</t>
    </rPh>
    <rPh sb="14" eb="18">
      <t>ジギョウゲッポウ</t>
    </rPh>
    <phoneticPr fontId="2"/>
  </si>
  <si>
    <t>進学準備
給付金</t>
    <rPh sb="0" eb="2">
      <t>シンガク</t>
    </rPh>
    <rPh sb="2" eb="4">
      <t>ジュンビ</t>
    </rPh>
    <rPh sb="5" eb="8">
      <t>キュウフキン</t>
    </rPh>
    <phoneticPr fontId="2"/>
  </si>
  <si>
    <t>取り下げ</t>
    <rPh sb="0" eb="1">
      <t>ト</t>
    </rPh>
    <rPh sb="2" eb="3">
      <t>サ</t>
    </rPh>
    <phoneticPr fontId="2"/>
  </si>
  <si>
    <t>資料：保育課</t>
    <rPh sb="3" eb="5">
      <t>ホイク</t>
    </rPh>
    <phoneticPr fontId="2"/>
  </si>
  <si>
    <t>奥沢
学童保育館</t>
    <rPh sb="0" eb="1">
      <t>オク</t>
    </rPh>
    <rPh sb="1" eb="2">
      <t>サワ</t>
    </rPh>
    <rPh sb="3" eb="5">
      <t>ガクドウ</t>
    </rPh>
    <rPh sb="5" eb="8">
      <t>ホイクカン</t>
    </rPh>
    <phoneticPr fontId="2"/>
  </si>
  <si>
    <t>金丸
学童保育館</t>
    <rPh sb="0" eb="2">
      <t>カネマル</t>
    </rPh>
    <rPh sb="3" eb="5">
      <t>ガクドウ</t>
    </rPh>
    <rPh sb="5" eb="8">
      <t>ホイクカン</t>
    </rPh>
    <phoneticPr fontId="2"/>
  </si>
  <si>
    <t>羽田
学童保育館</t>
    <rPh sb="0" eb="2">
      <t>ハンダ</t>
    </rPh>
    <rPh sb="3" eb="5">
      <t>ガクドウ</t>
    </rPh>
    <rPh sb="5" eb="8">
      <t>ホイクカン</t>
    </rPh>
    <phoneticPr fontId="2"/>
  </si>
  <si>
    <t>うすば
アットホーム</t>
  </si>
  <si>
    <t>レオ子ども
クラブ
大田原</t>
    <rPh sb="2" eb="3">
      <t>コ</t>
    </rPh>
    <rPh sb="10" eb="13">
      <t>オオタワラ</t>
    </rPh>
    <phoneticPr fontId="2"/>
  </si>
  <si>
    <t>学童保育
スマイリア</t>
    <rPh sb="0" eb="4">
      <t>ガクドウホイク</t>
    </rPh>
    <phoneticPr fontId="2"/>
  </si>
  <si>
    <t>親園小学校学童保育館
（つばさ）</t>
    <rPh sb="0" eb="5">
      <t>チカソノショウガッコウ</t>
    </rPh>
    <rPh sb="5" eb="7">
      <t>ガクドウ</t>
    </rPh>
    <rPh sb="7" eb="10">
      <t>ホイクカン</t>
    </rPh>
    <phoneticPr fontId="2"/>
  </si>
  <si>
    <t>ひまわり
学童クラブ</t>
    <rPh sb="5" eb="7">
      <t>ガクドウ</t>
    </rPh>
    <phoneticPr fontId="2"/>
  </si>
  <si>
    <t>わんぱく
学童クラブ</t>
    <rPh sb="5" eb="7">
      <t>ガクドウ</t>
    </rPh>
    <phoneticPr fontId="2"/>
  </si>
  <si>
    <t>ふたば学童</t>
    <rPh sb="3" eb="5">
      <t>ガクドウ</t>
    </rPh>
    <phoneticPr fontId="2"/>
  </si>
  <si>
    <t>－</t>
    <phoneticPr fontId="2"/>
  </si>
  <si>
    <t>平成28年(2016)</t>
    <phoneticPr fontId="2"/>
  </si>
  <si>
    <t>　　29年(2017)</t>
    <phoneticPr fontId="2"/>
  </si>
  <si>
    <t>　　30年(2018)</t>
    <phoneticPr fontId="2"/>
  </si>
  <si>
    <t>　令和元年(2019)</t>
    <rPh sb="1" eb="3">
      <t>レイワ</t>
    </rPh>
    <rPh sb="3" eb="4">
      <t>ガン</t>
    </rPh>
    <rPh sb="4" eb="5">
      <t>ネン</t>
    </rPh>
    <phoneticPr fontId="2"/>
  </si>
  <si>
    <t>　　2年(2020)</t>
    <phoneticPr fontId="2"/>
  </si>
  <si>
    <t>定　期　接　種</t>
    <rPh sb="0" eb="1">
      <t>サダム</t>
    </rPh>
    <rPh sb="2" eb="3">
      <t>キ</t>
    </rPh>
    <rPh sb="4" eb="5">
      <t>セッ</t>
    </rPh>
    <rPh sb="6" eb="7">
      <t>シュ</t>
    </rPh>
    <phoneticPr fontId="2"/>
  </si>
  <si>
    <t>ＢＣＧ</t>
  </si>
  <si>
    <t>‐</t>
  </si>
  <si>
    <t>令和元年度から令和6年度まで実施（検査の結果、抗体価が低い場合に対象）</t>
    <rPh sb="0" eb="2">
      <t>レイワ</t>
    </rPh>
    <rPh sb="2" eb="4">
      <t>ガンネン</t>
    </rPh>
    <rPh sb="4" eb="5">
      <t>ド</t>
    </rPh>
    <rPh sb="7" eb="9">
      <t>レイワ</t>
    </rPh>
    <rPh sb="10" eb="11">
      <t>ネン</t>
    </rPh>
    <rPh sb="11" eb="12">
      <t>ド</t>
    </rPh>
    <rPh sb="14" eb="16">
      <t>ジッシ</t>
    </rPh>
    <rPh sb="17" eb="19">
      <t>ケンサ</t>
    </rPh>
    <rPh sb="20" eb="22">
      <t>ケッカ</t>
    </rPh>
    <rPh sb="23" eb="26">
      <t>コウタイカ</t>
    </rPh>
    <rPh sb="27" eb="28">
      <t>ヒク</t>
    </rPh>
    <rPh sb="29" eb="31">
      <t>バアイ</t>
    </rPh>
    <rPh sb="32" eb="34">
      <t>タイショウ</t>
    </rPh>
    <phoneticPr fontId="2"/>
  </si>
  <si>
    <t>平成23年再開により特例措置あり</t>
    <rPh sb="0" eb="2">
      <t>ヘイセイ</t>
    </rPh>
    <rPh sb="4" eb="5">
      <t>ネン</t>
    </rPh>
    <rPh sb="5" eb="7">
      <t>サイカイ</t>
    </rPh>
    <rPh sb="10" eb="12">
      <t>トクレイ</t>
    </rPh>
    <rPh sb="12" eb="14">
      <t>ソチ</t>
    </rPh>
    <phoneticPr fontId="15"/>
  </si>
  <si>
    <t>ヒブ</t>
  </si>
  <si>
    <t>ヒトパピローマウイルス
感染症</t>
    <rPh sb="12" eb="14">
      <t>カンセン</t>
    </rPh>
    <rPh sb="14" eb="15">
      <t>ショウ</t>
    </rPh>
    <phoneticPr fontId="2"/>
  </si>
  <si>
    <t>平成25年6月から令和4年3月まで接種勧奨中止</t>
    <rPh sb="9" eb="11">
      <t>レイワ</t>
    </rPh>
    <rPh sb="12" eb="13">
      <t>ネン</t>
    </rPh>
    <rPh sb="14" eb="15">
      <t>ガツ</t>
    </rPh>
    <phoneticPr fontId="2"/>
  </si>
  <si>
    <t>インフルエンザ</t>
  </si>
  <si>
    <t>（ロタリックス）</t>
  </si>
  <si>
    <t>（ロタテック）</t>
  </si>
  <si>
    <t>臨時接種</t>
    <rPh sb="0" eb="4">
      <t>リンジセッシュ</t>
    </rPh>
    <phoneticPr fontId="2"/>
  </si>
  <si>
    <t>新型コロナウイルス感染症</t>
    <rPh sb="0" eb="2">
      <t>シンガタ</t>
    </rPh>
    <rPh sb="9" eb="12">
      <t>カンセンショウ</t>
    </rPh>
    <phoneticPr fontId="2"/>
  </si>
  <si>
    <t>初回　1回目</t>
    <rPh sb="0" eb="2">
      <t>ショカイ</t>
    </rPh>
    <phoneticPr fontId="2"/>
  </si>
  <si>
    <t>実施率は総人口（70,194人）に対する実施者数</t>
    <rPh sb="0" eb="3">
      <t>ジッシリツ</t>
    </rPh>
    <rPh sb="4" eb="7">
      <t>ソウジンコウ</t>
    </rPh>
    <rPh sb="14" eb="15">
      <t>ニン</t>
    </rPh>
    <rPh sb="17" eb="18">
      <t>タイ</t>
    </rPh>
    <rPh sb="20" eb="23">
      <t>ジッシシャ</t>
    </rPh>
    <rPh sb="23" eb="24">
      <t>スウ</t>
    </rPh>
    <phoneticPr fontId="2"/>
  </si>
  <si>
    <t>初回　2回目</t>
    <rPh sb="0" eb="2">
      <t>ショカイ</t>
    </rPh>
    <rPh sb="4" eb="6">
      <t>カイメ</t>
    </rPh>
    <phoneticPr fontId="2"/>
  </si>
  <si>
    <t>追加　3回目</t>
    <rPh sb="0" eb="2">
      <t>ツイカ</t>
    </rPh>
    <rPh sb="4" eb="6">
      <t>カイメ</t>
    </rPh>
    <phoneticPr fontId="2"/>
  </si>
  <si>
    <t>おたふくかぜ</t>
  </si>
  <si>
    <t>（麻しん風しん）</t>
    <rPh sb="1" eb="2">
      <t>マ</t>
    </rPh>
    <rPh sb="4" eb="5">
      <t>フウ</t>
    </rPh>
    <phoneticPr fontId="2"/>
  </si>
  <si>
    <t>（風しん）</t>
    <rPh sb="1" eb="2">
      <t>フウ</t>
    </rPh>
    <phoneticPr fontId="2"/>
  </si>
  <si>
    <t>5　基本健康診査(若年健康診査・特定健康診査・後期高齢者健康診査)の推移</t>
    <phoneticPr fontId="2"/>
  </si>
  <si>
    <t>資料：健康政策課、国保年金課</t>
    <rPh sb="0" eb="2">
      <t>シリョウ</t>
    </rPh>
    <rPh sb="3" eb="5">
      <t>ケンコウ</t>
    </rPh>
    <rPh sb="5" eb="7">
      <t>セイサク</t>
    </rPh>
    <rPh sb="7" eb="8">
      <t>カ</t>
    </rPh>
    <rPh sb="9" eb="11">
      <t>コクホ</t>
    </rPh>
    <rPh sb="11" eb="13">
      <t>ネンキン</t>
    </rPh>
    <rPh sb="13" eb="14">
      <t>カ</t>
    </rPh>
    <phoneticPr fontId="2"/>
  </si>
  <si>
    <t>備　　考</t>
    <rPh sb="0" eb="1">
      <t>ビ</t>
    </rPh>
    <rPh sb="3" eb="4">
      <t>コウ</t>
    </rPh>
    <phoneticPr fontId="2"/>
  </si>
  <si>
    <t>40歳～70歳まで5歳刻み及び74歳で過去に受診したことのない方</t>
    <rPh sb="19" eb="21">
      <t>カコ</t>
    </rPh>
    <rPh sb="22" eb="24">
      <t>ジュシン</t>
    </rPh>
    <rPh sb="31" eb="32">
      <t>カタ</t>
    </rPh>
    <phoneticPr fontId="2"/>
  </si>
  <si>
    <t>要指導・
要精検者</t>
    <rPh sb="0" eb="1">
      <t>ヨウ</t>
    </rPh>
    <rPh sb="1" eb="3">
      <t>シドウ</t>
    </rPh>
    <rPh sb="5" eb="6">
      <t>ヨウ</t>
    </rPh>
    <rPh sb="6" eb="7">
      <t>セイ</t>
    </rPh>
    <rPh sb="7" eb="8">
      <t>ケン</t>
    </rPh>
    <rPh sb="8" eb="9">
      <t>シャ</t>
    </rPh>
    <phoneticPr fontId="2"/>
  </si>
  <si>
    <t>当該年度に40歳になる方と41歳以上で過去に受診したことがない方</t>
    <phoneticPr fontId="2"/>
  </si>
  <si>
    <t xml:space="preserve">  　 2年度(2020)</t>
    <rPh sb="5" eb="6">
      <t>ネン</t>
    </rPh>
    <rPh sb="6" eb="7">
      <t>ド</t>
    </rPh>
    <phoneticPr fontId="2"/>
  </si>
  <si>
    <t xml:space="preserve">   　3年度(2021)</t>
    <phoneticPr fontId="2"/>
  </si>
  <si>
    <t>30年度(2018)</t>
  </si>
  <si>
    <t>令和元年度(2019)</t>
  </si>
  <si>
    <t>2年度(2020)</t>
  </si>
  <si>
    <t>3年度(2021)</t>
  </si>
  <si>
    <t>(各年6月1日現在)</t>
    <rPh sb="1" eb="2">
      <t>カク</t>
    </rPh>
    <phoneticPr fontId="2"/>
  </si>
  <si>
    <t>資料：経済センサス活動調査</t>
    <rPh sb="3" eb="5">
      <t>ケイザイ</t>
    </rPh>
    <rPh sb="9" eb="11">
      <t>カツドウ</t>
    </rPh>
    <phoneticPr fontId="2"/>
  </si>
  <si>
    <t>　　 2年(2020)</t>
    <rPh sb="4" eb="5">
      <t>ネン</t>
    </rPh>
    <phoneticPr fontId="2"/>
  </si>
  <si>
    <t>令和元年(2019)</t>
    <rPh sb="0" eb="2">
      <t>レイワ</t>
    </rPh>
    <rPh sb="2" eb="3">
      <t>ガン</t>
    </rPh>
    <rPh sb="3" eb="4">
      <t>ネン</t>
    </rPh>
    <phoneticPr fontId="2"/>
  </si>
  <si>
    <t>(各年6月1日現在)</t>
    <phoneticPr fontId="2"/>
  </si>
  <si>
    <t>(各年6月1日現在)</t>
    <rPh sb="1" eb="3">
      <t>カクネン</t>
    </rPh>
    <rPh sb="4" eb="5">
      <t>ガツ</t>
    </rPh>
    <rPh sb="6" eb="7">
      <t>ニチ</t>
    </rPh>
    <rPh sb="7" eb="9">
      <t>ゲンザイ</t>
    </rPh>
    <phoneticPr fontId="2"/>
  </si>
  <si>
    <t>300～</t>
    <phoneticPr fontId="2"/>
  </si>
  <si>
    <t>200～299人</t>
    <rPh sb="7" eb="8">
      <t>ニン</t>
    </rPh>
    <phoneticPr fontId="2"/>
  </si>
  <si>
    <t>100～199人</t>
    <rPh sb="7" eb="8">
      <t>ニン</t>
    </rPh>
    <phoneticPr fontId="2"/>
  </si>
  <si>
    <t>(各年6月1日現在)</t>
    <rPh sb="1" eb="3">
      <t>カクネン</t>
    </rPh>
    <rPh sb="4" eb="5">
      <t>ガツ</t>
    </rPh>
    <rPh sb="6" eb="9">
      <t>ニチゲンザイ</t>
    </rPh>
    <phoneticPr fontId="2"/>
  </si>
  <si>
    <t xml:space="preserve">  令和元年(2019)</t>
    <rPh sb="2" eb="4">
      <t>レイワ</t>
    </rPh>
    <rPh sb="4" eb="5">
      <t>ガン</t>
    </rPh>
    <rPh sb="5" eb="6">
      <t>ネン</t>
    </rPh>
    <phoneticPr fontId="2"/>
  </si>
  <si>
    <t>　　　30年(2018)</t>
    <rPh sb="5" eb="6">
      <t>ネン</t>
    </rPh>
    <phoneticPr fontId="2"/>
  </si>
  <si>
    <t>　平成28年(2016)</t>
    <rPh sb="1" eb="3">
      <t>ヘイセイ</t>
    </rPh>
    <rPh sb="5" eb="6">
      <t>ネン</t>
    </rPh>
    <phoneticPr fontId="2"/>
  </si>
  <si>
    <t>資料：経済センサス活動調査</t>
    <rPh sb="0" eb="2">
      <t>シリョウ</t>
    </rPh>
    <rPh sb="3" eb="5">
      <t>ケイザイ</t>
    </rPh>
    <rPh sb="9" eb="13">
      <t>カツドウチョウサ</t>
    </rPh>
    <phoneticPr fontId="2"/>
  </si>
  <si>
    <t>535　非鉄金属</t>
    <rPh sb="4" eb="6">
      <t>ヒテツ</t>
    </rPh>
    <rPh sb="6" eb="8">
      <t>キンゾク</t>
    </rPh>
    <phoneticPr fontId="2"/>
  </si>
  <si>
    <t>(令和3年6月1日現在）</t>
    <rPh sb="1" eb="3">
      <t>レイワ</t>
    </rPh>
    <rPh sb="4" eb="5">
      <t>ネン</t>
    </rPh>
    <rPh sb="6" eb="7">
      <t>ガツ</t>
    </rPh>
    <rPh sb="8" eb="9">
      <t>ニチ</t>
    </rPh>
    <rPh sb="9" eb="11">
      <t>ゲンザイ</t>
    </rPh>
    <phoneticPr fontId="2"/>
  </si>
  <si>
    <t>資料：経済センサス活動調査</t>
    <rPh sb="3" eb="5">
      <t>ケイザイ</t>
    </rPh>
    <rPh sb="9" eb="13">
      <t>カツドウチョウサ</t>
    </rPh>
    <phoneticPr fontId="2"/>
  </si>
  <si>
    <t>　　4年(2022)</t>
    <phoneticPr fontId="2"/>
  </si>
  <si>
    <t>　　3年(2021)</t>
    <phoneticPr fontId="2"/>
  </si>
  <si>
    <t>専修学校
(一般課程)
進学者</t>
    <rPh sb="0" eb="2">
      <t>センシュウ</t>
    </rPh>
    <rPh sb="2" eb="4">
      <t>ガッコウ</t>
    </rPh>
    <rPh sb="6" eb="8">
      <t>イッパン</t>
    </rPh>
    <rPh sb="8" eb="10">
      <t>カテイ</t>
    </rPh>
    <rPh sb="12" eb="15">
      <t>シンガクシャ</t>
    </rPh>
    <phoneticPr fontId="2"/>
  </si>
  <si>
    <t>(令和4年5月1日現在)</t>
    <rPh sb="1" eb="3">
      <t>レイワ</t>
    </rPh>
    <phoneticPr fontId="2"/>
  </si>
  <si>
    <t>　　令和元年(2019)</t>
    <rPh sb="2" eb="4">
      <t>レイワ</t>
    </rPh>
    <rPh sb="4" eb="5">
      <t>ガン</t>
    </rPh>
    <phoneticPr fontId="2"/>
  </si>
  <si>
    <t xml:space="preserve">     4年(2022)</t>
    <phoneticPr fontId="2"/>
  </si>
  <si>
    <t xml:space="preserve">     3年(2021)</t>
    <phoneticPr fontId="2"/>
  </si>
  <si>
    <t xml:space="preserve">     2年(2020)</t>
    <phoneticPr fontId="2"/>
  </si>
  <si>
    <t xml:space="preserve">     令和元年(2019)</t>
    <rPh sb="5" eb="7">
      <t>レイワ</t>
    </rPh>
    <rPh sb="7" eb="8">
      <t>ガン</t>
    </rPh>
    <phoneticPr fontId="2"/>
  </si>
  <si>
    <t>申請取扱件数</t>
    <rPh sb="0" eb="1">
      <t>サル</t>
    </rPh>
    <rPh sb="1" eb="2">
      <t>ショウ</t>
    </rPh>
    <rPh sb="2" eb="4">
      <t>トリアツカ</t>
    </rPh>
    <rPh sb="4" eb="6">
      <t>ケンスウ</t>
    </rPh>
    <phoneticPr fontId="2"/>
  </si>
  <si>
    <t>年度内処理状況</t>
    <rPh sb="0" eb="3">
      <t>ネンドナイ</t>
    </rPh>
    <rPh sb="3" eb="5">
      <t>ショリ</t>
    </rPh>
    <rPh sb="5" eb="7">
      <t>ジョウキョウ</t>
    </rPh>
    <phoneticPr fontId="2"/>
  </si>
  <si>
    <t>86.0)</t>
    <phoneticPr fontId="2"/>
  </si>
  <si>
    <t>4.0)</t>
    <phoneticPr fontId="2"/>
  </si>
  <si>
    <t>1.8)</t>
    <phoneticPr fontId="2"/>
  </si>
  <si>
    <t>196.1)</t>
    <phoneticPr fontId="2"/>
  </si>
  <si>
    <t>174.7)</t>
    <phoneticPr fontId="2"/>
  </si>
  <si>
    <t>*平成12年は、平成17年10月1日現在の市の境域に基づいて組み替えた数値を示します。</t>
    <phoneticPr fontId="2"/>
  </si>
  <si>
    <t>自宅で従業</t>
    <rPh sb="0" eb="2">
      <t>ジタク</t>
    </rPh>
    <rPh sb="3" eb="5">
      <t>ジュウギョウ</t>
    </rPh>
    <phoneticPr fontId="2"/>
  </si>
  <si>
    <t>資料：関東自動車㈱</t>
    <rPh sb="3" eb="8">
      <t>カントウジドウシャ</t>
    </rPh>
    <phoneticPr fontId="2"/>
  </si>
  <si>
    <t>資料：栃木県年鑑統計</t>
  </si>
  <si>
    <t>平成3年</t>
    <rPh sb="0" eb="2">
      <t>ヘイセイ</t>
    </rPh>
    <rPh sb="3" eb="4">
      <t>ネン</t>
    </rPh>
    <phoneticPr fontId="2"/>
  </si>
  <si>
    <t>～12年</t>
    <rPh sb="3" eb="4">
      <t>ネン</t>
    </rPh>
    <phoneticPr fontId="2"/>
  </si>
  <si>
    <t>30年(2018)</t>
    <rPh sb="2" eb="3">
      <t>ネン</t>
    </rPh>
    <phoneticPr fontId="2"/>
  </si>
  <si>
    <t>資料：栃木県高齢医療広域連合年報</t>
    <rPh sb="0" eb="2">
      <t>シリョウ</t>
    </rPh>
    <phoneticPr fontId="2"/>
  </si>
  <si>
    <t>　　 3年(2021)</t>
    <rPh sb="4" eb="5">
      <t>ネン</t>
    </rPh>
    <phoneticPr fontId="2"/>
  </si>
  <si>
    <t>　　 4年(2023)</t>
    <rPh sb="4" eb="5">
      <t>ネン</t>
    </rPh>
    <phoneticPr fontId="2"/>
  </si>
  <si>
    <t>15　大田原地域職業訓練センター認定訓練・認定外訓練訓練生の推移</t>
    <rPh sb="3" eb="6">
      <t>オオタワラ</t>
    </rPh>
    <rPh sb="6" eb="8">
      <t>チイキ</t>
    </rPh>
    <rPh sb="8" eb="10">
      <t>ショクギョウ</t>
    </rPh>
    <rPh sb="10" eb="12">
      <t>クンレン</t>
    </rPh>
    <rPh sb="16" eb="18">
      <t>ニンテイ</t>
    </rPh>
    <rPh sb="18" eb="20">
      <t>クンレン</t>
    </rPh>
    <rPh sb="21" eb="24">
      <t>ニンテイガイ</t>
    </rPh>
    <rPh sb="24" eb="26">
      <t>クンレン</t>
    </rPh>
    <rPh sb="26" eb="28">
      <t>クンレン</t>
    </rPh>
    <rPh sb="28" eb="29">
      <t>セイ</t>
    </rPh>
    <rPh sb="30" eb="32">
      <t>スイイ</t>
    </rPh>
    <phoneticPr fontId="2"/>
  </si>
  <si>
    <t>令和2年(2020)</t>
    <rPh sb="0" eb="2">
      <t>レイワ</t>
    </rPh>
    <phoneticPr fontId="2"/>
  </si>
  <si>
    <t>個人経営体</t>
    <rPh sb="0" eb="5">
      <t>コジンケイエイタイ</t>
    </rPh>
    <phoneticPr fontId="2"/>
  </si>
  <si>
    <t>(令和2年2月1日現在)</t>
    <rPh sb="1" eb="3">
      <t>レイワ</t>
    </rPh>
    <rPh sb="6" eb="7">
      <t>ツキ</t>
    </rPh>
    <phoneticPr fontId="2"/>
  </si>
  <si>
    <t>ha</t>
    <phoneticPr fontId="2"/>
  </si>
  <si>
    <t>以下</t>
  </si>
  <si>
    <t>(令和2年2月1日現在)</t>
    <rPh sb="1" eb="3">
      <t>レイワ</t>
    </rPh>
    <phoneticPr fontId="2"/>
  </si>
  <si>
    <t>*経営耕地とは農林業経営体が経営する耕地であり、所有耕地と一致するとは限りません。</t>
    <rPh sb="7" eb="9">
      <t>ノウリン</t>
    </rPh>
    <rPh sb="9" eb="13">
      <t>ギョウケイエイタイ</t>
    </rPh>
    <rPh sb="14" eb="16">
      <t>ケイエイ</t>
    </rPh>
    <rPh sb="18" eb="20">
      <t>コウチ</t>
    </rPh>
    <rPh sb="24" eb="26">
      <t>ショユウ</t>
    </rPh>
    <rPh sb="26" eb="28">
      <t>コウチ</t>
    </rPh>
    <rPh sb="29" eb="31">
      <t>イッチ</t>
    </rPh>
    <rPh sb="35" eb="36">
      <t>カギ</t>
    </rPh>
    <phoneticPr fontId="2"/>
  </si>
  <si>
    <t>*面積は単位未満を四捨五入したため、総数とは一致しません。</t>
    <rPh sb="1" eb="3">
      <t>メンセキ</t>
    </rPh>
    <rPh sb="4" eb="8">
      <t>タンイミマン</t>
    </rPh>
    <rPh sb="9" eb="13">
      <t>シシャゴニュウ</t>
    </rPh>
    <rPh sb="18" eb="20">
      <t>ソウスウ</t>
    </rPh>
    <rPh sb="22" eb="24">
      <t>イッチ</t>
    </rPh>
    <phoneticPr fontId="2"/>
  </si>
  <si>
    <t>総数</t>
    <rPh sb="0" eb="1">
      <t>ソウ</t>
    </rPh>
    <rPh sb="1" eb="2">
      <t>スウ</t>
    </rPh>
    <phoneticPr fontId="2"/>
  </si>
  <si>
    <t>男</t>
    <rPh sb="0" eb="1">
      <t>オトコ</t>
    </rPh>
    <phoneticPr fontId="2"/>
  </si>
  <si>
    <t>14歳</t>
    <rPh sb="2" eb="3">
      <t>サイ</t>
    </rPh>
    <phoneticPr fontId="2"/>
  </si>
  <si>
    <t>以下</t>
    <rPh sb="0" eb="2">
      <t>イカ</t>
    </rPh>
    <phoneticPr fontId="2"/>
  </si>
  <si>
    <t>19歳</t>
    <rPh sb="2" eb="3">
      <t>サイ</t>
    </rPh>
    <phoneticPr fontId="2"/>
  </si>
  <si>
    <t>29歳</t>
    <rPh sb="2" eb="3">
      <t>サイ</t>
    </rPh>
    <phoneticPr fontId="2"/>
  </si>
  <si>
    <t>39歳</t>
    <rPh sb="2" eb="3">
      <t>サイ</t>
    </rPh>
    <phoneticPr fontId="2"/>
  </si>
  <si>
    <t>49歳</t>
    <rPh sb="2" eb="3">
      <t>サイ</t>
    </rPh>
    <phoneticPr fontId="2"/>
  </si>
  <si>
    <t>59歳</t>
    <rPh sb="2" eb="3">
      <t>サイ</t>
    </rPh>
    <phoneticPr fontId="2"/>
  </si>
  <si>
    <t>64歳</t>
    <rPh sb="2" eb="3">
      <t>サイ</t>
    </rPh>
    <phoneticPr fontId="2"/>
  </si>
  <si>
    <t>69歳</t>
    <rPh sb="2" eb="3">
      <t>サイ</t>
    </rPh>
    <phoneticPr fontId="2"/>
  </si>
  <si>
    <t>70歳</t>
    <rPh sb="2" eb="3">
      <t>サイ</t>
    </rPh>
    <phoneticPr fontId="2"/>
  </si>
  <si>
    <t>-</t>
    <phoneticPr fontId="2"/>
  </si>
  <si>
    <t>　　総　農　家　数</t>
    <rPh sb="2" eb="3">
      <t>ソウ</t>
    </rPh>
    <rPh sb="4" eb="5">
      <t>ノウ</t>
    </rPh>
    <rPh sb="6" eb="7">
      <t>ケ</t>
    </rPh>
    <rPh sb="8" eb="9">
      <t>スウ</t>
    </rPh>
    <phoneticPr fontId="2"/>
  </si>
  <si>
    <t>経営耕地のある経営体数</t>
    <rPh sb="0" eb="4">
      <t>ケイエイコウチ</t>
    </rPh>
    <rPh sb="7" eb="11">
      <t>ケイエイタイスウ</t>
    </rPh>
    <phoneticPr fontId="2"/>
  </si>
  <si>
    <t>個人経営体数</t>
    <rPh sb="0" eb="5">
      <t>コジンケイエイタイ</t>
    </rPh>
    <rPh sb="5" eb="6">
      <t>スウ</t>
    </rPh>
    <phoneticPr fontId="2"/>
  </si>
  <si>
    <t>肺 炎</t>
    <rPh sb="0" eb="1">
      <t>ハイ</t>
    </rPh>
    <rPh sb="2" eb="3">
      <t>ホノオ</t>
    </rPh>
    <phoneticPr fontId="2"/>
  </si>
  <si>
    <t>自動車
整備士学科</t>
    <rPh sb="0" eb="3">
      <t>ジドウシャ</t>
    </rPh>
    <rPh sb="4" eb="6">
      <t>セイビ</t>
    </rPh>
    <rPh sb="6" eb="7">
      <t>シ</t>
    </rPh>
    <rPh sb="7" eb="9">
      <t>ガッカ</t>
    </rPh>
    <phoneticPr fontId="2"/>
  </si>
  <si>
    <t>ＩＴ
ビジネス学科</t>
    <rPh sb="7" eb="9">
      <t>ガッカ</t>
    </rPh>
    <phoneticPr fontId="2"/>
  </si>
  <si>
    <t>資料：文化振興課</t>
    <rPh sb="3" eb="5">
      <t>ブンカ</t>
    </rPh>
    <rPh sb="5" eb="7">
      <t>シンコウ</t>
    </rPh>
    <rPh sb="7" eb="8">
      <t>カ</t>
    </rPh>
    <phoneticPr fontId="2"/>
  </si>
  <si>
    <t>従業も通学もしていない</t>
    <rPh sb="0" eb="2">
      <t>ジュウギョウ</t>
    </rPh>
    <rPh sb="3" eb="5">
      <t>ツウガク</t>
    </rPh>
    <phoneticPr fontId="2"/>
  </si>
  <si>
    <t>単位：世帯、人</t>
    <rPh sb="0" eb="2">
      <t>タンイ</t>
    </rPh>
    <rPh sb="3" eb="5">
      <t>セタイ</t>
    </rPh>
    <rPh sb="6" eb="7">
      <t>ニン</t>
    </rPh>
    <phoneticPr fontId="2"/>
  </si>
  <si>
    <t>単位：人</t>
    <rPh sb="0" eb="2">
      <t>タンイ</t>
    </rPh>
    <rPh sb="3" eb="4">
      <t>ニン</t>
    </rPh>
    <phoneticPr fontId="2"/>
  </si>
  <si>
    <t>単位：所、人</t>
    <rPh sb="0" eb="2">
      <t>タンイ</t>
    </rPh>
    <rPh sb="3" eb="4">
      <t>ショ</t>
    </rPh>
    <rPh sb="5" eb="6">
      <t>ニン</t>
    </rPh>
    <phoneticPr fontId="2"/>
  </si>
  <si>
    <t>　　　  2年(2020)</t>
    <rPh sb="6" eb="7">
      <t>ネン</t>
    </rPh>
    <phoneticPr fontId="2"/>
  </si>
  <si>
    <t>　　  2年(2020)</t>
    <rPh sb="5" eb="6">
      <t>ネン</t>
    </rPh>
    <phoneticPr fontId="2"/>
  </si>
  <si>
    <t>　 　30年(2018)</t>
    <rPh sb="5" eb="6">
      <t>ネン</t>
    </rPh>
    <phoneticPr fontId="2"/>
  </si>
  <si>
    <t>　　 30年(2018)</t>
    <rPh sb="5" eb="6">
      <t>ネン</t>
    </rPh>
    <phoneticPr fontId="2"/>
  </si>
  <si>
    <t>　 　 2年(2020)</t>
    <rPh sb="5" eb="6">
      <t>ネン</t>
    </rPh>
    <phoneticPr fontId="2"/>
  </si>
  <si>
    <t>2　産業（小分類）別事業所数、従業者数、年間商品販売額及び売場面積</t>
    <rPh sb="2" eb="4">
      <t>サンギョウ</t>
    </rPh>
    <rPh sb="5" eb="8">
      <t>ショウブンルイ</t>
    </rPh>
    <rPh sb="9" eb="10">
      <t>ブンベツ</t>
    </rPh>
    <rPh sb="10" eb="13">
      <t>ジギョウショ</t>
    </rPh>
    <rPh sb="13" eb="14">
      <t>スウ</t>
    </rPh>
    <rPh sb="15" eb="18">
      <t>ジュウギョウシャ</t>
    </rPh>
    <rPh sb="18" eb="19">
      <t>スウ</t>
    </rPh>
    <rPh sb="20" eb="22">
      <t>ネンカン</t>
    </rPh>
    <rPh sb="22" eb="24">
      <t>ショウヒン</t>
    </rPh>
    <rPh sb="24" eb="26">
      <t>ハンバイ</t>
    </rPh>
    <rPh sb="26" eb="27">
      <t>ガク</t>
    </rPh>
    <rPh sb="27" eb="28">
      <t>オヨ</t>
    </rPh>
    <rPh sb="29" eb="31">
      <t>ウリバ</t>
    </rPh>
    <rPh sb="31" eb="33">
      <t>メンセキ</t>
    </rPh>
    <phoneticPr fontId="2"/>
  </si>
  <si>
    <t>*その他の事件の(　)は内数で、人事訴訟事件及び通常訴訟等事件の件数。</t>
    <rPh sb="3" eb="4">
      <t>タ</t>
    </rPh>
    <rPh sb="5" eb="7">
      <t>ジケン</t>
    </rPh>
    <phoneticPr fontId="2"/>
  </si>
  <si>
    <t>平成31年(2019)</t>
    <rPh sb="0" eb="2">
      <t>ヘイセイ</t>
    </rPh>
    <rPh sb="4" eb="5">
      <t>ネン</t>
    </rPh>
    <phoneticPr fontId="2"/>
  </si>
  <si>
    <t>令和 3年(2021)</t>
    <rPh sb="0" eb="2">
      <t>レイワ</t>
    </rPh>
    <rPh sb="4" eb="5">
      <t>ネン</t>
    </rPh>
    <phoneticPr fontId="2"/>
  </si>
  <si>
    <t>令和 4年(2022)</t>
    <rPh sb="0" eb="2">
      <t>レイワ</t>
    </rPh>
    <rPh sb="4" eb="5">
      <t>ネン</t>
    </rPh>
    <phoneticPr fontId="2"/>
  </si>
  <si>
    <t>30. 3. 25</t>
    <phoneticPr fontId="2"/>
  </si>
  <si>
    <t>大田原</t>
    <rPh sb="0" eb="3">
      <t>オオタワラ</t>
    </rPh>
    <phoneticPr fontId="2"/>
  </si>
  <si>
    <t>湯津上</t>
    <rPh sb="0" eb="3">
      <t>ユヅカミ</t>
    </rPh>
    <phoneticPr fontId="2"/>
  </si>
  <si>
    <t>黒　羽</t>
    <rPh sb="0" eb="1">
      <t>クロ</t>
    </rPh>
    <rPh sb="2" eb="3">
      <t>ハネ</t>
    </rPh>
    <phoneticPr fontId="2"/>
  </si>
  <si>
    <t>総　数</t>
    <rPh sb="0" eb="1">
      <t>ソウ</t>
    </rPh>
    <rPh sb="2" eb="3">
      <t>カズ</t>
    </rPh>
    <phoneticPr fontId="2"/>
  </si>
  <si>
    <t>-</t>
    <phoneticPr fontId="2"/>
  </si>
  <si>
    <t>ｰ</t>
    <phoneticPr fontId="2"/>
  </si>
  <si>
    <t>　</t>
    <phoneticPr fontId="2"/>
  </si>
  <si>
    <t>-</t>
    <phoneticPr fontId="2"/>
  </si>
  <si>
    <t>　　平成22年(2010)</t>
    <rPh sb="2" eb="4">
      <t>ヘイセイ</t>
    </rPh>
    <rPh sb="6" eb="7">
      <t>ネン</t>
    </rPh>
    <phoneticPr fontId="2"/>
  </si>
  <si>
    <t>　　 平成22年(2010)</t>
    <rPh sb="3" eb="5">
      <t>ヘイセイ</t>
    </rPh>
    <rPh sb="7" eb="8">
      <t>ネン</t>
    </rPh>
    <phoneticPr fontId="2"/>
  </si>
  <si>
    <t>昭30.2.11</t>
    <phoneticPr fontId="2"/>
  </si>
  <si>
    <t>昭34.2.10</t>
    <phoneticPr fontId="2"/>
  </si>
  <si>
    <t>昭30.7.11</t>
    <phoneticPr fontId="2"/>
  </si>
  <si>
    <t>昭34.7.10</t>
    <phoneticPr fontId="2"/>
  </si>
  <si>
    <t>昭39.2.21</t>
    <phoneticPr fontId="2"/>
  </si>
  <si>
    <t>昭43.2.10</t>
    <phoneticPr fontId="2"/>
  </si>
  <si>
    <t>昭43.2.21</t>
    <phoneticPr fontId="2"/>
  </si>
  <si>
    <t>昭45.6.24</t>
    <phoneticPr fontId="2"/>
  </si>
  <si>
    <t>昭46.6.23</t>
    <phoneticPr fontId="2"/>
  </si>
  <si>
    <t>昭50.6.22</t>
    <phoneticPr fontId="2"/>
  </si>
  <si>
    <t>昭50.6.23</t>
    <phoneticPr fontId="2"/>
  </si>
  <si>
    <t>昭54.1.20</t>
    <phoneticPr fontId="2"/>
  </si>
  <si>
    <t>昭54.2.13</t>
    <phoneticPr fontId="2"/>
  </si>
  <si>
    <t>昭58.2.12</t>
    <phoneticPr fontId="2"/>
  </si>
  <si>
    <t>昭58.2.13</t>
    <phoneticPr fontId="2"/>
  </si>
  <si>
    <t>昭62.2.12</t>
    <phoneticPr fontId="2"/>
  </si>
  <si>
    <t>昭62.2.13</t>
    <phoneticPr fontId="2"/>
  </si>
  <si>
    <t>平2.4.21</t>
    <phoneticPr fontId="2"/>
  </si>
  <si>
    <t>平6.4.20</t>
    <phoneticPr fontId="2"/>
  </si>
  <si>
    <t>平6.4.21</t>
    <phoneticPr fontId="2"/>
  </si>
  <si>
    <t>平10.4.20</t>
    <phoneticPr fontId="2"/>
  </si>
  <si>
    <t>平10.4.21</t>
    <phoneticPr fontId="2"/>
  </si>
  <si>
    <t>平14.4.20</t>
    <phoneticPr fontId="2"/>
  </si>
  <si>
    <t>平14.4.21</t>
    <phoneticPr fontId="2"/>
  </si>
  <si>
    <t>平18.3.31</t>
    <phoneticPr fontId="2"/>
  </si>
  <si>
    <t>平18.4.1</t>
    <phoneticPr fontId="2"/>
  </si>
  <si>
    <t>平22.3.31</t>
    <rPh sb="0" eb="1">
      <t>ヘイ</t>
    </rPh>
    <phoneticPr fontId="2"/>
  </si>
  <si>
    <t>平22.4.1</t>
    <phoneticPr fontId="2"/>
  </si>
  <si>
    <t>平22.4.7</t>
    <rPh sb="0" eb="1">
      <t>ヘイ</t>
    </rPh>
    <phoneticPr fontId="2"/>
  </si>
  <si>
    <t>平22.8.13</t>
    <rPh sb="0" eb="1">
      <t>ヘイ</t>
    </rPh>
    <phoneticPr fontId="2"/>
  </si>
  <si>
    <t>平26.8.12</t>
    <rPh sb="0" eb="1">
      <t>ヘイ</t>
    </rPh>
    <phoneticPr fontId="2"/>
  </si>
  <si>
    <t>平26.8.13</t>
    <rPh sb="0" eb="1">
      <t>ヘイ</t>
    </rPh>
    <phoneticPr fontId="2"/>
  </si>
  <si>
    <t>平30.8.12</t>
    <phoneticPr fontId="2"/>
  </si>
  <si>
    <t>平30.8.13</t>
    <rPh sb="0" eb="1">
      <t>ヘイ</t>
    </rPh>
    <phoneticPr fontId="2"/>
  </si>
  <si>
    <t>令4.4.7</t>
    <rPh sb="0" eb="1">
      <t>レイ</t>
    </rPh>
    <phoneticPr fontId="2"/>
  </si>
  <si>
    <t>平30.6.22</t>
    <rPh sb="0" eb="1">
      <t>ヘイ</t>
    </rPh>
    <phoneticPr fontId="2"/>
  </si>
  <si>
    <t>令4.4.5</t>
    <rPh sb="0" eb="1">
      <t>レイ</t>
    </rPh>
    <phoneticPr fontId="2"/>
  </si>
  <si>
    <t>令4.7.1</t>
    <rPh sb="0" eb="1">
      <t>レイ</t>
    </rPh>
    <phoneticPr fontId="2"/>
  </si>
  <si>
    <t>昭30.7.5</t>
    <phoneticPr fontId="2"/>
  </si>
  <si>
    <t>昭34.7.4</t>
    <phoneticPr fontId="2"/>
  </si>
  <si>
    <t>平2.4.19</t>
    <phoneticPr fontId="2"/>
  </si>
  <si>
    <t>昭34.7.5</t>
    <phoneticPr fontId="2"/>
  </si>
  <si>
    <t>昭38.7.4</t>
    <phoneticPr fontId="2"/>
  </si>
  <si>
    <t>昭38.7.5</t>
    <phoneticPr fontId="2"/>
  </si>
  <si>
    <t>昭42.7.4</t>
    <phoneticPr fontId="2"/>
  </si>
  <si>
    <t>昭42.7.5</t>
    <phoneticPr fontId="2"/>
  </si>
  <si>
    <t>昭46.7.4</t>
    <phoneticPr fontId="2"/>
  </si>
  <si>
    <t>昭46.7.5</t>
    <phoneticPr fontId="2"/>
  </si>
  <si>
    <t>昭50.7.4</t>
    <phoneticPr fontId="2"/>
  </si>
  <si>
    <t>昭50.7.5</t>
    <phoneticPr fontId="2"/>
  </si>
  <si>
    <t>平3.2.12</t>
    <phoneticPr fontId="2"/>
  </si>
  <si>
    <t>平3.4.1</t>
    <phoneticPr fontId="2"/>
  </si>
  <si>
    <t>平7.3.31</t>
    <phoneticPr fontId="2"/>
  </si>
  <si>
    <t>平7.4.1</t>
    <phoneticPr fontId="2"/>
  </si>
  <si>
    <t>平11.3.31</t>
    <phoneticPr fontId="2"/>
  </si>
  <si>
    <t>平11.4.1</t>
    <phoneticPr fontId="2"/>
  </si>
  <si>
    <t>平13.3.31</t>
    <phoneticPr fontId="2"/>
  </si>
  <si>
    <t>平13.4.1</t>
    <phoneticPr fontId="2"/>
  </si>
  <si>
    <t>平17.3.31</t>
    <phoneticPr fontId="2"/>
  </si>
  <si>
    <t>平17.4.1</t>
    <phoneticPr fontId="2"/>
  </si>
  <si>
    <t>平17.9.30</t>
    <phoneticPr fontId="2"/>
  </si>
  <si>
    <t>平17.10.1</t>
    <phoneticPr fontId="2"/>
  </si>
  <si>
    <t xml:space="preserve"> 3.11.29</t>
    <phoneticPr fontId="2"/>
  </si>
  <si>
    <t>30.2.11</t>
    <phoneticPr fontId="2"/>
  </si>
  <si>
    <t>30.3.25</t>
    <phoneticPr fontId="2"/>
  </si>
  <si>
    <t>30.12.9</t>
    <phoneticPr fontId="2"/>
  </si>
  <si>
    <t>34.7.1</t>
    <phoneticPr fontId="2"/>
  </si>
  <si>
    <t>36.2.2</t>
    <phoneticPr fontId="2"/>
  </si>
  <si>
    <t>45.12.8</t>
    <phoneticPr fontId="2"/>
  </si>
  <si>
    <t>48.12.5</t>
    <phoneticPr fontId="2"/>
  </si>
  <si>
    <t>56.12.7</t>
    <phoneticPr fontId="2"/>
  </si>
  <si>
    <t>58.12.9</t>
    <phoneticPr fontId="2"/>
  </si>
  <si>
    <t>60.12.5</t>
    <phoneticPr fontId="2"/>
  </si>
  <si>
    <r>
      <rPr>
        <sz val="10"/>
        <rFont val="BIZ UDゴシック"/>
        <family val="3"/>
        <charset val="128"/>
      </rPr>
      <t>元</t>
    </r>
    <r>
      <rPr>
        <sz val="9"/>
        <rFont val="BIZ UDゴシック"/>
        <family val="3"/>
        <charset val="128"/>
      </rPr>
      <t>.12.8</t>
    </r>
    <phoneticPr fontId="2"/>
  </si>
  <si>
    <t>3.12.11</t>
    <phoneticPr fontId="2"/>
  </si>
  <si>
    <t>5.12.7</t>
    <phoneticPr fontId="2"/>
  </si>
  <si>
    <t>7.12.12</t>
    <phoneticPr fontId="2"/>
  </si>
  <si>
    <t>8.12.9</t>
    <phoneticPr fontId="2"/>
  </si>
  <si>
    <t>15.1.15</t>
    <phoneticPr fontId="2"/>
  </si>
  <si>
    <t>17.12.2</t>
    <phoneticPr fontId="2"/>
  </si>
  <si>
    <t>21.12.7</t>
    <phoneticPr fontId="2"/>
  </si>
  <si>
    <t>25.12.9</t>
    <phoneticPr fontId="2"/>
  </si>
  <si>
    <t>27.12.7</t>
    <phoneticPr fontId="2"/>
  </si>
  <si>
    <t>29.12.4</t>
    <phoneticPr fontId="2"/>
  </si>
  <si>
    <t>3.11.29</t>
    <phoneticPr fontId="2"/>
  </si>
  <si>
    <t>元.11.30</t>
    <rPh sb="0" eb="1">
      <t>ガン</t>
    </rPh>
    <phoneticPr fontId="2"/>
  </si>
  <si>
    <t>30.1.19</t>
    <phoneticPr fontId="2"/>
  </si>
  <si>
    <t>30.3.11</t>
    <phoneticPr fontId="2"/>
  </si>
  <si>
    <t>34.4.8</t>
    <phoneticPr fontId="2"/>
  </si>
  <si>
    <t>36.2.1</t>
    <phoneticPr fontId="2"/>
  </si>
  <si>
    <t>元.12.8</t>
    <rPh sb="0" eb="1">
      <t>ガン</t>
    </rPh>
    <phoneticPr fontId="2"/>
  </si>
  <si>
    <t>3.11.30</t>
    <phoneticPr fontId="2"/>
  </si>
  <si>
    <t>7.11.30</t>
    <phoneticPr fontId="2"/>
  </si>
  <si>
    <t>48.12.4</t>
    <phoneticPr fontId="2"/>
  </si>
  <si>
    <t>45.12.7</t>
    <phoneticPr fontId="2"/>
  </si>
  <si>
    <t>30.3.3</t>
    <phoneticPr fontId="2"/>
  </si>
  <si>
    <t>30.7.5</t>
    <phoneticPr fontId="2"/>
  </si>
  <si>
    <t>9.12.8</t>
    <phoneticPr fontId="2"/>
  </si>
  <si>
    <t>元.12.9</t>
    <rPh sb="0" eb="1">
      <t>ガン</t>
    </rPh>
    <phoneticPr fontId="2"/>
  </si>
  <si>
    <t>34.6.30</t>
    <phoneticPr fontId="2"/>
  </si>
  <si>
    <t xml:space="preserve">　　　　　　　　    </t>
    <phoneticPr fontId="2"/>
  </si>
  <si>
    <t>　　　　　　　　</t>
    <phoneticPr fontId="2"/>
  </si>
  <si>
    <t>昭29.12.1</t>
    <phoneticPr fontId="2"/>
  </si>
  <si>
    <t>昭34.1.18</t>
    <rPh sb="0" eb="1">
      <t>アキラ</t>
    </rPh>
    <phoneticPr fontId="2"/>
  </si>
  <si>
    <t>昭38.1.18</t>
    <phoneticPr fontId="2"/>
  </si>
  <si>
    <t>昭42.1.18</t>
    <phoneticPr fontId="2"/>
  </si>
  <si>
    <t>昭46.1.18</t>
    <phoneticPr fontId="2"/>
  </si>
  <si>
    <t>昭50.1.18</t>
    <phoneticPr fontId="2"/>
  </si>
  <si>
    <t>昭54.1.18</t>
    <phoneticPr fontId="2"/>
  </si>
  <si>
    <t>昭58.1.18</t>
    <phoneticPr fontId="2"/>
  </si>
  <si>
    <t>昭62.1.18</t>
    <phoneticPr fontId="2"/>
  </si>
  <si>
    <t>平2.4.8</t>
    <phoneticPr fontId="2"/>
  </si>
  <si>
    <t>平6.4.8</t>
    <phoneticPr fontId="2"/>
  </si>
  <si>
    <t>平10.4.8</t>
    <phoneticPr fontId="2"/>
  </si>
  <si>
    <t>平14.4.8</t>
    <phoneticPr fontId="2"/>
  </si>
  <si>
    <t>平18.4.8</t>
    <phoneticPr fontId="2"/>
  </si>
  <si>
    <t>平22.4.8</t>
    <phoneticPr fontId="2"/>
  </si>
  <si>
    <t>平26.4.8</t>
    <phoneticPr fontId="2"/>
  </si>
  <si>
    <t>平30.4.8</t>
    <phoneticPr fontId="2"/>
  </si>
  <si>
    <t>令4.4.8</t>
    <phoneticPr fontId="2"/>
  </si>
  <si>
    <t>昭34.1.17</t>
    <phoneticPr fontId="2"/>
  </si>
  <si>
    <t>昭38.1.17</t>
    <phoneticPr fontId="2"/>
  </si>
  <si>
    <t>昭42.1.17</t>
    <phoneticPr fontId="2"/>
  </si>
  <si>
    <t>昭46.1.17</t>
    <phoneticPr fontId="2"/>
  </si>
  <si>
    <t>昭50.1.17</t>
    <phoneticPr fontId="2"/>
  </si>
  <si>
    <t>昭54.1.17</t>
    <phoneticPr fontId="2"/>
  </si>
  <si>
    <t>昭58.1.17</t>
    <phoneticPr fontId="2"/>
  </si>
  <si>
    <t>昭62.1.17</t>
    <phoneticPr fontId="2"/>
  </si>
  <si>
    <t>平 2.3.31</t>
    <phoneticPr fontId="2"/>
  </si>
  <si>
    <t>平6.4.7</t>
    <phoneticPr fontId="2"/>
  </si>
  <si>
    <t xml:space="preserve">平10.4.7 </t>
    <phoneticPr fontId="2"/>
  </si>
  <si>
    <t>平14.4.7</t>
    <phoneticPr fontId="2"/>
  </si>
  <si>
    <t>平18.4.7</t>
    <phoneticPr fontId="2"/>
  </si>
  <si>
    <t>平22.4.7</t>
    <phoneticPr fontId="2"/>
  </si>
  <si>
    <t>平26.4.7</t>
    <phoneticPr fontId="2"/>
  </si>
  <si>
    <t>平30.4.7</t>
    <phoneticPr fontId="2"/>
  </si>
  <si>
    <t>令4.4.7</t>
    <phoneticPr fontId="2"/>
  </si>
  <si>
    <t>・・・・</t>
    <phoneticPr fontId="2"/>
  </si>
  <si>
    <t>「X」</t>
    <phoneticPr fontId="2"/>
  </si>
  <si>
    <t>「△」</t>
    <phoneticPr fontId="2"/>
  </si>
  <si>
    <t>「0」</t>
    <phoneticPr fontId="2"/>
  </si>
  <si>
    <t>「 ・・・ 」</t>
    <phoneticPr fontId="2"/>
  </si>
  <si>
    <t>「－」</t>
    <phoneticPr fontId="2"/>
  </si>
  <si>
    <t>2代</t>
    <rPh sb="1" eb="2">
      <t>ダイ</t>
    </rPh>
    <phoneticPr fontId="2"/>
  </si>
  <si>
    <t>3代</t>
    <rPh sb="1" eb="2">
      <t>ダイ</t>
    </rPh>
    <phoneticPr fontId="2"/>
  </si>
  <si>
    <t>4代</t>
    <rPh sb="1" eb="2">
      <t>ダイ</t>
    </rPh>
    <phoneticPr fontId="2"/>
  </si>
  <si>
    <t>5代</t>
    <rPh sb="1" eb="2">
      <t>ダイ</t>
    </rPh>
    <phoneticPr fontId="2"/>
  </si>
  <si>
    <t>6代</t>
    <rPh sb="1" eb="2">
      <t>ダイ</t>
    </rPh>
    <phoneticPr fontId="2"/>
  </si>
  <si>
    <t>2代</t>
    <rPh sb="1" eb="2">
      <t>ダイ</t>
    </rPh>
    <phoneticPr fontId="2"/>
  </si>
  <si>
    <t xml:space="preserve"> 1　　土　　地　・　気　　象</t>
    <rPh sb="4" eb="5">
      <t>ツチ</t>
    </rPh>
    <rPh sb="7" eb="8">
      <t>チ</t>
    </rPh>
    <rPh sb="11" eb="12">
      <t>キ</t>
    </rPh>
    <rPh sb="14" eb="15">
      <t>ゾウ</t>
    </rPh>
    <phoneticPr fontId="2"/>
  </si>
  <si>
    <t xml:space="preserve"> 9　　住　　宅　・　建　　設</t>
    <rPh sb="4" eb="5">
      <t>ジュウ</t>
    </rPh>
    <rPh sb="7" eb="8">
      <t>タク</t>
    </rPh>
    <rPh sb="11" eb="12">
      <t>ケン</t>
    </rPh>
    <rPh sb="14" eb="15">
      <t>セツ</t>
    </rPh>
    <phoneticPr fontId="2"/>
  </si>
  <si>
    <t xml:space="preserve"> 6　　商　　　　　　　　  業</t>
    <rPh sb="4" eb="5">
      <t>ショウ</t>
    </rPh>
    <rPh sb="15" eb="16">
      <t>ギョウ</t>
    </rPh>
    <phoneticPr fontId="2"/>
  </si>
  <si>
    <t xml:space="preserve"> 5  　工　　　　　　　　  業</t>
    <rPh sb="5" eb="6">
      <t>コウ</t>
    </rPh>
    <rPh sb="16" eb="17">
      <t>ギョウ</t>
    </rPh>
    <phoneticPr fontId="2"/>
  </si>
  <si>
    <t xml:space="preserve"> 3　　事　　　　業　　　　所</t>
    <rPh sb="4" eb="5">
      <t>コト</t>
    </rPh>
    <rPh sb="9" eb="10">
      <t>ギョウ</t>
    </rPh>
    <rPh sb="14" eb="15">
      <t>ショ</t>
    </rPh>
    <phoneticPr fontId="2"/>
  </si>
  <si>
    <t xml:space="preserve"> 2　　人　　　　　　　 　 口</t>
    <rPh sb="4" eb="5">
      <t>ジン</t>
    </rPh>
    <rPh sb="15" eb="16">
      <t>クチ</t>
    </rPh>
    <phoneticPr fontId="2"/>
  </si>
  <si>
    <t xml:space="preserve"> 1　土　地　・ 気　象</t>
    <rPh sb="3" eb="4">
      <t>ツチ</t>
    </rPh>
    <rPh sb="5" eb="6">
      <t>チ</t>
    </rPh>
    <rPh sb="9" eb="10">
      <t>キ</t>
    </rPh>
    <rPh sb="11" eb="12">
      <t>ゾウ</t>
    </rPh>
    <phoneticPr fontId="2"/>
  </si>
  <si>
    <t xml:space="preserve"> 2   人　　　　　    口</t>
    <rPh sb="5" eb="6">
      <t>ジン</t>
    </rPh>
    <rPh sb="15" eb="16">
      <t>クチ</t>
    </rPh>
    <phoneticPr fontId="2"/>
  </si>
  <si>
    <t xml:space="preserve"> 3　事　　　業　　　所</t>
    <rPh sb="3" eb="4">
      <t>コト</t>
    </rPh>
    <rPh sb="7" eb="8">
      <t>ギョウ</t>
    </rPh>
    <rPh sb="11" eb="12">
      <t>ショ</t>
    </rPh>
    <phoneticPr fontId="2"/>
  </si>
  <si>
    <t xml:space="preserve"> 4　農　　　　　　　業</t>
    <rPh sb="3" eb="4">
      <t>ノウ</t>
    </rPh>
    <rPh sb="11" eb="12">
      <t>ギョウ</t>
    </rPh>
    <phoneticPr fontId="2"/>
  </si>
  <si>
    <t xml:space="preserve"> 5　工　　　　　　　　業</t>
    <rPh sb="3" eb="4">
      <t>コウ</t>
    </rPh>
    <rPh sb="12" eb="13">
      <t>ギョウ</t>
    </rPh>
    <phoneticPr fontId="2"/>
  </si>
  <si>
    <t xml:space="preserve"> 6　商　　　　　　　　業</t>
    <rPh sb="3" eb="4">
      <t>ショウ</t>
    </rPh>
    <rPh sb="12" eb="13">
      <t>ギョウ</t>
    </rPh>
    <phoneticPr fontId="2"/>
  </si>
  <si>
    <t xml:space="preserve"> 9　住　宅　・　建　設</t>
    <rPh sb="3" eb="4">
      <t>ジュウ</t>
    </rPh>
    <rPh sb="5" eb="6">
      <t>タク</t>
    </rPh>
    <rPh sb="9" eb="10">
      <t>ケン</t>
    </rPh>
    <rPh sb="11" eb="12">
      <t>セツ</t>
    </rPh>
    <phoneticPr fontId="2"/>
  </si>
  <si>
    <t>世帯の家族類型（3区分）、母子世帯、父子世帯別一般世帯数、一般世帯人員</t>
    <rPh sb="0" eb="2">
      <t>セタイ</t>
    </rPh>
    <rPh sb="3" eb="5">
      <t>カゾク</t>
    </rPh>
    <rPh sb="5" eb="7">
      <t>ルイケイ</t>
    </rPh>
    <rPh sb="9" eb="11">
      <t>クブン</t>
    </rPh>
    <rPh sb="13" eb="15">
      <t>ボシ</t>
    </rPh>
    <rPh sb="15" eb="17">
      <t>セタイ</t>
    </rPh>
    <rPh sb="18" eb="20">
      <t>フシ</t>
    </rPh>
    <rPh sb="20" eb="22">
      <t>セタイ</t>
    </rPh>
    <rPh sb="22" eb="23">
      <t>ベツ</t>
    </rPh>
    <rPh sb="23" eb="25">
      <t>イッパン</t>
    </rPh>
    <rPh sb="25" eb="28">
      <t>セタイスウ</t>
    </rPh>
    <rPh sb="29" eb="31">
      <t>イッパン</t>
    </rPh>
    <rPh sb="31" eb="33">
      <t>セタイ</t>
    </rPh>
    <rPh sb="33" eb="35">
      <t>ジンイン</t>
    </rPh>
    <phoneticPr fontId="2"/>
  </si>
  <si>
    <t>昭和29年12月31日(1954)</t>
    <rPh sb="0" eb="2">
      <t>ショウワ</t>
    </rPh>
    <rPh sb="4" eb="5">
      <t>ネン</t>
    </rPh>
    <rPh sb="7" eb="8">
      <t>ツキ</t>
    </rPh>
    <rPh sb="10" eb="11">
      <t>ヒ</t>
    </rPh>
    <phoneticPr fontId="2"/>
  </si>
  <si>
    <t>平成17年12月15日(2005)</t>
    <rPh sb="0" eb="2">
      <t>ヘイセイ</t>
    </rPh>
    <rPh sb="4" eb="5">
      <t>ネン</t>
    </rPh>
    <rPh sb="7" eb="8">
      <t>ツキ</t>
    </rPh>
    <rPh sb="10" eb="11">
      <t>ヒ</t>
    </rPh>
    <phoneticPr fontId="2"/>
  </si>
  <si>
    <t>平成20年12月19日(2008)</t>
    <rPh sb="0" eb="2">
      <t>ヘイセイ</t>
    </rPh>
    <rPh sb="4" eb="5">
      <t>ネン</t>
    </rPh>
    <rPh sb="7" eb="8">
      <t>ガツ</t>
    </rPh>
    <rPh sb="10" eb="11">
      <t>ニチ</t>
    </rPh>
    <phoneticPr fontId="2"/>
  </si>
  <si>
    <t>昭和29年12月 1日(1954)</t>
    <rPh sb="0" eb="2">
      <t>ショウワ</t>
    </rPh>
    <rPh sb="4" eb="5">
      <t>ネン</t>
    </rPh>
    <rPh sb="7" eb="8">
      <t>ツキ</t>
    </rPh>
    <rPh sb="10" eb="11">
      <t>ヒ</t>
    </rPh>
    <phoneticPr fontId="2"/>
  </si>
  <si>
    <t>昭和30年 4月 1日(1955)</t>
    <rPh sb="0" eb="2">
      <t>ショウワ</t>
    </rPh>
    <rPh sb="4" eb="5">
      <t>ネン</t>
    </rPh>
    <rPh sb="7" eb="8">
      <t>ツキ</t>
    </rPh>
    <rPh sb="10" eb="11">
      <t>ヒ</t>
    </rPh>
    <phoneticPr fontId="2"/>
  </si>
  <si>
    <t>昭和30年11月 5日(1955)</t>
    <rPh sb="0" eb="2">
      <t>ショウワ</t>
    </rPh>
    <rPh sb="4" eb="5">
      <t>ネン</t>
    </rPh>
    <rPh sb="7" eb="8">
      <t>ツキ</t>
    </rPh>
    <rPh sb="10" eb="11">
      <t>ヒ</t>
    </rPh>
    <phoneticPr fontId="2"/>
  </si>
  <si>
    <t>昭和38年 4月 1日(1963)</t>
    <rPh sb="0" eb="2">
      <t>ショウワ</t>
    </rPh>
    <rPh sb="4" eb="5">
      <t>ネン</t>
    </rPh>
    <rPh sb="7" eb="8">
      <t>ツキ</t>
    </rPh>
    <rPh sb="10" eb="11">
      <t>ヒ</t>
    </rPh>
    <phoneticPr fontId="2"/>
  </si>
  <si>
    <t>昭和51年 4月 1日(1976)</t>
    <rPh sb="0" eb="2">
      <t>ショウワ</t>
    </rPh>
    <rPh sb="4" eb="5">
      <t>ネン</t>
    </rPh>
    <rPh sb="7" eb="8">
      <t>ツキ</t>
    </rPh>
    <rPh sb="10" eb="11">
      <t>ヒ</t>
    </rPh>
    <phoneticPr fontId="2"/>
  </si>
  <si>
    <t>昭和55年 6月 1日(1980)</t>
    <rPh sb="0" eb="2">
      <t>ショウワ</t>
    </rPh>
    <rPh sb="4" eb="5">
      <t>ネン</t>
    </rPh>
    <rPh sb="7" eb="8">
      <t>ツキ</t>
    </rPh>
    <rPh sb="10" eb="11">
      <t>ヒ</t>
    </rPh>
    <phoneticPr fontId="2"/>
  </si>
  <si>
    <t>昭和55年 9月 1日(1980)</t>
    <rPh sb="0" eb="2">
      <t>ショウワ</t>
    </rPh>
    <rPh sb="4" eb="5">
      <t>ネン</t>
    </rPh>
    <rPh sb="7" eb="8">
      <t>ツキ</t>
    </rPh>
    <rPh sb="10" eb="11">
      <t>ヒ</t>
    </rPh>
    <phoneticPr fontId="2"/>
  </si>
  <si>
    <t>昭和56年 9月 1日(1981)</t>
    <rPh sb="0" eb="2">
      <t>ショウワ</t>
    </rPh>
    <rPh sb="4" eb="5">
      <t>ネン</t>
    </rPh>
    <rPh sb="7" eb="8">
      <t>ツキ</t>
    </rPh>
    <rPh sb="10" eb="11">
      <t>ヒ</t>
    </rPh>
    <phoneticPr fontId="2"/>
  </si>
  <si>
    <t>平成 4年 7月 1日(1992)</t>
    <rPh sb="0" eb="2">
      <t>ヘイセイ</t>
    </rPh>
    <rPh sb="4" eb="5">
      <t>ネン</t>
    </rPh>
    <rPh sb="7" eb="8">
      <t>ガツ</t>
    </rPh>
    <phoneticPr fontId="2"/>
  </si>
  <si>
    <t>平成 5年12月 1日(1993)</t>
    <rPh sb="0" eb="2">
      <t>ヘイセイ</t>
    </rPh>
    <rPh sb="4" eb="5">
      <t>ネン</t>
    </rPh>
    <rPh sb="7" eb="8">
      <t>ツキ</t>
    </rPh>
    <rPh sb="10" eb="11">
      <t>ヒ</t>
    </rPh>
    <phoneticPr fontId="2"/>
  </si>
  <si>
    <t>平成 7年12月 1日(1995)</t>
    <rPh sb="0" eb="2">
      <t>ヘイセイ</t>
    </rPh>
    <rPh sb="4" eb="5">
      <t>ネン</t>
    </rPh>
    <rPh sb="7" eb="8">
      <t>ツキ</t>
    </rPh>
    <rPh sb="10" eb="11">
      <t>ヒ</t>
    </rPh>
    <phoneticPr fontId="2"/>
  </si>
  <si>
    <t>平成13年 1月 1日(2001)</t>
    <rPh sb="0" eb="2">
      <t>ヘイセイ</t>
    </rPh>
    <rPh sb="4" eb="5">
      <t>ネン</t>
    </rPh>
    <rPh sb="7" eb="8">
      <t>ツキ</t>
    </rPh>
    <rPh sb="10" eb="11">
      <t>ヒ</t>
    </rPh>
    <phoneticPr fontId="2"/>
  </si>
  <si>
    <t>平成13年 6月21日(2001)</t>
    <rPh sb="0" eb="2">
      <t>ヘイセイ</t>
    </rPh>
    <rPh sb="4" eb="5">
      <t>ネン</t>
    </rPh>
    <rPh sb="7" eb="8">
      <t>ツキ</t>
    </rPh>
    <rPh sb="10" eb="11">
      <t>ヒ</t>
    </rPh>
    <phoneticPr fontId="2"/>
  </si>
  <si>
    <t>平成16年 6月24日(2004)</t>
    <rPh sb="0" eb="2">
      <t>ヘイセイ</t>
    </rPh>
    <rPh sb="4" eb="5">
      <t>ネン</t>
    </rPh>
    <rPh sb="7" eb="8">
      <t>ツキ</t>
    </rPh>
    <rPh sb="10" eb="11">
      <t>ヒ</t>
    </rPh>
    <phoneticPr fontId="2"/>
  </si>
  <si>
    <t>平成17年10月 1日(2005)</t>
    <rPh sb="0" eb="2">
      <t>ヘイセイ</t>
    </rPh>
    <rPh sb="4" eb="5">
      <t>ネン</t>
    </rPh>
    <rPh sb="7" eb="8">
      <t>ツキ</t>
    </rPh>
    <rPh sb="10" eb="11">
      <t>ヒ</t>
    </rPh>
    <phoneticPr fontId="2"/>
  </si>
  <si>
    <t>　　東　経　　　　140°00′56″</t>
    <rPh sb="2" eb="3">
      <t>ヒガシ</t>
    </rPh>
    <rPh sb="4" eb="5">
      <t>ヘ</t>
    </rPh>
    <phoneticPr fontId="2"/>
  </si>
  <si>
    <t>　　海　抜　　　　217.76ｍ</t>
    <rPh sb="2" eb="3">
      <t>ウミ</t>
    </rPh>
    <rPh sb="4" eb="5">
      <t>ヌ</t>
    </rPh>
    <phoneticPr fontId="2"/>
  </si>
  <si>
    <t>　　北　緯　　　　 36°52′15″</t>
    <rPh sb="2" eb="3">
      <t>キタ</t>
    </rPh>
    <rPh sb="4" eb="5">
      <t>ヨコイト</t>
    </rPh>
    <phoneticPr fontId="2"/>
  </si>
  <si>
    <t>140°16′02″</t>
    <phoneticPr fontId="2"/>
  </si>
  <si>
    <t>139°55′18″</t>
    <phoneticPr fontId="2"/>
  </si>
  <si>
    <t>354.36k㎡</t>
    <phoneticPr fontId="2"/>
  </si>
  <si>
    <t>単位：ha</t>
    <rPh sb="0" eb="2">
      <t>タンイ</t>
    </rPh>
    <phoneticPr fontId="2"/>
  </si>
  <si>
    <t>単位：ｋ㎡</t>
    <phoneticPr fontId="2"/>
  </si>
  <si>
    <t>単位：ha</t>
    <phoneticPr fontId="2"/>
  </si>
  <si>
    <t>単位：ha</t>
    <phoneticPr fontId="2"/>
  </si>
  <si>
    <t>単位：件、a</t>
    <phoneticPr fontId="2"/>
  </si>
  <si>
    <t>単位：℃</t>
    <phoneticPr fontId="2"/>
  </si>
  <si>
    <t>単位：m/s</t>
    <phoneticPr fontId="2"/>
  </si>
  <si>
    <t>単位：h</t>
    <phoneticPr fontId="2"/>
  </si>
  <si>
    <t>1696.9]</t>
    <phoneticPr fontId="2"/>
  </si>
  <si>
    <t xml:space="preserve">  *平成17年以降の総人口に占める割合は、合併後の総人口をもとに算出。</t>
    <rPh sb="3" eb="5">
      <t>ヘイセイ</t>
    </rPh>
    <rPh sb="7" eb="8">
      <t>ネン</t>
    </rPh>
    <rPh sb="8" eb="10">
      <t>イコウ</t>
    </rPh>
    <rPh sb="11" eb="14">
      <t>ソウジンコウ</t>
    </rPh>
    <rPh sb="15" eb="16">
      <t>シ</t>
    </rPh>
    <rPh sb="18" eb="20">
      <t>ワリアイ</t>
    </rPh>
    <rPh sb="22" eb="25">
      <t>ガッペイゴ</t>
    </rPh>
    <rPh sb="26" eb="29">
      <t>ソウジンコウ</t>
    </rPh>
    <rPh sb="33" eb="35">
      <t>サンシュツ</t>
    </rPh>
    <phoneticPr fontId="2"/>
  </si>
  <si>
    <t>6　年齢(5歳階級)別、男女別人口の推移</t>
    <rPh sb="2" eb="4">
      <t>ネンレイ</t>
    </rPh>
    <rPh sb="6" eb="7">
      <t>サイ</t>
    </rPh>
    <rPh sb="7" eb="9">
      <t>カイキュウ</t>
    </rPh>
    <rPh sb="10" eb="11">
      <t>ベツ</t>
    </rPh>
    <rPh sb="12" eb="14">
      <t>ダンジョ</t>
    </rPh>
    <rPh sb="14" eb="15">
      <t>ベツ</t>
    </rPh>
    <rPh sb="15" eb="17">
      <t>ジンコウ</t>
    </rPh>
    <rPh sb="18" eb="20">
      <t>スイイ</t>
    </rPh>
    <phoneticPr fontId="7"/>
  </si>
  <si>
    <t>7　労働力状態、年齢(5歳階級)別人口(15歳以上)</t>
    <rPh sb="2" eb="5">
      <t>ロウドウリョク</t>
    </rPh>
    <rPh sb="5" eb="7">
      <t>ジョウタイ</t>
    </rPh>
    <rPh sb="8" eb="10">
      <t>ネンレイ</t>
    </rPh>
    <rPh sb="12" eb="13">
      <t>サイ</t>
    </rPh>
    <rPh sb="13" eb="15">
      <t>カイキュウ</t>
    </rPh>
    <rPh sb="16" eb="17">
      <t>ベツ</t>
    </rPh>
    <rPh sb="17" eb="19">
      <t>ジンコウ</t>
    </rPh>
    <rPh sb="22" eb="23">
      <t>サイ</t>
    </rPh>
    <rPh sb="23" eb="25">
      <t>イジョウ</t>
    </rPh>
    <phoneticPr fontId="7"/>
  </si>
  <si>
    <t>8　産業(大分類)別就業者数の推移(15歳以上)</t>
    <rPh sb="2" eb="4">
      <t>サンギョウ</t>
    </rPh>
    <rPh sb="5" eb="8">
      <t>ダイブンルイ</t>
    </rPh>
    <rPh sb="9" eb="10">
      <t>ベツ</t>
    </rPh>
    <rPh sb="10" eb="13">
      <t>シュウギョウシャ</t>
    </rPh>
    <rPh sb="13" eb="14">
      <t>スウ</t>
    </rPh>
    <rPh sb="15" eb="17">
      <t>スイイ</t>
    </rPh>
    <rPh sb="20" eb="21">
      <t>サイ</t>
    </rPh>
    <rPh sb="21" eb="23">
      <t>イジョウ</t>
    </rPh>
    <phoneticPr fontId="7"/>
  </si>
  <si>
    <t>9　産業(大分類)別従業者の地位（つづき）</t>
    <rPh sb="2" eb="4">
      <t>サンギョウ</t>
    </rPh>
    <rPh sb="5" eb="8">
      <t>ダイブンルイ</t>
    </rPh>
    <rPh sb="9" eb="10">
      <t>ベツ</t>
    </rPh>
    <rPh sb="10" eb="13">
      <t>ジュウギョウシャ</t>
    </rPh>
    <rPh sb="14" eb="16">
      <t>チイ</t>
    </rPh>
    <phoneticPr fontId="7"/>
  </si>
  <si>
    <t>14　世帯の家族類型(3区分)、母子世帯、父子世帯別一般世帯数、</t>
    <rPh sb="3" eb="5">
      <t>セタイ</t>
    </rPh>
    <rPh sb="6" eb="8">
      <t>カゾク</t>
    </rPh>
    <rPh sb="8" eb="10">
      <t>ルイケイ</t>
    </rPh>
    <rPh sb="12" eb="14">
      <t>クブン</t>
    </rPh>
    <rPh sb="16" eb="18">
      <t>ボシ</t>
    </rPh>
    <rPh sb="18" eb="20">
      <t>セタイ</t>
    </rPh>
    <rPh sb="21" eb="23">
      <t>フシ</t>
    </rPh>
    <rPh sb="23" eb="25">
      <t>セタイ</t>
    </rPh>
    <rPh sb="25" eb="26">
      <t>ベツ</t>
    </rPh>
    <rPh sb="26" eb="28">
      <t>イッパン</t>
    </rPh>
    <rPh sb="28" eb="31">
      <t>セタイスウ</t>
    </rPh>
    <phoneticPr fontId="2"/>
  </si>
  <si>
    <t xml:space="preserve">   一般世帯人員(6歳未満・18歳未満世帯員のいる一般世帯)の推移</t>
    <rPh sb="3" eb="5">
      <t>イッパン</t>
    </rPh>
    <rPh sb="5" eb="7">
      <t>セタイ</t>
    </rPh>
    <rPh sb="7" eb="9">
      <t>ジンイン</t>
    </rPh>
    <rPh sb="11" eb="14">
      <t>サイミマン</t>
    </rPh>
    <rPh sb="17" eb="18">
      <t>サイ</t>
    </rPh>
    <rPh sb="18" eb="20">
      <t>ミマン</t>
    </rPh>
    <rPh sb="20" eb="23">
      <t>セタイイン</t>
    </rPh>
    <rPh sb="26" eb="28">
      <t>イッパン</t>
    </rPh>
    <rPh sb="28" eb="30">
      <t>セタイ</t>
    </rPh>
    <phoneticPr fontId="2"/>
  </si>
  <si>
    <t>6歳未満世帯員のいる一般世帯</t>
    <rPh sb="1" eb="2">
      <t>サイ</t>
    </rPh>
    <rPh sb="2" eb="4">
      <t>ミマン</t>
    </rPh>
    <rPh sb="4" eb="6">
      <t>セタイ</t>
    </rPh>
    <rPh sb="6" eb="7">
      <t>イン</t>
    </rPh>
    <rPh sb="10" eb="12">
      <t>イッパン</t>
    </rPh>
    <rPh sb="12" eb="14">
      <t>セタイ</t>
    </rPh>
    <phoneticPr fontId="2"/>
  </si>
  <si>
    <t>　  令和 2年(2020)</t>
    <rPh sb="3" eb="5">
      <t>レイワ</t>
    </rPh>
    <rPh sb="7" eb="8">
      <t>ネン</t>
    </rPh>
    <phoneticPr fontId="2"/>
  </si>
  <si>
    <t>　　令和 2年(2020)</t>
    <rPh sb="2" eb="4">
      <t>レイワ</t>
    </rPh>
    <rPh sb="6" eb="7">
      <t>ネン</t>
    </rPh>
    <phoneticPr fontId="2"/>
  </si>
  <si>
    <t>　　 2年度(2020)</t>
    <phoneticPr fontId="2"/>
  </si>
  <si>
    <t>　　 3年度(2021)</t>
    <phoneticPr fontId="2"/>
  </si>
  <si>
    <t>3　産業(中分類)別現金給与総額の推移(4人以上の事業所)</t>
    <rPh sb="2" eb="4">
      <t>サンギョウ</t>
    </rPh>
    <rPh sb="5" eb="8">
      <t>チュウブンルイ</t>
    </rPh>
    <rPh sb="9" eb="10">
      <t>ベツ</t>
    </rPh>
    <rPh sb="10" eb="12">
      <t>ゲンキン</t>
    </rPh>
    <rPh sb="12" eb="14">
      <t>キュウヨ</t>
    </rPh>
    <rPh sb="14" eb="16">
      <t>ソウガク</t>
    </rPh>
    <rPh sb="17" eb="19">
      <t>スイイ</t>
    </rPh>
    <rPh sb="21" eb="22">
      <t>ニン</t>
    </rPh>
    <rPh sb="22" eb="24">
      <t>イジョウ</t>
    </rPh>
    <rPh sb="25" eb="28">
      <t>ジギョウショ</t>
    </rPh>
    <phoneticPr fontId="2"/>
  </si>
  <si>
    <t>2　産業(中分類)別事業所数・従業者数の推移(4人以上の事業所)</t>
    <rPh sb="2" eb="4">
      <t>サンギョウ</t>
    </rPh>
    <rPh sb="5" eb="8">
      <t>チュウブンルイ</t>
    </rPh>
    <rPh sb="9" eb="10">
      <t>ベツ</t>
    </rPh>
    <rPh sb="10" eb="13">
      <t>ジギョウショ</t>
    </rPh>
    <rPh sb="13" eb="14">
      <t>スウ</t>
    </rPh>
    <rPh sb="15" eb="18">
      <t>ジュウギョウシャ</t>
    </rPh>
    <rPh sb="18" eb="19">
      <t>スウ</t>
    </rPh>
    <rPh sb="20" eb="22">
      <t>スイイ</t>
    </rPh>
    <rPh sb="24" eb="27">
      <t>ニンイジョウ</t>
    </rPh>
    <rPh sb="28" eb="31">
      <t>ジギョウショ</t>
    </rPh>
    <phoneticPr fontId="2"/>
  </si>
  <si>
    <t>1　工業の推移(4人以上の事業所)</t>
    <rPh sb="2" eb="4">
      <t>コウギョウ</t>
    </rPh>
    <rPh sb="5" eb="7">
      <t>スイイ</t>
    </rPh>
    <rPh sb="9" eb="10">
      <t>ニン</t>
    </rPh>
    <rPh sb="10" eb="12">
      <t>イジョウ</t>
    </rPh>
    <rPh sb="13" eb="16">
      <t>ジギョウショ</t>
    </rPh>
    <phoneticPr fontId="2"/>
  </si>
  <si>
    <t>4　産業(中分類)別製造品出荷額等の推移(4人以上の事業所)</t>
    <rPh sb="2" eb="4">
      <t>サンギョウ</t>
    </rPh>
    <rPh sb="5" eb="8">
      <t>チュウブンルイ</t>
    </rPh>
    <rPh sb="9" eb="10">
      <t>ベツ</t>
    </rPh>
    <rPh sb="10" eb="13">
      <t>セイゾウヒン</t>
    </rPh>
    <rPh sb="13" eb="15">
      <t>シュッカ</t>
    </rPh>
    <rPh sb="15" eb="16">
      <t>ガク</t>
    </rPh>
    <rPh sb="16" eb="17">
      <t>トウ</t>
    </rPh>
    <rPh sb="18" eb="20">
      <t>スイイ</t>
    </rPh>
    <rPh sb="22" eb="25">
      <t>ニンイジョウ</t>
    </rPh>
    <rPh sb="26" eb="29">
      <t>ジギョウショ</t>
    </rPh>
    <phoneticPr fontId="2"/>
  </si>
  <si>
    <t>5　産業(中分類)別付加価値額の推移(4人以上の事業所)</t>
    <rPh sb="2" eb="4">
      <t>サンギョウ</t>
    </rPh>
    <rPh sb="5" eb="8">
      <t>チュウブンルイ</t>
    </rPh>
    <rPh sb="9" eb="10">
      <t>ベツ</t>
    </rPh>
    <rPh sb="10" eb="12">
      <t>フカ</t>
    </rPh>
    <rPh sb="12" eb="14">
      <t>カチ</t>
    </rPh>
    <rPh sb="14" eb="15">
      <t>ガク</t>
    </rPh>
    <rPh sb="16" eb="18">
      <t>スイイ</t>
    </rPh>
    <rPh sb="20" eb="21">
      <t>ニン</t>
    </rPh>
    <rPh sb="21" eb="23">
      <t>イジョウ</t>
    </rPh>
    <rPh sb="24" eb="27">
      <t>ジギョウショ</t>
    </rPh>
    <phoneticPr fontId="2"/>
  </si>
  <si>
    <t>6　産業(中分類)別資産投資額の推移(30人以上の事業所)</t>
    <rPh sb="2" eb="4">
      <t>サンギョウ</t>
    </rPh>
    <rPh sb="5" eb="8">
      <t>チュウブンルイ</t>
    </rPh>
    <rPh sb="9" eb="10">
      <t>ベツ</t>
    </rPh>
    <rPh sb="10" eb="12">
      <t>シサン</t>
    </rPh>
    <rPh sb="12" eb="14">
      <t>トウシ</t>
    </rPh>
    <rPh sb="14" eb="15">
      <t>ガク</t>
    </rPh>
    <rPh sb="16" eb="18">
      <t>スイイ</t>
    </rPh>
    <rPh sb="21" eb="24">
      <t>ニンイジョウ</t>
    </rPh>
    <rPh sb="25" eb="28">
      <t>ジギョウショ</t>
    </rPh>
    <phoneticPr fontId="2"/>
  </si>
  <si>
    <t>7　従業者規模別事業所の推移(4人以上の事業所)</t>
    <rPh sb="2" eb="5">
      <t>ジュウギョウシャ</t>
    </rPh>
    <rPh sb="5" eb="8">
      <t>キボベツ</t>
    </rPh>
    <rPh sb="8" eb="11">
      <t>ジギョウショ</t>
    </rPh>
    <rPh sb="12" eb="14">
      <t>スイイ</t>
    </rPh>
    <rPh sb="16" eb="17">
      <t>ニン</t>
    </rPh>
    <rPh sb="17" eb="19">
      <t>イジョウ</t>
    </rPh>
    <rPh sb="20" eb="23">
      <t>ジギョウショ</t>
    </rPh>
    <phoneticPr fontId="2"/>
  </si>
  <si>
    <t>8　従業者規模別従業者の推移(4人以上の事業所)</t>
    <rPh sb="2" eb="5">
      <t>ジュウギョウシャ</t>
    </rPh>
    <rPh sb="5" eb="8">
      <t>キボベツ</t>
    </rPh>
    <rPh sb="8" eb="11">
      <t>ジュウギョウシャ</t>
    </rPh>
    <rPh sb="12" eb="14">
      <t>スイイ</t>
    </rPh>
    <rPh sb="16" eb="17">
      <t>ニン</t>
    </rPh>
    <rPh sb="17" eb="19">
      <t>イジョウ</t>
    </rPh>
    <rPh sb="20" eb="23">
      <t>ジギョウショ</t>
    </rPh>
    <phoneticPr fontId="2"/>
  </si>
  <si>
    <t>11　野崎第2工業団地の推移</t>
    <rPh sb="3" eb="5">
      <t>ノザキ</t>
    </rPh>
    <rPh sb="5" eb="6">
      <t>ダイ</t>
    </rPh>
    <rPh sb="7" eb="9">
      <t>コウギョウ</t>
    </rPh>
    <rPh sb="9" eb="11">
      <t>ダンチ</t>
    </rPh>
    <rPh sb="12" eb="14">
      <t>スイイ</t>
    </rPh>
    <phoneticPr fontId="2"/>
  </si>
  <si>
    <t xml:space="preserve">   30年(2018)</t>
    <rPh sb="5" eb="6">
      <t>ネン</t>
    </rPh>
    <phoneticPr fontId="2"/>
  </si>
  <si>
    <t xml:space="preserve">     1月</t>
    <rPh sb="6" eb="7">
      <t>ガツ</t>
    </rPh>
    <phoneticPr fontId="2"/>
  </si>
  <si>
    <t>3年(2021)</t>
  </si>
  <si>
    <t>平成22年(2010)</t>
    <phoneticPr fontId="7"/>
  </si>
  <si>
    <t>平成27年(2015)</t>
    <phoneticPr fontId="7"/>
  </si>
  <si>
    <t>令和2年(2020)</t>
    <rPh sb="0" eb="2">
      <t>レイワ</t>
    </rPh>
    <phoneticPr fontId="7"/>
  </si>
  <si>
    <t>1世帯当たり</t>
    <phoneticPr fontId="7"/>
  </si>
  <si>
    <t>（2016）</t>
    <phoneticPr fontId="2"/>
  </si>
  <si>
    <t>（2017）</t>
  </si>
  <si>
    <t>平成28年(2016)</t>
    <rPh sb="0" eb="2">
      <t>ヘイセイ</t>
    </rPh>
    <rPh sb="4" eb="5">
      <t>ネン</t>
    </rPh>
    <phoneticPr fontId="2"/>
  </si>
  <si>
    <t>平成24年(2012)</t>
    <rPh sb="0" eb="2">
      <t>ヘイセイ</t>
    </rPh>
    <rPh sb="4" eb="5">
      <t>ネン</t>
    </rPh>
    <phoneticPr fontId="2"/>
  </si>
  <si>
    <t>売場面積</t>
    <rPh sb="0" eb="2">
      <t>ウリバ</t>
    </rPh>
    <rPh sb="2" eb="4">
      <t>メンセキ</t>
    </rPh>
    <phoneticPr fontId="2"/>
  </si>
  <si>
    <t>年間商品販売額</t>
    <rPh sb="0" eb="2">
      <t>ネンカン</t>
    </rPh>
    <rPh sb="2" eb="4">
      <t>ショウヒン</t>
    </rPh>
    <rPh sb="4" eb="6">
      <t>ハンバイ</t>
    </rPh>
    <rPh sb="6" eb="7">
      <t>ガク</t>
    </rPh>
    <phoneticPr fontId="2"/>
  </si>
  <si>
    <t>住宅の種類</t>
    <rPh sb="0" eb="2">
      <t>ジュウタク</t>
    </rPh>
    <rPh sb="3" eb="5">
      <t>シュルイ</t>
    </rPh>
    <phoneticPr fontId="2"/>
  </si>
  <si>
    <t>構　　　造</t>
    <rPh sb="0" eb="1">
      <t>カマエ</t>
    </rPh>
    <rPh sb="4" eb="5">
      <t>ヅクリ</t>
    </rPh>
    <phoneticPr fontId="2"/>
  </si>
  <si>
    <t>総　　　数</t>
    <rPh sb="0" eb="1">
      <t>ソウ</t>
    </rPh>
    <rPh sb="4" eb="5">
      <t>カズ</t>
    </rPh>
    <phoneticPr fontId="2"/>
  </si>
  <si>
    <t>2年(2020)</t>
    <rPh sb="1" eb="2">
      <t>ネン</t>
    </rPh>
    <phoneticPr fontId="2"/>
  </si>
  <si>
    <t>30年度(2018)</t>
    <rPh sb="2" eb="3">
      <t>ネン</t>
    </rPh>
    <rPh sb="3" eb="4">
      <t>ド</t>
    </rPh>
    <phoneticPr fontId="2"/>
  </si>
  <si>
    <t>令和元年度(2019)</t>
    <rPh sb="4" eb="5">
      <t>ド</t>
    </rPh>
    <phoneticPr fontId="2"/>
  </si>
  <si>
    <t xml:space="preserve"> 2年度(2020)</t>
    <rPh sb="2" eb="3">
      <t>ネン</t>
    </rPh>
    <rPh sb="3" eb="4">
      <t>ド</t>
    </rPh>
    <phoneticPr fontId="2"/>
  </si>
  <si>
    <t xml:space="preserve"> 3年度(2021)</t>
    <rPh sb="2" eb="3">
      <t>ネン</t>
    </rPh>
    <rPh sb="3" eb="4">
      <t>ド</t>
    </rPh>
    <phoneticPr fontId="2"/>
  </si>
  <si>
    <t>平成29年度
（2017）</t>
    <rPh sb="0" eb="2">
      <t>ヘイセイ</t>
    </rPh>
    <rPh sb="4" eb="6">
      <t>ネンド</t>
    </rPh>
    <phoneticPr fontId="2"/>
  </si>
  <si>
    <t>平成30年度
（2018）</t>
    <rPh sb="0" eb="2">
      <t>ヘイセイ</t>
    </rPh>
    <rPh sb="4" eb="6">
      <t>ネンド</t>
    </rPh>
    <phoneticPr fontId="2"/>
  </si>
  <si>
    <t>令和元年度
（2019）</t>
    <rPh sb="0" eb="2">
      <t>レイワ</t>
    </rPh>
    <rPh sb="2" eb="4">
      <t>ガンネン</t>
    </rPh>
    <rPh sb="3" eb="5">
      <t>ネンド</t>
    </rPh>
    <phoneticPr fontId="2"/>
  </si>
  <si>
    <t>令和 2年(2020)</t>
    <rPh sb="0" eb="2">
      <t>レイワ</t>
    </rPh>
    <phoneticPr fontId="2"/>
  </si>
  <si>
    <t>5期</t>
    <rPh sb="1" eb="2">
      <t>キ</t>
    </rPh>
    <phoneticPr fontId="2"/>
  </si>
  <si>
    <t>（2017）</t>
    <phoneticPr fontId="2"/>
  </si>
  <si>
    <t>（2018）</t>
    <phoneticPr fontId="2"/>
  </si>
  <si>
    <t>（2019）</t>
    <phoneticPr fontId="2"/>
  </si>
  <si>
    <t>（2020）</t>
    <phoneticPr fontId="2"/>
  </si>
  <si>
    <t>（2021）</t>
    <phoneticPr fontId="2"/>
  </si>
  <si>
    <t>4か月児</t>
    <rPh sb="2" eb="3">
      <t>ゲツ</t>
    </rPh>
    <rPh sb="3" eb="4">
      <t>ジ</t>
    </rPh>
    <phoneticPr fontId="2"/>
  </si>
  <si>
    <t>10か月児</t>
    <rPh sb="3" eb="4">
      <t>ゲツ</t>
    </rPh>
    <rPh sb="4" eb="5">
      <t>ジ</t>
    </rPh>
    <phoneticPr fontId="2"/>
  </si>
  <si>
    <t>1歳6か月児</t>
    <rPh sb="1" eb="2">
      <t>サイ</t>
    </rPh>
    <rPh sb="4" eb="5">
      <t>ゲツ</t>
    </rPh>
    <rPh sb="5" eb="6">
      <t>ジ</t>
    </rPh>
    <phoneticPr fontId="2"/>
  </si>
  <si>
    <t>3 歳 児</t>
    <rPh sb="2" eb="3">
      <t>サイ</t>
    </rPh>
    <rPh sb="4" eb="5">
      <t>ジ</t>
    </rPh>
    <phoneticPr fontId="2"/>
  </si>
  <si>
    <t>2歳児歯科</t>
    <rPh sb="1" eb="2">
      <t>サイ</t>
    </rPh>
    <rPh sb="2" eb="3">
      <t>ジ</t>
    </rPh>
    <rPh sb="3" eb="5">
      <t>シカ</t>
    </rPh>
    <phoneticPr fontId="2"/>
  </si>
  <si>
    <t>（2017）</t>
    <phoneticPr fontId="2"/>
  </si>
  <si>
    <t>（1）専門課程</t>
    <rPh sb="3" eb="5">
      <t>センモン</t>
    </rPh>
    <rPh sb="5" eb="7">
      <t>カテイ</t>
    </rPh>
    <phoneticPr fontId="2"/>
  </si>
  <si>
    <t>（2）高等課程</t>
    <rPh sb="3" eb="5">
      <t>コウトウ</t>
    </rPh>
    <rPh sb="5" eb="7">
      <t>カテイ</t>
    </rPh>
    <phoneticPr fontId="2"/>
  </si>
  <si>
    <t>(2)県、市指定</t>
    <rPh sb="3" eb="4">
      <t>ケン</t>
    </rPh>
    <rPh sb="5" eb="6">
      <t>シ</t>
    </rPh>
    <rPh sb="6" eb="8">
      <t>シテイ</t>
    </rPh>
    <phoneticPr fontId="2"/>
  </si>
  <si>
    <t>(1)国指定等</t>
    <phoneticPr fontId="2"/>
  </si>
  <si>
    <t>(2)県指定</t>
    <phoneticPr fontId="2"/>
  </si>
  <si>
    <t>(3)市指定</t>
    <phoneticPr fontId="2"/>
  </si>
  <si>
    <t>(1)宿泊利用者の推移</t>
    <rPh sb="3" eb="5">
      <t>シュクハク</t>
    </rPh>
    <rPh sb="5" eb="8">
      <t>リヨウシャ</t>
    </rPh>
    <rPh sb="9" eb="11">
      <t>スイイ</t>
    </rPh>
    <phoneticPr fontId="2"/>
  </si>
  <si>
    <t>(2)宿泊利用者地区別状況の推移</t>
    <rPh sb="3" eb="5">
      <t>シュクハク</t>
    </rPh>
    <rPh sb="5" eb="7">
      <t>リヨウ</t>
    </rPh>
    <rPh sb="7" eb="8">
      <t>シャ</t>
    </rPh>
    <rPh sb="8" eb="10">
      <t>チク</t>
    </rPh>
    <rPh sb="10" eb="11">
      <t>ベツ</t>
    </rPh>
    <rPh sb="11" eb="13">
      <t>ジョウキョウ</t>
    </rPh>
    <rPh sb="14" eb="16">
      <t>スイイ</t>
    </rPh>
    <phoneticPr fontId="2"/>
  </si>
  <si>
    <t>(3)研修施設利用状況の推移</t>
    <phoneticPr fontId="2"/>
  </si>
  <si>
    <t>(4)市内小中学校利用状況の推移</t>
    <phoneticPr fontId="2"/>
  </si>
  <si>
    <t>1学年</t>
    <rPh sb="1" eb="2">
      <t>ガク</t>
    </rPh>
    <rPh sb="2" eb="3">
      <t>ネン</t>
    </rPh>
    <phoneticPr fontId="2"/>
  </si>
  <si>
    <t>2学年</t>
    <rPh sb="1" eb="2">
      <t>ガク</t>
    </rPh>
    <rPh sb="2" eb="3">
      <t>ネン</t>
    </rPh>
    <phoneticPr fontId="2"/>
  </si>
  <si>
    <t>3学年</t>
    <rPh sb="1" eb="2">
      <t>ガク</t>
    </rPh>
    <rPh sb="2" eb="3">
      <t>ネン</t>
    </rPh>
    <phoneticPr fontId="2"/>
  </si>
  <si>
    <t>4学年</t>
    <rPh sb="1" eb="2">
      <t>ガク</t>
    </rPh>
    <rPh sb="2" eb="3">
      <t>ネン</t>
    </rPh>
    <phoneticPr fontId="2"/>
  </si>
  <si>
    <t>5学年</t>
    <rPh sb="1" eb="2">
      <t>ガク</t>
    </rPh>
    <rPh sb="2" eb="3">
      <t>ネン</t>
    </rPh>
    <phoneticPr fontId="2"/>
  </si>
  <si>
    <t>6学年</t>
    <rPh sb="1" eb="2">
      <t>ガク</t>
    </rPh>
    <rPh sb="2" eb="3">
      <t>ネン</t>
    </rPh>
    <phoneticPr fontId="2"/>
  </si>
  <si>
    <t>第3号
被保険者</t>
    <phoneticPr fontId="2"/>
  </si>
  <si>
    <t>１世帯当たり人員</t>
    <rPh sb="3" eb="4">
      <t>ア</t>
    </rPh>
    <phoneticPr fontId="7"/>
  </si>
  <si>
    <t>1世帯
当たり
人員</t>
    <rPh sb="4" eb="5">
      <t>ア</t>
    </rPh>
    <rPh sb="8" eb="10">
      <t>ジンイン</t>
    </rPh>
    <phoneticPr fontId="7"/>
  </si>
  <si>
    <t xml:space="preserve"> 第1次産業</t>
    <phoneticPr fontId="7"/>
  </si>
  <si>
    <t xml:space="preserve"> 第2次産業</t>
    <phoneticPr fontId="7"/>
  </si>
  <si>
    <t xml:space="preserve"> 第3次産業</t>
    <phoneticPr fontId="7"/>
  </si>
  <si>
    <t xml:space="preserve"> 第3次産業</t>
    <rPh sb="3" eb="4">
      <t>ジ</t>
    </rPh>
    <phoneticPr fontId="7"/>
  </si>
  <si>
    <t>53.0）</t>
    <phoneticPr fontId="2"/>
  </si>
  <si>
    <r>
      <t>1戸当たり</t>
    </r>
    <r>
      <rPr>
        <sz val="9"/>
        <rFont val="BIZ UDゴシック"/>
        <family val="3"/>
        <charset val="128"/>
      </rPr>
      <t>の
農家人口</t>
    </r>
    <rPh sb="1" eb="2">
      <t>コ</t>
    </rPh>
    <rPh sb="2" eb="3">
      <t>ア</t>
    </rPh>
    <phoneticPr fontId="2"/>
  </si>
  <si>
    <t>-</t>
    <phoneticPr fontId="2"/>
  </si>
  <si>
    <t>50ccを超え90cc以下</t>
    <rPh sb="5" eb="6">
      <t>コ</t>
    </rPh>
    <phoneticPr fontId="2"/>
  </si>
  <si>
    <t>90ccを超え125cc以下</t>
    <rPh sb="5" eb="6">
      <t>コ</t>
    </rPh>
    <phoneticPr fontId="2"/>
  </si>
  <si>
    <t>　令和 2年(2020)</t>
    <rPh sb="1" eb="3">
      <t>レイワ</t>
    </rPh>
    <rPh sb="5" eb="6">
      <t>ネン</t>
    </rPh>
    <phoneticPr fontId="2"/>
  </si>
  <si>
    <t>1世帯
当たり
調定額</t>
    <rPh sb="1" eb="3">
      <t>セタイ</t>
    </rPh>
    <rPh sb="4" eb="5">
      <t>ア</t>
    </rPh>
    <rPh sb="8" eb="9">
      <t>チョウ</t>
    </rPh>
    <rPh sb="9" eb="11">
      <t>テイガク</t>
    </rPh>
    <phoneticPr fontId="2"/>
  </si>
  <si>
    <t>被保険者
1人当たり
調定額</t>
    <rPh sb="0" eb="1">
      <t>ヒ</t>
    </rPh>
    <rPh sb="1" eb="3">
      <t>ホケン</t>
    </rPh>
    <rPh sb="3" eb="4">
      <t>ジャ</t>
    </rPh>
    <rPh sb="6" eb="7">
      <t>ヒト</t>
    </rPh>
    <rPh sb="7" eb="8">
      <t>ア</t>
    </rPh>
    <rPh sb="11" eb="12">
      <t>チョウ</t>
    </rPh>
    <rPh sb="12" eb="14">
      <t>テイガク</t>
    </rPh>
    <phoneticPr fontId="2"/>
  </si>
  <si>
    <t>被保険者 
1人当たり
収入済額</t>
    <rPh sb="0" eb="1">
      <t>ヒ</t>
    </rPh>
    <rPh sb="1" eb="3">
      <t>ホケン</t>
    </rPh>
    <rPh sb="3" eb="4">
      <t>ジャ</t>
    </rPh>
    <rPh sb="7" eb="8">
      <t>ヒト</t>
    </rPh>
    <rPh sb="8" eb="9">
      <t>ア</t>
    </rPh>
    <rPh sb="12" eb="14">
      <t>シュウニュウ</t>
    </rPh>
    <rPh sb="14" eb="15">
      <t>ズ</t>
    </rPh>
    <rPh sb="15" eb="16">
      <t>ガク</t>
    </rPh>
    <phoneticPr fontId="2"/>
  </si>
  <si>
    <t>3　予防接種状況の推移（つづき）</t>
    <rPh sb="2" eb="4">
      <t>ヨボウ</t>
    </rPh>
    <rPh sb="4" eb="6">
      <t>セッシュ</t>
    </rPh>
    <rPh sb="6" eb="8">
      <t>ジョウキョウ</t>
    </rPh>
    <rPh sb="9" eb="11">
      <t>スイイ</t>
    </rPh>
    <phoneticPr fontId="2"/>
  </si>
  <si>
    <t>1人当たり</t>
    <rPh sb="0" eb="3">
      <t>ヒトリア</t>
    </rPh>
    <phoneticPr fontId="2"/>
  </si>
  <si>
    <t>6　中学校生徒1人当たり保有面積</t>
    <rPh sb="2" eb="5">
      <t>チュウガッコウ</t>
    </rPh>
    <rPh sb="5" eb="7">
      <t>セイト</t>
    </rPh>
    <rPh sb="7" eb="10">
      <t>ヒトリア</t>
    </rPh>
    <rPh sb="12" eb="14">
      <t>ホユウ</t>
    </rPh>
    <rPh sb="14" eb="16">
      <t>メンセキ</t>
    </rPh>
    <phoneticPr fontId="2"/>
  </si>
  <si>
    <t>1学年</t>
    <rPh sb="1" eb="3">
      <t>ガクネン</t>
    </rPh>
    <phoneticPr fontId="2"/>
  </si>
  <si>
    <t>侍塚古墳群　1号墳</t>
    <rPh sb="0" eb="1">
      <t>サムライ</t>
    </rPh>
    <rPh sb="1" eb="2">
      <t>ツカ</t>
    </rPh>
    <rPh sb="2" eb="4">
      <t>コフン</t>
    </rPh>
    <rPh sb="4" eb="5">
      <t>グン</t>
    </rPh>
    <rPh sb="7" eb="8">
      <t>ゴウ</t>
    </rPh>
    <rPh sb="8" eb="9">
      <t>フン</t>
    </rPh>
    <phoneticPr fontId="4"/>
  </si>
  <si>
    <t>侍塚古墳群　2号墳</t>
    <rPh sb="0" eb="1">
      <t>サムライ</t>
    </rPh>
    <rPh sb="1" eb="2">
      <t>ツカ</t>
    </rPh>
    <rPh sb="2" eb="4">
      <t>コフン</t>
    </rPh>
    <rPh sb="4" eb="5">
      <t>グン</t>
    </rPh>
    <rPh sb="7" eb="8">
      <t>ゴウ</t>
    </rPh>
    <rPh sb="8" eb="9">
      <t>フン</t>
    </rPh>
    <phoneticPr fontId="4"/>
  </si>
  <si>
    <t>侍塚古墳群　3号墳</t>
    <rPh sb="0" eb="1">
      <t>サムライ</t>
    </rPh>
    <rPh sb="1" eb="2">
      <t>ツカ</t>
    </rPh>
    <rPh sb="2" eb="4">
      <t>コフン</t>
    </rPh>
    <rPh sb="4" eb="5">
      <t>グン</t>
    </rPh>
    <rPh sb="7" eb="8">
      <t>ゴウ</t>
    </rPh>
    <rPh sb="8" eb="9">
      <t>フン</t>
    </rPh>
    <phoneticPr fontId="4"/>
  </si>
  <si>
    <t>侍塚古墳群　4号墳</t>
    <rPh sb="0" eb="1">
      <t>サムライ</t>
    </rPh>
    <rPh sb="1" eb="2">
      <t>ツカ</t>
    </rPh>
    <rPh sb="2" eb="4">
      <t>コフン</t>
    </rPh>
    <rPh sb="4" eb="5">
      <t>グン</t>
    </rPh>
    <rPh sb="7" eb="8">
      <t>ゴウ</t>
    </rPh>
    <rPh sb="8" eb="9">
      <t>フン</t>
    </rPh>
    <phoneticPr fontId="4"/>
  </si>
  <si>
    <t>侍塚古墳群　5号墳</t>
    <rPh sb="0" eb="1">
      <t>サムライ</t>
    </rPh>
    <rPh sb="1" eb="2">
      <t>ツカ</t>
    </rPh>
    <rPh sb="2" eb="4">
      <t>コフン</t>
    </rPh>
    <rPh sb="4" eb="5">
      <t>グン</t>
    </rPh>
    <rPh sb="7" eb="8">
      <t>ゴウ</t>
    </rPh>
    <rPh sb="8" eb="9">
      <t>フン</t>
    </rPh>
    <phoneticPr fontId="4"/>
  </si>
  <si>
    <t>侍塚古墳群　6号墳</t>
    <rPh sb="0" eb="1">
      <t>サムライ</t>
    </rPh>
    <rPh sb="1" eb="2">
      <t>ツカ</t>
    </rPh>
    <rPh sb="2" eb="4">
      <t>コフン</t>
    </rPh>
    <rPh sb="4" eb="5">
      <t>グン</t>
    </rPh>
    <rPh sb="7" eb="8">
      <t>ゴウ</t>
    </rPh>
    <rPh sb="8" eb="9">
      <t>フン</t>
    </rPh>
    <phoneticPr fontId="4"/>
  </si>
  <si>
    <t>侍塚古墳群　7号墳</t>
    <rPh sb="0" eb="1">
      <t>サムライ</t>
    </rPh>
    <rPh sb="1" eb="2">
      <t>ツカ</t>
    </rPh>
    <rPh sb="2" eb="4">
      <t>コフン</t>
    </rPh>
    <rPh sb="4" eb="5">
      <t>グン</t>
    </rPh>
    <rPh sb="7" eb="8">
      <t>ゴウ</t>
    </rPh>
    <rPh sb="8" eb="9">
      <t>フン</t>
    </rPh>
    <phoneticPr fontId="4"/>
  </si>
  <si>
    <t>侍塚古墳群　8号墳</t>
    <rPh sb="0" eb="1">
      <t>サムライ</t>
    </rPh>
    <rPh sb="1" eb="2">
      <t>ツカ</t>
    </rPh>
    <rPh sb="2" eb="4">
      <t>コフン</t>
    </rPh>
    <rPh sb="4" eb="5">
      <t>グン</t>
    </rPh>
    <rPh sb="7" eb="8">
      <t>ゴウ</t>
    </rPh>
    <rPh sb="8" eb="9">
      <t>フン</t>
    </rPh>
    <phoneticPr fontId="4"/>
  </si>
  <si>
    <t>(3)市指定（つづき）</t>
    <phoneticPr fontId="2"/>
  </si>
  <si>
    <t>トレーニング室</t>
    <rPh sb="6" eb="7">
      <t>シツ</t>
    </rPh>
    <phoneticPr fontId="2"/>
  </si>
  <si>
    <t xml:space="preserve">    2年度(2020)</t>
    <rPh sb="5" eb="7">
      <t>ネンド</t>
    </rPh>
    <phoneticPr fontId="2"/>
  </si>
  <si>
    <t xml:space="preserve">    3年度(2021)</t>
    <rPh sb="5" eb="7">
      <t>ネンド</t>
    </rPh>
    <phoneticPr fontId="2"/>
  </si>
  <si>
    <t>第1ギャラリー</t>
    <rPh sb="0" eb="1">
      <t>ダイ</t>
    </rPh>
    <phoneticPr fontId="2"/>
  </si>
  <si>
    <t>第2ギャラリー</t>
    <rPh sb="0" eb="1">
      <t>ダイ</t>
    </rPh>
    <phoneticPr fontId="2"/>
  </si>
  <si>
    <t>単位：件、人、日</t>
    <rPh sb="0" eb="2">
      <t>タンイ</t>
    </rPh>
    <rPh sb="3" eb="4">
      <t>ケン</t>
    </rPh>
    <rPh sb="5" eb="6">
      <t>ヒト</t>
    </rPh>
    <rPh sb="7" eb="8">
      <t>ヒ</t>
    </rPh>
    <phoneticPr fontId="2"/>
  </si>
  <si>
    <t>令和元年度(2019)</t>
    <rPh sb="0" eb="2">
      <t>レイワ</t>
    </rPh>
    <rPh sb="2" eb="3">
      <t>モト</t>
    </rPh>
    <rPh sb="3" eb="5">
      <t>ネンド</t>
    </rPh>
    <phoneticPr fontId="2"/>
  </si>
  <si>
    <t>令和元年度(2019)</t>
    <rPh sb="0" eb="2">
      <t>レイワ</t>
    </rPh>
    <rPh sb="2" eb="4">
      <t>ガンネン</t>
    </rPh>
    <rPh sb="4" eb="5">
      <t>ド</t>
    </rPh>
    <phoneticPr fontId="4"/>
  </si>
  <si>
    <t>令和元年度
(2019)</t>
    <rPh sb="0" eb="2">
      <t>レイワ</t>
    </rPh>
    <rPh sb="2" eb="4">
      <t>ガンネン</t>
    </rPh>
    <rPh sb="4" eb="5">
      <t>ド</t>
    </rPh>
    <phoneticPr fontId="2"/>
  </si>
  <si>
    <t>令和2年度(2020)</t>
    <rPh sb="0" eb="2">
      <t>レイワ</t>
    </rPh>
    <rPh sb="3" eb="5">
      <t>ネンド</t>
    </rPh>
    <phoneticPr fontId="2"/>
  </si>
  <si>
    <t>(1)地方裁判所</t>
    <rPh sb="3" eb="5">
      <t>チホウ</t>
    </rPh>
    <rPh sb="5" eb="8">
      <t>サイバンショ</t>
    </rPh>
    <phoneticPr fontId="2"/>
  </si>
  <si>
    <t>(2)簡易裁判所</t>
    <rPh sb="3" eb="5">
      <t>カンイ</t>
    </rPh>
    <rPh sb="5" eb="7">
      <t>サイバン</t>
    </rPh>
    <rPh sb="7" eb="8">
      <t>ショ</t>
    </rPh>
    <phoneticPr fontId="2"/>
  </si>
  <si>
    <t>令和元年(2019)</t>
    <rPh sb="2" eb="3">
      <t>ガン</t>
    </rPh>
    <rPh sb="3" eb="4">
      <t>ネン</t>
    </rPh>
    <phoneticPr fontId="4"/>
  </si>
  <si>
    <t>2年(2020)</t>
    <rPh sb="1" eb="2">
      <t>ネン</t>
    </rPh>
    <phoneticPr fontId="4"/>
  </si>
  <si>
    <t>3年(2021)</t>
    <rPh sb="1" eb="2">
      <t>ネン</t>
    </rPh>
    <phoneticPr fontId="4"/>
  </si>
  <si>
    <t>30年(2018)</t>
    <rPh sb="2" eb="3">
      <t>ネン</t>
    </rPh>
    <phoneticPr fontId="4"/>
  </si>
  <si>
    <t>令和2年度
（2020）</t>
    <rPh sb="0" eb="2">
      <t>レイワ</t>
    </rPh>
    <rPh sb="3" eb="5">
      <t>ネンド</t>
    </rPh>
    <phoneticPr fontId="2"/>
  </si>
  <si>
    <t>(1)  個人</t>
    <phoneticPr fontId="2"/>
  </si>
  <si>
    <t>単位：千円</t>
    <rPh sb="0" eb="2">
      <t>タンイ</t>
    </rPh>
    <rPh sb="3" eb="5">
      <t>センエン</t>
    </rPh>
    <phoneticPr fontId="2"/>
  </si>
  <si>
    <t>単位：㎥</t>
    <phoneticPr fontId="2"/>
  </si>
  <si>
    <t>単位：千円</t>
    <phoneticPr fontId="2"/>
  </si>
  <si>
    <t>第1期</t>
    <rPh sb="0" eb="1">
      <t>ダイ</t>
    </rPh>
    <rPh sb="2" eb="3">
      <t>キ</t>
    </rPh>
    <phoneticPr fontId="2"/>
  </si>
  <si>
    <t>第2期</t>
    <rPh sb="0" eb="1">
      <t>ダイ</t>
    </rPh>
    <rPh sb="2" eb="3">
      <t>キ</t>
    </rPh>
    <phoneticPr fontId="2"/>
  </si>
  <si>
    <t>第3期</t>
    <rPh sb="0" eb="1">
      <t>ダイ</t>
    </rPh>
    <rPh sb="2" eb="3">
      <t>キ</t>
    </rPh>
    <phoneticPr fontId="2"/>
  </si>
  <si>
    <t>第5期</t>
    <rPh sb="0" eb="1">
      <t>ダイ</t>
    </rPh>
    <rPh sb="2" eb="3">
      <t>キ</t>
    </rPh>
    <phoneticPr fontId="2"/>
  </si>
  <si>
    <t>第4期</t>
    <rPh sb="0" eb="1">
      <t>ダイ</t>
    </rPh>
    <rPh sb="2" eb="3">
      <t>キ</t>
    </rPh>
    <phoneticPr fontId="2"/>
  </si>
  <si>
    <t>8代</t>
    <rPh sb="1" eb="2">
      <t>ダイ</t>
    </rPh>
    <phoneticPr fontId="2"/>
  </si>
  <si>
    <t>9代</t>
    <rPh sb="1" eb="2">
      <t>ダイ</t>
    </rPh>
    <phoneticPr fontId="2"/>
  </si>
  <si>
    <t>10代</t>
    <rPh sb="2" eb="3">
      <t>ダイ</t>
    </rPh>
    <phoneticPr fontId="2"/>
  </si>
  <si>
    <t>11代</t>
    <rPh sb="2" eb="3">
      <t>ダイ</t>
    </rPh>
    <phoneticPr fontId="2"/>
  </si>
  <si>
    <t>12代</t>
    <rPh sb="2" eb="3">
      <t>ダイ</t>
    </rPh>
    <phoneticPr fontId="2"/>
  </si>
  <si>
    <t>13代</t>
    <rPh sb="2" eb="3">
      <t>ダイ</t>
    </rPh>
    <phoneticPr fontId="2"/>
  </si>
  <si>
    <t>14代</t>
    <rPh sb="2" eb="3">
      <t>ダイ</t>
    </rPh>
    <phoneticPr fontId="2"/>
  </si>
  <si>
    <t>15代</t>
    <rPh sb="2" eb="3">
      <t>ダイ</t>
    </rPh>
    <phoneticPr fontId="2"/>
  </si>
  <si>
    <t>16代</t>
    <rPh sb="2" eb="3">
      <t>ダイ</t>
    </rPh>
    <phoneticPr fontId="2"/>
  </si>
  <si>
    <t>17代</t>
    <rPh sb="2" eb="3">
      <t>ダイ</t>
    </rPh>
    <phoneticPr fontId="2"/>
  </si>
  <si>
    <t>18代</t>
    <rPh sb="2" eb="3">
      <t>ダイ</t>
    </rPh>
    <phoneticPr fontId="2"/>
  </si>
  <si>
    <t>19代</t>
    <rPh sb="2" eb="3">
      <t>ダイ</t>
    </rPh>
    <phoneticPr fontId="2"/>
  </si>
  <si>
    <t>20代</t>
    <rPh sb="2" eb="3">
      <t>ダイ</t>
    </rPh>
    <phoneticPr fontId="2"/>
  </si>
  <si>
    <t>21代</t>
    <rPh sb="2" eb="3">
      <t>ダイ</t>
    </rPh>
    <phoneticPr fontId="2"/>
  </si>
  <si>
    <t>22代</t>
    <rPh sb="2" eb="3">
      <t>ダイ</t>
    </rPh>
    <phoneticPr fontId="2"/>
  </si>
  <si>
    <t>23代</t>
    <rPh sb="2" eb="3">
      <t>ダイ</t>
    </rPh>
    <phoneticPr fontId="2"/>
  </si>
  <si>
    <t>24代</t>
    <rPh sb="2" eb="3">
      <t>ダイ</t>
    </rPh>
    <phoneticPr fontId="2"/>
  </si>
  <si>
    <t>25代</t>
    <rPh sb="2" eb="3">
      <t>ダイ</t>
    </rPh>
    <phoneticPr fontId="2"/>
  </si>
  <si>
    <t>26代</t>
    <rPh sb="2" eb="3">
      <t>ダイ</t>
    </rPh>
    <phoneticPr fontId="2"/>
  </si>
  <si>
    <t>27代</t>
    <rPh sb="2" eb="3">
      <t>ダイ</t>
    </rPh>
    <phoneticPr fontId="2"/>
  </si>
  <si>
    <t>28代</t>
    <rPh sb="2" eb="3">
      <t>ダイ</t>
    </rPh>
    <phoneticPr fontId="2"/>
  </si>
  <si>
    <t>29代</t>
    <rPh sb="2" eb="3">
      <t>ダイ</t>
    </rPh>
    <phoneticPr fontId="2"/>
  </si>
  <si>
    <t>30代</t>
    <rPh sb="2" eb="3">
      <t>ダイ</t>
    </rPh>
    <phoneticPr fontId="2"/>
  </si>
  <si>
    <t>31代</t>
    <rPh sb="2" eb="3">
      <t>ダイ</t>
    </rPh>
    <phoneticPr fontId="2"/>
  </si>
  <si>
    <t>32代</t>
    <rPh sb="2" eb="3">
      <t>ダイ</t>
    </rPh>
    <phoneticPr fontId="2"/>
  </si>
  <si>
    <t>33代</t>
    <rPh sb="2" eb="3">
      <t>ダイ</t>
    </rPh>
    <phoneticPr fontId="2"/>
  </si>
  <si>
    <t>34代</t>
    <rPh sb="2" eb="3">
      <t>ダイ</t>
    </rPh>
    <phoneticPr fontId="2"/>
  </si>
  <si>
    <t>35代</t>
    <rPh sb="2" eb="3">
      <t>ダイ</t>
    </rPh>
    <phoneticPr fontId="2"/>
  </si>
  <si>
    <t>36代</t>
    <rPh sb="2" eb="3">
      <t>ダイ</t>
    </rPh>
    <phoneticPr fontId="2"/>
  </si>
  <si>
    <t>37代</t>
    <rPh sb="2" eb="3">
      <t>ダイ</t>
    </rPh>
    <phoneticPr fontId="2"/>
  </si>
  <si>
    <t>38代</t>
    <rPh sb="2" eb="3">
      <t>ダイ</t>
    </rPh>
    <phoneticPr fontId="2"/>
  </si>
  <si>
    <t>39代</t>
    <rPh sb="2" eb="3">
      <t>ダイ</t>
    </rPh>
    <phoneticPr fontId="2"/>
  </si>
  <si>
    <t>40代</t>
    <rPh sb="2" eb="3">
      <t>ダイ</t>
    </rPh>
    <phoneticPr fontId="2"/>
  </si>
  <si>
    <t>41代</t>
    <rPh sb="2" eb="3">
      <t>ダイ</t>
    </rPh>
    <phoneticPr fontId="2"/>
  </si>
  <si>
    <t>42代</t>
    <rPh sb="2" eb="3">
      <t>ダイ</t>
    </rPh>
    <phoneticPr fontId="2"/>
  </si>
  <si>
    <t>43代</t>
    <rPh sb="2" eb="3">
      <t>ダイ</t>
    </rPh>
    <phoneticPr fontId="2"/>
  </si>
  <si>
    <t>44代</t>
    <rPh sb="2" eb="3">
      <t>ダイ</t>
    </rPh>
    <phoneticPr fontId="2"/>
  </si>
  <si>
    <t>45代</t>
    <rPh sb="2" eb="3">
      <t>ダイ</t>
    </rPh>
    <phoneticPr fontId="2"/>
  </si>
  <si>
    <t>平成29.10.22</t>
    <rPh sb="0" eb="2">
      <t>ヘイセイ</t>
    </rPh>
    <phoneticPr fontId="2"/>
  </si>
  <si>
    <t>令和 3.10.31</t>
    <rPh sb="0" eb="2">
      <t>レイワ</t>
    </rPh>
    <phoneticPr fontId="2"/>
  </si>
  <si>
    <t>令和元.7.21</t>
    <rPh sb="0" eb="2">
      <t>レイワ</t>
    </rPh>
    <rPh sb="2" eb="3">
      <t>ガン</t>
    </rPh>
    <phoneticPr fontId="2"/>
  </si>
  <si>
    <t>令和 2.11.15</t>
    <rPh sb="0" eb="2">
      <t>レイワ</t>
    </rPh>
    <phoneticPr fontId="2"/>
  </si>
  <si>
    <t>平成31.4.7</t>
    <rPh sb="0" eb="2">
      <t>ヘイセイ</t>
    </rPh>
    <phoneticPr fontId="2"/>
  </si>
  <si>
    <t>*平成31年4月7日執行の栃木県議会議員選挙は無投票。</t>
    <rPh sb="1" eb="3">
      <t>ヘイセイ</t>
    </rPh>
    <rPh sb="5" eb="6">
      <t>ネン</t>
    </rPh>
    <rPh sb="7" eb="8">
      <t>ツキ</t>
    </rPh>
    <rPh sb="9" eb="10">
      <t>ヒ</t>
    </rPh>
    <rPh sb="10" eb="12">
      <t>シッコウ</t>
    </rPh>
    <rPh sb="13" eb="16">
      <t>トチギケン</t>
    </rPh>
    <rPh sb="16" eb="18">
      <t>ギカイ</t>
    </rPh>
    <rPh sb="18" eb="20">
      <t>ギイン</t>
    </rPh>
    <rPh sb="20" eb="22">
      <t>センキョ</t>
    </rPh>
    <rPh sb="23" eb="26">
      <t>ムトウヒョウ</t>
    </rPh>
    <phoneticPr fontId="2"/>
  </si>
  <si>
    <t>平成30.3.25</t>
    <rPh sb="0" eb="2">
      <t>ヘイセイ</t>
    </rPh>
    <phoneticPr fontId="2"/>
  </si>
  <si>
    <t>令和 4.3.20</t>
    <rPh sb="0" eb="2">
      <t>レイワ</t>
    </rPh>
    <phoneticPr fontId="2"/>
  </si>
  <si>
    <t>比率</t>
    <rPh sb="0" eb="2">
      <t>ヒリツ</t>
    </rPh>
    <phoneticPr fontId="2"/>
  </si>
  <si>
    <t>投票率</t>
    <rPh sb="0" eb="2">
      <t>トウヒョウ</t>
    </rPh>
    <rPh sb="2" eb="3">
      <t>リツ</t>
    </rPh>
    <phoneticPr fontId="2"/>
  </si>
  <si>
    <t>30年(2018)</t>
    <phoneticPr fontId="2"/>
  </si>
  <si>
    <t>令和元年(2019)</t>
    <rPh sb="0" eb="2">
      <t>レイワ</t>
    </rPh>
    <rPh sb="2" eb="4">
      <t>ガンネン</t>
    </rPh>
    <phoneticPr fontId="2"/>
  </si>
  <si>
    <t>・・・・・・・・・・・・・・・・</t>
    <phoneticPr fontId="2"/>
  </si>
  <si>
    <t xml:space="preserve"> 8　水　道　・　下 水 道</t>
    <rPh sb="3" eb="4">
      <t>ミズ</t>
    </rPh>
    <rPh sb="5" eb="6">
      <t>ミチ</t>
    </rPh>
    <rPh sb="9" eb="10">
      <t>シタ</t>
    </rPh>
    <rPh sb="11" eb="12">
      <t>ミズ</t>
    </rPh>
    <rPh sb="13" eb="14">
      <t>ミチ</t>
    </rPh>
    <phoneticPr fontId="2"/>
  </si>
  <si>
    <t>＊旅客乗車人員は、1,000人未満四捨五入のため、内訳と計が一致しないことがあります。</t>
    <phoneticPr fontId="2"/>
  </si>
  <si>
    <t>1日</t>
    <rPh sb="1" eb="2">
      <t>ヒ</t>
    </rPh>
    <phoneticPr fontId="2"/>
  </si>
  <si>
    <t>1人</t>
    <rPh sb="1" eb="2">
      <t>ヒト</t>
    </rPh>
    <phoneticPr fontId="2"/>
  </si>
  <si>
    <t>平均</t>
    <rPh sb="0" eb="1">
      <t>ヒラ</t>
    </rPh>
    <rPh sb="1" eb="2">
      <t>ヒトシ</t>
    </rPh>
    <phoneticPr fontId="2"/>
  </si>
  <si>
    <t>1日　　　　平均</t>
    <rPh sb="1" eb="2">
      <t>ニチ</t>
    </rPh>
    <rPh sb="6" eb="7">
      <t>ヘイ</t>
    </rPh>
    <rPh sb="7" eb="8">
      <t>キン</t>
    </rPh>
    <phoneticPr fontId="2"/>
  </si>
  <si>
    <t>特定健康診査(注2)</t>
    <rPh sb="0" eb="2">
      <t>トクテイ</t>
    </rPh>
    <rPh sb="2" eb="4">
      <t>ケンコウ</t>
    </rPh>
    <rPh sb="4" eb="6">
      <t>シンサ</t>
    </rPh>
    <rPh sb="7" eb="8">
      <t>チュウ</t>
    </rPh>
    <phoneticPr fontId="2"/>
  </si>
  <si>
    <t>平成29年度
(2017)</t>
    <rPh sb="0" eb="2">
      <t>ヘイセイ</t>
    </rPh>
    <rPh sb="4" eb="5">
      <t>ネン</t>
    </rPh>
    <rPh sb="5" eb="6">
      <t>ド</t>
    </rPh>
    <phoneticPr fontId="1"/>
  </si>
  <si>
    <t>30年度
(2018)</t>
    <rPh sb="2" eb="3">
      <t>ネン</t>
    </rPh>
    <rPh sb="3" eb="4">
      <t>ド</t>
    </rPh>
    <phoneticPr fontId="1"/>
  </si>
  <si>
    <t>令和元年度
(2019)</t>
    <rPh sb="0" eb="2">
      <t>レイワ</t>
    </rPh>
    <rPh sb="2" eb="3">
      <t>ガン</t>
    </rPh>
    <rPh sb="3" eb="4">
      <t>ネン</t>
    </rPh>
    <rPh sb="4" eb="5">
      <t>ド</t>
    </rPh>
    <phoneticPr fontId="1"/>
  </si>
  <si>
    <t>2年度
(2020)</t>
    <rPh sb="1" eb="2">
      <t>ネン</t>
    </rPh>
    <rPh sb="2" eb="3">
      <t>ド</t>
    </rPh>
    <phoneticPr fontId="1"/>
  </si>
  <si>
    <t>3年度
(2021)</t>
    <rPh sb="1" eb="2">
      <t>ネン</t>
    </rPh>
    <rPh sb="2" eb="3">
      <t>ド</t>
    </rPh>
    <phoneticPr fontId="1"/>
  </si>
  <si>
    <t>平成29年度
(2017)</t>
    <rPh sb="4" eb="5">
      <t>ネン</t>
    </rPh>
    <phoneticPr fontId="2"/>
  </si>
  <si>
    <t>　　30年度
(2018)</t>
    <rPh sb="4" eb="5">
      <t>ネン</t>
    </rPh>
    <phoneticPr fontId="2"/>
  </si>
  <si>
    <t>令和元年度(2019)</t>
    <rPh sb="0" eb="2">
      <t>レイワ</t>
    </rPh>
    <rPh sb="2" eb="3">
      <t>ガン</t>
    </rPh>
    <rPh sb="3" eb="4">
      <t>ネン</t>
    </rPh>
    <phoneticPr fontId="2"/>
  </si>
  <si>
    <t>　2年度
(2020)</t>
    <rPh sb="2" eb="3">
      <t>ネン</t>
    </rPh>
    <phoneticPr fontId="2"/>
  </si>
  <si>
    <t>　　3年度(2021)</t>
    <rPh sb="3" eb="4">
      <t>ネン</t>
    </rPh>
    <phoneticPr fontId="2"/>
  </si>
  <si>
    <t>目次総覧</t>
    <rPh sb="0" eb="1">
      <t>メ</t>
    </rPh>
    <rPh sb="1" eb="2">
      <t>ツギ</t>
    </rPh>
    <rPh sb="2" eb="3">
      <t>フサ</t>
    </rPh>
    <rPh sb="3" eb="4">
      <t>ラン</t>
    </rPh>
    <phoneticPr fontId="2"/>
  </si>
  <si>
    <t>細目次</t>
    <rPh sb="0" eb="1">
      <t>サイ</t>
    </rPh>
    <rPh sb="1" eb="2">
      <t>メ</t>
    </rPh>
    <rPh sb="2" eb="3">
      <t>ツギ</t>
    </rPh>
    <phoneticPr fontId="2"/>
  </si>
  <si>
    <t>3　小学校数・学級数・児童数・教員数・職員数の推移</t>
    <rPh sb="2" eb="5">
      <t>ショウガッコウ</t>
    </rPh>
    <rPh sb="5" eb="6">
      <t>スウ</t>
    </rPh>
    <rPh sb="7" eb="10">
      <t>ガッキュウスウ</t>
    </rPh>
    <rPh sb="15" eb="17">
      <t>キョウイン</t>
    </rPh>
    <rPh sb="17" eb="18">
      <t>スウ</t>
    </rPh>
    <rPh sb="19" eb="22">
      <t>ショクインスウ</t>
    </rPh>
    <rPh sb="23" eb="25">
      <t>スイイ</t>
    </rPh>
    <phoneticPr fontId="2"/>
  </si>
  <si>
    <t>5　中学校数・学級数・生徒数・教員数・職員数の推移</t>
    <rPh sb="2" eb="5">
      <t>チュウガッコウ</t>
    </rPh>
    <rPh sb="5" eb="6">
      <t>スウ</t>
    </rPh>
    <rPh sb="7" eb="10">
      <t>ガッキュウスウ</t>
    </rPh>
    <rPh sb="15" eb="18">
      <t>キョウインスウ</t>
    </rPh>
    <rPh sb="19" eb="22">
      <t>ショクインスウ</t>
    </rPh>
    <rPh sb="23" eb="25">
      <t>スイイ</t>
    </rPh>
    <phoneticPr fontId="2"/>
  </si>
  <si>
    <t>4　小学校児童1人当たり保有面積</t>
    <rPh sb="2" eb="3">
      <t>ショウ</t>
    </rPh>
    <rPh sb="5" eb="7">
      <t>ジドウ</t>
    </rPh>
    <rPh sb="7" eb="9">
      <t>ヒトリ</t>
    </rPh>
    <rPh sb="9" eb="10">
      <t>ア</t>
    </rPh>
    <rPh sb="12" eb="14">
      <t>ホユウ</t>
    </rPh>
    <rPh sb="14" eb="16">
      <t>メンセキ</t>
    </rPh>
    <phoneticPr fontId="2"/>
  </si>
  <si>
    <t>8　高等学校全日制・定時制の学校数・学級数・生徒数・教員数・職員数の推移</t>
    <rPh sb="2" eb="4">
      <t>コウトウ</t>
    </rPh>
    <rPh sb="4" eb="6">
      <t>ガッコウ</t>
    </rPh>
    <rPh sb="6" eb="9">
      <t>ゼンニチセイ</t>
    </rPh>
    <rPh sb="10" eb="13">
      <t>テイジセイ</t>
    </rPh>
    <rPh sb="14" eb="17">
      <t>ガッコウスウ</t>
    </rPh>
    <rPh sb="18" eb="21">
      <t>ガッキュウスウ</t>
    </rPh>
    <rPh sb="26" eb="29">
      <t>キョウインスウ</t>
    </rPh>
    <rPh sb="30" eb="33">
      <t>ショクインスウ</t>
    </rPh>
    <rPh sb="34" eb="36">
      <t>スイイ</t>
    </rPh>
    <phoneticPr fontId="2"/>
  </si>
  <si>
    <t>12　国際自動車・ビューティ専門学校学生数・教員数・職員数の推移</t>
    <rPh sb="23" eb="25">
      <t>インスウ</t>
    </rPh>
    <rPh sb="28" eb="29">
      <t>スウ</t>
    </rPh>
    <phoneticPr fontId="2"/>
  </si>
  <si>
    <t>(1)国指定等</t>
    <rPh sb="3" eb="4">
      <t>クニ</t>
    </rPh>
    <rPh sb="4" eb="6">
      <t>シテイ</t>
    </rPh>
    <rPh sb="6" eb="7">
      <t>トウ</t>
    </rPh>
    <phoneticPr fontId="2"/>
  </si>
  <si>
    <t xml:space="preserve"> 36°46′06″</t>
    <phoneticPr fontId="2"/>
  </si>
  <si>
    <t xml:space="preserve"> 36°56′54″</t>
    <phoneticPr fontId="2"/>
  </si>
  <si>
    <t>常住地または従業地・通学地による年齢（5歳階級）、男女別人口及び15歳以上</t>
    <rPh sb="0" eb="2">
      <t>ジョウジュウ</t>
    </rPh>
    <rPh sb="2" eb="3">
      <t>チ</t>
    </rPh>
    <rPh sb="6" eb="8">
      <t>ジュウギョウ</t>
    </rPh>
    <rPh sb="8" eb="9">
      <t>チ</t>
    </rPh>
    <rPh sb="10" eb="12">
      <t>ツウガク</t>
    </rPh>
    <rPh sb="12" eb="13">
      <t>チ</t>
    </rPh>
    <rPh sb="16" eb="18">
      <t>ネンレイ</t>
    </rPh>
    <rPh sb="20" eb="21">
      <t>サイ</t>
    </rPh>
    <rPh sb="21" eb="23">
      <t>カイキュウ</t>
    </rPh>
    <rPh sb="25" eb="27">
      <t>ダンジョ</t>
    </rPh>
    <rPh sb="27" eb="28">
      <t>ベツ</t>
    </rPh>
    <rPh sb="28" eb="30">
      <t>ジンコウ</t>
    </rPh>
    <rPh sb="30" eb="31">
      <t>オヨ</t>
    </rPh>
    <rPh sb="34" eb="37">
      <t>サイイジョウ</t>
    </rPh>
    <phoneticPr fontId="2"/>
  </si>
  <si>
    <t>10　販売目的の作物の類別作付(栽培)経営体数と作付(栽培)面積の推移</t>
    <rPh sb="3" eb="7">
      <t>ハンバイモクテキ</t>
    </rPh>
    <rPh sb="8" eb="10">
      <t>サクモツ</t>
    </rPh>
    <rPh sb="11" eb="13">
      <t>ルイベツ</t>
    </rPh>
    <rPh sb="13" eb="15">
      <t>サクツ</t>
    </rPh>
    <rPh sb="16" eb="18">
      <t>サイバイ</t>
    </rPh>
    <rPh sb="19" eb="21">
      <t>ケイエイ</t>
    </rPh>
    <rPh sb="21" eb="22">
      <t>タイ</t>
    </rPh>
    <rPh sb="22" eb="23">
      <t>スウ</t>
    </rPh>
    <rPh sb="24" eb="26">
      <t>サクツケ</t>
    </rPh>
    <rPh sb="27" eb="29">
      <t>サイバイ</t>
    </rPh>
    <rPh sb="30" eb="32">
      <t>メンセキ</t>
    </rPh>
    <rPh sb="33" eb="35">
      <t>スイイ</t>
    </rPh>
    <phoneticPr fontId="2"/>
  </si>
  <si>
    <t>市営バス輸送人員の推移　　・・・・・・・・・・・・・・・・・・・・・・・・・・</t>
    <rPh sb="0" eb="2">
      <t>シエイ</t>
    </rPh>
    <rPh sb="4" eb="6">
      <t>ユソウ</t>
    </rPh>
    <rPh sb="6" eb="8">
      <t>ジンイン</t>
    </rPh>
    <rPh sb="9" eb="11">
      <t>スイイ</t>
    </rPh>
    <phoneticPr fontId="2"/>
  </si>
  <si>
    <t>市域の変遷　　・・・・・・・・・・・・・・・・・・・・・・・・・・・・・・・・</t>
    <rPh sb="0" eb="2">
      <t>シイキ</t>
    </rPh>
    <rPh sb="3" eb="5">
      <t>ヘンセン</t>
    </rPh>
    <phoneticPr fontId="2"/>
  </si>
  <si>
    <t>市役所の位置　　・・・・・・・・・・・・・・・・・・・・・・・・・・・・・・・</t>
    <rPh sb="0" eb="3">
      <t>シヤクショ</t>
    </rPh>
    <rPh sb="4" eb="6">
      <t>イチ</t>
    </rPh>
    <phoneticPr fontId="2"/>
  </si>
  <si>
    <t>市の位置　　・・・・・・・・・・・・・・・・・・・・・・・・・・・・・・・・・　　</t>
    <rPh sb="0" eb="1">
      <t>シ</t>
    </rPh>
    <rPh sb="2" eb="4">
      <t>イチ</t>
    </rPh>
    <phoneticPr fontId="2"/>
  </si>
  <si>
    <t>地目別土地面積の推移　　・・・・・・・・・・・・・・・・・・・・・・・・・・・・</t>
    <rPh sb="0" eb="2">
      <t>チモク</t>
    </rPh>
    <rPh sb="2" eb="3">
      <t>ベツ</t>
    </rPh>
    <rPh sb="3" eb="5">
      <t>トチ</t>
    </rPh>
    <rPh sb="5" eb="7">
      <t>メンセキ</t>
    </rPh>
    <rPh sb="8" eb="10">
      <t>スイイ</t>
    </rPh>
    <phoneticPr fontId="2"/>
  </si>
  <si>
    <t>所有別林野面積の推移　　・・・・・・・・・・・・・・・・・・・・・・・・・・・</t>
    <rPh sb="0" eb="2">
      <t>ショユウ</t>
    </rPh>
    <rPh sb="2" eb="3">
      <t>ベツ</t>
    </rPh>
    <rPh sb="3" eb="5">
      <t>リンヤ</t>
    </rPh>
    <rPh sb="5" eb="7">
      <t>メンセキ</t>
    </rPh>
    <rPh sb="8" eb="10">
      <t>スイイ</t>
    </rPh>
    <phoneticPr fontId="2"/>
  </si>
  <si>
    <t>針・広葉樹別林野面積の推移（国・民有林合計）　　・・・・・・・・・・・・・・・</t>
    <rPh sb="0" eb="1">
      <t>ハリ</t>
    </rPh>
    <rPh sb="2" eb="5">
      <t>コウヨウジュ</t>
    </rPh>
    <rPh sb="5" eb="6">
      <t>ベツ</t>
    </rPh>
    <rPh sb="6" eb="8">
      <t>リンヤ</t>
    </rPh>
    <rPh sb="8" eb="10">
      <t>メンセキ</t>
    </rPh>
    <rPh sb="11" eb="13">
      <t>スイイ</t>
    </rPh>
    <rPh sb="14" eb="15">
      <t>クニ</t>
    </rPh>
    <rPh sb="16" eb="19">
      <t>ミンユウリン</t>
    </rPh>
    <rPh sb="19" eb="21">
      <t>ゴウケイ</t>
    </rPh>
    <phoneticPr fontId="2"/>
  </si>
  <si>
    <t>人工・天然林別林野面積の推移　　・・・・・・・・・・・・・・・・・・・・・・・</t>
    <rPh sb="0" eb="2">
      <t>ジンコウ</t>
    </rPh>
    <rPh sb="3" eb="6">
      <t>テンネンリン</t>
    </rPh>
    <rPh sb="6" eb="7">
      <t>ベツ</t>
    </rPh>
    <rPh sb="7" eb="9">
      <t>リンヤ</t>
    </rPh>
    <rPh sb="9" eb="11">
      <t>メンセキ</t>
    </rPh>
    <rPh sb="12" eb="14">
      <t>スイイ</t>
    </rPh>
    <phoneticPr fontId="2"/>
  </si>
  <si>
    <t>気象概況の推移　　・・・・・・・・・・・・・・・・・・・・・・・・・・・・・・</t>
    <rPh sb="0" eb="2">
      <t>キショウ</t>
    </rPh>
    <rPh sb="2" eb="4">
      <t>ガイキョウ</t>
    </rPh>
    <rPh sb="5" eb="7">
      <t>スイイ</t>
    </rPh>
    <phoneticPr fontId="2"/>
  </si>
  <si>
    <t>月別平均気温の推移　　・・・・・・・・・・・・・・・・・・・・・・・・・・・・</t>
    <rPh sb="0" eb="1">
      <t>ツキ</t>
    </rPh>
    <rPh sb="1" eb="2">
      <t>ベツ</t>
    </rPh>
    <rPh sb="2" eb="4">
      <t>ヘイキン</t>
    </rPh>
    <rPh sb="4" eb="6">
      <t>キオン</t>
    </rPh>
    <rPh sb="7" eb="9">
      <t>スイイ</t>
    </rPh>
    <phoneticPr fontId="2"/>
  </si>
  <si>
    <t>月別降水量の推移　　・・・・・・・・・・・・・・・・・・・・・・・・・・・・・</t>
    <rPh sb="0" eb="2">
      <t>ツキベツ</t>
    </rPh>
    <rPh sb="2" eb="5">
      <t>コウスイリョウ</t>
    </rPh>
    <rPh sb="6" eb="8">
      <t>スイイ</t>
    </rPh>
    <phoneticPr fontId="2"/>
  </si>
  <si>
    <t>月別平均風速の推移　　・・・・・・・・・・・・・・・・・・・・・・・・・・・・</t>
    <rPh sb="0" eb="2">
      <t>ツキベツ</t>
    </rPh>
    <rPh sb="2" eb="4">
      <t>ヘイキン</t>
    </rPh>
    <rPh sb="4" eb="6">
      <t>フウソク</t>
    </rPh>
    <rPh sb="7" eb="9">
      <t>スイイ</t>
    </rPh>
    <phoneticPr fontId="2"/>
  </si>
  <si>
    <t>月別日照時間の推移　　・・・・・・・・・・・・・・・・・・・・・・・・・・・・</t>
    <rPh sb="0" eb="2">
      <t>ツキベツ</t>
    </rPh>
    <rPh sb="2" eb="4">
      <t>ニッショウ</t>
    </rPh>
    <rPh sb="4" eb="6">
      <t>ジカン</t>
    </rPh>
    <rPh sb="7" eb="9">
      <t>スイイ</t>
    </rPh>
    <phoneticPr fontId="2"/>
  </si>
  <si>
    <t>人口集中地区の人口及び世帯数の推移　　・・・・・・・・・・・・・・・・・・・・</t>
    <rPh sb="0" eb="2">
      <t>ジンコウ</t>
    </rPh>
    <rPh sb="2" eb="4">
      <t>シュウチュウ</t>
    </rPh>
    <rPh sb="4" eb="6">
      <t>チク</t>
    </rPh>
    <rPh sb="7" eb="9">
      <t>ジンコウ</t>
    </rPh>
    <rPh sb="9" eb="10">
      <t>オヨ</t>
    </rPh>
    <rPh sb="11" eb="14">
      <t>セタイスウ</t>
    </rPh>
    <rPh sb="15" eb="17">
      <t>スイイ</t>
    </rPh>
    <phoneticPr fontId="2"/>
  </si>
  <si>
    <t>人口動態の推移　　・・・・・・・・・・・・・・・・・・・・・・・・・・・・・・</t>
    <rPh sb="0" eb="2">
      <t>ジンコウ</t>
    </rPh>
    <rPh sb="2" eb="4">
      <t>ドウタイ</t>
    </rPh>
    <rPh sb="5" eb="7">
      <t>スイイ</t>
    </rPh>
    <phoneticPr fontId="2"/>
  </si>
  <si>
    <t>地区別人口の推移　　・・・・・・・・・・・・・・・・・・・・・・・・・・・・・</t>
    <rPh sb="0" eb="2">
      <t>チク</t>
    </rPh>
    <rPh sb="2" eb="3">
      <t>ベツ</t>
    </rPh>
    <rPh sb="3" eb="5">
      <t>ジンコウ</t>
    </rPh>
    <rPh sb="6" eb="8">
      <t>スイイ</t>
    </rPh>
    <phoneticPr fontId="2"/>
  </si>
  <si>
    <t>地区別人口及び世帯数の推移　　・・・・・・・・・・・・・・・・・・・・・・・・</t>
    <rPh sb="0" eb="2">
      <t>チク</t>
    </rPh>
    <rPh sb="2" eb="3">
      <t>ベツ</t>
    </rPh>
    <rPh sb="3" eb="5">
      <t>ジンコウ</t>
    </rPh>
    <rPh sb="5" eb="6">
      <t>オヨ</t>
    </rPh>
    <rPh sb="7" eb="10">
      <t>セタイスウ</t>
    </rPh>
    <rPh sb="11" eb="13">
      <t>スイイ</t>
    </rPh>
    <phoneticPr fontId="2"/>
  </si>
  <si>
    <t>労働力状態、年齢（5歳階級）別人口（15歳以上）　　・・・・・・・・・</t>
    <rPh sb="0" eb="2">
      <t>ロウドウ</t>
    </rPh>
    <rPh sb="2" eb="3">
      <t>リョク</t>
    </rPh>
    <rPh sb="3" eb="5">
      <t>ジョウタイ</t>
    </rPh>
    <rPh sb="6" eb="8">
      <t>ネンレイ</t>
    </rPh>
    <rPh sb="10" eb="11">
      <t>サイ</t>
    </rPh>
    <rPh sb="11" eb="13">
      <t>カイキュウ</t>
    </rPh>
    <rPh sb="14" eb="15">
      <t>ベツ</t>
    </rPh>
    <rPh sb="15" eb="17">
      <t>ジンコウ</t>
    </rPh>
    <rPh sb="20" eb="23">
      <t>サイイジョウ</t>
    </rPh>
    <phoneticPr fontId="2"/>
  </si>
  <si>
    <t>産業（大分類）別就業者数の推移（15歳以上）　　・・・・・・・・・・・・・・・</t>
    <rPh sb="0" eb="2">
      <t>サンギョウ</t>
    </rPh>
    <rPh sb="3" eb="6">
      <t>ダイブンルイ</t>
    </rPh>
    <rPh sb="7" eb="8">
      <t>ベツ</t>
    </rPh>
    <rPh sb="8" eb="10">
      <t>シュウギョウ</t>
    </rPh>
    <rPh sb="10" eb="11">
      <t>シャ</t>
    </rPh>
    <rPh sb="11" eb="12">
      <t>スウ</t>
    </rPh>
    <rPh sb="13" eb="15">
      <t>スイイ</t>
    </rPh>
    <phoneticPr fontId="2"/>
  </si>
  <si>
    <t>産業（大分類）別従業者の地位　　・・・・・・・・・・・・・・・・・・・・・・・</t>
    <rPh sb="0" eb="2">
      <t>サンギョウ</t>
    </rPh>
    <rPh sb="3" eb="6">
      <t>ダイブンルイ</t>
    </rPh>
    <rPh sb="7" eb="8">
      <t>ベツ</t>
    </rPh>
    <rPh sb="8" eb="10">
      <t>ジュウギョウ</t>
    </rPh>
    <rPh sb="10" eb="11">
      <t>シャ</t>
    </rPh>
    <rPh sb="12" eb="14">
      <t>チイ</t>
    </rPh>
    <phoneticPr fontId="2"/>
  </si>
  <si>
    <t>外国人登録人口の推移　　・・・・・・・・・・・・・・・・・・・・・・・・・・・</t>
    <rPh sb="0" eb="2">
      <t>ガイコク</t>
    </rPh>
    <rPh sb="2" eb="3">
      <t>ジン</t>
    </rPh>
    <rPh sb="3" eb="5">
      <t>トウロク</t>
    </rPh>
    <rPh sb="5" eb="7">
      <t>ジンコウ</t>
    </rPh>
    <rPh sb="8" eb="10">
      <t>スイイ</t>
    </rPh>
    <phoneticPr fontId="2"/>
  </si>
  <si>
    <t xml:space="preserve">及び一般世帯人員の推移　　・・・・・・・・・・・・・・・・・・・・・・・・・     </t>
    <rPh sb="0" eb="1">
      <t>オヨ</t>
    </rPh>
    <rPh sb="2" eb="4">
      <t>イッパン</t>
    </rPh>
    <rPh sb="4" eb="6">
      <t>セタイ</t>
    </rPh>
    <rPh sb="6" eb="8">
      <t>ジンイン</t>
    </rPh>
    <rPh sb="9" eb="11">
      <t>スイイ</t>
    </rPh>
    <phoneticPr fontId="2"/>
  </si>
  <si>
    <t>年齢（5歳階級）別、男女別人口の推移　　・・・・・・・・・・・・・・・</t>
    <rPh sb="0" eb="2">
      <t>ネンレイ</t>
    </rPh>
    <rPh sb="4" eb="5">
      <t>サイ</t>
    </rPh>
    <rPh sb="5" eb="7">
      <t>カイキュウ</t>
    </rPh>
    <rPh sb="8" eb="9">
      <t>ベツ</t>
    </rPh>
    <rPh sb="10" eb="12">
      <t>ダンジョ</t>
    </rPh>
    <rPh sb="12" eb="13">
      <t>ベツ</t>
    </rPh>
    <rPh sb="13" eb="15">
      <t>ジンコウ</t>
    </rPh>
    <rPh sb="16" eb="18">
      <t>スイイ</t>
    </rPh>
    <phoneticPr fontId="2"/>
  </si>
  <si>
    <t>就業者数及び通学者数　　・・・・・・・・・・・・・・・・・・・・・・・・・・・</t>
    <rPh sb="0" eb="2">
      <t>シュウギョウ</t>
    </rPh>
    <rPh sb="2" eb="3">
      <t>シャ</t>
    </rPh>
    <rPh sb="3" eb="4">
      <t>スウ</t>
    </rPh>
    <rPh sb="4" eb="5">
      <t>オヨ</t>
    </rPh>
    <rPh sb="6" eb="9">
      <t>ツウガクシャ</t>
    </rPh>
    <rPh sb="9" eb="10">
      <t>スウ</t>
    </rPh>
    <phoneticPr fontId="2"/>
  </si>
  <si>
    <t>(6歳未満・18歳未満世帯員のいる一般世帯）の推移　　・・・・・・・・・・・・・・・</t>
    <rPh sb="2" eb="5">
      <t>サイミマン</t>
    </rPh>
    <rPh sb="8" eb="9">
      <t>サイ</t>
    </rPh>
    <rPh sb="9" eb="11">
      <t>ミマン</t>
    </rPh>
    <rPh sb="11" eb="14">
      <t>セタイイン</t>
    </rPh>
    <rPh sb="17" eb="19">
      <t>イッパン</t>
    </rPh>
    <rPh sb="19" eb="21">
      <t>セタイ</t>
    </rPh>
    <rPh sb="23" eb="25">
      <t>スイイ</t>
    </rPh>
    <phoneticPr fontId="2"/>
  </si>
  <si>
    <t xml:space="preserve">産業（大分類）別事業所数、従業者数の推移　　・・・・・・・・・・・・・・・・      </t>
    <rPh sb="0" eb="2">
      <t>サンギョウ</t>
    </rPh>
    <rPh sb="3" eb="6">
      <t>ダイブンルイ</t>
    </rPh>
    <rPh sb="7" eb="8">
      <t>ベツ</t>
    </rPh>
    <rPh sb="8" eb="11">
      <t>ジギョウショ</t>
    </rPh>
    <rPh sb="11" eb="12">
      <t>スウ</t>
    </rPh>
    <rPh sb="13" eb="14">
      <t>ジュウ</t>
    </rPh>
    <rPh sb="14" eb="17">
      <t>ギョウシャスウ</t>
    </rPh>
    <rPh sb="18" eb="20">
      <t>スイイ</t>
    </rPh>
    <phoneticPr fontId="2"/>
  </si>
  <si>
    <t>農家数の推移　　・・・・・・・・・・・・・・・・・・・・・・・・・・・・・・・</t>
    <rPh sb="0" eb="2">
      <t>ノウカ</t>
    </rPh>
    <rPh sb="2" eb="3">
      <t>スウ</t>
    </rPh>
    <rPh sb="4" eb="6">
      <t>スイイ</t>
    </rPh>
    <phoneticPr fontId="2"/>
  </si>
  <si>
    <t>地区別農家数の推移　　・・・・・・・・・・・・・・・・・・・・・・・・・・・・</t>
    <rPh sb="0" eb="2">
      <t>チク</t>
    </rPh>
    <rPh sb="2" eb="3">
      <t>ベツ</t>
    </rPh>
    <rPh sb="3" eb="5">
      <t>ノウカ</t>
    </rPh>
    <rPh sb="5" eb="6">
      <t>スウ</t>
    </rPh>
    <rPh sb="7" eb="9">
      <t>スイイ</t>
    </rPh>
    <phoneticPr fontId="2"/>
  </si>
  <si>
    <t>農産物販売金額規模別経営体数(個人経営体)　　・・・・・・・・・・・・・・</t>
    <phoneticPr fontId="2"/>
  </si>
  <si>
    <t>農家人口（個人経営体）　　・・・・・・・・・・・・・・・・・・・・・・・・・</t>
    <rPh sb="0" eb="2">
      <t>ノウカ</t>
    </rPh>
    <rPh sb="2" eb="4">
      <t>ジンコウ</t>
    </rPh>
    <phoneticPr fontId="2"/>
  </si>
  <si>
    <t>男女別年齢別世帯員数と就業状態別人数（個人経営体）　　・・・・・・・・</t>
    <phoneticPr fontId="2"/>
  </si>
  <si>
    <t>経営耕地面積規模別農家数（個人経営体）　　・・・・・・・・・・・・・・・・</t>
    <phoneticPr fontId="2"/>
  </si>
  <si>
    <t>経営耕地面積規模別経営体数（販売農家）　　・・・・・・・・・・・・・・・・・・・・</t>
    <rPh sb="0" eb="2">
      <t>ケイエイ</t>
    </rPh>
    <rPh sb="2" eb="4">
      <t>コウチ</t>
    </rPh>
    <rPh sb="4" eb="6">
      <t>メンセキ</t>
    </rPh>
    <rPh sb="6" eb="8">
      <t>キボ</t>
    </rPh>
    <rPh sb="8" eb="9">
      <t>ベツ</t>
    </rPh>
    <rPh sb="9" eb="11">
      <t>ケイエイ</t>
    </rPh>
    <rPh sb="11" eb="12">
      <t>タイ</t>
    </rPh>
    <rPh sb="12" eb="13">
      <t>スウ</t>
    </rPh>
    <rPh sb="14" eb="16">
      <t>ハンバイ</t>
    </rPh>
    <rPh sb="16" eb="18">
      <t>ノウカ</t>
    </rPh>
    <phoneticPr fontId="2"/>
  </si>
  <si>
    <t>経営耕地面積の状況　　・・・・・・・・・・・・・・・・・・・・・・・・・・・・</t>
    <rPh sb="0" eb="2">
      <t>ケイエイ</t>
    </rPh>
    <rPh sb="2" eb="4">
      <t>コウチ</t>
    </rPh>
    <rPh sb="4" eb="6">
      <t>メンセキ</t>
    </rPh>
    <rPh sb="7" eb="9">
      <t>ジョウキョウ</t>
    </rPh>
    <phoneticPr fontId="2"/>
  </si>
  <si>
    <t>販売目的の作物の類別作付(栽培)経営体数と作付(栽培)面積の推移　　・・・</t>
    <phoneticPr fontId="2"/>
  </si>
  <si>
    <t>農地の流動化に関する事業等の推移　　・・・・・・・・・・・・・・・・・・・・</t>
    <phoneticPr fontId="2"/>
  </si>
  <si>
    <t>工業の推移（4人以上の事業所）　　・・・・・・・・・・・・・・・・・・・・・・</t>
    <rPh sb="0" eb="2">
      <t>コウギョウ</t>
    </rPh>
    <rPh sb="3" eb="5">
      <t>スイイ</t>
    </rPh>
    <rPh sb="7" eb="8">
      <t>ニン</t>
    </rPh>
    <rPh sb="8" eb="10">
      <t>イジョウ</t>
    </rPh>
    <rPh sb="11" eb="14">
      <t>ジギョウショ</t>
    </rPh>
    <phoneticPr fontId="2"/>
  </si>
  <si>
    <t>産業（中分類）別事業所数・従業者数の推移（4人以上の事業所）　　・・・・・・・</t>
    <rPh sb="0" eb="2">
      <t>サンギョウ</t>
    </rPh>
    <rPh sb="3" eb="4">
      <t>ナカ</t>
    </rPh>
    <rPh sb="4" eb="6">
      <t>ブンルイ</t>
    </rPh>
    <rPh sb="7" eb="8">
      <t>ベツ</t>
    </rPh>
    <rPh sb="8" eb="11">
      <t>ジギョウショ</t>
    </rPh>
    <rPh sb="11" eb="12">
      <t>スウ</t>
    </rPh>
    <rPh sb="13" eb="15">
      <t>ジュウギョウ</t>
    </rPh>
    <rPh sb="15" eb="16">
      <t>シャ</t>
    </rPh>
    <rPh sb="16" eb="17">
      <t>スウ</t>
    </rPh>
    <rPh sb="18" eb="20">
      <t>スイイ</t>
    </rPh>
    <rPh sb="22" eb="25">
      <t>ニンイジョウ</t>
    </rPh>
    <rPh sb="26" eb="29">
      <t>ジギョウショ</t>
    </rPh>
    <phoneticPr fontId="2"/>
  </si>
  <si>
    <t>産業（中分類）別現金給与総額の推移（4人以上の事業所）　　・・・・・・・・・・</t>
    <rPh sb="0" eb="2">
      <t>サンギョウ</t>
    </rPh>
    <rPh sb="3" eb="4">
      <t>ナカ</t>
    </rPh>
    <rPh sb="4" eb="6">
      <t>ブンルイ</t>
    </rPh>
    <rPh sb="7" eb="8">
      <t>ベツ</t>
    </rPh>
    <rPh sb="8" eb="10">
      <t>ゲンキン</t>
    </rPh>
    <rPh sb="10" eb="12">
      <t>キュウヨ</t>
    </rPh>
    <rPh sb="12" eb="14">
      <t>ソウガク</t>
    </rPh>
    <rPh sb="15" eb="17">
      <t>スイイ</t>
    </rPh>
    <rPh sb="19" eb="22">
      <t>ニンイジョウ</t>
    </rPh>
    <rPh sb="23" eb="26">
      <t>ジギョウショ</t>
    </rPh>
    <phoneticPr fontId="2"/>
  </si>
  <si>
    <t>産業（中分類）別製造品出荷額等の推移（4人以上の事業所）　　・・・・・・・・・</t>
    <rPh sb="0" eb="2">
      <t>サンギョウ</t>
    </rPh>
    <rPh sb="3" eb="4">
      <t>ナカ</t>
    </rPh>
    <rPh sb="4" eb="6">
      <t>ブンルイ</t>
    </rPh>
    <rPh sb="7" eb="8">
      <t>ベツ</t>
    </rPh>
    <rPh sb="8" eb="10">
      <t>セイゾウ</t>
    </rPh>
    <rPh sb="10" eb="11">
      <t>ヒン</t>
    </rPh>
    <rPh sb="11" eb="13">
      <t>シュッカ</t>
    </rPh>
    <rPh sb="13" eb="14">
      <t>ガク</t>
    </rPh>
    <rPh sb="14" eb="15">
      <t>トウ</t>
    </rPh>
    <rPh sb="16" eb="18">
      <t>スイイ</t>
    </rPh>
    <rPh sb="20" eb="23">
      <t>ニンイジョウ</t>
    </rPh>
    <rPh sb="24" eb="27">
      <t>ジギョウショ</t>
    </rPh>
    <phoneticPr fontId="2"/>
  </si>
  <si>
    <t>産業（中分類）別付加価値額の推移（4人以上の事業所）　　・・・・・・・・・・・</t>
    <rPh sb="0" eb="2">
      <t>サンギョウ</t>
    </rPh>
    <rPh sb="3" eb="4">
      <t>ナカ</t>
    </rPh>
    <rPh sb="4" eb="5">
      <t>ブ</t>
    </rPh>
    <rPh sb="5" eb="6">
      <t>ルイ</t>
    </rPh>
    <rPh sb="7" eb="8">
      <t>ベツ</t>
    </rPh>
    <rPh sb="8" eb="10">
      <t>フカ</t>
    </rPh>
    <rPh sb="10" eb="12">
      <t>カチ</t>
    </rPh>
    <rPh sb="12" eb="13">
      <t>ガク</t>
    </rPh>
    <rPh sb="14" eb="16">
      <t>スイイ</t>
    </rPh>
    <rPh sb="18" eb="19">
      <t>ニン</t>
    </rPh>
    <rPh sb="19" eb="21">
      <t>イジョウ</t>
    </rPh>
    <rPh sb="22" eb="25">
      <t>ジギョウショ</t>
    </rPh>
    <phoneticPr fontId="2"/>
  </si>
  <si>
    <t>産業（中分類）別資産投資額の推移（30人以上の事業所）　　・・・・・・・・・・・</t>
    <rPh sb="0" eb="2">
      <t>サンギョウ</t>
    </rPh>
    <rPh sb="3" eb="4">
      <t>ナカ</t>
    </rPh>
    <rPh sb="4" eb="6">
      <t>ブンルイ</t>
    </rPh>
    <rPh sb="7" eb="8">
      <t>ベツ</t>
    </rPh>
    <rPh sb="8" eb="10">
      <t>シサン</t>
    </rPh>
    <rPh sb="10" eb="12">
      <t>トウシ</t>
    </rPh>
    <rPh sb="12" eb="13">
      <t>ガク</t>
    </rPh>
    <rPh sb="14" eb="16">
      <t>スイイ</t>
    </rPh>
    <rPh sb="19" eb="22">
      <t>ニンイジョウ</t>
    </rPh>
    <rPh sb="23" eb="26">
      <t>ジギョウショ</t>
    </rPh>
    <phoneticPr fontId="2"/>
  </si>
  <si>
    <t>従業者規模別事業所の推移（4人以上の事業所）　　・・・・・・・・・・・・・・・</t>
    <rPh sb="0" eb="2">
      <t>ジュウギョウ</t>
    </rPh>
    <rPh sb="2" eb="3">
      <t>シャ</t>
    </rPh>
    <rPh sb="3" eb="6">
      <t>キボベツ</t>
    </rPh>
    <rPh sb="6" eb="9">
      <t>ジギョウショ</t>
    </rPh>
    <rPh sb="10" eb="12">
      <t>スイイ</t>
    </rPh>
    <rPh sb="14" eb="17">
      <t>ニンイジョウ</t>
    </rPh>
    <rPh sb="18" eb="21">
      <t>ジギョウショ</t>
    </rPh>
    <phoneticPr fontId="2"/>
  </si>
  <si>
    <t>従業者規模別従業者の推移（4人以上の事業所）　　・・・・・・・・・・・・・・・</t>
    <rPh sb="0" eb="2">
      <t>ジュウギョウ</t>
    </rPh>
    <rPh sb="2" eb="3">
      <t>シャ</t>
    </rPh>
    <rPh sb="3" eb="6">
      <t>キボベツ</t>
    </rPh>
    <rPh sb="6" eb="8">
      <t>ジュウギョウ</t>
    </rPh>
    <rPh sb="8" eb="9">
      <t>シャ</t>
    </rPh>
    <rPh sb="10" eb="12">
      <t>スイイ</t>
    </rPh>
    <rPh sb="14" eb="17">
      <t>ニンイジョウ</t>
    </rPh>
    <rPh sb="18" eb="21">
      <t>ジギョウショ</t>
    </rPh>
    <phoneticPr fontId="2"/>
  </si>
  <si>
    <t>誘致工場の推移　　・・・・・・・・・・・・・・・・・・・・・・・・・・・・・・</t>
    <rPh sb="0" eb="2">
      <t>ユウチ</t>
    </rPh>
    <rPh sb="2" eb="4">
      <t>コウジョウ</t>
    </rPh>
    <rPh sb="5" eb="7">
      <t>スイイ</t>
    </rPh>
    <phoneticPr fontId="2"/>
  </si>
  <si>
    <t>野崎工業団地の推移　　・・・・・・・・・・・・・・・・・・・・・・・・・・・・</t>
    <rPh sb="0" eb="2">
      <t>ノザキ</t>
    </rPh>
    <rPh sb="2" eb="4">
      <t>コウギョウ</t>
    </rPh>
    <rPh sb="4" eb="6">
      <t>ダンチ</t>
    </rPh>
    <rPh sb="7" eb="9">
      <t>スイイ</t>
    </rPh>
    <phoneticPr fontId="2"/>
  </si>
  <si>
    <t>野崎第2工業団地の推移　　・・・・・・・・・・・・・・・・・・・・・・・・・・</t>
    <rPh sb="0" eb="2">
      <t>ノザキ</t>
    </rPh>
    <rPh sb="2" eb="3">
      <t>ダイ</t>
    </rPh>
    <rPh sb="4" eb="6">
      <t>コウギョウ</t>
    </rPh>
    <rPh sb="6" eb="8">
      <t>ダンチ</t>
    </rPh>
    <rPh sb="9" eb="11">
      <t>スイイ</t>
    </rPh>
    <phoneticPr fontId="2"/>
  </si>
  <si>
    <t>品川台工業団地の推移　　・・・・・・・・・・・・・・・・・・・・・・・・・・・</t>
    <rPh sb="0" eb="2">
      <t>シナガワ</t>
    </rPh>
    <rPh sb="2" eb="3">
      <t>ダイ</t>
    </rPh>
    <rPh sb="3" eb="5">
      <t>コウギョウ</t>
    </rPh>
    <rPh sb="5" eb="7">
      <t>ダンチ</t>
    </rPh>
    <rPh sb="8" eb="10">
      <t>スイイ</t>
    </rPh>
    <phoneticPr fontId="2"/>
  </si>
  <si>
    <t>デマンド交通輸送人員の推移　　・・・・・・・・・・・・・・・・・・・・・・・・</t>
    <rPh sb="4" eb="6">
      <t>コウツウ</t>
    </rPh>
    <rPh sb="6" eb="8">
      <t>ユソウ</t>
    </rPh>
    <rPh sb="8" eb="10">
      <t>ジンイン</t>
    </rPh>
    <rPh sb="11" eb="13">
      <t>スイイ</t>
    </rPh>
    <phoneticPr fontId="2"/>
  </si>
  <si>
    <t>一般乗合自動車輸送人員の推移　　・・・・・・・・・・・・・・・・・・・・・・・</t>
    <rPh sb="0" eb="2">
      <t>イッパン</t>
    </rPh>
    <rPh sb="2" eb="4">
      <t>ノリアイ</t>
    </rPh>
    <rPh sb="4" eb="7">
      <t>ジドウシャ</t>
    </rPh>
    <rPh sb="7" eb="9">
      <t>ユソウ</t>
    </rPh>
    <rPh sb="9" eb="11">
      <t>ジンイン</t>
    </rPh>
    <rPh sb="12" eb="14">
      <t>スイイ</t>
    </rPh>
    <phoneticPr fontId="2"/>
  </si>
  <si>
    <t>鉄道旅客乗車人員の推移（野崎駅）　　・・・・・・・・・・・・・・・・・・・・・</t>
    <rPh sb="0" eb="2">
      <t>テツドウ</t>
    </rPh>
    <rPh sb="2" eb="4">
      <t>リョキャク</t>
    </rPh>
    <rPh sb="4" eb="6">
      <t>ジョウシャ</t>
    </rPh>
    <rPh sb="6" eb="8">
      <t>ジンイン</t>
    </rPh>
    <rPh sb="9" eb="11">
      <t>スイイ</t>
    </rPh>
    <rPh sb="12" eb="15">
      <t>ノザキエキ</t>
    </rPh>
    <phoneticPr fontId="2"/>
  </si>
  <si>
    <t>自動車保有台数の推移　　・・・・・・・・・・・・・・・・・・・・・・・・・・・</t>
    <rPh sb="0" eb="3">
      <t>ジドウシャ</t>
    </rPh>
    <rPh sb="3" eb="5">
      <t>ホユウ</t>
    </rPh>
    <rPh sb="5" eb="7">
      <t>ダイスウ</t>
    </rPh>
    <rPh sb="8" eb="10">
      <t>スイイ</t>
    </rPh>
    <phoneticPr fontId="2"/>
  </si>
  <si>
    <t>原動機付自転車等保有台数の推移　　・・・・・・・・・・・・・・・・・・・・・・</t>
    <rPh sb="0" eb="2">
      <t>ゲンドウ</t>
    </rPh>
    <rPh sb="2" eb="3">
      <t>キ</t>
    </rPh>
    <rPh sb="3" eb="4">
      <t>ツキ</t>
    </rPh>
    <rPh sb="4" eb="7">
      <t>ジテンシャ</t>
    </rPh>
    <rPh sb="7" eb="8">
      <t>トウ</t>
    </rPh>
    <rPh sb="8" eb="10">
      <t>ホユウ</t>
    </rPh>
    <rPh sb="10" eb="12">
      <t>ダイスウ</t>
    </rPh>
    <rPh sb="13" eb="15">
      <t>スイイ</t>
    </rPh>
    <phoneticPr fontId="2"/>
  </si>
  <si>
    <t>上水道の推移　　・・・・・・・・・・・・・・・・・・・・・・・・・・・・・・・・</t>
    <rPh sb="0" eb="1">
      <t>ジョウ</t>
    </rPh>
    <rPh sb="1" eb="2">
      <t>ジュスイ</t>
    </rPh>
    <rPh sb="2" eb="3">
      <t>ドウ</t>
    </rPh>
    <rPh sb="4" eb="6">
      <t>スイイ</t>
    </rPh>
    <phoneticPr fontId="2"/>
  </si>
  <si>
    <t>下水道の推移　　・・・・・・・・・・・・・・・・・・・・・・・・・・・・・・・</t>
    <rPh sb="0" eb="3">
      <t>ゲスイドウ</t>
    </rPh>
    <rPh sb="4" eb="6">
      <t>スイイ</t>
    </rPh>
    <phoneticPr fontId="2"/>
  </si>
  <si>
    <t>所有者別家屋棟数及び床面積の推移　　・・・・・・・・・・・・・・・・・・・・・・</t>
    <rPh sb="0" eb="2">
      <t>ショユウ</t>
    </rPh>
    <rPh sb="2" eb="3">
      <t>シャ</t>
    </rPh>
    <rPh sb="3" eb="4">
      <t>ベツ</t>
    </rPh>
    <rPh sb="4" eb="6">
      <t>カオク</t>
    </rPh>
    <rPh sb="6" eb="7">
      <t>ムネ</t>
    </rPh>
    <rPh sb="7" eb="8">
      <t>カズ</t>
    </rPh>
    <rPh sb="8" eb="9">
      <t>オヨ</t>
    </rPh>
    <rPh sb="10" eb="13">
      <t>ユカメンセキ</t>
    </rPh>
    <rPh sb="14" eb="16">
      <t>スイイ</t>
    </rPh>
    <phoneticPr fontId="2"/>
  </si>
  <si>
    <t>木造家屋棟数及び床面積の推移　　・・・・・・・・・・・・・・・・・・・・・・・・</t>
    <phoneticPr fontId="2"/>
  </si>
  <si>
    <t>非木造家屋棟数及び床面積の推移　　・・・・・・・・・・・・・・・・・・・・・・・</t>
    <phoneticPr fontId="2"/>
  </si>
  <si>
    <t>居住世帯の有無別住宅数及び人が居住する住宅以外の建物数の推移　　・・・・・・・・</t>
    <phoneticPr fontId="2"/>
  </si>
  <si>
    <t>家屋種類別建築確認申請受付状況の推移　　・・・・・・・・・・・・・・・・・・・・</t>
    <rPh sb="0" eb="2">
      <t>カオク</t>
    </rPh>
    <rPh sb="2" eb="4">
      <t>シュルイ</t>
    </rPh>
    <rPh sb="4" eb="5">
      <t>ベツ</t>
    </rPh>
    <rPh sb="5" eb="7">
      <t>ケンチク</t>
    </rPh>
    <rPh sb="7" eb="9">
      <t>カクニン</t>
    </rPh>
    <rPh sb="9" eb="11">
      <t>シンセイ</t>
    </rPh>
    <rPh sb="11" eb="13">
      <t>ウケツケ</t>
    </rPh>
    <rPh sb="13" eb="15">
      <t>ジョウキョウ</t>
    </rPh>
    <rPh sb="16" eb="18">
      <t>スイイ</t>
    </rPh>
    <phoneticPr fontId="2"/>
  </si>
  <si>
    <t>住宅の種類・構造・建築の時期別住宅数　　・・・・・・・・・・・・・・・・・・・・</t>
    <rPh sb="0" eb="2">
      <t>ジュウタク</t>
    </rPh>
    <rPh sb="3" eb="5">
      <t>シュルイ</t>
    </rPh>
    <rPh sb="6" eb="8">
      <t>コウゾウ</t>
    </rPh>
    <rPh sb="9" eb="11">
      <t>ケンチク</t>
    </rPh>
    <rPh sb="12" eb="14">
      <t>ジキ</t>
    </rPh>
    <rPh sb="14" eb="15">
      <t>ベツ</t>
    </rPh>
    <rPh sb="15" eb="18">
      <t>ジュウタクスウ</t>
    </rPh>
    <phoneticPr fontId="2"/>
  </si>
  <si>
    <t>市営住宅の状況　　・・・・・・・・・・・・・・・・・・・・・・・・・・・・・・・</t>
    <rPh sb="0" eb="2">
      <t>シエイ</t>
    </rPh>
    <rPh sb="2" eb="4">
      <t>ジュウタク</t>
    </rPh>
    <rPh sb="5" eb="7">
      <t>ジョウキョウ</t>
    </rPh>
    <phoneticPr fontId="2"/>
  </si>
  <si>
    <t>公園緑地の推移　　・・・・・・・・・・・・・・・・・・・・・・・・・・・・・・・</t>
    <rPh sb="0" eb="2">
      <t>コウエン</t>
    </rPh>
    <rPh sb="2" eb="4">
      <t>リョクチ</t>
    </rPh>
    <rPh sb="5" eb="7">
      <t>スイイ</t>
    </rPh>
    <phoneticPr fontId="2"/>
  </si>
  <si>
    <t>市道の推移　　・・・・・・・・・・・・・・・・・・・・・・・・・・・・・・・・</t>
    <rPh sb="0" eb="2">
      <t>シドウ</t>
    </rPh>
    <rPh sb="3" eb="5">
      <t>スイイ</t>
    </rPh>
    <phoneticPr fontId="2"/>
  </si>
  <si>
    <t>国民健康保険加入状況の推移　　・・・・・・・・・・・・・・・・・・・・・・・・・</t>
    <rPh sb="0" eb="2">
      <t>コクミン</t>
    </rPh>
    <rPh sb="2" eb="4">
      <t>ケンコウ</t>
    </rPh>
    <rPh sb="4" eb="6">
      <t>ホケン</t>
    </rPh>
    <rPh sb="6" eb="8">
      <t>カニュウ</t>
    </rPh>
    <rPh sb="8" eb="10">
      <t>ジョウキョウ</t>
    </rPh>
    <rPh sb="11" eb="13">
      <t>スイイ</t>
    </rPh>
    <phoneticPr fontId="2"/>
  </si>
  <si>
    <t>国民健康保険税収入状況の推移　　・・・・・・・・・・・・・・・・・・・・・・・・</t>
    <rPh sb="6" eb="7">
      <t>ゼイ</t>
    </rPh>
    <rPh sb="7" eb="9">
      <t>シュウニュウ</t>
    </rPh>
    <phoneticPr fontId="2"/>
  </si>
  <si>
    <t>国民健康保険給付状況の推移　　・・・・・・・・・・・・・・・・・・・・・・・・・</t>
    <rPh sb="6" eb="8">
      <t>キュウフ</t>
    </rPh>
    <phoneticPr fontId="2"/>
  </si>
  <si>
    <t>後期高齢者医療費の推移　　・・・・・・・・・・・・・・・・・・・・・・・・・</t>
    <rPh sb="0" eb="2">
      <t>コウキ</t>
    </rPh>
    <rPh sb="2" eb="5">
      <t>コウレイシャ</t>
    </rPh>
    <rPh sb="5" eb="8">
      <t>イリョウヒ</t>
    </rPh>
    <phoneticPr fontId="2"/>
  </si>
  <si>
    <t>国民年金加入状況の推移　　・・・・・・・・・・・・・・・・・・・・・・・・・・・</t>
    <rPh sb="0" eb="2">
      <t>コクミン</t>
    </rPh>
    <rPh sb="2" eb="4">
      <t>ネンキン</t>
    </rPh>
    <rPh sb="4" eb="6">
      <t>カニュウ</t>
    </rPh>
    <rPh sb="6" eb="8">
      <t>ジョウキョウ</t>
    </rPh>
    <rPh sb="9" eb="11">
      <t>スイイ</t>
    </rPh>
    <phoneticPr fontId="2"/>
  </si>
  <si>
    <t>国民年金給付状況の推移　　・・・・・・・・・・・・・・・・・・・・・・・・・・</t>
    <rPh sb="0" eb="2">
      <t>コクミン</t>
    </rPh>
    <rPh sb="2" eb="4">
      <t>ネンキン</t>
    </rPh>
    <rPh sb="4" eb="6">
      <t>キュウフ</t>
    </rPh>
    <rPh sb="6" eb="8">
      <t>ジョウキョウ</t>
    </rPh>
    <rPh sb="9" eb="11">
      <t>スイイ</t>
    </rPh>
    <phoneticPr fontId="2"/>
  </si>
  <si>
    <t>生活保護世帯及び人員の推移　　・・・・・・・・・・・・・・・・・・・・・・・・・</t>
    <rPh sb="0" eb="2">
      <t>セイカツ</t>
    </rPh>
    <rPh sb="2" eb="4">
      <t>ホゴ</t>
    </rPh>
    <rPh sb="4" eb="6">
      <t>セタイ</t>
    </rPh>
    <rPh sb="6" eb="7">
      <t>オヨ</t>
    </rPh>
    <rPh sb="8" eb="10">
      <t>ジンイン</t>
    </rPh>
    <rPh sb="11" eb="13">
      <t>スイイ</t>
    </rPh>
    <phoneticPr fontId="2"/>
  </si>
  <si>
    <t>生活保護費支給状況の推移　　・・・・・・・・・・・・・・・・・・・・・・・・・・</t>
    <rPh sb="4" eb="5">
      <t>ヒ</t>
    </rPh>
    <rPh sb="5" eb="7">
      <t>シキュウ</t>
    </rPh>
    <rPh sb="7" eb="9">
      <t>ジョウキョウ</t>
    </rPh>
    <rPh sb="10" eb="12">
      <t>スイイ</t>
    </rPh>
    <phoneticPr fontId="2"/>
  </si>
  <si>
    <t>日赤社費募集状況の推移　　・・・・・・・・・・・・・・・・・・・・・・・・・・・</t>
    <rPh sb="0" eb="2">
      <t>ニッセキ</t>
    </rPh>
    <rPh sb="2" eb="3">
      <t>シャ</t>
    </rPh>
    <rPh sb="3" eb="4">
      <t>ヒ</t>
    </rPh>
    <rPh sb="4" eb="6">
      <t>ボシュウ</t>
    </rPh>
    <rPh sb="6" eb="8">
      <t>ジョウキョウ</t>
    </rPh>
    <rPh sb="9" eb="11">
      <t>スイイ</t>
    </rPh>
    <phoneticPr fontId="2"/>
  </si>
  <si>
    <t>障害者手帳所持者数の推移　　・・・・・・・・・・・・・・・・・・・・・・・・・・</t>
    <rPh sb="0" eb="3">
      <t>ショウガイシャ</t>
    </rPh>
    <rPh sb="3" eb="5">
      <t>テチョウ</t>
    </rPh>
    <rPh sb="5" eb="8">
      <t>ショジシャ</t>
    </rPh>
    <rPh sb="8" eb="9">
      <t>スウ</t>
    </rPh>
    <rPh sb="10" eb="12">
      <t>スイイ</t>
    </rPh>
    <phoneticPr fontId="2"/>
  </si>
  <si>
    <t>保育園・保育施設数の推移　　・・・・・・・・・・・・・・・・・・・・・・・・・・・・・・・</t>
    <rPh sb="0" eb="3">
      <t>ホイクエン</t>
    </rPh>
    <rPh sb="4" eb="6">
      <t>ホイク</t>
    </rPh>
    <rPh sb="6" eb="9">
      <t>シセツスウ</t>
    </rPh>
    <rPh sb="10" eb="12">
      <t>スイイ</t>
    </rPh>
    <phoneticPr fontId="2"/>
  </si>
  <si>
    <t>学童保育館利用状況の推移　　・・・・・・・・・・・・・・・・・・・・・・・・・</t>
    <rPh sb="0" eb="2">
      <t>ガクドウ</t>
    </rPh>
    <rPh sb="2" eb="4">
      <t>ホイク</t>
    </rPh>
    <rPh sb="4" eb="5">
      <t>カン</t>
    </rPh>
    <rPh sb="5" eb="7">
      <t>リヨウ</t>
    </rPh>
    <rPh sb="7" eb="9">
      <t>ジョウキョウ</t>
    </rPh>
    <rPh sb="10" eb="12">
      <t>スイイ</t>
    </rPh>
    <phoneticPr fontId="2"/>
  </si>
  <si>
    <t>交通事故相談の推移　　・・・・・・・・・・・・・・・・・・・・・・・・・・・・</t>
    <rPh sb="0" eb="2">
      <t>コウツウ</t>
    </rPh>
    <rPh sb="2" eb="4">
      <t>ジコ</t>
    </rPh>
    <rPh sb="4" eb="6">
      <t>ソウダン</t>
    </rPh>
    <rPh sb="7" eb="9">
      <t>スイイ</t>
    </rPh>
    <phoneticPr fontId="2"/>
  </si>
  <si>
    <t>大田原地域職業訓練センター認定訓練・認定外訓練訓練生の推移　　・・・・・・・</t>
    <rPh sb="0" eb="3">
      <t>オオタワラ</t>
    </rPh>
    <rPh sb="3" eb="5">
      <t>チイキ</t>
    </rPh>
    <rPh sb="5" eb="7">
      <t>ショクギョウ</t>
    </rPh>
    <rPh sb="7" eb="9">
      <t>クンレン</t>
    </rPh>
    <rPh sb="13" eb="15">
      <t>ニンテイ</t>
    </rPh>
    <rPh sb="15" eb="17">
      <t>クンレン</t>
    </rPh>
    <rPh sb="18" eb="20">
      <t>ニンテイ</t>
    </rPh>
    <rPh sb="20" eb="21">
      <t>ガイ</t>
    </rPh>
    <rPh sb="21" eb="23">
      <t>クンレン</t>
    </rPh>
    <rPh sb="23" eb="25">
      <t>クンレン</t>
    </rPh>
    <rPh sb="25" eb="26">
      <t>セイ</t>
    </rPh>
    <rPh sb="27" eb="29">
      <t>スイイ</t>
    </rPh>
    <phoneticPr fontId="2"/>
  </si>
  <si>
    <t>医療施設数及び病床数の推移　　・・・・・・・・・・・・・・・・・・・・・・・・・</t>
    <rPh sb="0" eb="2">
      <t>イリョウ</t>
    </rPh>
    <rPh sb="2" eb="4">
      <t>シセツ</t>
    </rPh>
    <rPh sb="4" eb="5">
      <t>スウ</t>
    </rPh>
    <rPh sb="5" eb="6">
      <t>オヨ</t>
    </rPh>
    <rPh sb="7" eb="10">
      <t>ビョウショウスウ</t>
    </rPh>
    <rPh sb="11" eb="13">
      <t>スイイ</t>
    </rPh>
    <phoneticPr fontId="2"/>
  </si>
  <si>
    <t>医療関係者数の推移　　・・・・・・・・・・・・・・・・・・・・・・・・・・・・・</t>
    <rPh sb="0" eb="2">
      <t>イリョウ</t>
    </rPh>
    <rPh sb="2" eb="4">
      <t>カンケイ</t>
    </rPh>
    <rPh sb="4" eb="5">
      <t>シャ</t>
    </rPh>
    <rPh sb="5" eb="6">
      <t>スウ</t>
    </rPh>
    <rPh sb="7" eb="9">
      <t>スイイ</t>
    </rPh>
    <phoneticPr fontId="2"/>
  </si>
  <si>
    <t>予防接種状況の推移　　・・・・・・・・・・・・・・・・・・・・・・・・・・・・・</t>
    <rPh sb="0" eb="2">
      <t>ヨボウ</t>
    </rPh>
    <rPh sb="2" eb="4">
      <t>セッシュ</t>
    </rPh>
    <rPh sb="4" eb="6">
      <t>ジョウキョウ</t>
    </rPh>
    <rPh sb="7" eb="9">
      <t>スイイ</t>
    </rPh>
    <phoneticPr fontId="2"/>
  </si>
  <si>
    <t>乳幼児発達相談及び乳幼児健康診査等の推移 　　・・・・・・・・・・・・・・・・・・・</t>
    <rPh sb="0" eb="3">
      <t>ニュウヨウジ</t>
    </rPh>
    <rPh sb="3" eb="5">
      <t>ハッタツ</t>
    </rPh>
    <rPh sb="5" eb="7">
      <t>ソウダン</t>
    </rPh>
    <rPh sb="7" eb="8">
      <t>オヨ</t>
    </rPh>
    <rPh sb="9" eb="12">
      <t>ニュウヨウジ</t>
    </rPh>
    <rPh sb="12" eb="14">
      <t>ケンコウ</t>
    </rPh>
    <rPh sb="14" eb="16">
      <t>シンサ</t>
    </rPh>
    <rPh sb="16" eb="17">
      <t>トウ</t>
    </rPh>
    <rPh sb="18" eb="20">
      <t>スイイ</t>
    </rPh>
    <phoneticPr fontId="2"/>
  </si>
  <si>
    <t>基本健康診査(若年健康診査・特定健康診査・後期高齢者健康診査)の推移　　・・・・・</t>
    <rPh sb="0" eb="2">
      <t>キホン</t>
    </rPh>
    <rPh sb="2" eb="4">
      <t>ケンコウ</t>
    </rPh>
    <rPh sb="4" eb="6">
      <t>シンサ</t>
    </rPh>
    <rPh sb="7" eb="9">
      <t>ジャクネン</t>
    </rPh>
    <rPh sb="9" eb="11">
      <t>ケンコウ</t>
    </rPh>
    <rPh sb="11" eb="13">
      <t>シンサ</t>
    </rPh>
    <rPh sb="14" eb="16">
      <t>トクテイ</t>
    </rPh>
    <rPh sb="16" eb="18">
      <t>ケンコウ</t>
    </rPh>
    <rPh sb="18" eb="20">
      <t>シンサ</t>
    </rPh>
    <rPh sb="21" eb="23">
      <t>コウキ</t>
    </rPh>
    <rPh sb="23" eb="26">
      <t>コウレイシャ</t>
    </rPh>
    <rPh sb="26" eb="28">
      <t>ケンコウ</t>
    </rPh>
    <rPh sb="28" eb="30">
      <t>シンサ</t>
    </rPh>
    <rPh sb="32" eb="34">
      <t>スイイ</t>
    </rPh>
    <phoneticPr fontId="2"/>
  </si>
  <si>
    <t>がん検診の推移　　・・・・・・・・・・・・・・・・・・・・・・・・・・・・・・</t>
    <rPh sb="2" eb="4">
      <t>ケンシン</t>
    </rPh>
    <rPh sb="5" eb="7">
      <t>スイイ</t>
    </rPh>
    <phoneticPr fontId="2"/>
  </si>
  <si>
    <t>死因（五大死因）別死亡者数の推移　　・・・・・・・・・・・・・・・・・・・・・・</t>
    <rPh sb="0" eb="2">
      <t>シイン</t>
    </rPh>
    <rPh sb="3" eb="5">
      <t>ゴダイ</t>
    </rPh>
    <rPh sb="5" eb="7">
      <t>シイン</t>
    </rPh>
    <rPh sb="8" eb="9">
      <t>ベツ</t>
    </rPh>
    <rPh sb="9" eb="11">
      <t>シボウ</t>
    </rPh>
    <rPh sb="11" eb="12">
      <t>シャ</t>
    </rPh>
    <rPh sb="12" eb="13">
      <t>スウ</t>
    </rPh>
    <rPh sb="14" eb="16">
      <t>スイイ</t>
    </rPh>
    <phoneticPr fontId="2"/>
  </si>
  <si>
    <t>那須地区夜間急患診療所利用状況の推移　　・・・・・・・・・・・・・・・・・・・・</t>
    <rPh sb="0" eb="2">
      <t>ナス</t>
    </rPh>
    <rPh sb="2" eb="4">
      <t>チク</t>
    </rPh>
    <rPh sb="4" eb="6">
      <t>ヤカン</t>
    </rPh>
    <rPh sb="6" eb="8">
      <t>キュウカン</t>
    </rPh>
    <rPh sb="8" eb="11">
      <t>シンリョウジョ</t>
    </rPh>
    <rPh sb="11" eb="13">
      <t>リヨウ</t>
    </rPh>
    <rPh sb="13" eb="15">
      <t>ジョウキョウ</t>
    </rPh>
    <rPh sb="16" eb="18">
      <t>スイイ</t>
    </rPh>
    <phoneticPr fontId="2"/>
  </si>
  <si>
    <t>塵芥収集状況の推移　　・・・・・・・・・・・・・・・・・・・・・・・・・・・・・</t>
    <rPh sb="0" eb="2">
      <t>ジンカイ</t>
    </rPh>
    <rPh sb="2" eb="4">
      <t>シュウシュウ</t>
    </rPh>
    <rPh sb="4" eb="6">
      <t>ジョウキョウ</t>
    </rPh>
    <rPh sb="7" eb="9">
      <t>スイイ</t>
    </rPh>
    <phoneticPr fontId="2"/>
  </si>
  <si>
    <t>塵芥処理状況の推移　　・・・・・・・・・・・・・・・・・・・・・・・・・・・・・</t>
    <rPh sb="0" eb="2">
      <t>ジンカイ</t>
    </rPh>
    <rPh sb="2" eb="4">
      <t>ショリ</t>
    </rPh>
    <rPh sb="4" eb="6">
      <t>ジョウキョウ</t>
    </rPh>
    <rPh sb="7" eb="9">
      <t>スイイ</t>
    </rPh>
    <phoneticPr fontId="2"/>
  </si>
  <si>
    <t xml:space="preserve">火葬場利用状況の推移　　・・・・・・・・・・・・・・・・・・・・・・・・・・・・ </t>
    <rPh sb="0" eb="2">
      <t>カソウ</t>
    </rPh>
    <rPh sb="2" eb="3">
      <t>ジョウ</t>
    </rPh>
    <rPh sb="3" eb="5">
      <t>リヨウ</t>
    </rPh>
    <rPh sb="5" eb="7">
      <t>ジョウキョウ</t>
    </rPh>
    <rPh sb="8" eb="10">
      <t>スイイ</t>
    </rPh>
    <phoneticPr fontId="2"/>
  </si>
  <si>
    <t>幼稚園数・学級数・園児数・教員数・職員数の推移　　・・・・・・・・・・・・・・・</t>
    <rPh sb="0" eb="3">
      <t>ヨウチエン</t>
    </rPh>
    <rPh sb="3" eb="4">
      <t>スウ</t>
    </rPh>
    <rPh sb="5" eb="7">
      <t>ガッキュウ</t>
    </rPh>
    <rPh sb="7" eb="8">
      <t>スウ</t>
    </rPh>
    <rPh sb="9" eb="11">
      <t>エンジ</t>
    </rPh>
    <rPh sb="11" eb="12">
      <t>スウ</t>
    </rPh>
    <rPh sb="13" eb="15">
      <t>キョウイン</t>
    </rPh>
    <rPh sb="15" eb="16">
      <t>スウ</t>
    </rPh>
    <rPh sb="17" eb="19">
      <t>ショクイン</t>
    </rPh>
    <rPh sb="19" eb="20">
      <t>スウ</t>
    </rPh>
    <rPh sb="21" eb="23">
      <t>スイイ</t>
    </rPh>
    <phoneticPr fontId="2"/>
  </si>
  <si>
    <t>小学校児童1人当たり保有面積　　・・・・・・・・・・・・・・・・・・・・・・・・</t>
    <rPh sb="0" eb="1">
      <t>ショウ</t>
    </rPh>
    <rPh sb="3" eb="5">
      <t>ジドウ</t>
    </rPh>
    <rPh sb="5" eb="7">
      <t>ヒトリ</t>
    </rPh>
    <rPh sb="7" eb="8">
      <t>ア</t>
    </rPh>
    <rPh sb="10" eb="12">
      <t>ホユウ</t>
    </rPh>
    <rPh sb="12" eb="14">
      <t>メンセキ</t>
    </rPh>
    <phoneticPr fontId="2"/>
  </si>
  <si>
    <t>中学校生徒1人当たり保有面積　　・・・・・・・・・・・・・・・・・・・・・・・・</t>
    <rPh sb="0" eb="1">
      <t>ナカ</t>
    </rPh>
    <rPh sb="3" eb="5">
      <t>セイト</t>
    </rPh>
    <phoneticPr fontId="2"/>
  </si>
  <si>
    <t>中学校進路別卒業者数の推移　　・・・・・・・・・・・・・・・・・・・・・・・・・</t>
    <rPh sb="0" eb="3">
      <t>チュウガッコウ</t>
    </rPh>
    <rPh sb="3" eb="5">
      <t>シンロ</t>
    </rPh>
    <rPh sb="5" eb="6">
      <t>ベツ</t>
    </rPh>
    <rPh sb="6" eb="8">
      <t>ソツギョウ</t>
    </rPh>
    <rPh sb="8" eb="9">
      <t>シャ</t>
    </rPh>
    <rPh sb="9" eb="10">
      <t>スウ</t>
    </rPh>
    <rPh sb="11" eb="13">
      <t>スイイ</t>
    </rPh>
    <phoneticPr fontId="2"/>
  </si>
  <si>
    <t>高等学校学年別・男女別生徒数の推移　　・・・・・・・・・・・・・・・・・・・・・</t>
    <rPh sb="4" eb="6">
      <t>ガクネン</t>
    </rPh>
    <rPh sb="6" eb="7">
      <t>ベツ</t>
    </rPh>
    <rPh sb="8" eb="10">
      <t>ダンジョ</t>
    </rPh>
    <rPh sb="10" eb="11">
      <t>ベツ</t>
    </rPh>
    <rPh sb="11" eb="13">
      <t>セイト</t>
    </rPh>
    <rPh sb="13" eb="14">
      <t>スウ</t>
    </rPh>
    <rPh sb="15" eb="17">
      <t>スイイ</t>
    </rPh>
    <phoneticPr fontId="2"/>
  </si>
  <si>
    <t>高等学校入学状況の推移　　・・・・・・・・・・・・・・・・・・・・・・・・・・・</t>
    <rPh sb="0" eb="2">
      <t>コウトウ</t>
    </rPh>
    <rPh sb="2" eb="4">
      <t>ガッコウ</t>
    </rPh>
    <rPh sb="4" eb="6">
      <t>ニュウガク</t>
    </rPh>
    <rPh sb="6" eb="8">
      <t>ジョウキョウ</t>
    </rPh>
    <rPh sb="9" eb="11">
      <t>スイイ</t>
    </rPh>
    <phoneticPr fontId="2"/>
  </si>
  <si>
    <t>高等学校進路別卒業者数の推移　　・・・・・・・・・・・・・・・・・・・・・・・</t>
    <rPh sb="0" eb="2">
      <t>コウトウ</t>
    </rPh>
    <rPh sb="2" eb="4">
      <t>ガッコウ</t>
    </rPh>
    <rPh sb="4" eb="6">
      <t>シンロ</t>
    </rPh>
    <rPh sb="6" eb="7">
      <t>ベツ</t>
    </rPh>
    <rPh sb="7" eb="9">
      <t>ソツギョウ</t>
    </rPh>
    <rPh sb="9" eb="10">
      <t>シャ</t>
    </rPh>
    <rPh sb="10" eb="11">
      <t>スウ</t>
    </rPh>
    <rPh sb="12" eb="14">
      <t>スイイ</t>
    </rPh>
    <phoneticPr fontId="2"/>
  </si>
  <si>
    <t>（1）専門課程　　・・・・・・・・・・・・・・・・・・・・・・・・・・・・・・・</t>
    <rPh sb="3" eb="5">
      <t>センモン</t>
    </rPh>
    <rPh sb="5" eb="7">
      <t>カテイ</t>
    </rPh>
    <phoneticPr fontId="2"/>
  </si>
  <si>
    <t>（2）高等課程　　・・・・・・・・・・・・・・・・・・・・・・・・・・・・・・・</t>
    <rPh sb="3" eb="5">
      <t>コウトウ</t>
    </rPh>
    <rPh sb="5" eb="7">
      <t>カテイ</t>
    </rPh>
    <phoneticPr fontId="2"/>
  </si>
  <si>
    <t>国際医療福祉大学教員数・職員数・学部別学生数の推移　　・・・・・・・・・・・・</t>
    <rPh sb="0" eb="2">
      <t>コクサイ</t>
    </rPh>
    <rPh sb="2" eb="4">
      <t>イリョウ</t>
    </rPh>
    <rPh sb="4" eb="6">
      <t>フクシ</t>
    </rPh>
    <rPh sb="6" eb="8">
      <t>ダイガク</t>
    </rPh>
    <rPh sb="8" eb="9">
      <t>キョウ</t>
    </rPh>
    <rPh sb="9" eb="11">
      <t>インスウ</t>
    </rPh>
    <rPh sb="12" eb="14">
      <t>ショクイン</t>
    </rPh>
    <rPh sb="14" eb="15">
      <t>スウ</t>
    </rPh>
    <rPh sb="16" eb="18">
      <t>ガクブ</t>
    </rPh>
    <rPh sb="18" eb="19">
      <t>ベツ</t>
    </rPh>
    <rPh sb="19" eb="22">
      <t>ガクセイスウ</t>
    </rPh>
    <rPh sb="23" eb="25">
      <t>スイイ</t>
    </rPh>
    <phoneticPr fontId="2"/>
  </si>
  <si>
    <t>図書館蔵書数の推移　　・・・・・・・・・・・・・・・・・・・・・・・・・・・・</t>
    <rPh sb="0" eb="3">
      <t>トショカン</t>
    </rPh>
    <rPh sb="3" eb="5">
      <t>ゾウショ</t>
    </rPh>
    <rPh sb="5" eb="6">
      <t>スウ</t>
    </rPh>
    <rPh sb="7" eb="9">
      <t>スイイ</t>
    </rPh>
    <phoneticPr fontId="2"/>
  </si>
  <si>
    <t>館外貸出図書数の推移　　・・・・・・・・・・・・・・・・・・・・・・・・・・・</t>
    <rPh sb="0" eb="2">
      <t>カンガイ</t>
    </rPh>
    <rPh sb="2" eb="4">
      <t>カシダ</t>
    </rPh>
    <rPh sb="4" eb="6">
      <t>トショ</t>
    </rPh>
    <rPh sb="6" eb="7">
      <t>スウ</t>
    </rPh>
    <rPh sb="8" eb="10">
      <t>スイイ</t>
    </rPh>
    <phoneticPr fontId="2"/>
  </si>
  <si>
    <t>図書館利用状況等の推移　　・・・・・・・・・・・・・・・・・・・・・・・・・・</t>
    <rPh sb="0" eb="3">
      <t>トショカン</t>
    </rPh>
    <rPh sb="3" eb="5">
      <t>リヨウ</t>
    </rPh>
    <rPh sb="5" eb="7">
      <t>ジョウキョウ</t>
    </rPh>
    <rPh sb="7" eb="8">
      <t>トウ</t>
    </rPh>
    <rPh sb="9" eb="11">
      <t>スイイ</t>
    </rPh>
    <phoneticPr fontId="2"/>
  </si>
  <si>
    <t>成人者の推移　　・・・・・・・・・・・・・・・・・・・・・・・・・・・・・・・</t>
    <rPh sb="0" eb="2">
      <t>セイジン</t>
    </rPh>
    <rPh sb="2" eb="3">
      <t>シャ</t>
    </rPh>
    <rPh sb="4" eb="6">
      <t>スイイ</t>
    </rPh>
    <phoneticPr fontId="2"/>
  </si>
  <si>
    <t xml:space="preserve"> （1）国指定等　　・・・・・・・・・・・・・・・・・・・・・・・・・・・・・・</t>
    <rPh sb="4" eb="5">
      <t>クニ</t>
    </rPh>
    <rPh sb="5" eb="7">
      <t>シテイ</t>
    </rPh>
    <rPh sb="7" eb="8">
      <t>トウ</t>
    </rPh>
    <phoneticPr fontId="2"/>
  </si>
  <si>
    <t xml:space="preserve"> （2）県、市指定　　・・・・・・・・・・・・・・・・・・・・・・・・・・・・・</t>
    <rPh sb="4" eb="5">
      <t>ケン</t>
    </rPh>
    <rPh sb="6" eb="7">
      <t>シ</t>
    </rPh>
    <rPh sb="7" eb="9">
      <t>シテイ</t>
    </rPh>
    <phoneticPr fontId="2"/>
  </si>
  <si>
    <t xml:space="preserve"> （2）県指定　　・・・・・・・・・・・・・・・・・・・・・・・・・・・・・・・</t>
    <rPh sb="4" eb="5">
      <t>ケン</t>
    </rPh>
    <rPh sb="5" eb="7">
      <t>シテイ</t>
    </rPh>
    <phoneticPr fontId="2"/>
  </si>
  <si>
    <t xml:space="preserve"> （3）市指定　　・・・・・・・・・・・・・・・・・・・・・・・・・・・・・・・</t>
    <rPh sb="4" eb="5">
      <t>シ</t>
    </rPh>
    <rPh sb="5" eb="7">
      <t>シテイ</t>
    </rPh>
    <phoneticPr fontId="2"/>
  </si>
  <si>
    <t>体育施設利用状況の推移　　・・・・・・・・・・・・・・・・・・・・・・・・・・</t>
    <rPh sb="0" eb="2">
      <t>タイイク</t>
    </rPh>
    <rPh sb="2" eb="4">
      <t>シセツ</t>
    </rPh>
    <rPh sb="4" eb="6">
      <t>リヨウ</t>
    </rPh>
    <rPh sb="6" eb="8">
      <t>ジョウキョウ</t>
    </rPh>
    <rPh sb="9" eb="11">
      <t>スイイ</t>
    </rPh>
    <phoneticPr fontId="2"/>
  </si>
  <si>
    <t>県北体育館利用状況の推移　　・・・・・・・・・・・・・・・・・・・・・・・・・・</t>
    <rPh sb="0" eb="2">
      <t>ケンホク</t>
    </rPh>
    <rPh sb="2" eb="5">
      <t>タイイクカン</t>
    </rPh>
    <rPh sb="5" eb="7">
      <t>リヨウ</t>
    </rPh>
    <rPh sb="7" eb="9">
      <t>ジョウキョウ</t>
    </rPh>
    <rPh sb="10" eb="12">
      <t>スイイ</t>
    </rPh>
    <phoneticPr fontId="2"/>
  </si>
  <si>
    <t>総合文化会館利用状況の推移　　・・・・・・・・・・・・・・・・・・・・・・・・・</t>
    <rPh sb="0" eb="2">
      <t>ソウゴウ</t>
    </rPh>
    <rPh sb="2" eb="4">
      <t>ブンカ</t>
    </rPh>
    <rPh sb="4" eb="6">
      <t>カイカン</t>
    </rPh>
    <rPh sb="6" eb="8">
      <t>リヨウ</t>
    </rPh>
    <rPh sb="8" eb="10">
      <t>ジョウキョウ</t>
    </rPh>
    <rPh sb="11" eb="13">
      <t>スイイ</t>
    </rPh>
    <phoneticPr fontId="2"/>
  </si>
  <si>
    <t>市民学校開設状況の推移　　・・・・・・・・・・・・・・・・・・・・・・・・・・・</t>
    <rPh sb="0" eb="2">
      <t>シミン</t>
    </rPh>
    <rPh sb="2" eb="4">
      <t>ガッコウ</t>
    </rPh>
    <rPh sb="4" eb="6">
      <t>カイセツ</t>
    </rPh>
    <rPh sb="6" eb="8">
      <t>ジョウキョウ</t>
    </rPh>
    <rPh sb="9" eb="11">
      <t>スイイ</t>
    </rPh>
    <phoneticPr fontId="2"/>
  </si>
  <si>
    <t>市民学校地区別開催状況の推移　　・・・・・・・・・・・・・・・・・・・・・・・・</t>
    <rPh sb="0" eb="2">
      <t>シミン</t>
    </rPh>
    <rPh sb="2" eb="4">
      <t>ガッコウ</t>
    </rPh>
    <rPh sb="4" eb="6">
      <t>チク</t>
    </rPh>
    <rPh sb="6" eb="7">
      <t>ベツ</t>
    </rPh>
    <rPh sb="7" eb="9">
      <t>カイサイ</t>
    </rPh>
    <rPh sb="9" eb="11">
      <t>ジョウキョウ</t>
    </rPh>
    <rPh sb="12" eb="14">
      <t>スイイ</t>
    </rPh>
    <phoneticPr fontId="2"/>
  </si>
  <si>
    <t>各種学級開設状況の推移　　・・・・・・・・・・・・・・・・・・・・・・・・・・・</t>
    <rPh sb="0" eb="2">
      <t>カクシュ</t>
    </rPh>
    <rPh sb="2" eb="4">
      <t>ガッキュウ</t>
    </rPh>
    <rPh sb="4" eb="6">
      <t>カイセツ</t>
    </rPh>
    <rPh sb="6" eb="8">
      <t>ジョウキョウ</t>
    </rPh>
    <rPh sb="9" eb="11">
      <t>スイイ</t>
    </rPh>
    <phoneticPr fontId="2"/>
  </si>
  <si>
    <t>那須野が原ハーモ二ーホール利用状況の推移　　・・・・・・・・・・・・・・・・・・</t>
    <rPh sb="0" eb="3">
      <t>ナスノ</t>
    </rPh>
    <rPh sb="4" eb="5">
      <t>ハラ</t>
    </rPh>
    <rPh sb="8" eb="9">
      <t>ニ</t>
    </rPh>
    <rPh sb="13" eb="15">
      <t>リヨウ</t>
    </rPh>
    <rPh sb="15" eb="17">
      <t>ジョウキョウ</t>
    </rPh>
    <rPh sb="18" eb="20">
      <t>スイイ</t>
    </rPh>
    <phoneticPr fontId="2"/>
  </si>
  <si>
    <t>那須野が原ハーモ二ーホール自主事業の推移　　・・・・・・・・・・・・・・・・・・</t>
    <rPh sb="13" eb="14">
      <t>ジ</t>
    </rPh>
    <rPh sb="14" eb="15">
      <t>シュ</t>
    </rPh>
    <rPh sb="15" eb="17">
      <t>ジギョウ</t>
    </rPh>
    <phoneticPr fontId="2"/>
  </si>
  <si>
    <t xml:space="preserve"> （1）宿泊利用者の推移　　・・・・・・・・・・・・・・・・・・・・・・・・・・</t>
    <rPh sb="4" eb="6">
      <t>シュクハク</t>
    </rPh>
    <rPh sb="6" eb="8">
      <t>リヨウ</t>
    </rPh>
    <rPh sb="8" eb="9">
      <t>シャ</t>
    </rPh>
    <rPh sb="10" eb="12">
      <t>スイイ</t>
    </rPh>
    <phoneticPr fontId="2"/>
  </si>
  <si>
    <t xml:space="preserve"> （2）宿泊利用者地区別状況の推移　　・・・・・・・・・・・・・・・・・・・・・</t>
    <rPh sb="4" eb="6">
      <t>シュクハク</t>
    </rPh>
    <rPh sb="6" eb="8">
      <t>リヨウ</t>
    </rPh>
    <rPh sb="8" eb="9">
      <t>シャ</t>
    </rPh>
    <rPh sb="9" eb="11">
      <t>チク</t>
    </rPh>
    <rPh sb="11" eb="12">
      <t>ベツ</t>
    </rPh>
    <rPh sb="12" eb="14">
      <t>ジョウキョウ</t>
    </rPh>
    <rPh sb="15" eb="17">
      <t>スイイ</t>
    </rPh>
    <phoneticPr fontId="2"/>
  </si>
  <si>
    <t xml:space="preserve"> （3）研修施設利用状況の推移　　・・・・・・・・・・・・・・・・・・・・・・</t>
    <rPh sb="4" eb="6">
      <t>ケンシュウ</t>
    </rPh>
    <rPh sb="6" eb="8">
      <t>シセツ</t>
    </rPh>
    <rPh sb="8" eb="10">
      <t>リヨウ</t>
    </rPh>
    <rPh sb="10" eb="12">
      <t>ジョウキョウ</t>
    </rPh>
    <rPh sb="13" eb="15">
      <t>スイイ</t>
    </rPh>
    <phoneticPr fontId="2"/>
  </si>
  <si>
    <t xml:space="preserve"> （4）市内小中学校利用状況の推移　　・・・・・・・・・・・・・・・・・・・・・</t>
    <rPh sb="4" eb="6">
      <t>シナイ</t>
    </rPh>
    <rPh sb="6" eb="8">
      <t>ショウチュウ</t>
    </rPh>
    <rPh sb="8" eb="10">
      <t>ガッコウ</t>
    </rPh>
    <rPh sb="10" eb="12">
      <t>リヨウ</t>
    </rPh>
    <rPh sb="12" eb="14">
      <t>ジョウキョウ</t>
    </rPh>
    <rPh sb="15" eb="17">
      <t>スイイ</t>
    </rPh>
    <phoneticPr fontId="2"/>
  </si>
  <si>
    <t xml:space="preserve"> （1）地方裁判所　　・・・・・・・・・・・・・・・・・・・・・・・・・・・・・</t>
    <rPh sb="4" eb="6">
      <t>チホウ</t>
    </rPh>
    <rPh sb="6" eb="9">
      <t>サイバンショ</t>
    </rPh>
    <phoneticPr fontId="2"/>
  </si>
  <si>
    <t xml:space="preserve"> （2）簡易裁判所　　・・・・・・・・・・・・・・・・・・・・・・・・・・・・・ </t>
    <rPh sb="4" eb="6">
      <t>カンイ</t>
    </rPh>
    <rPh sb="6" eb="9">
      <t>サイバンショ</t>
    </rPh>
    <phoneticPr fontId="2"/>
  </si>
  <si>
    <t xml:space="preserve"> （2）簡易裁判所　　・・・・・・・・・・・・・・・・・・・・・・・・・・・・・</t>
    <rPh sb="4" eb="6">
      <t>カンイ</t>
    </rPh>
    <rPh sb="6" eb="9">
      <t>サイバンショ</t>
    </rPh>
    <phoneticPr fontId="2"/>
  </si>
  <si>
    <t>家事審判及び家事調停事件数の推移　　・・・・・・・・・・・・・・・・・・・・・・・</t>
    <rPh sb="0" eb="2">
      <t>カジ</t>
    </rPh>
    <rPh sb="2" eb="4">
      <t>シンパン</t>
    </rPh>
    <rPh sb="4" eb="5">
      <t>オヨ</t>
    </rPh>
    <rPh sb="6" eb="8">
      <t>カジ</t>
    </rPh>
    <rPh sb="8" eb="10">
      <t>チョウテイ</t>
    </rPh>
    <rPh sb="10" eb="12">
      <t>ジケン</t>
    </rPh>
    <rPh sb="12" eb="13">
      <t>スウ</t>
    </rPh>
    <rPh sb="14" eb="16">
      <t>スイイ</t>
    </rPh>
    <phoneticPr fontId="2"/>
  </si>
  <si>
    <t>消防現有力の推移　　・・・・・・・・・・・・・・・・・・・・・・・・・・・・・・・</t>
    <rPh sb="0" eb="2">
      <t>ショウボウ</t>
    </rPh>
    <rPh sb="2" eb="3">
      <t>ゲン</t>
    </rPh>
    <rPh sb="3" eb="5">
      <t>ユウリョク</t>
    </rPh>
    <rPh sb="6" eb="8">
      <t>スイイ</t>
    </rPh>
    <phoneticPr fontId="2"/>
  </si>
  <si>
    <t>消防団の推移　　・・・・・・・・・・・・・・・・・・・・・・・・・・・・・・・・・</t>
    <rPh sb="0" eb="3">
      <t>ショウボウダン</t>
    </rPh>
    <rPh sb="4" eb="6">
      <t>スイイ</t>
    </rPh>
    <phoneticPr fontId="2"/>
  </si>
  <si>
    <t>火災被害状況の推移　　・・・・・・・・・・・・・・・・・・・・・・・・・・・・・・</t>
    <rPh sb="0" eb="2">
      <t>カサイ</t>
    </rPh>
    <rPh sb="2" eb="4">
      <t>ヒガイ</t>
    </rPh>
    <rPh sb="4" eb="6">
      <t>ジョウキョウ</t>
    </rPh>
    <rPh sb="7" eb="9">
      <t>スイイ</t>
    </rPh>
    <phoneticPr fontId="2"/>
  </si>
  <si>
    <t>出火原因別発生件数の推移　　・・・・・・・・・・・・・・・・・・・・・・・・・・・</t>
    <rPh sb="0" eb="2">
      <t>シュッカ</t>
    </rPh>
    <rPh sb="2" eb="4">
      <t>ゲンイン</t>
    </rPh>
    <rPh sb="4" eb="5">
      <t>ベツ</t>
    </rPh>
    <rPh sb="5" eb="7">
      <t>ハッセイ</t>
    </rPh>
    <rPh sb="7" eb="9">
      <t>ケンスウ</t>
    </rPh>
    <rPh sb="10" eb="12">
      <t>スイイ</t>
    </rPh>
    <phoneticPr fontId="2"/>
  </si>
  <si>
    <t>救急出場件数の推移　　・・・・・・・・・・・・・・・・・・・・・・・・・・・・・・</t>
    <rPh sb="0" eb="2">
      <t>キュウキュウ</t>
    </rPh>
    <rPh sb="2" eb="4">
      <t>シュツジョウ</t>
    </rPh>
    <rPh sb="4" eb="6">
      <t>ケンスウ</t>
    </rPh>
    <rPh sb="7" eb="9">
      <t>スイイ</t>
    </rPh>
    <phoneticPr fontId="2"/>
  </si>
  <si>
    <t>救急出場月別件数　　・・・・・・・・・・・・・・・・・・・・・・・・・・・・・・・</t>
    <rPh sb="0" eb="2">
      <t>キュウキュウ</t>
    </rPh>
    <rPh sb="2" eb="3">
      <t>デ</t>
    </rPh>
    <rPh sb="3" eb="4">
      <t>ジョウ</t>
    </rPh>
    <rPh sb="4" eb="5">
      <t>ツキ</t>
    </rPh>
    <rPh sb="5" eb="6">
      <t>ベツ</t>
    </rPh>
    <rPh sb="6" eb="8">
      <t>ケンスウ</t>
    </rPh>
    <phoneticPr fontId="2"/>
  </si>
  <si>
    <t>搬送人員の推移　　・・・・・・・・・・・・・・・・・・・・・・・・・・・・・・・・</t>
    <rPh sb="0" eb="2">
      <t>ハンソウ</t>
    </rPh>
    <rPh sb="2" eb="4">
      <t>ジンイン</t>
    </rPh>
    <rPh sb="5" eb="7">
      <t>スイイ</t>
    </rPh>
    <phoneticPr fontId="2"/>
  </si>
  <si>
    <t>搬送月別人員　　・・・・・・・・・・・・・・・・・・・・・・・・・・・・・・・・・</t>
    <rPh sb="0" eb="2">
      <t>ハンソウ</t>
    </rPh>
    <rPh sb="2" eb="4">
      <t>ツキベツ</t>
    </rPh>
    <rPh sb="4" eb="6">
      <t>ジンイン</t>
    </rPh>
    <phoneticPr fontId="2"/>
  </si>
  <si>
    <t>交通事故発生状況の推移　　・・・・・・・・・・・・・・・・・・・・・・・・・・・</t>
    <rPh sb="0" eb="2">
      <t>コウツウ</t>
    </rPh>
    <rPh sb="2" eb="4">
      <t>ジコ</t>
    </rPh>
    <rPh sb="4" eb="6">
      <t>ハッセイ</t>
    </rPh>
    <rPh sb="6" eb="8">
      <t>ジョウキョウ</t>
    </rPh>
    <rPh sb="9" eb="11">
      <t>スイイ</t>
    </rPh>
    <phoneticPr fontId="2"/>
  </si>
  <si>
    <t>交通事故月別発生状況　　・・・・・・・・・・・・・・・・・・・・・・・・・・・・</t>
    <rPh sb="0" eb="2">
      <t>コウツウ</t>
    </rPh>
    <rPh sb="2" eb="4">
      <t>ジコ</t>
    </rPh>
    <rPh sb="4" eb="6">
      <t>ツキベツ</t>
    </rPh>
    <rPh sb="6" eb="8">
      <t>ハッセイ</t>
    </rPh>
    <rPh sb="8" eb="10">
      <t>ジョウキョウ</t>
    </rPh>
    <phoneticPr fontId="2"/>
  </si>
  <si>
    <t>原因別交通事故発生状況の推移　　・・・・・・・・・・・・・・・・・・・・・・・・</t>
    <rPh sb="0" eb="2">
      <t>ゲンイン</t>
    </rPh>
    <rPh sb="2" eb="3">
      <t>ベツ</t>
    </rPh>
    <rPh sb="3" eb="5">
      <t>コウツウ</t>
    </rPh>
    <rPh sb="5" eb="7">
      <t>ジコ</t>
    </rPh>
    <rPh sb="7" eb="9">
      <t>ハッセイ</t>
    </rPh>
    <rPh sb="9" eb="11">
      <t>ジョウキョウ</t>
    </rPh>
    <rPh sb="12" eb="14">
      <t>スイイ</t>
    </rPh>
    <phoneticPr fontId="2"/>
  </si>
  <si>
    <t>事故類型別発生状況の推移　　・・・・・・・・・・・・・・・・・・・・・・・・・・</t>
    <rPh sb="0" eb="2">
      <t>ジコ</t>
    </rPh>
    <rPh sb="2" eb="4">
      <t>ルイケイ</t>
    </rPh>
    <rPh sb="4" eb="5">
      <t>ベツ</t>
    </rPh>
    <rPh sb="5" eb="7">
      <t>ハッセイ</t>
    </rPh>
    <rPh sb="7" eb="9">
      <t>ジョウキョウ</t>
    </rPh>
    <rPh sb="10" eb="12">
      <t>スイイ</t>
    </rPh>
    <phoneticPr fontId="2"/>
  </si>
  <si>
    <t>車種別（第1当事者）交通事故発生状況の推移　　・・・・・・・・・・・・・・・・</t>
    <rPh sb="0" eb="2">
      <t>シャシュ</t>
    </rPh>
    <rPh sb="2" eb="3">
      <t>ベツ</t>
    </rPh>
    <rPh sb="4" eb="5">
      <t>ダイ</t>
    </rPh>
    <rPh sb="6" eb="9">
      <t>トウジシャ</t>
    </rPh>
    <rPh sb="10" eb="12">
      <t>コウツウ</t>
    </rPh>
    <rPh sb="12" eb="14">
      <t>ジコ</t>
    </rPh>
    <rPh sb="14" eb="16">
      <t>ハッセイ</t>
    </rPh>
    <rPh sb="16" eb="18">
      <t>ジョウキョウ</t>
    </rPh>
    <rPh sb="19" eb="21">
      <t>スイイ</t>
    </rPh>
    <phoneticPr fontId="2"/>
  </si>
  <si>
    <t>公害苦情受理状況の推移　　・・・・・・・・・・・・・・・・・・・・・・・・・・・</t>
    <rPh sb="0" eb="2">
      <t>コウガイ</t>
    </rPh>
    <rPh sb="2" eb="4">
      <t>クジョウ</t>
    </rPh>
    <rPh sb="4" eb="6">
      <t>ジュリ</t>
    </rPh>
    <rPh sb="6" eb="8">
      <t>ジョウキョウ</t>
    </rPh>
    <rPh sb="9" eb="11">
      <t>スイイ</t>
    </rPh>
    <phoneticPr fontId="2"/>
  </si>
  <si>
    <t>発生源別苦情受理状況の推移　　・・・・・・・・・・・・・・・・・・・・・・・・・</t>
    <rPh sb="0" eb="2">
      <t>ハッセイ</t>
    </rPh>
    <rPh sb="2" eb="3">
      <t>ゲン</t>
    </rPh>
    <rPh sb="3" eb="4">
      <t>ベツ</t>
    </rPh>
    <rPh sb="4" eb="6">
      <t>クジョウ</t>
    </rPh>
    <rPh sb="6" eb="8">
      <t>ジュリ</t>
    </rPh>
    <rPh sb="8" eb="10">
      <t>ジョウキョウ</t>
    </rPh>
    <rPh sb="11" eb="13">
      <t>スイイ</t>
    </rPh>
    <phoneticPr fontId="2"/>
  </si>
  <si>
    <t>歳入歳出当初予算・決算の推移　　・・・・・・・・・・・・・・・・・・・・・・・・・</t>
    <rPh sb="0" eb="2">
      <t>サイニュウ</t>
    </rPh>
    <rPh sb="2" eb="4">
      <t>サイシュツ</t>
    </rPh>
    <rPh sb="4" eb="6">
      <t>トウショ</t>
    </rPh>
    <rPh sb="6" eb="8">
      <t>ヨサン</t>
    </rPh>
    <rPh sb="9" eb="11">
      <t>ケッサン</t>
    </rPh>
    <rPh sb="12" eb="14">
      <t>スイイ</t>
    </rPh>
    <phoneticPr fontId="2"/>
  </si>
  <si>
    <t>科目別歳入決算の推移　　・・・・・・・・・・・・・・・・・・・・・・・・・・・・・</t>
    <rPh sb="0" eb="2">
      <t>カモク</t>
    </rPh>
    <rPh sb="2" eb="3">
      <t>ベツ</t>
    </rPh>
    <rPh sb="3" eb="5">
      <t>サイニュウ</t>
    </rPh>
    <rPh sb="5" eb="7">
      <t>ケッサン</t>
    </rPh>
    <rPh sb="8" eb="10">
      <t>スイイ</t>
    </rPh>
    <phoneticPr fontId="2"/>
  </si>
  <si>
    <t>目的別歳出決算の推移　　・・・・・・・・・・・・・・・・・・・・・・・・・・・・</t>
    <rPh sb="0" eb="2">
      <t>モクテキ</t>
    </rPh>
    <rPh sb="2" eb="3">
      <t>ベツ</t>
    </rPh>
    <rPh sb="3" eb="5">
      <t>サイシュツ</t>
    </rPh>
    <rPh sb="5" eb="7">
      <t>ケッサン</t>
    </rPh>
    <rPh sb="8" eb="10">
      <t>スイイ</t>
    </rPh>
    <phoneticPr fontId="2"/>
  </si>
  <si>
    <t>市有財産の推移　　・・・・・・・・・・・・・・・・・・・・・・・・・・・・・・・・</t>
    <rPh sb="0" eb="2">
      <t>シユウ</t>
    </rPh>
    <rPh sb="2" eb="4">
      <t>ザイサン</t>
    </rPh>
    <rPh sb="5" eb="7">
      <t>スイイ</t>
    </rPh>
    <phoneticPr fontId="2"/>
  </si>
  <si>
    <t>性質別歳出決算の推移　　・・・・・・・・・・・・・・・・・・・・・・・・・・・・・</t>
    <rPh sb="0" eb="2">
      <t>セイシツ</t>
    </rPh>
    <rPh sb="2" eb="3">
      <t>ベツ</t>
    </rPh>
    <rPh sb="3" eb="5">
      <t>サイシュツ</t>
    </rPh>
    <rPh sb="5" eb="7">
      <t>ケッサン</t>
    </rPh>
    <rPh sb="8" eb="10">
      <t>スイイ</t>
    </rPh>
    <phoneticPr fontId="2"/>
  </si>
  <si>
    <t>財政力指数等の推移　　・・・・・・・・・・・・・・・・・・・・・・・・・・・・・・</t>
    <rPh sb="0" eb="3">
      <t>ザイセイリョク</t>
    </rPh>
    <rPh sb="3" eb="5">
      <t>シスウ</t>
    </rPh>
    <rPh sb="5" eb="6">
      <t>トウ</t>
    </rPh>
    <rPh sb="7" eb="9">
      <t>スイイ</t>
    </rPh>
    <phoneticPr fontId="2"/>
  </si>
  <si>
    <t>市税の推移　　・・・・・・・・・・・・・・・・・・・・・・・・・・・・・・・・・・</t>
    <rPh sb="0" eb="2">
      <t>シゼイ</t>
    </rPh>
    <rPh sb="3" eb="5">
      <t>スイイ</t>
    </rPh>
    <phoneticPr fontId="2"/>
  </si>
  <si>
    <t>申告所得種類別人員及び所得金額の推移（当初調定）　　・・・・・・・・・・・・・・</t>
    <rPh sb="0" eb="2">
      <t>シンコク</t>
    </rPh>
    <rPh sb="2" eb="4">
      <t>ショトク</t>
    </rPh>
    <rPh sb="4" eb="6">
      <t>シュルイ</t>
    </rPh>
    <rPh sb="6" eb="7">
      <t>ベツ</t>
    </rPh>
    <rPh sb="7" eb="9">
      <t>ジンイン</t>
    </rPh>
    <rPh sb="9" eb="10">
      <t>オヨ</t>
    </rPh>
    <rPh sb="11" eb="13">
      <t>ショトク</t>
    </rPh>
    <rPh sb="13" eb="15">
      <t>キンガク</t>
    </rPh>
    <rPh sb="16" eb="18">
      <t>スイイ</t>
    </rPh>
    <rPh sb="19" eb="21">
      <t>トウショ</t>
    </rPh>
    <rPh sb="21" eb="22">
      <t>チョウ</t>
    </rPh>
    <rPh sb="22" eb="23">
      <t>テイ</t>
    </rPh>
    <phoneticPr fontId="2"/>
  </si>
  <si>
    <t>歴代市長　　・・・・・・・・・・・・・・・・・・・・・・・・・・・・・・・・・・・</t>
    <rPh sb="0" eb="2">
      <t>レキダイ</t>
    </rPh>
    <rPh sb="2" eb="4">
      <t>シチョウ</t>
    </rPh>
    <phoneticPr fontId="2"/>
  </si>
  <si>
    <t>歴代助役・副市長　　・・・・・・・・・・・・・・・・・・・・・・・・・・・・・・・</t>
    <rPh sb="0" eb="2">
      <t>レキダイ</t>
    </rPh>
    <rPh sb="2" eb="4">
      <t>ジョヤク</t>
    </rPh>
    <rPh sb="5" eb="6">
      <t>フク</t>
    </rPh>
    <rPh sb="6" eb="8">
      <t>シチョウ</t>
    </rPh>
    <phoneticPr fontId="2"/>
  </si>
  <si>
    <t>歴代収入役　　・・・・・・・・・・・・・・・・・・・・・・・・・・・・・・・・・・</t>
    <rPh sb="0" eb="2">
      <t>レキダイ</t>
    </rPh>
    <rPh sb="2" eb="5">
      <t>シュウニュウヤク</t>
    </rPh>
    <phoneticPr fontId="2"/>
  </si>
  <si>
    <t>歴代市議会議長　　・・・・・・・・・・・・・・・・・・・・・・・・・・・・・・・・</t>
    <rPh sb="0" eb="2">
      <t>レキダイ</t>
    </rPh>
    <rPh sb="2" eb="3">
      <t>シ</t>
    </rPh>
    <rPh sb="3" eb="5">
      <t>ギカイ</t>
    </rPh>
    <rPh sb="5" eb="7">
      <t>ギチョウ</t>
    </rPh>
    <phoneticPr fontId="2"/>
  </si>
  <si>
    <t>歴代市議会副議長　　・・・・・・・・・・・・・・・・・・・・・・・・・・・・・・・</t>
    <rPh sb="0" eb="2">
      <t>レキダイ</t>
    </rPh>
    <rPh sb="2" eb="3">
      <t>シ</t>
    </rPh>
    <rPh sb="3" eb="5">
      <t>ギカイ</t>
    </rPh>
    <rPh sb="5" eb="8">
      <t>フクギチョウ</t>
    </rPh>
    <phoneticPr fontId="2"/>
  </si>
  <si>
    <t>選挙人名簿登録者数の推移　　・・・・・・・・・・・・・・・・・・・・・・・・・・・</t>
    <rPh sb="0" eb="2">
      <t>センキョ</t>
    </rPh>
    <rPh sb="2" eb="3">
      <t>ニン</t>
    </rPh>
    <rPh sb="3" eb="5">
      <t>メイボ</t>
    </rPh>
    <rPh sb="5" eb="7">
      <t>トウロク</t>
    </rPh>
    <rPh sb="7" eb="8">
      <t>シャ</t>
    </rPh>
    <rPh sb="8" eb="9">
      <t>スウ</t>
    </rPh>
    <rPh sb="10" eb="12">
      <t>スイイ</t>
    </rPh>
    <phoneticPr fontId="2"/>
  </si>
  <si>
    <t>衆議院議員選挙投票状況（小選挙区選出）　　・・・・・・・・・・・・・・・・・・・・</t>
    <rPh sb="0" eb="3">
      <t>シュウギイン</t>
    </rPh>
    <rPh sb="3" eb="5">
      <t>ギイン</t>
    </rPh>
    <rPh sb="5" eb="7">
      <t>センキョ</t>
    </rPh>
    <rPh sb="7" eb="9">
      <t>トウヒョウ</t>
    </rPh>
    <rPh sb="9" eb="11">
      <t>ジョウキョウ</t>
    </rPh>
    <rPh sb="12" eb="13">
      <t>ショウ</t>
    </rPh>
    <rPh sb="13" eb="16">
      <t>センキョク</t>
    </rPh>
    <rPh sb="16" eb="18">
      <t>センシュツ</t>
    </rPh>
    <phoneticPr fontId="2"/>
  </si>
  <si>
    <t>衆議院議員選挙投票状況（比例代表選出）　　・・・・・・・・・・・・・・・・・・・・</t>
    <rPh sb="12" eb="14">
      <t>ヒレイ</t>
    </rPh>
    <rPh sb="14" eb="16">
      <t>ダイヒョウ</t>
    </rPh>
    <rPh sb="16" eb="18">
      <t>センシュツ</t>
    </rPh>
    <phoneticPr fontId="2"/>
  </si>
  <si>
    <t>参議院議員選挙投票状況（栃木県選出）　　・・・・・・・・・・・・・・・・・・・・・</t>
    <rPh sb="0" eb="1">
      <t>サン</t>
    </rPh>
    <rPh sb="12" eb="15">
      <t>トチギケン</t>
    </rPh>
    <rPh sb="15" eb="17">
      <t>センシュツ</t>
    </rPh>
    <phoneticPr fontId="2"/>
  </si>
  <si>
    <t>参議院議員選挙投票状況（比例代表選出）　　・・・・・・・・・・・・・・・・・・・</t>
    <rPh sb="0" eb="1">
      <t>サン</t>
    </rPh>
    <rPh sb="12" eb="14">
      <t>ヒレイ</t>
    </rPh>
    <rPh sb="14" eb="16">
      <t>ダイヒョウ</t>
    </rPh>
    <rPh sb="16" eb="18">
      <t>センシュツ</t>
    </rPh>
    <phoneticPr fontId="2"/>
  </si>
  <si>
    <t>栃木県知事選挙投票状況　　・・・・・・・・・・・・・・・・・・・・・・・・・・・</t>
    <rPh sb="0" eb="3">
      <t>トチギケン</t>
    </rPh>
    <rPh sb="3" eb="5">
      <t>チジ</t>
    </rPh>
    <rPh sb="5" eb="7">
      <t>センキョ</t>
    </rPh>
    <rPh sb="7" eb="9">
      <t>トウヒョウ</t>
    </rPh>
    <rPh sb="9" eb="11">
      <t>ジョウキョウ</t>
    </rPh>
    <phoneticPr fontId="2"/>
  </si>
  <si>
    <t>栃木県議会議員選挙投票状況　　・・・・・・・・・・・・・・・・・・・・・・・・</t>
    <rPh sb="3" eb="5">
      <t>ギカイ</t>
    </rPh>
    <rPh sb="5" eb="7">
      <t>ギイン</t>
    </rPh>
    <phoneticPr fontId="2"/>
  </si>
  <si>
    <t>大田原市長選挙投票状況　　・・・・・・・・・・・・・・・・・・・・・・・・・・・</t>
    <rPh sb="0" eb="4">
      <t>オオタワラシ</t>
    </rPh>
    <rPh sb="4" eb="5">
      <t>チョウ</t>
    </rPh>
    <rPh sb="5" eb="7">
      <t>センキョ</t>
    </rPh>
    <rPh sb="7" eb="9">
      <t>トウヒョウ</t>
    </rPh>
    <rPh sb="9" eb="11">
      <t>ジョウキョウ</t>
    </rPh>
    <phoneticPr fontId="2"/>
  </si>
  <si>
    <t>大田原市議会議員選挙投票状況　　・・・・・・・・・・・・・・・・・・・・・・・・</t>
    <rPh sb="0" eb="4">
      <t>オオタワラシ</t>
    </rPh>
    <rPh sb="4" eb="6">
      <t>ギカイ</t>
    </rPh>
    <rPh sb="6" eb="8">
      <t>ギイン</t>
    </rPh>
    <rPh sb="8" eb="10">
      <t>センキョ</t>
    </rPh>
    <rPh sb="10" eb="12">
      <t>トウヒョウ</t>
    </rPh>
    <rPh sb="12" eb="14">
      <t>ジョウキョウ</t>
    </rPh>
    <phoneticPr fontId="2"/>
  </si>
  <si>
    <t>市職員数　　・・・・・・・・・・・・・・・・・・・・・・・・・・・・・・・・・・</t>
    <rPh sb="0" eb="3">
      <t>シショクイン</t>
    </rPh>
    <rPh sb="3" eb="4">
      <t>スウ</t>
    </rPh>
    <phoneticPr fontId="2"/>
  </si>
  <si>
    <t>市職員数の推移　　・・・・・・・・・・・・・・・・・・・・・・・・・・・・・・</t>
    <rPh sb="0" eb="3">
      <t>シショクイン</t>
    </rPh>
    <rPh sb="3" eb="4">
      <t>スウ</t>
    </rPh>
    <rPh sb="5" eb="7">
      <t>スイイ</t>
    </rPh>
    <phoneticPr fontId="2"/>
  </si>
  <si>
    <t>保護申請取扱及び処理件数の推移　　・・・・・・・・・・・・・・・・・・・・・・・</t>
    <rPh sb="0" eb="2">
      <t>ホゴ</t>
    </rPh>
    <rPh sb="2" eb="4">
      <t>シンセイ</t>
    </rPh>
    <rPh sb="4" eb="6">
      <t>トリアツカイ</t>
    </rPh>
    <rPh sb="6" eb="7">
      <t>オヨ</t>
    </rPh>
    <rPh sb="8" eb="10">
      <t>ショリ</t>
    </rPh>
    <rPh sb="10" eb="12">
      <t>ケンスウ</t>
    </rPh>
    <rPh sb="13" eb="15">
      <t>スイイ</t>
    </rPh>
    <phoneticPr fontId="2"/>
  </si>
  <si>
    <t>小学校数・学級数・児童数・教員数・職員数の推移　　・・・・・・・・・・・・・・・</t>
    <rPh sb="0" eb="3">
      <t>ショウガッコウ</t>
    </rPh>
    <rPh sb="3" eb="4">
      <t>スウ</t>
    </rPh>
    <phoneticPr fontId="2"/>
  </si>
  <si>
    <t>中学校数・学級数・生徒数・教員数・職員数の推移　　・・・・・・・・・・・・・・・</t>
    <phoneticPr fontId="2"/>
  </si>
  <si>
    <t>高等学校全日制・定時制の学校数・学級数・生徒数・教員数・職員数の推移　　・・・・</t>
    <rPh sb="0" eb="2">
      <t>コウトウ</t>
    </rPh>
    <rPh sb="2" eb="4">
      <t>ガッコウ</t>
    </rPh>
    <rPh sb="4" eb="7">
      <t>ゼンニチセイ</t>
    </rPh>
    <rPh sb="8" eb="11">
      <t>テイジセイ</t>
    </rPh>
    <rPh sb="12" eb="14">
      <t>ガッコウ</t>
    </rPh>
    <rPh sb="14" eb="15">
      <t>スウ</t>
    </rPh>
    <rPh sb="16" eb="18">
      <t>ガッキュウ</t>
    </rPh>
    <rPh sb="18" eb="19">
      <t>スウ</t>
    </rPh>
    <rPh sb="24" eb="26">
      <t>キョウイン</t>
    </rPh>
    <rPh sb="26" eb="27">
      <t>スウ</t>
    </rPh>
    <rPh sb="28" eb="31">
      <t>ショクインスウ</t>
    </rPh>
    <rPh sb="32" eb="34">
      <t>スイイ</t>
    </rPh>
    <phoneticPr fontId="2"/>
  </si>
  <si>
    <t>国際自動車・ビューティ専門学校学生数・教員数・職員数の推移</t>
    <rPh sb="0" eb="2">
      <t>コクサイ</t>
    </rPh>
    <rPh sb="2" eb="5">
      <t>ジドウシャ</t>
    </rPh>
    <rPh sb="11" eb="13">
      <t>センモン</t>
    </rPh>
    <rPh sb="13" eb="15">
      <t>ガッコウ</t>
    </rPh>
    <rPh sb="19" eb="21">
      <t>キョウイン</t>
    </rPh>
    <rPh sb="21" eb="22">
      <t>スウ</t>
    </rPh>
    <rPh sb="23" eb="25">
      <t>ショクイン</t>
    </rPh>
    <rPh sb="25" eb="26">
      <t>スウ</t>
    </rPh>
    <rPh sb="27" eb="29">
      <t>スイイ</t>
    </rPh>
    <phoneticPr fontId="2"/>
  </si>
  <si>
    <t>4　条</t>
    <rPh sb="2" eb="3">
      <t>ジョウ</t>
    </rPh>
    <phoneticPr fontId="2"/>
  </si>
  <si>
    <t>5　条</t>
    <rPh sb="2" eb="3">
      <t>ジョウ</t>
    </rPh>
    <phoneticPr fontId="2"/>
  </si>
  <si>
    <t>20.7)</t>
    <phoneticPr fontId="2"/>
  </si>
  <si>
    <t>9.7)</t>
    <phoneticPr fontId="2"/>
  </si>
  <si>
    <t>11.4)</t>
    <phoneticPr fontId="2"/>
  </si>
  <si>
    <t>*　) は集計する資料に「欠測」が含まれているが、その割合が20％以下であることを示します。</t>
    <phoneticPr fontId="2"/>
  </si>
  <si>
    <t>1月</t>
    <rPh sb="1" eb="2">
      <t>ガツ</t>
    </rPh>
    <phoneticPr fontId="2"/>
  </si>
  <si>
    <t>3月</t>
  </si>
  <si>
    <t>4月</t>
  </si>
  <si>
    <t>5月</t>
  </si>
  <si>
    <t>6月</t>
  </si>
  <si>
    <t>7月</t>
  </si>
  <si>
    <t>8月</t>
  </si>
  <si>
    <t>9月</t>
  </si>
  <si>
    <t>10月</t>
  </si>
  <si>
    <t>11月</t>
  </si>
  <si>
    <t>2月</t>
    <phoneticPr fontId="2"/>
  </si>
  <si>
    <t>表中の太字は、観測場所を移転した場合、観測装置を変更した場合または観測の時間間隔を変更した場合に、その前後のデータが均質でないことを示します。</t>
    <rPh sb="3" eb="5">
      <t>フトジ</t>
    </rPh>
    <rPh sb="66" eb="67">
      <t>シメ</t>
    </rPh>
    <phoneticPr fontId="2"/>
  </si>
  <si>
    <t>女100人につき男(%)</t>
    <phoneticPr fontId="2"/>
  </si>
  <si>
    <t>構成比(%)</t>
    <phoneticPr fontId="2"/>
  </si>
  <si>
    <t>構成比(%)</t>
    <rPh sb="0" eb="2">
      <t>コウセイ</t>
    </rPh>
    <rPh sb="2" eb="3">
      <t>ヒ</t>
    </rPh>
    <phoneticPr fontId="7"/>
  </si>
  <si>
    <t>*0.3ha未満には経営耕地なしを含みます。（親園村、湯津上村、須賀川村）</t>
    <rPh sb="6" eb="8">
      <t>ミマン</t>
    </rPh>
    <rPh sb="10" eb="14">
      <t>ケイエイコウチ</t>
    </rPh>
    <rPh sb="17" eb="18">
      <t>フク</t>
    </rPh>
    <rPh sb="23" eb="24">
      <t>オヤ</t>
    </rPh>
    <rPh sb="24" eb="25">
      <t>ソノ</t>
    </rPh>
    <rPh sb="25" eb="26">
      <t>ムラ</t>
    </rPh>
    <rPh sb="27" eb="30">
      <t>ユヅカミ</t>
    </rPh>
    <rPh sb="30" eb="31">
      <t>ムラ</t>
    </rPh>
    <rPh sb="32" eb="35">
      <t>スカガワ</t>
    </rPh>
    <rPh sb="35" eb="36">
      <t>ムラ</t>
    </rPh>
    <phoneticPr fontId="2"/>
  </si>
  <si>
    <t>単位：所、%</t>
    <rPh sb="0" eb="2">
      <t>タンイ</t>
    </rPh>
    <rPh sb="3" eb="4">
      <t>トコロ</t>
    </rPh>
    <phoneticPr fontId="2"/>
  </si>
  <si>
    <t>単位：人、%</t>
    <rPh sb="0" eb="2">
      <t>タンイ</t>
    </rPh>
    <rPh sb="3" eb="4">
      <t>ニン</t>
    </rPh>
    <phoneticPr fontId="2"/>
  </si>
  <si>
    <t>単位：所、人、百万円、㎡</t>
    <rPh sb="3" eb="4">
      <t>ショ</t>
    </rPh>
    <rPh sb="7" eb="8">
      <t>ヒャク</t>
    </rPh>
    <phoneticPr fontId="2"/>
  </si>
  <si>
    <t>単位：回、人</t>
    <rPh sb="0" eb="2">
      <t>タンイ</t>
    </rPh>
    <rPh sb="3" eb="4">
      <t>カイ</t>
    </rPh>
    <rPh sb="5" eb="6">
      <t>ヒト</t>
    </rPh>
    <phoneticPr fontId="2"/>
  </si>
  <si>
    <t>運行回数</t>
    <phoneticPr fontId="2"/>
  </si>
  <si>
    <t>乗車人数</t>
    <phoneticPr fontId="2"/>
  </si>
  <si>
    <t>（%）</t>
    <phoneticPr fontId="2"/>
  </si>
  <si>
    <t>(各年1月1日現在)</t>
    <phoneticPr fontId="2"/>
  </si>
  <si>
    <t>*住宅調査は、標本調査による推定値であるため、表中の個々の数字の合計が必ずしも総数とは一致しません。</t>
    <rPh sb="1" eb="3">
      <t>ジュウタク</t>
    </rPh>
    <rPh sb="3" eb="5">
      <t>チョウサ</t>
    </rPh>
    <rPh sb="7" eb="9">
      <t>ヒョウホン</t>
    </rPh>
    <rPh sb="9" eb="11">
      <t>チョウサ</t>
    </rPh>
    <rPh sb="14" eb="17">
      <t>スイテイチ</t>
    </rPh>
    <rPh sb="23" eb="25">
      <t>ヒョウチュウ</t>
    </rPh>
    <rPh sb="26" eb="28">
      <t>ココ</t>
    </rPh>
    <rPh sb="29" eb="31">
      <t>スウジ</t>
    </rPh>
    <rPh sb="32" eb="34">
      <t>ゴウケイ</t>
    </rPh>
    <rPh sb="35" eb="36">
      <t>カナラ</t>
    </rPh>
    <rPh sb="39" eb="41">
      <t>ソウスウ</t>
    </rPh>
    <rPh sb="43" eb="45">
      <t>イッチ</t>
    </rPh>
    <phoneticPr fontId="2"/>
  </si>
  <si>
    <t>*調査地は、平成15年調査以前は旧大田原市。</t>
    <rPh sb="1" eb="4">
      <t>チョウサチ</t>
    </rPh>
    <rPh sb="6" eb="8">
      <t>ヘイセイ</t>
    </rPh>
    <rPh sb="10" eb="11">
      <t>ネン</t>
    </rPh>
    <rPh sb="11" eb="13">
      <t>チョウサ</t>
    </rPh>
    <rPh sb="13" eb="15">
      <t>イゼン</t>
    </rPh>
    <rPh sb="16" eb="17">
      <t>キュウ</t>
    </rPh>
    <rPh sb="17" eb="21">
      <t>オオタワラシ</t>
    </rPh>
    <phoneticPr fontId="2"/>
  </si>
  <si>
    <t>*各用途別の件数は敷地内の主たる建築物の用途を集計したものです。</t>
    <rPh sb="1" eb="2">
      <t>カク</t>
    </rPh>
    <rPh sb="2" eb="4">
      <t>ヨウト</t>
    </rPh>
    <rPh sb="4" eb="5">
      <t>ベツ</t>
    </rPh>
    <rPh sb="6" eb="8">
      <t>ケンスウ</t>
    </rPh>
    <rPh sb="9" eb="11">
      <t>シキチ</t>
    </rPh>
    <rPh sb="11" eb="12">
      <t>ナイ</t>
    </rPh>
    <rPh sb="13" eb="14">
      <t>シュ</t>
    </rPh>
    <rPh sb="16" eb="19">
      <t>ケンチクブツ</t>
    </rPh>
    <phoneticPr fontId="3"/>
  </si>
  <si>
    <t>(令和4年4月1日現在)</t>
    <rPh sb="4" eb="5">
      <t>ネン</t>
    </rPh>
    <rPh sb="6" eb="7">
      <t>ガツ</t>
    </rPh>
    <rPh sb="8" eb="9">
      <t>ニチ</t>
    </rPh>
    <phoneticPr fontId="2"/>
  </si>
  <si>
    <t>単位：m、%</t>
    <rPh sb="0" eb="2">
      <t>タンイ</t>
    </rPh>
    <phoneticPr fontId="2"/>
  </si>
  <si>
    <t>道路延長</t>
    <phoneticPr fontId="2"/>
  </si>
  <si>
    <t>道路
舗装率</t>
    <phoneticPr fontId="2"/>
  </si>
  <si>
    <t>路面別内訳</t>
    <rPh sb="0" eb="1">
      <t>ジ</t>
    </rPh>
    <rPh sb="1" eb="2">
      <t>メン</t>
    </rPh>
    <rPh sb="2" eb="3">
      <t>ベツ</t>
    </rPh>
    <rPh sb="3" eb="4">
      <t>ナイ</t>
    </rPh>
    <rPh sb="4" eb="5">
      <t>ヤク</t>
    </rPh>
    <phoneticPr fontId="2"/>
  </si>
  <si>
    <t>種類別内訳</t>
    <rPh sb="0" eb="1">
      <t>シュ</t>
    </rPh>
    <rPh sb="1" eb="2">
      <t>タグイ</t>
    </rPh>
    <rPh sb="2" eb="3">
      <t>ベツ</t>
    </rPh>
    <rPh sb="3" eb="4">
      <t>ナイ</t>
    </rPh>
    <rPh sb="4" eb="5">
      <t>ヤク</t>
    </rPh>
    <phoneticPr fontId="2"/>
  </si>
  <si>
    <t>実延長</t>
    <rPh sb="0" eb="1">
      <t>ジツ</t>
    </rPh>
    <rPh sb="1" eb="2">
      <t>エン</t>
    </rPh>
    <rPh sb="2" eb="3">
      <t>ナガ</t>
    </rPh>
    <phoneticPr fontId="2"/>
  </si>
  <si>
    <t>単位：世帯、人、%</t>
    <phoneticPr fontId="2"/>
  </si>
  <si>
    <t>支払医療費
(1人当たり)</t>
    <rPh sb="0" eb="2">
      <t>シハライ</t>
    </rPh>
    <rPh sb="2" eb="5">
      <t>イリョウヒ</t>
    </rPh>
    <phoneticPr fontId="2"/>
  </si>
  <si>
    <t>*保険料全額免除者数は全額免除のほか、学生納付特例及び若年者納付猶予を含みます。</t>
    <rPh sb="11" eb="13">
      <t>ゼンガク</t>
    </rPh>
    <rPh sb="13" eb="15">
      <t>メンジョ</t>
    </rPh>
    <rPh sb="19" eb="21">
      <t>ガクセイ</t>
    </rPh>
    <rPh sb="21" eb="23">
      <t>ノウフ</t>
    </rPh>
    <rPh sb="23" eb="25">
      <t>トクレイ</t>
    </rPh>
    <rPh sb="25" eb="26">
      <t>オヨ</t>
    </rPh>
    <rPh sb="27" eb="29">
      <t>ジャクネン</t>
    </rPh>
    <rPh sb="29" eb="30">
      <t>シャ</t>
    </rPh>
    <rPh sb="30" eb="32">
      <t>ノウフ</t>
    </rPh>
    <rPh sb="32" eb="34">
      <t>ユウヨ</t>
    </rPh>
    <rPh sb="35" eb="36">
      <t>フク</t>
    </rPh>
    <phoneticPr fontId="2"/>
  </si>
  <si>
    <t>*被保険者数(受給者数)は、月平均。</t>
    <rPh sb="1" eb="5">
      <t>ヒホケンシャ</t>
    </rPh>
    <rPh sb="5" eb="6">
      <t>スウ</t>
    </rPh>
    <rPh sb="7" eb="10">
      <t>ジュキュウシャ</t>
    </rPh>
    <rPh sb="10" eb="11">
      <t>スウ</t>
    </rPh>
    <rPh sb="14" eb="15">
      <t>ツキ</t>
    </rPh>
    <rPh sb="15" eb="17">
      <t>ヘイキン</t>
    </rPh>
    <phoneticPr fontId="2"/>
  </si>
  <si>
    <t>*国民年金における障害給付とは、新法の障害基礎年金及び旧法の障害年金の合計。</t>
    <rPh sb="1" eb="3">
      <t>コクミン</t>
    </rPh>
    <rPh sb="3" eb="5">
      <t>ネンキン</t>
    </rPh>
    <rPh sb="9" eb="11">
      <t>ショウガイ</t>
    </rPh>
    <rPh sb="11" eb="13">
      <t>キュウフ</t>
    </rPh>
    <rPh sb="16" eb="18">
      <t>シンポウ</t>
    </rPh>
    <rPh sb="19" eb="21">
      <t>ショウガイ</t>
    </rPh>
    <rPh sb="21" eb="23">
      <t>キソ</t>
    </rPh>
    <rPh sb="23" eb="25">
      <t>ネンキン</t>
    </rPh>
    <rPh sb="25" eb="26">
      <t>オヨ</t>
    </rPh>
    <rPh sb="27" eb="28">
      <t>キュウ</t>
    </rPh>
    <rPh sb="28" eb="29">
      <t>ホウ</t>
    </rPh>
    <rPh sb="30" eb="32">
      <t>ショウガイ</t>
    </rPh>
    <rPh sb="32" eb="34">
      <t>ネンキン</t>
    </rPh>
    <rPh sb="35" eb="37">
      <t>ゴウケイ</t>
    </rPh>
    <phoneticPr fontId="2"/>
  </si>
  <si>
    <t>*国民年金による遺族給付とは、新法の遺族基礎年金及び寡婦年金等の合計。</t>
    <rPh sb="1" eb="3">
      <t>コクミン</t>
    </rPh>
    <rPh sb="3" eb="5">
      <t>ネンキン</t>
    </rPh>
    <rPh sb="8" eb="10">
      <t>イゾク</t>
    </rPh>
    <rPh sb="10" eb="12">
      <t>キュウフ</t>
    </rPh>
    <rPh sb="15" eb="17">
      <t>シンポウ</t>
    </rPh>
    <rPh sb="18" eb="20">
      <t>イゾク</t>
    </rPh>
    <rPh sb="20" eb="22">
      <t>キソ</t>
    </rPh>
    <rPh sb="22" eb="24">
      <t>ネンキン</t>
    </rPh>
    <rPh sb="24" eb="25">
      <t>オヨ</t>
    </rPh>
    <rPh sb="26" eb="28">
      <t>カフ</t>
    </rPh>
    <rPh sb="28" eb="30">
      <t>ネンキン</t>
    </rPh>
    <rPh sb="30" eb="31">
      <t>トウ</t>
    </rPh>
    <rPh sb="32" eb="34">
      <t>ゴウケイ</t>
    </rPh>
    <phoneticPr fontId="2"/>
  </si>
  <si>
    <t>*国民年金における老齢給付とは新法の老齢基礎年金並びに旧法拠出性年金の老齢年金及び通算老齢年金の合計。</t>
    <rPh sb="1" eb="3">
      <t>コクミン</t>
    </rPh>
    <rPh sb="3" eb="5">
      <t>ネンキン</t>
    </rPh>
    <rPh sb="9" eb="11">
      <t>ロウレイ</t>
    </rPh>
    <rPh sb="11" eb="13">
      <t>キュウフ</t>
    </rPh>
    <rPh sb="15" eb="17">
      <t>シンポウ</t>
    </rPh>
    <rPh sb="18" eb="20">
      <t>ロウレイ</t>
    </rPh>
    <rPh sb="20" eb="22">
      <t>キソ</t>
    </rPh>
    <rPh sb="22" eb="24">
      <t>ネンキン</t>
    </rPh>
    <rPh sb="24" eb="25">
      <t>ナラ</t>
    </rPh>
    <rPh sb="27" eb="28">
      <t>キュウ</t>
    </rPh>
    <rPh sb="28" eb="29">
      <t>ホウ</t>
    </rPh>
    <rPh sb="29" eb="31">
      <t>キョシュツ</t>
    </rPh>
    <rPh sb="31" eb="32">
      <t>セイ</t>
    </rPh>
    <rPh sb="32" eb="34">
      <t>ネンキン</t>
    </rPh>
    <rPh sb="35" eb="37">
      <t>ロウレイ</t>
    </rPh>
    <phoneticPr fontId="2"/>
  </si>
  <si>
    <t>単位：円、%</t>
    <rPh sb="3" eb="4">
      <t>エン</t>
    </rPh>
    <phoneticPr fontId="2"/>
  </si>
  <si>
    <t>市野沢第2
学童保育館</t>
    <rPh sb="0" eb="3">
      <t>イチノサワ</t>
    </rPh>
    <rPh sb="3" eb="4">
      <t>ダイ</t>
    </rPh>
    <rPh sb="6" eb="8">
      <t>ガクドウ</t>
    </rPh>
    <rPh sb="8" eb="10">
      <t>ホイク</t>
    </rPh>
    <rPh sb="10" eb="11">
      <t>カン</t>
    </rPh>
    <phoneticPr fontId="2"/>
  </si>
  <si>
    <t>うすば第2
学童保育館</t>
    <rPh sb="6" eb="8">
      <t>ガクドウ</t>
    </rPh>
    <rPh sb="8" eb="11">
      <t>ホイクカン</t>
    </rPh>
    <phoneticPr fontId="2"/>
  </si>
  <si>
    <t>放課後児童
クラブ
Valo</t>
    <rPh sb="0" eb="5">
      <t>ホウカゴジドウ</t>
    </rPh>
    <phoneticPr fontId="2"/>
  </si>
  <si>
    <t>*平成30年度に大田原学童保育館と友遊学童保育館が統合。</t>
    <rPh sb="1" eb="3">
      <t>ヘイセイ</t>
    </rPh>
    <rPh sb="5" eb="7">
      <t>ネンド</t>
    </rPh>
    <rPh sb="17" eb="18">
      <t>トモ</t>
    </rPh>
    <rPh sb="18" eb="19">
      <t>ユ</t>
    </rPh>
    <rPh sb="19" eb="21">
      <t>ガクドウ</t>
    </rPh>
    <rPh sb="21" eb="23">
      <t>ホイク</t>
    </rPh>
    <rPh sb="23" eb="24">
      <t>カン</t>
    </rPh>
    <rPh sb="25" eb="27">
      <t>トウゴウ</t>
    </rPh>
    <phoneticPr fontId="2"/>
  </si>
  <si>
    <t>*令和元年度に奥沢・金丸・羽田学童保育館、レオ子どもクラブ大田原、放課後児童クラブValo、わんぱく学童クラブが開設。</t>
    <rPh sb="1" eb="3">
      <t>レイワ</t>
    </rPh>
    <rPh sb="3" eb="6">
      <t>ガンネンド</t>
    </rPh>
    <rPh sb="7" eb="9">
      <t>オクサワ</t>
    </rPh>
    <rPh sb="10" eb="12">
      <t>カネマル</t>
    </rPh>
    <rPh sb="13" eb="15">
      <t>ハンダ</t>
    </rPh>
    <rPh sb="15" eb="17">
      <t>ガクドウ</t>
    </rPh>
    <rPh sb="17" eb="20">
      <t>ホイクカン</t>
    </rPh>
    <rPh sb="23" eb="24">
      <t>コ</t>
    </rPh>
    <rPh sb="29" eb="32">
      <t>オオタワラ</t>
    </rPh>
    <rPh sb="33" eb="38">
      <t>ホウカゴジドウ</t>
    </rPh>
    <rPh sb="50" eb="52">
      <t>ガクドウ</t>
    </rPh>
    <rPh sb="56" eb="58">
      <t>カイセツ</t>
    </rPh>
    <phoneticPr fontId="2"/>
  </si>
  <si>
    <t>*令和元年度に黒羽学童保育館が閉設。</t>
    <rPh sb="1" eb="3">
      <t>レイワ</t>
    </rPh>
    <rPh sb="3" eb="5">
      <t>ガンネン</t>
    </rPh>
    <rPh sb="5" eb="6">
      <t>ド</t>
    </rPh>
    <rPh sb="7" eb="9">
      <t>クロバネ</t>
    </rPh>
    <rPh sb="9" eb="11">
      <t>ガクドウ</t>
    </rPh>
    <rPh sb="11" eb="14">
      <t>ホイクカン</t>
    </rPh>
    <rPh sb="15" eb="17">
      <t>ヘイセツ</t>
    </rPh>
    <phoneticPr fontId="2"/>
  </si>
  <si>
    <t>*令和2年度に学童保育スマイリア大田原教室が開設、ひまわり学童クラブとわんぱく学童クラブが年度中（令和3年2月）に統合。</t>
    <rPh sb="1" eb="3">
      <t>レイワ</t>
    </rPh>
    <rPh sb="4" eb="6">
      <t>ネンド</t>
    </rPh>
    <rPh sb="7" eb="9">
      <t>ガクドウ</t>
    </rPh>
    <rPh sb="9" eb="11">
      <t>ホイク</t>
    </rPh>
    <rPh sb="16" eb="21">
      <t>オオタワラキョウシツ</t>
    </rPh>
    <rPh sb="22" eb="24">
      <t>カイセツ</t>
    </rPh>
    <rPh sb="39" eb="41">
      <t>ガクドウ</t>
    </rPh>
    <rPh sb="45" eb="48">
      <t>ネンドチュウ</t>
    </rPh>
    <rPh sb="49" eb="51">
      <t>レイワ</t>
    </rPh>
    <rPh sb="52" eb="53">
      <t>ネン</t>
    </rPh>
    <rPh sb="54" eb="55">
      <t>ガツ</t>
    </rPh>
    <rPh sb="57" eb="59">
      <t>トウゴウ</t>
    </rPh>
    <phoneticPr fontId="2"/>
  </si>
  <si>
    <t>*令和3年度にふたば学童が開設。</t>
    <rPh sb="1" eb="3">
      <t>レイワ</t>
    </rPh>
    <rPh sb="4" eb="6">
      <t>ネンド</t>
    </rPh>
    <rPh sb="10" eb="12">
      <t>ガクドウ</t>
    </rPh>
    <rPh sb="13" eb="15">
      <t>カイセツ</t>
    </rPh>
    <phoneticPr fontId="2"/>
  </si>
  <si>
    <t>令和3年度
（2021）</t>
    <rPh sb="0" eb="2">
      <t>レイワ</t>
    </rPh>
    <rPh sb="3" eb="5">
      <t>ネンド</t>
    </rPh>
    <phoneticPr fontId="2"/>
  </si>
  <si>
    <t>（4種混合）</t>
    <rPh sb="2" eb="3">
      <t>シュ</t>
    </rPh>
    <rPh sb="3" eb="5">
      <t>コンゴウ</t>
    </rPh>
    <phoneticPr fontId="2"/>
  </si>
  <si>
    <t>（2種混合）</t>
    <rPh sb="2" eb="3">
      <t>シュ</t>
    </rPh>
    <rPh sb="3" eb="5">
      <t>コンゴウ</t>
    </rPh>
    <phoneticPr fontId="2"/>
  </si>
  <si>
    <t>単位：人、%</t>
    <phoneticPr fontId="2"/>
  </si>
  <si>
    <t>後期高齢者健康診査(注3)</t>
    <rPh sb="0" eb="2">
      <t>コウキ</t>
    </rPh>
    <rPh sb="2" eb="5">
      <t>コウレイシャ</t>
    </rPh>
    <rPh sb="5" eb="7">
      <t>ケンコウ</t>
    </rPh>
    <rPh sb="7" eb="9">
      <t>シンサ</t>
    </rPh>
    <rPh sb="10" eb="11">
      <t>チュウ</t>
    </rPh>
    <phoneticPr fontId="2"/>
  </si>
  <si>
    <t>(注1)若年健康診査は、対象者数を選定することが難しいため、受診者数のみ記載。</t>
    <rPh sb="1" eb="2">
      <t>チュウ</t>
    </rPh>
    <rPh sb="4" eb="6">
      <t>ジャクネン</t>
    </rPh>
    <rPh sb="6" eb="8">
      <t>ケンコウ</t>
    </rPh>
    <rPh sb="8" eb="10">
      <t>シンサ</t>
    </rPh>
    <rPh sb="12" eb="15">
      <t>タイショウシャ</t>
    </rPh>
    <rPh sb="15" eb="16">
      <t>スウ</t>
    </rPh>
    <rPh sb="17" eb="19">
      <t>センテイ</t>
    </rPh>
    <rPh sb="24" eb="25">
      <t>ムズカ</t>
    </rPh>
    <rPh sb="30" eb="33">
      <t>ジュシンシャ</t>
    </rPh>
    <rPh sb="33" eb="34">
      <t>スウ</t>
    </rPh>
    <rPh sb="36" eb="38">
      <t>キサイ</t>
    </rPh>
    <phoneticPr fontId="2"/>
  </si>
  <si>
    <t>(注2)受診率計算の際は、対象者から施設入所者、長期入院、妊産婦、年度途中の国保加入者喪失者を除いて計算。</t>
    <rPh sb="1" eb="2">
      <t>チュウ</t>
    </rPh>
    <rPh sb="4" eb="7">
      <t>ジュシンリツ</t>
    </rPh>
    <rPh sb="7" eb="9">
      <t>ケイサン</t>
    </rPh>
    <rPh sb="10" eb="11">
      <t>サイ</t>
    </rPh>
    <rPh sb="13" eb="16">
      <t>タイショウシャ</t>
    </rPh>
    <rPh sb="18" eb="20">
      <t>シセツ</t>
    </rPh>
    <rPh sb="20" eb="22">
      <t>ニュウショ</t>
    </rPh>
    <rPh sb="22" eb="23">
      <t>シャ</t>
    </rPh>
    <rPh sb="24" eb="26">
      <t>チョウキ</t>
    </rPh>
    <rPh sb="26" eb="28">
      <t>ニュウイン</t>
    </rPh>
    <rPh sb="29" eb="32">
      <t>ニンサンプ</t>
    </rPh>
    <rPh sb="33" eb="35">
      <t>ネンド</t>
    </rPh>
    <rPh sb="35" eb="37">
      <t>トチュウ</t>
    </rPh>
    <rPh sb="38" eb="40">
      <t>コクホ</t>
    </rPh>
    <rPh sb="40" eb="43">
      <t>カニュウシャ</t>
    </rPh>
    <rPh sb="43" eb="46">
      <t>ソウシツシャ</t>
    </rPh>
    <rPh sb="47" eb="48">
      <t>ノゾ</t>
    </rPh>
    <rPh sb="50" eb="52">
      <t>ケイサン</t>
    </rPh>
    <phoneticPr fontId="2"/>
  </si>
  <si>
    <t>若年健康
診査(注1)</t>
    <rPh sb="0" eb="2">
      <t>ジャクネン</t>
    </rPh>
    <rPh sb="2" eb="4">
      <t>ケンコウ</t>
    </rPh>
    <rPh sb="5" eb="7">
      <t>シンサ</t>
    </rPh>
    <rPh sb="8" eb="9">
      <t>チュウ</t>
    </rPh>
    <phoneticPr fontId="2"/>
  </si>
  <si>
    <t>単位：ｔ、人</t>
    <rPh sb="0" eb="2">
      <t>タンイ</t>
    </rPh>
    <rPh sb="5" eb="6">
      <t>ヒト</t>
    </rPh>
    <phoneticPr fontId="2"/>
  </si>
  <si>
    <t>市内人口1人当り
貸出点数</t>
    <rPh sb="0" eb="2">
      <t>シナイ</t>
    </rPh>
    <rPh sb="2" eb="4">
      <t>ジンコウ</t>
    </rPh>
    <rPh sb="5" eb="7">
      <t>ヒトアタ</t>
    </rPh>
    <rPh sb="6" eb="7">
      <t>ア</t>
    </rPh>
    <rPh sb="9" eb="11">
      <t>カシダシ</t>
    </rPh>
    <rPh sb="11" eb="13">
      <t>テンスウ</t>
    </rPh>
    <phoneticPr fontId="2"/>
  </si>
  <si>
    <t>1日当り平均個人
貸出人数</t>
    <rPh sb="1" eb="3">
      <t>ヒアタ</t>
    </rPh>
    <rPh sb="2" eb="3">
      <t>ア</t>
    </rPh>
    <rPh sb="4" eb="6">
      <t>ヘイキン</t>
    </rPh>
    <rPh sb="6" eb="8">
      <t>コジン</t>
    </rPh>
    <rPh sb="9" eb="11">
      <t>カシダシ</t>
    </rPh>
    <rPh sb="11" eb="13">
      <t>ニンズウ</t>
    </rPh>
    <phoneticPr fontId="2"/>
  </si>
  <si>
    <t>1日当り平均個人
貸出点数</t>
    <rPh sb="1" eb="3">
      <t>ヒアタ</t>
    </rPh>
    <rPh sb="2" eb="3">
      <t>ア</t>
    </rPh>
    <rPh sb="4" eb="6">
      <t>ヘイキン</t>
    </rPh>
    <rPh sb="6" eb="8">
      <t>コジン</t>
    </rPh>
    <rPh sb="9" eb="11">
      <t>カシダシ</t>
    </rPh>
    <rPh sb="11" eb="13">
      <t>テンスウ</t>
    </rPh>
    <phoneticPr fontId="2"/>
  </si>
  <si>
    <t>第1会議室</t>
    <rPh sb="0" eb="1">
      <t>ダイ</t>
    </rPh>
    <rPh sb="2" eb="5">
      <t>カイギシツ</t>
    </rPh>
    <phoneticPr fontId="2"/>
  </si>
  <si>
    <t>第2会議室</t>
    <rPh sb="0" eb="1">
      <t>ダイ</t>
    </rPh>
    <rPh sb="2" eb="5">
      <t>カイギシツ</t>
    </rPh>
    <phoneticPr fontId="2"/>
  </si>
  <si>
    <t>*文化団体育成事業参加人員数は受講生の総数。</t>
    <rPh sb="1" eb="5">
      <t>ブンカダンタイ</t>
    </rPh>
    <rPh sb="5" eb="7">
      <t>イクセイ</t>
    </rPh>
    <rPh sb="7" eb="9">
      <t>ジギョウ</t>
    </rPh>
    <rPh sb="9" eb="14">
      <t>サンカジンインスウ</t>
    </rPh>
    <rPh sb="15" eb="18">
      <t>ジュコウセイ</t>
    </rPh>
    <rPh sb="19" eb="21">
      <t>ソウスウ</t>
    </rPh>
    <phoneticPr fontId="2"/>
  </si>
  <si>
    <t>多目的
ホール</t>
    <rPh sb="0" eb="3">
      <t>タモクテキ</t>
    </rPh>
    <phoneticPr fontId="2"/>
  </si>
  <si>
    <t>建物(㎡)</t>
    <rPh sb="0" eb="1">
      <t>タ</t>
    </rPh>
    <rPh sb="1" eb="2">
      <t>モノ</t>
    </rPh>
    <phoneticPr fontId="2"/>
  </si>
  <si>
    <t>表面積</t>
    <rPh sb="1" eb="3">
      <t>メンセキ</t>
    </rPh>
    <phoneticPr fontId="2"/>
  </si>
  <si>
    <t>床面積</t>
    <rPh sb="1" eb="3">
      <t>メンセキ</t>
    </rPh>
    <phoneticPr fontId="2"/>
  </si>
  <si>
    <t>(a)</t>
  </si>
  <si>
    <t>後期高齢者
医療</t>
    <rPh sb="0" eb="2">
      <t>コウキ</t>
    </rPh>
    <rPh sb="2" eb="5">
      <t>コウレイシャ</t>
    </rPh>
    <rPh sb="6" eb="8">
      <t>イリョウ</t>
    </rPh>
    <phoneticPr fontId="2"/>
  </si>
  <si>
    <t>令和2年度(2020)</t>
    <rPh sb="0" eb="1">
      <t>レイ</t>
    </rPh>
    <rPh sb="1" eb="2">
      <t>ワ</t>
    </rPh>
    <rPh sb="3" eb="4">
      <t>ネン</t>
    </rPh>
    <rPh sb="4" eb="5">
      <t>ド</t>
    </rPh>
    <phoneticPr fontId="2"/>
  </si>
  <si>
    <t>令和3年度(2021)</t>
    <rPh sb="0" eb="1">
      <t>レイ</t>
    </rPh>
    <rPh sb="1" eb="2">
      <t>ワ</t>
    </rPh>
    <rPh sb="3" eb="4">
      <t>ネン</t>
    </rPh>
    <rPh sb="4" eb="5">
      <t>ド</t>
    </rPh>
    <phoneticPr fontId="2"/>
  </si>
  <si>
    <t>(2019)</t>
  </si>
  <si>
    <t>(2017)</t>
    <phoneticPr fontId="2"/>
  </si>
  <si>
    <t>(2018)</t>
  </si>
  <si>
    <t>(2020)</t>
  </si>
  <si>
    <t>(2021)</t>
  </si>
  <si>
    <t>単位：千円、%</t>
    <rPh sb="0" eb="2">
      <t>タンイ</t>
    </rPh>
    <rPh sb="3" eb="5">
      <t>センエン</t>
    </rPh>
    <phoneticPr fontId="2"/>
  </si>
  <si>
    <t>人口1人当たり
決算額(3月31日人口)</t>
    <rPh sb="0" eb="2">
      <t>ジンコウ</t>
    </rPh>
    <rPh sb="3" eb="4">
      <t>ヒト</t>
    </rPh>
    <rPh sb="4" eb="5">
      <t>ア</t>
    </rPh>
    <rPh sb="8" eb="11">
      <t>ケッサンガク</t>
    </rPh>
    <rPh sb="13" eb="14">
      <t>ツキ</t>
    </rPh>
    <rPh sb="16" eb="17">
      <t>ヒ</t>
    </rPh>
    <rPh sb="17" eb="19">
      <t>ジンコウ</t>
    </rPh>
    <phoneticPr fontId="2"/>
  </si>
  <si>
    <t>1　　市　　民　　税</t>
    <rPh sb="3" eb="4">
      <t>シ</t>
    </rPh>
    <rPh sb="6" eb="7">
      <t>ミン</t>
    </rPh>
    <rPh sb="9" eb="10">
      <t>ゼイ</t>
    </rPh>
    <phoneticPr fontId="2"/>
  </si>
  <si>
    <t>2　　固　定　資　産　税</t>
    <rPh sb="3" eb="4">
      <t>カタ</t>
    </rPh>
    <rPh sb="5" eb="6">
      <t>テイ</t>
    </rPh>
    <rPh sb="7" eb="8">
      <t>シ</t>
    </rPh>
    <rPh sb="9" eb="10">
      <t>サン</t>
    </rPh>
    <rPh sb="11" eb="12">
      <t>ゼイ</t>
    </rPh>
    <phoneticPr fontId="2"/>
  </si>
  <si>
    <t>3　　軽　自　動　車　税</t>
    <rPh sb="3" eb="4">
      <t>ケイ</t>
    </rPh>
    <rPh sb="5" eb="6">
      <t>ジ</t>
    </rPh>
    <rPh sb="7" eb="8">
      <t>ドウ</t>
    </rPh>
    <rPh sb="9" eb="10">
      <t>クルマ</t>
    </rPh>
    <rPh sb="11" eb="12">
      <t>ゼイ</t>
    </rPh>
    <phoneticPr fontId="2"/>
  </si>
  <si>
    <t>4　　市 町 村 た ば こ 税</t>
    <rPh sb="3" eb="4">
      <t>シ</t>
    </rPh>
    <rPh sb="5" eb="6">
      <t>マチ</t>
    </rPh>
    <rPh sb="7" eb="8">
      <t>ムラ</t>
    </rPh>
    <rPh sb="15" eb="16">
      <t>ゼイ</t>
    </rPh>
    <phoneticPr fontId="2"/>
  </si>
  <si>
    <t>5　　特 別 土 地 保 有 税</t>
    <rPh sb="3" eb="4">
      <t>トク</t>
    </rPh>
    <rPh sb="5" eb="6">
      <t>ベツ</t>
    </rPh>
    <rPh sb="7" eb="8">
      <t>ド</t>
    </rPh>
    <rPh sb="9" eb="10">
      <t>チ</t>
    </rPh>
    <rPh sb="11" eb="12">
      <t>ホ</t>
    </rPh>
    <rPh sb="13" eb="14">
      <t>アリ</t>
    </rPh>
    <rPh sb="15" eb="16">
      <t>ゼイ</t>
    </rPh>
    <phoneticPr fontId="2"/>
  </si>
  <si>
    <t>6　　入　　湯　　税</t>
    <rPh sb="3" eb="4">
      <t>イリ</t>
    </rPh>
    <rPh sb="6" eb="7">
      <t>ユ</t>
    </rPh>
    <rPh sb="9" eb="10">
      <t>ゼイ</t>
    </rPh>
    <phoneticPr fontId="2"/>
  </si>
  <si>
    <t>7　　都　市　計　画　税</t>
    <rPh sb="3" eb="4">
      <t>ミヤコ</t>
    </rPh>
    <rPh sb="5" eb="6">
      <t>シ</t>
    </rPh>
    <rPh sb="7" eb="8">
      <t>ケイ</t>
    </rPh>
    <rPh sb="9" eb="10">
      <t>カク</t>
    </rPh>
    <rPh sb="11" eb="12">
      <t>ゼイ</t>
    </rPh>
    <phoneticPr fontId="2"/>
  </si>
  <si>
    <t>*人員は延人員。</t>
    <rPh sb="1" eb="3">
      <t>ジンイン</t>
    </rPh>
    <rPh sb="4" eb="7">
      <t>ノベジンイン</t>
    </rPh>
    <phoneticPr fontId="2"/>
  </si>
  <si>
    <t>(令和5年1月1日現在)</t>
    <rPh sb="1" eb="3">
      <t>レイワ</t>
    </rPh>
    <rPh sb="4" eb="5">
      <t>ネン</t>
    </rPh>
    <rPh sb="6" eb="7">
      <t>ガツ</t>
    </rPh>
    <rPh sb="8" eb="9">
      <t>ヒ</t>
    </rPh>
    <rPh sb="9" eb="11">
      <t>ゲンザイ</t>
    </rPh>
    <phoneticPr fontId="2"/>
  </si>
  <si>
    <t>*平18.4.1より助役定数を2人に改正。</t>
    <rPh sb="1" eb="2">
      <t>ヒラ</t>
    </rPh>
    <rPh sb="10" eb="12">
      <t>ジョヤク</t>
    </rPh>
    <rPh sb="12" eb="14">
      <t>テイスウ</t>
    </rPh>
    <rPh sb="16" eb="17">
      <t>ニン</t>
    </rPh>
    <rPh sb="18" eb="20">
      <t>カイセイ</t>
    </rPh>
    <phoneticPr fontId="2"/>
  </si>
  <si>
    <t>*地方自治法改正により平19.4.1より助役の名称を副市長に改正。</t>
    <rPh sb="1" eb="3">
      <t>チホウ</t>
    </rPh>
    <rPh sb="3" eb="5">
      <t>ジチ</t>
    </rPh>
    <rPh sb="5" eb="6">
      <t>ホウ</t>
    </rPh>
    <rPh sb="6" eb="8">
      <t>カイセイ</t>
    </rPh>
    <rPh sb="11" eb="12">
      <t>ヘイ</t>
    </rPh>
    <rPh sb="20" eb="22">
      <t>ジョヤク</t>
    </rPh>
    <rPh sb="23" eb="25">
      <t>メイショウ</t>
    </rPh>
    <rPh sb="26" eb="27">
      <t>フク</t>
    </rPh>
    <rPh sb="27" eb="29">
      <t>シチョウ</t>
    </rPh>
    <rPh sb="30" eb="32">
      <t>カイセイ</t>
    </rPh>
    <phoneticPr fontId="2"/>
  </si>
  <si>
    <t>*平18.4.1よりＨ19.3.31まで助役が収入役の事務を兼掌。</t>
    <rPh sb="1" eb="2">
      <t>ヘイ</t>
    </rPh>
    <rPh sb="20" eb="22">
      <t>ジョヤク</t>
    </rPh>
    <rPh sb="23" eb="26">
      <t>シュウニュウヤク</t>
    </rPh>
    <rPh sb="27" eb="29">
      <t>ジム</t>
    </rPh>
    <rPh sb="30" eb="31">
      <t>ケン</t>
    </rPh>
    <rPh sb="31" eb="32">
      <t>ショウ</t>
    </rPh>
    <phoneticPr fontId="2"/>
  </si>
  <si>
    <t>*地方自治法改正により平19.4.1より収入役を廃止。</t>
    <rPh sb="1" eb="3">
      <t>チホウ</t>
    </rPh>
    <rPh sb="3" eb="5">
      <t>ジチ</t>
    </rPh>
    <rPh sb="5" eb="6">
      <t>ホウ</t>
    </rPh>
    <rPh sb="6" eb="8">
      <t>カイセイ</t>
    </rPh>
    <rPh sb="11" eb="12">
      <t>ヘイ</t>
    </rPh>
    <rPh sb="20" eb="23">
      <t>シュウニュウヤク</t>
    </rPh>
    <rPh sb="24" eb="26">
      <t>ハイシ</t>
    </rPh>
    <phoneticPr fontId="2"/>
  </si>
  <si>
    <t>昭</t>
    <rPh sb="0" eb="1">
      <t>アキラ</t>
    </rPh>
    <phoneticPr fontId="2"/>
  </si>
  <si>
    <t>平</t>
    <rPh sb="0" eb="1">
      <t>ヒラ</t>
    </rPh>
    <phoneticPr fontId="2"/>
  </si>
  <si>
    <t>令</t>
    <rPh sb="0" eb="1">
      <t>レイ</t>
    </rPh>
    <phoneticPr fontId="2"/>
  </si>
  <si>
    <t>農地転用許可の推移　　・・・・・・・・・・・・・・・・・・・・・・・・・・・・・・</t>
    <rPh sb="0" eb="2">
      <t>ノウチ</t>
    </rPh>
    <rPh sb="2" eb="4">
      <t>テンヨウ</t>
    </rPh>
    <rPh sb="4" eb="6">
      <t>キョカ</t>
    </rPh>
    <rPh sb="7" eb="9">
      <t>スイイ</t>
    </rPh>
    <phoneticPr fontId="2"/>
  </si>
  <si>
    <t>人口及び世帯数の推移　　・・・・・・・・・・・・・・・・・・・・・・</t>
    <rPh sb="0" eb="2">
      <t>ジンコウ</t>
    </rPh>
    <rPh sb="2" eb="3">
      <t>オヨ</t>
    </rPh>
    <rPh sb="4" eb="7">
      <t>セタイスウ</t>
    </rPh>
    <rPh sb="8" eb="10">
      <t>スイイ</t>
    </rPh>
    <phoneticPr fontId="2"/>
  </si>
  <si>
    <t>道路現況の推移　　・・・・・・・・・・・・・・・・・・・・・・・・・・・・・・・　　</t>
    <rPh sb="0" eb="2">
      <t>ドウロ</t>
    </rPh>
    <rPh sb="2" eb="4">
      <t>ゲンキョウ</t>
    </rPh>
    <rPh sb="5" eb="7">
      <t>スイイ</t>
    </rPh>
    <phoneticPr fontId="2"/>
  </si>
  <si>
    <t>登記の推移　　・・・・・・・・・・・・・・・・・・・・・・・・・・・・・・・・・・・</t>
    <rPh sb="0" eb="2">
      <t>トウキ</t>
    </rPh>
    <rPh sb="3" eb="5">
      <t>スイイ</t>
    </rPh>
    <phoneticPr fontId="2"/>
  </si>
  <si>
    <t>刑法犯罪種別認知状況の推移　　・・・・・・・・・・・・・・・・・・・・・・・・・・</t>
    <rPh sb="0" eb="2">
      <t>ケイホウ</t>
    </rPh>
    <rPh sb="2" eb="4">
      <t>ハンザイ</t>
    </rPh>
    <rPh sb="4" eb="6">
      <t>シュベツ</t>
    </rPh>
    <rPh sb="6" eb="8">
      <t>ニンチ</t>
    </rPh>
    <rPh sb="8" eb="10">
      <t>ジョウキョウ</t>
    </rPh>
    <rPh sb="11" eb="13">
      <t>スイイ</t>
    </rPh>
    <phoneticPr fontId="2"/>
  </si>
  <si>
    <t>13　学童保育館利用状況の推移（つづき）</t>
    <rPh sb="3" eb="5">
      <t>ガクドウ</t>
    </rPh>
    <rPh sb="5" eb="7">
      <t>ホイク</t>
    </rPh>
    <rPh sb="7" eb="8">
      <t>カン</t>
    </rPh>
    <rPh sb="8" eb="10">
      <t>リヨウ</t>
    </rPh>
    <rPh sb="10" eb="12">
      <t>ジョウキョウ</t>
    </rPh>
    <rPh sb="13" eb="15">
      <t>スイイ</t>
    </rPh>
    <phoneticPr fontId="2"/>
  </si>
  <si>
    <t>14( 7)</t>
    <phoneticPr fontId="2"/>
  </si>
  <si>
    <t>15( 6)</t>
    <phoneticPr fontId="2"/>
  </si>
  <si>
    <t>80( 9)</t>
    <phoneticPr fontId="2"/>
  </si>
  <si>
    <t>幼保連携型認定こども園数・学級数・園児数・教員数・職員数の推移　　・・　　</t>
    <rPh sb="0" eb="1">
      <t>ヨウ</t>
    </rPh>
    <rPh sb="1" eb="2">
      <t>タモツ</t>
    </rPh>
    <rPh sb="2" eb="5">
      <t>レンケイガタ</t>
    </rPh>
    <rPh sb="5" eb="7">
      <t>ニンテイ</t>
    </rPh>
    <rPh sb="10" eb="11">
      <t>エン</t>
    </rPh>
    <rPh sb="11" eb="12">
      <t>スウ</t>
    </rPh>
    <rPh sb="13" eb="15">
      <t>ガッキュウ</t>
    </rPh>
    <rPh sb="15" eb="16">
      <t>カズ</t>
    </rPh>
    <rPh sb="17" eb="19">
      <t>エンジ</t>
    </rPh>
    <rPh sb="19" eb="20">
      <t>スウ</t>
    </rPh>
    <rPh sb="21" eb="23">
      <t>キョウイン</t>
    </rPh>
    <rPh sb="23" eb="24">
      <t>カズ</t>
    </rPh>
    <rPh sb="25" eb="28">
      <t>ショクインスウ</t>
    </rPh>
    <rPh sb="29" eb="31">
      <t>スイイ</t>
    </rPh>
    <phoneticPr fontId="2"/>
  </si>
  <si>
    <t>産業（小分類）別事業所数、従業者数、年間商品販売額及び売場面積　　・・・</t>
    <phoneticPr fontId="2"/>
  </si>
  <si>
    <t>住宅の所有の関係別一般世帯数　　・・・・・・・・・・・・</t>
    <rPh sb="0" eb="2">
      <t>ジュウタク</t>
    </rPh>
    <rPh sb="3" eb="5">
      <t>ショユウ</t>
    </rPh>
    <rPh sb="6" eb="8">
      <t>カンケイ</t>
    </rPh>
    <rPh sb="8" eb="9">
      <t>クベツ</t>
    </rPh>
    <rPh sb="9" eb="11">
      <t>イッパン</t>
    </rPh>
    <rPh sb="11" eb="14">
      <t>セタイスウ</t>
    </rPh>
    <phoneticPr fontId="2"/>
  </si>
  <si>
    <t>住宅の所有関係、住宅の建て方・世帯が住んでいる階別一般世帯数</t>
    <rPh sb="0" eb="2">
      <t>ジュウタク</t>
    </rPh>
    <rPh sb="3" eb="5">
      <t>ショユウ</t>
    </rPh>
    <rPh sb="5" eb="7">
      <t>カンケイ</t>
    </rPh>
    <rPh sb="15" eb="17">
      <t>セタイ</t>
    </rPh>
    <rPh sb="18" eb="19">
      <t>ス</t>
    </rPh>
    <rPh sb="23" eb="24">
      <t>カイ</t>
    </rPh>
    <rPh sb="24" eb="25">
      <t>クベツ</t>
    </rPh>
    <rPh sb="25" eb="27">
      <t>イッパン</t>
    </rPh>
    <rPh sb="27" eb="30">
      <t>セタイスウ</t>
    </rPh>
    <phoneticPr fontId="2"/>
  </si>
  <si>
    <t>年齢階層別農家人口（個人経営体）　　・・・・・・・・・・・・・・・・・・・・・・・</t>
    <rPh sb="0" eb="2">
      <t>ネンレイ</t>
    </rPh>
    <rPh sb="2" eb="4">
      <t>カイソウ</t>
    </rPh>
    <rPh sb="4" eb="5">
      <t>ベツ</t>
    </rPh>
    <rPh sb="5" eb="7">
      <t>ノウカ</t>
    </rPh>
    <rPh sb="7" eb="9">
      <t>ジンコウ</t>
    </rPh>
    <phoneticPr fontId="2"/>
  </si>
  <si>
    <t>11　住宅の所有の関係別一般世帯数</t>
    <phoneticPr fontId="2"/>
  </si>
  <si>
    <t>12  住宅の所有関係、住宅の建て方・世帯が住んでいる階別</t>
    <rPh sb="4" eb="6">
      <t>ジュウタク</t>
    </rPh>
    <rPh sb="7" eb="9">
      <t>ショユウ</t>
    </rPh>
    <rPh sb="9" eb="11">
      <t>カンケイ</t>
    </rPh>
    <rPh sb="19" eb="21">
      <t>セタイ</t>
    </rPh>
    <rPh sb="22" eb="23">
      <t>ス</t>
    </rPh>
    <rPh sb="27" eb="28">
      <t>カイ</t>
    </rPh>
    <rPh sb="28" eb="29">
      <t>クベツ</t>
    </rPh>
    <phoneticPr fontId="2"/>
  </si>
  <si>
    <t>*下段は農地中間管理事業。</t>
    <rPh sb="1" eb="3">
      <t>ゲダン</t>
    </rPh>
    <rPh sb="4" eb="8">
      <t>ノウチチュウカン</t>
    </rPh>
    <rPh sb="8" eb="12">
      <t>カンリジギョウ</t>
    </rPh>
    <phoneticPr fontId="2"/>
  </si>
  <si>
    <t>*旧黒羽町、旧湯津上村の一部の物件(木造の住宅等)については、確認申請が不要であるため件数に含みません。</t>
    <phoneticPr fontId="3"/>
  </si>
  <si>
    <t>*洋書他は、洋書 ＋ 一般コミック。</t>
    <phoneticPr fontId="2"/>
  </si>
  <si>
    <t>*ティーンズ他は、ティーンズ ＋ その他。</t>
    <phoneticPr fontId="2"/>
  </si>
  <si>
    <t>*LD他は、レコード ＋ LD ＋ CD-ROM ＋ 16MMフィルム。</t>
    <phoneticPr fontId="2"/>
  </si>
  <si>
    <t>*洋書他は、洋書 ＋ 一般コミック ＋ 参考 ＋ 郷土 ＋ その他。</t>
    <phoneticPr fontId="2"/>
  </si>
  <si>
    <t>（令和3年1月～令和3年12月）</t>
    <rPh sb="1" eb="3">
      <t>レイワ</t>
    </rPh>
    <rPh sb="4" eb="5">
      <t>ネン</t>
    </rPh>
    <rPh sb="6" eb="7">
      <t>ツキ</t>
    </rPh>
    <rPh sb="8" eb="10">
      <t>レイワ</t>
    </rPh>
    <rPh sb="11" eb="12">
      <t>ネン</t>
    </rPh>
    <rPh sb="14" eb="15">
      <t>ツキ</t>
    </rPh>
    <phoneticPr fontId="2"/>
  </si>
  <si>
    <t>標準財政
規模</t>
    <rPh sb="0" eb="2">
      <t>ヒョウジュン</t>
    </rPh>
    <rPh sb="2" eb="4">
      <t>ザイセイ</t>
    </rPh>
    <rPh sb="5" eb="7">
      <t>キボ</t>
    </rPh>
    <phoneticPr fontId="2"/>
  </si>
  <si>
    <t>単位：m</t>
    <rPh sb="0" eb="2">
      <t>タンイ</t>
    </rPh>
    <phoneticPr fontId="2"/>
  </si>
  <si>
    <t>(注3)受診率計算の際は、対象者から施設入所者、長期入院、糖尿病罹患者を除いて計算。また、令和2年度までは、</t>
    <rPh sb="1" eb="2">
      <t>チュウ</t>
    </rPh>
    <rPh sb="4" eb="7">
      <t>ジュシンリツ</t>
    </rPh>
    <rPh sb="7" eb="9">
      <t>ケイサン</t>
    </rPh>
    <rPh sb="10" eb="11">
      <t>サイ</t>
    </rPh>
    <rPh sb="13" eb="16">
      <t>タイショウシャ</t>
    </rPh>
    <rPh sb="18" eb="20">
      <t>シセツ</t>
    </rPh>
    <rPh sb="20" eb="23">
      <t>ニュウショシャ</t>
    </rPh>
    <rPh sb="24" eb="26">
      <t>チョウキ</t>
    </rPh>
    <rPh sb="26" eb="28">
      <t>ニュウイン</t>
    </rPh>
    <rPh sb="29" eb="32">
      <t>トウニョウビョウ</t>
    </rPh>
    <rPh sb="32" eb="34">
      <t>リカン</t>
    </rPh>
    <rPh sb="34" eb="35">
      <t>シャ</t>
    </rPh>
    <rPh sb="36" eb="37">
      <t>ノゾ</t>
    </rPh>
    <rPh sb="39" eb="41">
      <t>ケイサン</t>
    </rPh>
    <phoneticPr fontId="2"/>
  </si>
  <si>
    <t>　　 対象者、受診者ともに人間ドックを含まないが、令和3年度から含む。</t>
    <rPh sb="3" eb="5">
      <t>タイショウ</t>
    </rPh>
    <rPh sb="5" eb="6">
      <t>シャ</t>
    </rPh>
    <rPh sb="7" eb="10">
      <t>ジュシンシャ</t>
    </rPh>
    <rPh sb="13" eb="15">
      <t>ニンゲン</t>
    </rPh>
    <rPh sb="19" eb="20">
      <t>フク</t>
    </rPh>
    <rPh sb="25" eb="27">
      <t>レイワ</t>
    </rPh>
    <rPh sb="28" eb="30">
      <t>ネンド</t>
    </rPh>
    <rPh sb="32" eb="33">
      <t>フク</t>
    </rPh>
    <phoneticPr fontId="2"/>
  </si>
  <si>
    <t>平成30年
(2018)</t>
    <phoneticPr fontId="2"/>
  </si>
  <si>
    <t>31年
(2019)</t>
    <phoneticPr fontId="2"/>
  </si>
  <si>
    <t>令和2年
(2020)</t>
    <phoneticPr fontId="2"/>
  </si>
  <si>
    <t>3年
(2021)</t>
    <phoneticPr fontId="2"/>
  </si>
  <si>
    <t xml:space="preserve"> 7　運             　輸</t>
    <rPh sb="3" eb="4">
      <t>ウン</t>
    </rPh>
    <rPh sb="18" eb="19">
      <t>ユ</t>
    </rPh>
    <phoneticPr fontId="2"/>
  </si>
  <si>
    <t>*福祉行政報告例</t>
    <rPh sb="1" eb="3">
      <t>フクシ</t>
    </rPh>
    <rPh sb="3" eb="5">
      <t>ギョウセイ</t>
    </rPh>
    <phoneticPr fontId="2"/>
  </si>
  <si>
    <t>*隔年実施(届出数)</t>
    <rPh sb="1" eb="3">
      <t>カクネン</t>
    </rPh>
    <rPh sb="3" eb="5">
      <t>ジッシ</t>
    </rPh>
    <rPh sb="6" eb="8">
      <t>トドケデ</t>
    </rPh>
    <rPh sb="8" eb="9">
      <t>カズ</t>
    </rPh>
    <phoneticPr fontId="2"/>
  </si>
  <si>
    <t xml:space="preserve"> 7　　運　　　　　　　　  輸</t>
    <rPh sb="4" eb="5">
      <t>ウン</t>
    </rPh>
    <rPh sb="15" eb="16">
      <t>ユ</t>
    </rPh>
    <phoneticPr fontId="2"/>
  </si>
  <si>
    <t xml:space="preserve"> 4  　農　　　　　　　　  業</t>
    <rPh sb="5" eb="6">
      <t>ノウ</t>
    </rPh>
    <rPh sb="16" eb="17">
      <t>ギョウ</t>
    </rPh>
    <phoneticPr fontId="2"/>
  </si>
  <si>
    <t>[７]   運　 輸</t>
    <rPh sb="6" eb="7">
      <t>ウン</t>
    </rPh>
    <rPh sb="9" eb="10">
      <t>ユ</t>
    </rPh>
    <phoneticPr fontId="2"/>
  </si>
  <si>
    <t>１　　　本書は、大田原市に関する市勢全般にわたる基礎的な資料を集録したものです。</t>
    <rPh sb="4" eb="6">
      <t>ホンショ</t>
    </rPh>
    <rPh sb="8" eb="12">
      <t>オオタワラシ</t>
    </rPh>
    <rPh sb="13" eb="14">
      <t>カン</t>
    </rPh>
    <rPh sb="16" eb="17">
      <t>シ</t>
    </rPh>
    <rPh sb="17" eb="18">
      <t>セイ</t>
    </rPh>
    <rPh sb="18" eb="20">
      <t>ゼンパン</t>
    </rPh>
    <rPh sb="24" eb="27">
      <t>キソテキ</t>
    </rPh>
    <rPh sb="28" eb="30">
      <t>シリョウ</t>
    </rPh>
    <rPh sb="31" eb="33">
      <t>シュウロク</t>
    </rPh>
    <phoneticPr fontId="2"/>
  </si>
  <si>
    <t>　　　部情報政策課または各資料の提供諸機関に照会してください。</t>
    <rPh sb="3" eb="4">
      <t>ブ</t>
    </rPh>
    <rPh sb="4" eb="6">
      <t>ジョウホウ</t>
    </rPh>
    <rPh sb="6" eb="9">
      <t>セイサクカ</t>
    </rPh>
    <rPh sb="16" eb="18">
      <t>テイキョウ</t>
    </rPh>
    <rPh sb="18" eb="19">
      <t>ショ</t>
    </rPh>
    <rPh sb="19" eb="21">
      <t>キカン</t>
    </rPh>
    <rPh sb="22" eb="24">
      <t>ショウカイ</t>
    </rPh>
    <phoneticPr fontId="2"/>
  </si>
  <si>
    <t xml:space="preserve"> 8    水　　道　・　下 水 道</t>
    <rPh sb="6" eb="7">
      <t>ミズ</t>
    </rPh>
    <rPh sb="9" eb="10">
      <t>ミチ</t>
    </rPh>
    <rPh sb="13" eb="14">
      <t>シタ</t>
    </rPh>
    <rPh sb="15" eb="16">
      <t>ミズ</t>
    </rPh>
    <rPh sb="17" eb="18">
      <t>ミチ</t>
    </rPh>
    <phoneticPr fontId="2"/>
  </si>
  <si>
    <t>8　農地転用許可の推移</t>
    <rPh sb="2" eb="4">
      <t>ノウチ</t>
    </rPh>
    <rPh sb="4" eb="6">
      <t>テンヨウ</t>
    </rPh>
    <rPh sb="6" eb="8">
      <t>キョカ</t>
    </rPh>
    <rPh sb="9" eb="11">
      <t>スイイ</t>
    </rPh>
    <phoneticPr fontId="2"/>
  </si>
  <si>
    <t xml:space="preserve">  公務(他に分類されるものを除く）</t>
    <rPh sb="15" eb="16">
      <t>ノゾ</t>
    </rPh>
    <phoneticPr fontId="2"/>
  </si>
  <si>
    <t>*総数には「不詳」を含みます。</t>
    <rPh sb="1" eb="3">
      <t>ソウスウ</t>
    </rPh>
    <rPh sb="6" eb="8">
      <t>フショウ</t>
    </rPh>
    <rPh sb="10" eb="11">
      <t>フク</t>
    </rPh>
    <phoneticPr fontId="2"/>
  </si>
  <si>
    <t>令和 3年</t>
    <rPh sb="0" eb="2">
      <t>レイワ</t>
    </rPh>
    <rPh sb="4" eb="5">
      <t>ネン</t>
    </rPh>
    <phoneticPr fontId="2"/>
  </si>
  <si>
    <t>単位：戸、経営体</t>
    <rPh sb="5" eb="8">
      <t>ケイエイタイ</t>
    </rPh>
    <phoneticPr fontId="2"/>
  </si>
  <si>
    <t>*総世帯数は、国勢調査(各年10月1日)によります。</t>
    <rPh sb="1" eb="2">
      <t>ソウ</t>
    </rPh>
    <rPh sb="2" eb="5">
      <t>セタイスウ</t>
    </rPh>
    <rPh sb="7" eb="9">
      <t>コクセイ</t>
    </rPh>
    <rPh sb="9" eb="11">
      <t>チョウサ</t>
    </rPh>
    <rPh sb="12" eb="14">
      <t>カクネン</t>
    </rPh>
    <rPh sb="16" eb="17">
      <t>ガツ</t>
    </rPh>
    <rPh sb="18" eb="19">
      <t>ニチ</t>
    </rPh>
    <phoneticPr fontId="2"/>
  </si>
  <si>
    <t>3　農産物販売金額規模別経営体数(個人経営体)</t>
    <rPh sb="2" eb="5">
      <t>ノウサンブツ</t>
    </rPh>
    <rPh sb="5" eb="7">
      <t>ハンバイ</t>
    </rPh>
    <rPh sb="7" eb="9">
      <t>キンガク</t>
    </rPh>
    <rPh sb="9" eb="11">
      <t>キボ</t>
    </rPh>
    <rPh sb="11" eb="12">
      <t>ベツ</t>
    </rPh>
    <rPh sb="12" eb="16">
      <t>ケイエイタイスウ</t>
    </rPh>
    <rPh sb="17" eb="22">
      <t>コジンケイエイタイ</t>
    </rPh>
    <phoneticPr fontId="2"/>
  </si>
  <si>
    <t>単位：経営体</t>
    <rPh sb="3" eb="6">
      <t>ケイエイタイ</t>
    </rPh>
    <phoneticPr fontId="2"/>
  </si>
  <si>
    <t>4　農家人口(個人経営体)</t>
    <rPh sb="2" eb="4">
      <t>ノウカ</t>
    </rPh>
    <rPh sb="4" eb="6">
      <t>ジンコウ</t>
    </rPh>
    <rPh sb="7" eb="12">
      <t>コジンケイエイタイ</t>
    </rPh>
    <phoneticPr fontId="2"/>
  </si>
  <si>
    <t>*総人口は、国勢調査(令和2年10月1日)によります。</t>
    <rPh sb="1" eb="4">
      <t>ソウジンコウ</t>
    </rPh>
    <rPh sb="6" eb="8">
      <t>コクセイ</t>
    </rPh>
    <rPh sb="8" eb="10">
      <t>チョウサ</t>
    </rPh>
    <rPh sb="11" eb="13">
      <t>レイワ</t>
    </rPh>
    <phoneticPr fontId="2"/>
  </si>
  <si>
    <t>5　年齢階層別農家人口(個人経営体)</t>
    <rPh sb="2" eb="4">
      <t>ネンレイ</t>
    </rPh>
    <rPh sb="4" eb="6">
      <t>カイソウ</t>
    </rPh>
    <rPh sb="6" eb="7">
      <t>ベツ</t>
    </rPh>
    <rPh sb="7" eb="9">
      <t>ノウカ</t>
    </rPh>
    <rPh sb="9" eb="11">
      <t>ジンコウ</t>
    </rPh>
    <rPh sb="12" eb="17">
      <t>コジンケイエイタイ</t>
    </rPh>
    <phoneticPr fontId="2"/>
  </si>
  <si>
    <t>6　男女別年齢別世帯員数と就業状態別人数（個人経営体）</t>
    <rPh sb="2" eb="4">
      <t>ダンジョ</t>
    </rPh>
    <rPh sb="4" eb="5">
      <t>ベツ</t>
    </rPh>
    <rPh sb="5" eb="7">
      <t>ネンレイ</t>
    </rPh>
    <rPh sb="7" eb="8">
      <t>ベツ</t>
    </rPh>
    <rPh sb="8" eb="12">
      <t>セタイインスウ</t>
    </rPh>
    <rPh sb="13" eb="15">
      <t>シュウギョウ</t>
    </rPh>
    <rPh sb="15" eb="17">
      <t>ジョウタイ</t>
    </rPh>
    <rPh sb="17" eb="18">
      <t>ベツ</t>
    </rPh>
    <rPh sb="18" eb="20">
      <t>ニンズウ</t>
    </rPh>
    <rPh sb="21" eb="26">
      <t>コジンケイエイタイ</t>
    </rPh>
    <phoneticPr fontId="2"/>
  </si>
  <si>
    <t>就業状態別（個人経営体）</t>
    <rPh sb="0" eb="2">
      <t>シュウギョウ</t>
    </rPh>
    <rPh sb="2" eb="4">
      <t>ジョウタイ</t>
    </rPh>
    <rPh sb="4" eb="5">
      <t>ベツ</t>
    </rPh>
    <rPh sb="6" eb="11">
      <t>コジンケイエイタイ</t>
    </rPh>
    <phoneticPr fontId="2"/>
  </si>
  <si>
    <t>7　経営耕地面積規模別農家数（個人経営体）</t>
    <rPh sb="2" eb="4">
      <t>ケイエイ</t>
    </rPh>
    <rPh sb="4" eb="6">
      <t>コウチ</t>
    </rPh>
    <rPh sb="6" eb="8">
      <t>メンセキ</t>
    </rPh>
    <rPh sb="8" eb="10">
      <t>キボ</t>
    </rPh>
    <rPh sb="10" eb="11">
      <t>ベツ</t>
    </rPh>
    <rPh sb="11" eb="13">
      <t>ノウカ</t>
    </rPh>
    <rPh sb="13" eb="14">
      <t>スウ</t>
    </rPh>
    <rPh sb="15" eb="20">
      <t>コジンケイエイタイ</t>
    </rPh>
    <phoneticPr fontId="2"/>
  </si>
  <si>
    <t>9　経営耕地面積の状況</t>
    <rPh sb="2" eb="4">
      <t>ケイエイ</t>
    </rPh>
    <rPh sb="4" eb="6">
      <t>コウチ</t>
    </rPh>
    <rPh sb="6" eb="8">
      <t>メンセキ</t>
    </rPh>
    <rPh sb="9" eb="11">
      <t>ジョウキョウ</t>
    </rPh>
    <phoneticPr fontId="2"/>
  </si>
  <si>
    <t>単位：経営体、a</t>
    <rPh sb="3" eb="6">
      <t>ケイエイタイ</t>
    </rPh>
    <phoneticPr fontId="2"/>
  </si>
  <si>
    <t>経営耕地面積</t>
    <rPh sb="0" eb="4">
      <t>ケイエイコウチ</t>
    </rPh>
    <rPh sb="4" eb="6">
      <t>メンセキ</t>
    </rPh>
    <phoneticPr fontId="2"/>
  </si>
  <si>
    <t>1経営体当りの
経営耕地面積</t>
    <rPh sb="1" eb="4">
      <t>ケイエイタイ</t>
    </rPh>
    <rPh sb="4" eb="5">
      <t>アタ</t>
    </rPh>
    <rPh sb="8" eb="10">
      <t>ケイエイ</t>
    </rPh>
    <rPh sb="10" eb="12">
      <t>コウチ</t>
    </rPh>
    <rPh sb="12" eb="14">
      <t>メンセキ</t>
    </rPh>
    <phoneticPr fontId="2"/>
  </si>
  <si>
    <t xml:space="preserve">     単位：経営体、a</t>
    <rPh sb="8" eb="11">
      <t>ケイエイタイ</t>
    </rPh>
    <phoneticPr fontId="2"/>
  </si>
  <si>
    <t>単位：経営体数は経営体、頭数は頭、羽数は100羽</t>
    <rPh sb="3" eb="7">
      <t>ケイエイタイスウ</t>
    </rPh>
    <rPh sb="8" eb="11">
      <t>ケイエイタイ</t>
    </rPh>
    <phoneticPr fontId="2"/>
  </si>
  <si>
    <t>12　農地の流動化に関する事業等の推移</t>
    <rPh sb="3" eb="5">
      <t>ノウチ</t>
    </rPh>
    <rPh sb="6" eb="9">
      <t>リュウドウカ</t>
    </rPh>
    <rPh sb="10" eb="11">
      <t>カン</t>
    </rPh>
    <rPh sb="13" eb="16">
      <t>ジギョウトウ</t>
    </rPh>
    <rPh sb="17" eb="19">
      <t>スイイ</t>
    </rPh>
    <phoneticPr fontId="2"/>
  </si>
  <si>
    <t>552　医薬品・化粧品等</t>
    <rPh sb="4" eb="7">
      <t>イヤクヒン</t>
    </rPh>
    <rPh sb="8" eb="11">
      <t>ケショウヒン</t>
    </rPh>
    <rPh sb="11" eb="12">
      <t>トウ</t>
    </rPh>
    <phoneticPr fontId="2"/>
  </si>
  <si>
    <t>559　他に分類されない</t>
    <rPh sb="4" eb="5">
      <t>ホカ</t>
    </rPh>
    <rPh sb="6" eb="8">
      <t>ブンルイ</t>
    </rPh>
    <phoneticPr fontId="2"/>
  </si>
  <si>
    <t>569　その他の各種商品（従業者が常時50人未満のもの）</t>
    <rPh sb="6" eb="7">
      <t>タ</t>
    </rPh>
    <rPh sb="8" eb="10">
      <t>カクシュ</t>
    </rPh>
    <rPh sb="10" eb="12">
      <t>ショウヒン</t>
    </rPh>
    <rPh sb="13" eb="16">
      <t>ジュウギョウシャ</t>
    </rPh>
    <rPh sb="17" eb="19">
      <t>ジョウジ</t>
    </rPh>
    <rPh sb="21" eb="22">
      <t>ニン</t>
    </rPh>
    <rPh sb="22" eb="24">
      <t>ミマン</t>
    </rPh>
    <phoneticPr fontId="2"/>
  </si>
  <si>
    <t>589　その他の飲食料品</t>
    <rPh sb="6" eb="7">
      <t>タ</t>
    </rPh>
    <rPh sb="8" eb="10">
      <t>インショク</t>
    </rPh>
    <rPh sb="10" eb="11">
      <t>リョウ</t>
    </rPh>
    <rPh sb="11" eb="12">
      <t>ヒン</t>
    </rPh>
    <phoneticPr fontId="2"/>
  </si>
  <si>
    <t>593　機械器具（自動車、自転車を除く）</t>
    <rPh sb="4" eb="6">
      <t>キカイ</t>
    </rPh>
    <rPh sb="6" eb="8">
      <t>キグ</t>
    </rPh>
    <rPh sb="9" eb="12">
      <t>ジドウシャ</t>
    </rPh>
    <rPh sb="13" eb="16">
      <t>ジテンシャ</t>
    </rPh>
    <rPh sb="17" eb="18">
      <t>ノゾ</t>
    </rPh>
    <phoneticPr fontId="2"/>
  </si>
  <si>
    <t>607　スポーツ用品・がん具・娯楽用品・楽器</t>
    <rPh sb="8" eb="10">
      <t>ヨウヒン</t>
    </rPh>
    <rPh sb="13" eb="14">
      <t>グ</t>
    </rPh>
    <rPh sb="15" eb="17">
      <t>ゴラク</t>
    </rPh>
    <rPh sb="17" eb="19">
      <t>ヨウヒン</t>
    </rPh>
    <rPh sb="20" eb="22">
      <t>ガッキ</t>
    </rPh>
    <phoneticPr fontId="2"/>
  </si>
  <si>
    <t>*まちなか循環線は令和3年度運行開始。</t>
    <rPh sb="5" eb="8">
      <t>ジュンカンセン</t>
    </rPh>
    <rPh sb="9" eb="11">
      <t>レイワ</t>
    </rPh>
    <rPh sb="12" eb="14">
      <t>ネンド</t>
    </rPh>
    <rPh sb="14" eb="16">
      <t>ウンコウ</t>
    </rPh>
    <rPh sb="16" eb="18">
      <t>カイシ</t>
    </rPh>
    <phoneticPr fontId="2"/>
  </si>
  <si>
    <t>*黒磯駅・黒羽高校線は令和2年度運行開始。</t>
    <rPh sb="11" eb="13">
      <t>レイワ</t>
    </rPh>
    <rPh sb="14" eb="16">
      <t>ネンド</t>
    </rPh>
    <rPh sb="16" eb="18">
      <t>ウンコウ</t>
    </rPh>
    <rPh sb="18" eb="20">
      <t>カイシ</t>
    </rPh>
    <phoneticPr fontId="2"/>
  </si>
  <si>
    <r>
      <t xml:space="preserve">大田原
営業所
</t>
    </r>
    <r>
      <rPr>
        <sz val="6"/>
        <rFont val="BIZ UDゴシック"/>
        <family val="3"/>
        <charset val="128"/>
      </rPr>
      <t>（現：大田原中学校前）</t>
    </r>
    <rPh sb="0" eb="3">
      <t>オオタワラ</t>
    </rPh>
    <rPh sb="4" eb="7">
      <t>エイギョウショ</t>
    </rPh>
    <rPh sb="9" eb="10">
      <t>ゲン</t>
    </rPh>
    <rPh sb="11" eb="14">
      <t>オオタワラ</t>
    </rPh>
    <rPh sb="14" eb="18">
      <t>チュウガッコウマエ</t>
    </rPh>
    <phoneticPr fontId="13"/>
  </si>
  <si>
    <t>[８]　水　道　・　下　水　道</t>
    <rPh sb="4" eb="5">
      <t>ミズ</t>
    </rPh>
    <rPh sb="6" eb="7">
      <t>ミチ</t>
    </rPh>
    <rPh sb="10" eb="11">
      <t>シタ</t>
    </rPh>
    <rPh sb="12" eb="13">
      <t>ミズ</t>
    </rPh>
    <rPh sb="14" eb="15">
      <t>ミチ</t>
    </rPh>
    <phoneticPr fontId="2"/>
  </si>
  <si>
    <t>(平成30年10月1日)</t>
    <phoneticPr fontId="2"/>
  </si>
  <si>
    <t>9　保護申請取扱及び処理件数の推移</t>
    <rPh sb="2" eb="4">
      <t>ホゴ</t>
    </rPh>
    <rPh sb="4" eb="6">
      <t>シンセイ</t>
    </rPh>
    <rPh sb="6" eb="8">
      <t>トリアツカ</t>
    </rPh>
    <rPh sb="8" eb="9">
      <t>オヨ</t>
    </rPh>
    <rPh sb="10" eb="12">
      <t>ショリ</t>
    </rPh>
    <rPh sb="12" eb="14">
      <t>ケンスウ</t>
    </rPh>
    <rPh sb="15" eb="17">
      <t>スイイ</t>
    </rPh>
    <phoneticPr fontId="2"/>
  </si>
  <si>
    <t>はしご付
消防
自動車</t>
    <rPh sb="3" eb="4">
      <t>ツ</t>
    </rPh>
    <rPh sb="5" eb="7">
      <t>ショウボウ</t>
    </rPh>
    <rPh sb="8" eb="11">
      <t>ジドウシャ</t>
    </rPh>
    <phoneticPr fontId="2"/>
  </si>
  <si>
    <t>化学消防
ポンプ
自動車</t>
    <rPh sb="0" eb="2">
      <t>カガク</t>
    </rPh>
    <rPh sb="2" eb="4">
      <t>ショウボウ</t>
    </rPh>
    <rPh sb="9" eb="12">
      <t>ジドウシャ</t>
    </rPh>
    <phoneticPr fontId="2"/>
  </si>
  <si>
    <t>高規格
救急
自動車</t>
    <rPh sb="0" eb="3">
      <t>コウキカク</t>
    </rPh>
    <rPh sb="4" eb="6">
      <t>キュウキュウ</t>
    </rPh>
    <rPh sb="7" eb="10">
      <t>ジドウシャ</t>
    </rPh>
    <phoneticPr fontId="2"/>
  </si>
  <si>
    <t>単位：人</t>
    <rPh sb="3" eb="4">
      <t>ヒト</t>
    </rPh>
    <phoneticPr fontId="2"/>
  </si>
  <si>
    <t>(各年度3月31日現在)</t>
    <rPh sb="1" eb="4">
      <t>カクネンド</t>
    </rPh>
    <rPh sb="5" eb="6">
      <t>ガツ</t>
    </rPh>
    <rPh sb="8" eb="11">
      <t>ニチゲンザイ</t>
    </rPh>
    <phoneticPr fontId="2"/>
  </si>
  <si>
    <t>(令和5年1月1日現在)</t>
    <rPh sb="1" eb="3">
      <t>レイワ</t>
    </rPh>
    <rPh sb="4" eb="5">
      <t>ネン</t>
    </rPh>
    <rPh sb="6" eb="7">
      <t>ガツ</t>
    </rPh>
    <rPh sb="8" eb="9">
      <t>ニチ</t>
    </rPh>
    <rPh sb="9" eb="11">
      <t>ゲンザイ</t>
    </rPh>
    <phoneticPr fontId="2"/>
  </si>
  <si>
    <t>(令和5年3月31日現在)</t>
    <rPh sb="1" eb="3">
      <t>レイワ</t>
    </rPh>
    <rPh sb="4" eb="5">
      <t>ネン</t>
    </rPh>
    <rPh sb="6" eb="7">
      <t>ガツ</t>
    </rPh>
    <rPh sb="9" eb="10">
      <t>ニチ</t>
    </rPh>
    <rPh sb="10" eb="12">
      <t>ゲンザイ</t>
    </rPh>
    <phoneticPr fontId="2"/>
  </si>
  <si>
    <r>
      <rPr>
        <sz val="10"/>
        <rFont val="BIZ UDゴシック"/>
        <family val="3"/>
        <charset val="128"/>
      </rPr>
      <t>元</t>
    </r>
    <r>
      <rPr>
        <sz val="9"/>
        <rFont val="BIZ UDゴシック"/>
        <family val="3"/>
        <charset val="128"/>
      </rPr>
      <t>.12.9</t>
    </r>
    <rPh sb="0" eb="1">
      <t>ガン</t>
    </rPh>
    <phoneticPr fontId="2"/>
  </si>
  <si>
    <t>令和元.11.17</t>
    <rPh sb="0" eb="2">
      <t>レイワ</t>
    </rPh>
    <rPh sb="2" eb="3">
      <t>ガン</t>
    </rPh>
    <phoneticPr fontId="2"/>
  </si>
  <si>
    <t>(令和4年4月1日現在)</t>
    <rPh sb="1" eb="3">
      <t>レイワ</t>
    </rPh>
    <rPh sb="4" eb="5">
      <t>ネン</t>
    </rPh>
    <rPh sb="6" eb="7">
      <t>ガツ</t>
    </rPh>
    <rPh sb="8" eb="9">
      <t>ニチ</t>
    </rPh>
    <rPh sb="9" eb="11">
      <t>ゲンザイ</t>
    </rPh>
    <phoneticPr fontId="2"/>
  </si>
  <si>
    <t>うち自宅外の市内で従業・通学</t>
    <rPh sb="12" eb="14">
      <t>ツウガク</t>
    </rPh>
    <phoneticPr fontId="2"/>
  </si>
  <si>
    <t>うち県内他市町で従業・通学</t>
    <rPh sb="11" eb="13">
      <t>ツウガク</t>
    </rPh>
    <phoneticPr fontId="2"/>
  </si>
  <si>
    <t>うち他県で従業・通学</t>
    <rPh sb="8" eb="10">
      <t>ツウガク</t>
    </rPh>
    <phoneticPr fontId="2"/>
  </si>
  <si>
    <t>従業地・通学地による就業者数</t>
    <rPh sb="0" eb="1">
      <t>ジュウ</t>
    </rPh>
    <rPh sb="1" eb="2">
      <t>ギョウ</t>
    </rPh>
    <rPh sb="2" eb="3">
      <t>チ</t>
    </rPh>
    <rPh sb="4" eb="7">
      <t>ツウガクチ</t>
    </rPh>
    <rPh sb="10" eb="11">
      <t>シュウ</t>
    </rPh>
    <rPh sb="11" eb="12">
      <t>ギョウ</t>
    </rPh>
    <rPh sb="12" eb="13">
      <t>モノ</t>
    </rPh>
    <rPh sb="13" eb="14">
      <t>スウ</t>
    </rPh>
    <phoneticPr fontId="2"/>
  </si>
  <si>
    <t>13  常住地または従業地・通学地による年齢(5歳階級)、男女別人口及び15歳以上就業者数</t>
    <rPh sb="4" eb="6">
      <t>ジョウジュウ</t>
    </rPh>
    <rPh sb="6" eb="7">
      <t>チ</t>
    </rPh>
    <rPh sb="10" eb="12">
      <t>ジュウギョウ</t>
    </rPh>
    <rPh sb="12" eb="13">
      <t>チ</t>
    </rPh>
    <rPh sb="14" eb="16">
      <t>ツウガク</t>
    </rPh>
    <rPh sb="16" eb="17">
      <t>チ</t>
    </rPh>
    <rPh sb="20" eb="22">
      <t>ネンレイ</t>
    </rPh>
    <rPh sb="24" eb="25">
      <t>サイ</t>
    </rPh>
    <rPh sb="25" eb="27">
      <t>カイキュウ</t>
    </rPh>
    <rPh sb="29" eb="31">
      <t>ダンジョ</t>
    </rPh>
    <rPh sb="31" eb="32">
      <t>ベツ</t>
    </rPh>
    <rPh sb="32" eb="34">
      <t>ジンコウ</t>
    </rPh>
    <rPh sb="34" eb="35">
      <t>オヨ</t>
    </rPh>
    <phoneticPr fontId="2"/>
  </si>
  <si>
    <t>13  常住地または従業地・通学地による年齢(5歳階級)、男女別人口及び15歳以上就業者数（つづき）</t>
    <rPh sb="4" eb="6">
      <t>ジョウジュウ</t>
    </rPh>
    <rPh sb="6" eb="7">
      <t>チ</t>
    </rPh>
    <rPh sb="10" eb="12">
      <t>ジュウギョウ</t>
    </rPh>
    <rPh sb="12" eb="13">
      <t>チ</t>
    </rPh>
    <rPh sb="14" eb="16">
      <t>ツウガク</t>
    </rPh>
    <rPh sb="16" eb="17">
      <t>チ</t>
    </rPh>
    <rPh sb="20" eb="22">
      <t>ネンレイ</t>
    </rPh>
    <rPh sb="24" eb="25">
      <t>サイ</t>
    </rPh>
    <rPh sb="25" eb="27">
      <t>カイキュウ</t>
    </rPh>
    <rPh sb="29" eb="31">
      <t>ダンジョ</t>
    </rPh>
    <rPh sb="31" eb="32">
      <t>ベツ</t>
    </rPh>
    <rPh sb="32" eb="34">
      <t>ジンコウ</t>
    </rPh>
    <rPh sb="34" eb="35">
      <t>オヨ</t>
    </rPh>
    <phoneticPr fontId="2"/>
  </si>
  <si>
    <t>食料品製造業</t>
    <rPh sb="0" eb="3">
      <t>ショクリョウヒン</t>
    </rPh>
    <rPh sb="3" eb="6">
      <t>セイゾウギョウ</t>
    </rPh>
    <phoneticPr fontId="45"/>
  </si>
  <si>
    <t>10</t>
  </si>
  <si>
    <t>飲料・たばこ・飼料製造業</t>
    <rPh sb="0" eb="2">
      <t>インリョウ</t>
    </rPh>
    <rPh sb="7" eb="9">
      <t>シリョウ</t>
    </rPh>
    <rPh sb="9" eb="12">
      <t>セイゾウギョウ</t>
    </rPh>
    <phoneticPr fontId="45"/>
  </si>
  <si>
    <t>11</t>
  </si>
  <si>
    <t>繊維工業</t>
    <rPh sb="0" eb="2">
      <t>センイ</t>
    </rPh>
    <rPh sb="2" eb="4">
      <t>コウギョウ</t>
    </rPh>
    <phoneticPr fontId="45"/>
  </si>
  <si>
    <t>12</t>
  </si>
  <si>
    <t>木材・木製品製造業（家具を除く）</t>
    <rPh sb="0" eb="2">
      <t>モクザイ</t>
    </rPh>
    <rPh sb="3" eb="6">
      <t>モクセイヒン</t>
    </rPh>
    <rPh sb="6" eb="9">
      <t>セイゾウギョウ</t>
    </rPh>
    <rPh sb="10" eb="12">
      <t>カグ</t>
    </rPh>
    <rPh sb="13" eb="14">
      <t>ノゾ</t>
    </rPh>
    <phoneticPr fontId="45"/>
  </si>
  <si>
    <t>13</t>
  </si>
  <si>
    <t>家具・装備品製造業</t>
    <rPh sb="0" eb="2">
      <t>カグ</t>
    </rPh>
    <rPh sb="3" eb="6">
      <t>ソウビヒン</t>
    </rPh>
    <rPh sb="6" eb="9">
      <t>セイゾウギョウ</t>
    </rPh>
    <phoneticPr fontId="45"/>
  </si>
  <si>
    <t>14</t>
  </si>
  <si>
    <t>パルプ・紙・紙加工品製造業</t>
    <rPh sb="4" eb="5">
      <t>カミ</t>
    </rPh>
    <rPh sb="6" eb="7">
      <t>カミ</t>
    </rPh>
    <rPh sb="7" eb="9">
      <t>カコウ</t>
    </rPh>
    <rPh sb="9" eb="10">
      <t>ヒン</t>
    </rPh>
    <rPh sb="10" eb="13">
      <t>セイゾウギョウ</t>
    </rPh>
    <phoneticPr fontId="45"/>
  </si>
  <si>
    <t>15</t>
  </si>
  <si>
    <t>印刷・同関連業</t>
    <rPh sb="0" eb="2">
      <t>インサツ</t>
    </rPh>
    <rPh sb="3" eb="4">
      <t>ドウ</t>
    </rPh>
    <rPh sb="4" eb="6">
      <t>カンレン</t>
    </rPh>
    <rPh sb="6" eb="7">
      <t>ギョウ</t>
    </rPh>
    <phoneticPr fontId="45"/>
  </si>
  <si>
    <t>16</t>
  </si>
  <si>
    <t>化学工業</t>
    <rPh sb="0" eb="2">
      <t>カガク</t>
    </rPh>
    <rPh sb="2" eb="4">
      <t>コウギョウ</t>
    </rPh>
    <phoneticPr fontId="45"/>
  </si>
  <si>
    <t>17</t>
  </si>
  <si>
    <t>石油製品・石炭製品製造業</t>
    <rPh sb="0" eb="2">
      <t>セキユ</t>
    </rPh>
    <rPh sb="2" eb="4">
      <t>セイヒン</t>
    </rPh>
    <rPh sb="5" eb="7">
      <t>セキタン</t>
    </rPh>
    <rPh sb="7" eb="9">
      <t>セイヒン</t>
    </rPh>
    <rPh sb="9" eb="12">
      <t>セイゾウギョウ</t>
    </rPh>
    <phoneticPr fontId="45"/>
  </si>
  <si>
    <t>18</t>
  </si>
  <si>
    <t>プラスチック製品製造業（別掲を除く）</t>
    <rPh sb="6" eb="8">
      <t>セイヒン</t>
    </rPh>
    <rPh sb="8" eb="11">
      <t>セイゾウギョウ</t>
    </rPh>
    <rPh sb="12" eb="14">
      <t>ベッケイ</t>
    </rPh>
    <rPh sb="15" eb="16">
      <t>ノゾ</t>
    </rPh>
    <phoneticPr fontId="45"/>
  </si>
  <si>
    <t>19</t>
  </si>
  <si>
    <t>ゴム製品製造業</t>
    <rPh sb="2" eb="4">
      <t>セイヒン</t>
    </rPh>
    <rPh sb="4" eb="7">
      <t>セイゾウギョウ</t>
    </rPh>
    <phoneticPr fontId="45"/>
  </si>
  <si>
    <t>20</t>
  </si>
  <si>
    <t>なめし革・同製品・毛皮製造業</t>
    <rPh sb="3" eb="4">
      <t>カワ</t>
    </rPh>
    <rPh sb="5" eb="6">
      <t>ドウ</t>
    </rPh>
    <rPh sb="6" eb="8">
      <t>セイヒン</t>
    </rPh>
    <rPh sb="9" eb="11">
      <t>ケガワ</t>
    </rPh>
    <rPh sb="11" eb="14">
      <t>セイゾウギョウ</t>
    </rPh>
    <phoneticPr fontId="45"/>
  </si>
  <si>
    <t>21</t>
  </si>
  <si>
    <t>窯業・土石製品製造業</t>
    <rPh sb="0" eb="1">
      <t>カマ</t>
    </rPh>
    <rPh sb="1" eb="2">
      <t>ギョウ</t>
    </rPh>
    <rPh sb="3" eb="4">
      <t>ツチ</t>
    </rPh>
    <rPh sb="4" eb="5">
      <t>イシ</t>
    </rPh>
    <rPh sb="5" eb="7">
      <t>セイヒン</t>
    </rPh>
    <rPh sb="7" eb="10">
      <t>セイゾウギョウ</t>
    </rPh>
    <phoneticPr fontId="45"/>
  </si>
  <si>
    <t>22</t>
  </si>
  <si>
    <t>鉄鋼業</t>
    <rPh sb="0" eb="2">
      <t>テッコウ</t>
    </rPh>
    <rPh sb="2" eb="3">
      <t>ギョウ</t>
    </rPh>
    <phoneticPr fontId="45"/>
  </si>
  <si>
    <t>23</t>
  </si>
  <si>
    <t>非鉄金属製造業</t>
    <rPh sb="0" eb="1">
      <t>ヒ</t>
    </rPh>
    <rPh sb="2" eb="4">
      <t>キンゾク</t>
    </rPh>
    <rPh sb="4" eb="7">
      <t>セイゾウギョウ</t>
    </rPh>
    <phoneticPr fontId="45"/>
  </si>
  <si>
    <t>24</t>
  </si>
  <si>
    <t>金属製品製造業</t>
    <rPh sb="0" eb="2">
      <t>キンゾク</t>
    </rPh>
    <rPh sb="2" eb="4">
      <t>セイヒン</t>
    </rPh>
    <rPh sb="4" eb="7">
      <t>セイゾウギョウ</t>
    </rPh>
    <phoneticPr fontId="45"/>
  </si>
  <si>
    <t>25</t>
  </si>
  <si>
    <t>はん用機械器具製造業</t>
    <rPh sb="2" eb="3">
      <t>ヨウ</t>
    </rPh>
    <rPh sb="3" eb="5">
      <t>キカイ</t>
    </rPh>
    <rPh sb="5" eb="7">
      <t>キグ</t>
    </rPh>
    <rPh sb="7" eb="10">
      <t>セイゾウギョウ</t>
    </rPh>
    <phoneticPr fontId="45"/>
  </si>
  <si>
    <t>26</t>
  </si>
  <si>
    <t>生産用機械器具製造業</t>
    <rPh sb="0" eb="3">
      <t>セイサンヨウ</t>
    </rPh>
    <rPh sb="3" eb="5">
      <t>キカイ</t>
    </rPh>
    <rPh sb="5" eb="7">
      <t>キグ</t>
    </rPh>
    <rPh sb="7" eb="10">
      <t>セイゾウギョウ</t>
    </rPh>
    <phoneticPr fontId="45"/>
  </si>
  <si>
    <t>27</t>
  </si>
  <si>
    <t>業務用機械器具製造業</t>
    <rPh sb="0" eb="3">
      <t>ギョウムヨウ</t>
    </rPh>
    <rPh sb="3" eb="5">
      <t>キカイ</t>
    </rPh>
    <rPh sb="5" eb="7">
      <t>キグ</t>
    </rPh>
    <rPh sb="7" eb="10">
      <t>セイゾウギョウ</t>
    </rPh>
    <phoneticPr fontId="45"/>
  </si>
  <si>
    <t>28</t>
  </si>
  <si>
    <t>電子部品・デバイス・電子回路製造業</t>
    <rPh sb="0" eb="2">
      <t>デンシ</t>
    </rPh>
    <rPh sb="2" eb="4">
      <t>ブヒン</t>
    </rPh>
    <rPh sb="10" eb="12">
      <t>デンシ</t>
    </rPh>
    <rPh sb="12" eb="14">
      <t>カイロ</t>
    </rPh>
    <rPh sb="14" eb="17">
      <t>セイゾウギョウ</t>
    </rPh>
    <phoneticPr fontId="45"/>
  </si>
  <si>
    <t>電気機械器具製造業</t>
    <rPh sb="0" eb="2">
      <t>デンキ</t>
    </rPh>
    <rPh sb="2" eb="4">
      <t>キカイ</t>
    </rPh>
    <rPh sb="4" eb="6">
      <t>キグ</t>
    </rPh>
    <rPh sb="6" eb="9">
      <t>セイゾウギョウ</t>
    </rPh>
    <phoneticPr fontId="45"/>
  </si>
  <si>
    <t>30</t>
  </si>
  <si>
    <t>情報通信機械器具製造業</t>
    <rPh sb="0" eb="2">
      <t>ジョウホウ</t>
    </rPh>
    <rPh sb="2" eb="4">
      <t>ツウシン</t>
    </rPh>
    <rPh sb="4" eb="6">
      <t>キカイ</t>
    </rPh>
    <rPh sb="6" eb="8">
      <t>キグ</t>
    </rPh>
    <rPh sb="8" eb="11">
      <t>セイゾウギョウ</t>
    </rPh>
    <phoneticPr fontId="45"/>
  </si>
  <si>
    <t>31</t>
  </si>
  <si>
    <t>輸送用機械器具製造業</t>
    <rPh sb="0" eb="3">
      <t>ユソウヨウ</t>
    </rPh>
    <rPh sb="3" eb="5">
      <t>キカイ</t>
    </rPh>
    <rPh sb="5" eb="7">
      <t>キグ</t>
    </rPh>
    <rPh sb="7" eb="10">
      <t>セイゾウギョウ</t>
    </rPh>
    <phoneticPr fontId="45"/>
  </si>
  <si>
    <t>32</t>
  </si>
  <si>
    <t>その他の製造業</t>
    <rPh sb="2" eb="3">
      <t>タ</t>
    </rPh>
    <rPh sb="4" eb="7">
      <t>セイゾウギョウ</t>
    </rPh>
    <phoneticPr fontId="45"/>
  </si>
  <si>
    <t>09</t>
    <phoneticPr fontId="2"/>
  </si>
  <si>
    <t>*平成24年は2月1日現在。</t>
    <rPh sb="1" eb="3">
      <t>ヘイセイ</t>
    </rPh>
    <rPh sb="5" eb="6">
      <t>ネン</t>
    </rPh>
    <rPh sb="8" eb="9">
      <t>ガツ</t>
    </rPh>
    <rPh sb="10" eb="13">
      <t>ヒゲンザイ</t>
    </rPh>
    <phoneticPr fontId="2"/>
  </si>
  <si>
    <t>　　　から令和5年1月に収集可能であった事実を集録しました。</t>
    <rPh sb="5" eb="7">
      <t>レイワ</t>
    </rPh>
    <rPh sb="8" eb="9">
      <t>ネン</t>
    </rPh>
    <rPh sb="10" eb="11">
      <t>ガツ</t>
    </rPh>
    <rPh sb="12" eb="14">
      <t>シュウシュウ</t>
    </rPh>
    <rPh sb="14" eb="16">
      <t>カノウ</t>
    </rPh>
    <rPh sb="20" eb="22">
      <t>ジジツ</t>
    </rPh>
    <rPh sb="23" eb="25">
      <t>シュウロク</t>
    </rPh>
    <phoneticPr fontId="2"/>
  </si>
  <si>
    <t>３　　　数値の単位未満は四捨五入を原則としたため、総数と内訳の合計とは必ずしも一致しな</t>
    <phoneticPr fontId="2"/>
  </si>
  <si>
    <t>４　　　資料の提供元は各統計表の左下に示しています。</t>
    <rPh sb="4" eb="6">
      <t>シリョウ</t>
    </rPh>
    <rPh sb="7" eb="9">
      <t>テイキョウ</t>
    </rPh>
    <rPh sb="9" eb="10">
      <t>モト</t>
    </rPh>
    <rPh sb="11" eb="12">
      <t>カク</t>
    </rPh>
    <rPh sb="12" eb="14">
      <t>トウケイ</t>
    </rPh>
    <rPh sb="14" eb="15">
      <t>ヒョウ</t>
    </rPh>
    <rPh sb="16" eb="18">
      <t>ヒダリシタ</t>
    </rPh>
    <rPh sb="19" eb="20">
      <t>シメ</t>
    </rPh>
    <phoneticPr fontId="2"/>
  </si>
  <si>
    <t>５　　　統計表中の符号の用法は次のとおりです。</t>
    <rPh sb="4" eb="6">
      <t>トウケイ</t>
    </rPh>
    <rPh sb="6" eb="7">
      <t>ヒョウ</t>
    </rPh>
    <rPh sb="7" eb="8">
      <t>ナカ</t>
    </rPh>
    <rPh sb="9" eb="11">
      <t>フゴウ</t>
    </rPh>
    <rPh sb="12" eb="13">
      <t>ヨウ</t>
    </rPh>
    <rPh sb="13" eb="14">
      <t>ホウ</t>
    </rPh>
    <rPh sb="15" eb="16">
      <t>ツギ</t>
    </rPh>
    <phoneticPr fontId="2"/>
  </si>
  <si>
    <t>６　　　利用にあたって疑義あるいは、さらに詳細な資料を必要とされるときは、本市総合政策</t>
    <rPh sb="4" eb="6">
      <t>リヨウ</t>
    </rPh>
    <rPh sb="11" eb="13">
      <t>ギギ</t>
    </rPh>
    <rPh sb="21" eb="23">
      <t>ショウサイ</t>
    </rPh>
    <rPh sb="24" eb="26">
      <t>シリョウ</t>
    </rPh>
    <rPh sb="27" eb="29">
      <t>ヒツヨウ</t>
    </rPh>
    <rPh sb="37" eb="39">
      <t>モトイチ</t>
    </rPh>
    <rPh sb="39" eb="41">
      <t>ソウゴウ</t>
    </rPh>
    <rPh sb="41" eb="43">
      <t>セイサク</t>
    </rPh>
    <phoneticPr fontId="2"/>
  </si>
  <si>
    <t>*表中の数値は調査年前年1年間の数値。</t>
    <rPh sb="1" eb="3">
      <t>ヒョウチュウ</t>
    </rPh>
    <rPh sb="4" eb="6">
      <t>スウチ</t>
    </rPh>
    <rPh sb="7" eb="10">
      <t>チョウサネン</t>
    </rPh>
    <rPh sb="10" eb="12">
      <t>ゼンネン</t>
    </rPh>
    <rPh sb="13" eb="15">
      <t>ネンカン</t>
    </rPh>
    <rPh sb="16" eb="18">
      <t>スウチ</t>
    </rPh>
    <phoneticPr fontId="2"/>
  </si>
  <si>
    <t>*事業所数・従業者数以外の項目は調査年前年1年間の数値。</t>
    <rPh sb="1" eb="4">
      <t>ジギョウショ</t>
    </rPh>
    <rPh sb="4" eb="5">
      <t>スウ</t>
    </rPh>
    <rPh sb="6" eb="10">
      <t>ジュウギョウシャスウ</t>
    </rPh>
    <rPh sb="10" eb="12">
      <t>イガイ</t>
    </rPh>
    <rPh sb="13" eb="15">
      <t>コウモク</t>
    </rPh>
    <rPh sb="16" eb="18">
      <t>チョウサ</t>
    </rPh>
    <rPh sb="18" eb="19">
      <t>ドシ</t>
    </rPh>
    <rPh sb="19" eb="21">
      <t>ゼンネン</t>
    </rPh>
    <rPh sb="22" eb="24">
      <t>ネンカン</t>
    </rPh>
    <rPh sb="25" eb="27">
      <t>スウチ</t>
    </rPh>
    <phoneticPr fontId="2"/>
  </si>
  <si>
    <t>資料：工業統計調査、平成28年は経済センサス-活動調査</t>
    <rPh sb="10" eb="12">
      <t>ヘイセイ</t>
    </rPh>
    <rPh sb="14" eb="15">
      <t>ネン</t>
    </rPh>
    <rPh sb="16" eb="18">
      <t>ケイザイ</t>
    </rPh>
    <rPh sb="23" eb="27">
      <t>カツドウチョウサ</t>
    </rPh>
    <phoneticPr fontId="2"/>
  </si>
  <si>
    <t>２　　　資料は、情報政策課で取り扱った各種統計調査と庁内各課、各官公署および民間団体等</t>
    <rPh sb="4" eb="6">
      <t>シリョウ</t>
    </rPh>
    <rPh sb="8" eb="10">
      <t>ジョウホウ</t>
    </rPh>
    <rPh sb="10" eb="13">
      <t>セイサクカ</t>
    </rPh>
    <rPh sb="14" eb="15">
      <t>ト</t>
    </rPh>
    <rPh sb="16" eb="17">
      <t>アツカ</t>
    </rPh>
    <rPh sb="19" eb="21">
      <t>カクシュ</t>
    </rPh>
    <rPh sb="21" eb="23">
      <t>トウケイ</t>
    </rPh>
    <rPh sb="23" eb="25">
      <t>チョウサ</t>
    </rPh>
    <rPh sb="26" eb="28">
      <t>チョウナイ</t>
    </rPh>
    <rPh sb="28" eb="30">
      <t>カクカ</t>
    </rPh>
    <rPh sb="31" eb="32">
      <t>カク</t>
    </rPh>
    <rPh sb="32" eb="33">
      <t>カン</t>
    </rPh>
    <rPh sb="33" eb="34">
      <t>コウ</t>
    </rPh>
    <rPh sb="34" eb="35">
      <t>ショ</t>
    </rPh>
    <rPh sb="38" eb="40">
      <t>ミンカン</t>
    </rPh>
    <rPh sb="40" eb="42">
      <t>ダンタイ</t>
    </rPh>
    <rPh sb="42" eb="43">
      <t>トウ</t>
    </rPh>
    <phoneticPr fontId="2"/>
  </si>
  <si>
    <t>*進学準備給付金については、制度改正により平成30年に開始しました。</t>
    <rPh sb="1" eb="5">
      <t>シンガクジュンビ</t>
    </rPh>
    <rPh sb="5" eb="7">
      <t>キュウフ</t>
    </rPh>
    <rPh sb="7" eb="8">
      <t>キン</t>
    </rPh>
    <rPh sb="14" eb="16">
      <t>セイド</t>
    </rPh>
    <rPh sb="16" eb="18">
      <t>カイセイ</t>
    </rPh>
    <rPh sb="21" eb="23">
      <t>ヘイセイ</t>
    </rPh>
    <rPh sb="25" eb="26">
      <t>ネン</t>
    </rPh>
    <phoneticPr fontId="2"/>
  </si>
  <si>
    <t>*平成22年国勢調査では、「親族世帯」及び「非親族世帯」を、「親族のみの世帯」及び 「非親族を含む世帯」に変更しました。</t>
    <rPh sb="1" eb="3">
      <t>ヘイセイ</t>
    </rPh>
    <rPh sb="5" eb="6">
      <t>ネン</t>
    </rPh>
    <rPh sb="6" eb="8">
      <t>コクセイ</t>
    </rPh>
    <rPh sb="8" eb="10">
      <t>チョウサ</t>
    </rPh>
    <rPh sb="14" eb="16">
      <t>シンゾク</t>
    </rPh>
    <rPh sb="16" eb="18">
      <t>セタイ</t>
    </rPh>
    <rPh sb="19" eb="20">
      <t>オヨ</t>
    </rPh>
    <rPh sb="22" eb="23">
      <t>ヒ</t>
    </rPh>
    <rPh sb="23" eb="25">
      <t>シンゾク</t>
    </rPh>
    <rPh sb="25" eb="27">
      <t>セタイ</t>
    </rPh>
    <rPh sb="31" eb="33">
      <t>シンゾク</t>
    </rPh>
    <phoneticPr fontId="2"/>
  </si>
  <si>
    <t>*年間商品販売額は調査年前年年間の数値。</t>
    <rPh sb="1" eb="8">
      <t>ネンカンショウヒンハンバイガク</t>
    </rPh>
    <rPh sb="9" eb="14">
      <t>チョウサネンゼンネン</t>
    </rPh>
    <rPh sb="14" eb="16">
      <t>ネンカン</t>
    </rPh>
    <rPh sb="17" eb="19">
      <t>スウチ</t>
    </rPh>
    <phoneticPr fontId="2"/>
  </si>
  <si>
    <t>大田原
市役所</t>
    <rPh sb="0" eb="3">
      <t>オオタワラ</t>
    </rPh>
    <rPh sb="4" eb="7">
      <t>シヤクショ</t>
    </rPh>
    <phoneticPr fontId="13"/>
  </si>
  <si>
    <t>8　経営耕地面積規模別経営体数(個人経営体)</t>
    <rPh sb="2" eb="4">
      <t>ケイエイ</t>
    </rPh>
    <rPh sb="4" eb="6">
      <t>コウチ</t>
    </rPh>
    <rPh sb="6" eb="8">
      <t>メンセキ</t>
    </rPh>
    <rPh sb="8" eb="10">
      <t>キボ</t>
    </rPh>
    <rPh sb="10" eb="11">
      <t>ベツ</t>
    </rPh>
    <rPh sb="11" eb="13">
      <t>ケイエイ</t>
    </rPh>
    <rPh sb="13" eb="14">
      <t>カラダ</t>
    </rPh>
    <rPh sb="14" eb="15">
      <t>スウ</t>
    </rPh>
    <rPh sb="16" eb="18">
      <t>コジン</t>
    </rPh>
    <rPh sb="18" eb="21">
      <t>ケイエイタイ</t>
    </rPh>
    <phoneticPr fontId="2"/>
  </si>
  <si>
    <t>11　家畜等を販売目的で飼養している経営体数と飼養頭羽数の推移</t>
    <rPh sb="3" eb="5">
      <t>カチク</t>
    </rPh>
    <rPh sb="5" eb="6">
      <t>トウ</t>
    </rPh>
    <rPh sb="7" eb="11">
      <t>ハンバイモクテキ</t>
    </rPh>
    <rPh sb="12" eb="14">
      <t>シヨウ</t>
    </rPh>
    <rPh sb="18" eb="21">
      <t>ケイエイタイ</t>
    </rPh>
    <rPh sb="21" eb="22">
      <t>スウ</t>
    </rPh>
    <rPh sb="23" eb="25">
      <t>シヨウ</t>
    </rPh>
    <rPh sb="25" eb="26">
      <t>トウ</t>
    </rPh>
    <rPh sb="26" eb="27">
      <t>ハ</t>
    </rPh>
    <rPh sb="27" eb="28">
      <t>スウ</t>
    </rPh>
    <rPh sb="29" eb="31">
      <t>スイイ</t>
    </rPh>
    <phoneticPr fontId="2"/>
  </si>
  <si>
    <t>1　主要指標の推移（産業分類大分類別）</t>
    <rPh sb="2" eb="4">
      <t>シュヨウ</t>
    </rPh>
    <rPh sb="4" eb="6">
      <t>シヒョウ</t>
    </rPh>
    <rPh sb="7" eb="9">
      <t>スイイ</t>
    </rPh>
    <rPh sb="10" eb="12">
      <t>サンギョウ</t>
    </rPh>
    <rPh sb="12" eb="14">
      <t>ブンルイ</t>
    </rPh>
    <rPh sb="14" eb="15">
      <t>ダイ</t>
    </rPh>
    <rPh sb="15" eb="17">
      <t>ブンルイ</t>
    </rPh>
    <rPh sb="17" eb="18">
      <t>ベツ</t>
    </rPh>
    <phoneticPr fontId="2"/>
  </si>
  <si>
    <t>主要指標の推移（産業分類大分類別）　　・・・・・・・・・・・・・・・・・・・・・・・・・・・・・・</t>
    <rPh sb="0" eb="1">
      <t>シュ</t>
    </rPh>
    <rPh sb="1" eb="2">
      <t>ヨウ</t>
    </rPh>
    <rPh sb="2" eb="4">
      <t>シヒョウ</t>
    </rPh>
    <rPh sb="5" eb="7">
      <t>スイイ</t>
    </rPh>
    <rPh sb="8" eb="10">
      <t>サンギョウ</t>
    </rPh>
    <rPh sb="10" eb="12">
      <t>ブンルイ</t>
    </rPh>
    <rPh sb="12" eb="13">
      <t>ダイ</t>
    </rPh>
    <rPh sb="13" eb="15">
      <t>ブンルイ</t>
    </rPh>
    <rPh sb="15" eb="16">
      <t>ベツ</t>
    </rPh>
    <phoneticPr fontId="2"/>
  </si>
  <si>
    <t>4年度
(2022)</t>
    <phoneticPr fontId="2"/>
  </si>
  <si>
    <t>中層耐火構造</t>
    <rPh sb="0" eb="2">
      <t>チュウソウ</t>
    </rPh>
    <rPh sb="2" eb="4">
      <t>タイカ</t>
    </rPh>
    <rPh sb="4" eb="6">
      <t>コウゾウ</t>
    </rPh>
    <phoneticPr fontId="2"/>
  </si>
  <si>
    <t>簡易耐火構造平家建</t>
    <rPh sb="0" eb="2">
      <t>カンイ</t>
    </rPh>
    <rPh sb="2" eb="6">
      <t>タイカコウゾウ</t>
    </rPh>
    <rPh sb="6" eb="8">
      <t>ヘイケ</t>
    </rPh>
    <rPh sb="8" eb="9">
      <t>ダ</t>
    </rPh>
    <phoneticPr fontId="2"/>
  </si>
  <si>
    <t>*【保護率】（1,000人につき【‰】＝（【実人員年間平均】／【各年10月1日現在毎月人口×1,000】）</t>
    <phoneticPr fontId="2"/>
  </si>
  <si>
    <t>単位：人、世帯、‰</t>
    <phoneticPr fontId="2"/>
  </si>
  <si>
    <t>家畜等を販売目的で飼養している経営体数と飼養頭羽数の推移　　・・・・・</t>
    <rPh sb="17" eb="18">
      <t>タイ</t>
    </rPh>
    <phoneticPr fontId="2"/>
  </si>
  <si>
    <t>*個人経営体は、個人(世帯)で事業を行う経営体をいいます。なお、法人化して事業を行う経営体は含みません。</t>
    <rPh sb="11" eb="13">
      <t>セタイ</t>
    </rPh>
    <phoneticPr fontId="2"/>
  </si>
  <si>
    <t>(各年2月1日現在)</t>
    <rPh sb="1" eb="2">
      <t>カク</t>
    </rPh>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</si>
</sst>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_ "/>
    <numFmt numFmtId="177" formatCode="#,##0.0_ "/>
    <numFmt numFmtId="178" formatCode="#,##0_);[Red]\(#,##0\)"/>
    <numFmt numFmtId="179" formatCode="0.0_ "/>
    <numFmt numFmtId="180" formatCode="0;&quot;△ &quot;0"/>
    <numFmt numFmtId="181" formatCode="#,##0;&quot;△ &quot;#,##0"/>
    <numFmt numFmtId="182" formatCode="0_ "/>
    <numFmt numFmtId="183" formatCode="0.0;&quot;△ &quot;0.0"/>
    <numFmt numFmtId="184" formatCode="#,##0.0;&quot;△ &quot;#,##0.0"/>
    <numFmt numFmtId="185" formatCode="#,##0.00;&quot;△ &quot;#,##0.00"/>
    <numFmt numFmtId="186" formatCode="0.0;[Red]0.0"/>
    <numFmt numFmtId="187" formatCode="0;[Red]0"/>
    <numFmt numFmtId="188" formatCode="#,##0;[Red]#,##0"/>
    <numFmt numFmtId="189" formatCode="0.00;[Red]0.00"/>
    <numFmt numFmtId="190" formatCode="#,##0.00;[Red]#,##0.00"/>
    <numFmt numFmtId="191" formatCode="0.0"/>
    <numFmt numFmtId="192" formatCode="0_);\(0\)"/>
    <numFmt numFmtId="193" formatCode="#,##0;[Red]\(#,###"/>
    <numFmt numFmtId="194" formatCode="0.000;[Red]0.000"/>
    <numFmt numFmtId="195" formatCode="#,##0.0;[Red]#,##0.0"/>
    <numFmt numFmtId="196" formatCode="0_);[Red]\(0\)"/>
    <numFmt numFmtId="197" formatCode="#&quot;日&quot;"/>
    <numFmt numFmtId="198" formatCode="#,##0.00_);[Red]\(#,##0.00\)"/>
    <numFmt numFmtId="199" formatCode="#,##0;&quot;▲ &quot;#,##0"/>
    <numFmt numFmtId="200" formatCode="0.0_);[Red]\(0.0\)"/>
    <numFmt numFmtId="201" formatCode="#,##0.0;[Red]\-#,##0.0"/>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1"/>
      <name val="ＭＳ 明朝"/>
      <family val="1"/>
      <charset val="128"/>
    </font>
    <font>
      <sz val="7.9"/>
      <name val="ＭＳ 明朝"/>
      <family val="1"/>
      <charset val="128"/>
    </font>
    <font>
      <sz val="6"/>
      <name val="ＭＳ 明朝"/>
      <family val="1"/>
      <charset val="128"/>
    </font>
    <font>
      <sz val="12"/>
      <name val="ＭＳ ゴシック"/>
      <family val="3"/>
      <charset val="128"/>
    </font>
    <font>
      <sz val="6"/>
      <name val="ＭＳ ゴシック"/>
      <family val="3"/>
      <charset val="128"/>
    </font>
    <font>
      <sz val="16"/>
      <name val="ＭＳ 明朝"/>
      <family val="1"/>
      <charset val="128"/>
    </font>
    <font>
      <sz val="12"/>
      <color theme="1"/>
      <name val="ＭＳ Ｐゴシック"/>
      <family val="3"/>
      <charset val="128"/>
      <scheme val="minor"/>
    </font>
    <font>
      <sz val="12"/>
      <color theme="1"/>
      <name val="ＭＳ ゴシック"/>
      <family val="3"/>
      <charset val="128"/>
    </font>
    <font>
      <sz val="6"/>
      <name val="ＭＳ Ｐゴシック"/>
      <family val="2"/>
      <charset val="128"/>
      <scheme val="minor"/>
    </font>
    <font>
      <sz val="12"/>
      <color indexed="8"/>
      <name val="ＭＳ Ｐゴシック"/>
      <family val="3"/>
      <charset val="128"/>
    </font>
    <font>
      <b/>
      <sz val="14"/>
      <name val="BIZ UDPゴシック"/>
      <family val="3"/>
      <charset val="128"/>
    </font>
    <font>
      <sz val="9"/>
      <name val="BIZ UDゴシック"/>
      <family val="3"/>
      <charset val="128"/>
    </font>
    <font>
      <b/>
      <sz val="28"/>
      <name val="BIZ UDゴシック"/>
      <family val="3"/>
      <charset val="128"/>
    </font>
    <font>
      <sz val="11"/>
      <name val="BIZ UDゴシック"/>
      <family val="3"/>
      <charset val="128"/>
    </font>
    <font>
      <sz val="12"/>
      <name val="BIZ UDゴシック"/>
      <family val="3"/>
      <charset val="128"/>
    </font>
    <font>
      <sz val="10"/>
      <name val="BIZ UDゴシック"/>
      <family val="3"/>
      <charset val="128"/>
    </font>
    <font>
      <b/>
      <sz val="14"/>
      <name val="BIZ UDゴシック"/>
      <family val="3"/>
      <charset val="128"/>
    </font>
    <font>
      <sz val="8"/>
      <name val="BIZ UDゴシック"/>
      <family val="3"/>
      <charset val="128"/>
    </font>
    <font>
      <strike/>
      <sz val="10"/>
      <name val="BIZ UDゴシック"/>
      <family val="3"/>
      <charset val="128"/>
    </font>
    <font>
      <sz val="6"/>
      <name val="BIZ UDゴシック"/>
      <family val="3"/>
      <charset val="128"/>
    </font>
    <font>
      <sz val="16"/>
      <name val="BIZ UDゴシック"/>
      <family val="3"/>
      <charset val="128"/>
    </font>
    <font>
      <b/>
      <sz val="15"/>
      <color theme="3"/>
      <name val="ＭＳ Ｐゴシック"/>
      <family val="2"/>
      <charset val="128"/>
      <scheme val="minor"/>
    </font>
    <font>
      <b/>
      <sz val="36"/>
      <name val="BIZ UDゴシック"/>
      <family val="3"/>
      <charset val="128"/>
    </font>
    <font>
      <b/>
      <sz val="11"/>
      <name val="BIZ UDゴシック"/>
      <family val="3"/>
      <charset val="128"/>
    </font>
    <font>
      <b/>
      <sz val="8"/>
      <name val="BIZ UDゴシック"/>
      <family val="3"/>
      <charset val="128"/>
    </font>
    <font>
      <b/>
      <sz val="10"/>
      <name val="BIZ UDゴシック"/>
      <family val="3"/>
      <charset val="128"/>
    </font>
    <font>
      <sz val="20"/>
      <name val="BIZ UDゴシック"/>
      <family val="3"/>
      <charset val="128"/>
    </font>
    <font>
      <sz val="18"/>
      <name val="BIZ UDゴシック"/>
      <family val="3"/>
      <charset val="128"/>
    </font>
    <font>
      <sz val="14"/>
      <name val="BIZ UDゴシック"/>
      <family val="3"/>
      <charset val="128"/>
    </font>
    <font>
      <sz val="22"/>
      <name val="BIZ UDゴシック"/>
      <family val="3"/>
      <charset val="128"/>
    </font>
    <font>
      <sz val="7.9"/>
      <name val="BIZ UDゴシック"/>
      <family val="3"/>
      <charset val="128"/>
    </font>
    <font>
      <b/>
      <sz val="9"/>
      <name val="BIZ UDゴシック"/>
      <family val="3"/>
      <charset val="128"/>
    </font>
    <font>
      <sz val="7.4"/>
      <name val="BIZ UDゴシック"/>
      <family val="3"/>
      <charset val="128"/>
    </font>
    <font>
      <b/>
      <sz val="12"/>
      <name val="BIZ UDゴシック"/>
      <family val="3"/>
      <charset val="128"/>
    </font>
    <font>
      <sz val="48"/>
      <name val="BIZ UDゴシック"/>
      <family val="3"/>
      <charset val="128"/>
    </font>
    <font>
      <sz val="32"/>
      <name val="BIZ UDゴシック"/>
      <family val="3"/>
      <charset val="128"/>
    </font>
    <font>
      <sz val="13"/>
      <name val="BIZ UDゴシック"/>
      <family val="3"/>
      <charset val="128"/>
    </font>
    <font>
      <sz val="24"/>
      <name val="BIZ UDゴシック"/>
      <family val="3"/>
      <charset val="128"/>
    </font>
    <font>
      <sz val="36"/>
      <name val="BIZ UDゴシック"/>
      <family val="3"/>
      <charset val="128"/>
    </font>
    <font>
      <b/>
      <sz val="16"/>
      <name val="BIZ UDゴシック"/>
      <family val="3"/>
      <charset val="128"/>
    </font>
    <font>
      <sz val="6"/>
      <name val="ＭＳ Ｐゴシック"/>
      <family val="3"/>
      <charset val="128"/>
      <scheme val="minor"/>
    </font>
  </fonts>
  <fills count="2">
    <fill>
      <patternFill patternType="none"/>
    </fill>
    <fill>
      <patternFill patternType="gray125"/>
    </fill>
  </fills>
  <borders count="125">
    <border>
      <left/>
      <right/>
      <top/>
      <bottom/>
      <diagonal/>
    </border>
    <border>
      <left style="thin">
        <color indexed="64"/>
      </left>
      <right/>
      <top/>
      <bottom/>
      <diagonal/>
    </border>
    <border>
      <left style="hair">
        <color indexed="64"/>
      </left>
      <right style="hair">
        <color indexed="64"/>
      </right>
      <top/>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hair">
        <color indexed="64"/>
      </right>
      <top/>
      <bottom/>
      <diagonal/>
    </border>
    <border>
      <left/>
      <right style="hair">
        <color indexed="64"/>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hair">
        <color indexed="64"/>
      </top>
      <bottom/>
      <diagonal/>
    </border>
    <border>
      <left/>
      <right style="double">
        <color indexed="64"/>
      </right>
      <top style="medium">
        <color indexed="64"/>
      </top>
      <bottom/>
      <diagonal/>
    </border>
    <border>
      <left/>
      <right style="double">
        <color indexed="64"/>
      </right>
      <top style="thin">
        <color indexed="64"/>
      </top>
      <bottom/>
      <diagonal/>
    </border>
    <border diagonalDown="1">
      <left style="medium">
        <color indexed="64"/>
      </left>
      <right/>
      <top style="medium">
        <color indexed="64"/>
      </top>
      <bottom/>
      <diagonal style="thin">
        <color indexed="64"/>
      </diagonal>
    </border>
    <border diagonalDown="1">
      <left style="medium">
        <color indexed="64"/>
      </left>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double">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0">
    <xf numFmtId="0" fontId="0"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6" fillId="0" borderId="0"/>
    <xf numFmtId="0" fontId="1" fillId="0" borderId="0"/>
    <xf numFmtId="0" fontId="1" fillId="0" borderId="0">
      <alignment vertical="center"/>
    </xf>
    <xf numFmtId="0" fontId="11" fillId="0" borderId="0">
      <alignment vertical="center"/>
    </xf>
    <xf numFmtId="0" fontId="1" fillId="0" borderId="0">
      <alignment vertical="center"/>
    </xf>
    <xf numFmtId="0" fontId="12" fillId="0" borderId="0">
      <alignment vertical="center"/>
    </xf>
    <xf numFmtId="0" fontId="1" fillId="0" borderId="0"/>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4" fillId="0" borderId="0">
      <alignment vertical="center"/>
    </xf>
  </cellStyleXfs>
  <cellXfs count="4177">
    <xf numFmtId="0" fontId="0" fillId="0" borderId="0" xfId="0"/>
    <xf numFmtId="58" fontId="20" fillId="0" borderId="9" xfId="0" applyNumberFormat="1" applyFont="1" applyFill="1" applyBorder="1" applyAlignment="1">
      <alignment horizontal="right" vertical="center"/>
    </xf>
    <xf numFmtId="0" fontId="20" fillId="0" borderId="0" xfId="0" applyFont="1" applyFill="1" applyBorder="1" applyAlignment="1">
      <alignment shrinkToFit="1"/>
    </xf>
    <xf numFmtId="0" fontId="20" fillId="0" borderId="0" xfId="0" applyFont="1" applyFill="1" applyBorder="1" applyAlignment="1">
      <alignment horizontal="left" vertical="center"/>
    </xf>
    <xf numFmtId="0" fontId="20" fillId="0" borderId="0" xfId="0" applyFont="1" applyFill="1" applyBorder="1" applyAlignment="1"/>
    <xf numFmtId="0" fontId="16" fillId="0" borderId="0" xfId="0" applyFont="1" applyFill="1" applyBorder="1" applyAlignment="1">
      <alignment horizontal="right"/>
    </xf>
    <xf numFmtId="0" fontId="20" fillId="0" borderId="0" xfId="0" applyFont="1" applyFill="1"/>
    <xf numFmtId="0" fontId="20" fillId="0" borderId="49" xfId="0" applyFont="1" applyFill="1" applyBorder="1" applyAlignment="1">
      <alignment horizontal="center"/>
    </xf>
    <xf numFmtId="0" fontId="20" fillId="0" borderId="18" xfId="0" applyFont="1" applyFill="1" applyBorder="1" applyAlignment="1">
      <alignment horizontal="center" vertical="center"/>
    </xf>
    <xf numFmtId="0" fontId="20" fillId="0" borderId="18" xfId="0" applyFont="1" applyFill="1" applyBorder="1" applyAlignment="1">
      <alignment horizontal="center" vertical="top"/>
    </xf>
    <xf numFmtId="0" fontId="20" fillId="0" borderId="47" xfId="0" applyFont="1" applyFill="1" applyBorder="1" applyAlignment="1">
      <alignment horizontal="center" vertical="center" wrapText="1"/>
    </xf>
    <xf numFmtId="0" fontId="20" fillId="0" borderId="50" xfId="0" applyFont="1" applyFill="1" applyBorder="1" applyAlignment="1">
      <alignment horizontal="center" vertical="center"/>
    </xf>
    <xf numFmtId="0" fontId="20" fillId="0" borderId="0" xfId="0" applyFont="1" applyFill="1" applyBorder="1"/>
    <xf numFmtId="0" fontId="20" fillId="0" borderId="0" xfId="0" applyFont="1" applyFill="1" applyBorder="1" applyAlignment="1">
      <alignment vertical="center"/>
    </xf>
    <xf numFmtId="181" fontId="20" fillId="0" borderId="0" xfId="0" applyNumberFormat="1" applyFont="1" applyFill="1" applyBorder="1" applyAlignment="1">
      <alignment horizontal="center" vertical="center"/>
    </xf>
    <xf numFmtId="0" fontId="18" fillId="0" borderId="0" xfId="0" applyFont="1" applyFill="1" applyBorder="1"/>
    <xf numFmtId="181" fontId="20" fillId="0" borderId="0" xfId="0" applyNumberFormat="1"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181" fontId="20" fillId="0" borderId="0" xfId="0" applyNumberFormat="1" applyFont="1" applyFill="1" applyBorder="1" applyAlignment="1">
      <alignment horizontal="right"/>
    </xf>
    <xf numFmtId="181" fontId="20" fillId="0" borderId="17" xfId="0" applyNumberFormat="1" applyFont="1" applyFill="1" applyBorder="1" applyAlignment="1">
      <alignment horizontal="right"/>
    </xf>
    <xf numFmtId="181" fontId="20" fillId="0" borderId="18" xfId="0" applyNumberFormat="1" applyFont="1" applyFill="1" applyBorder="1" applyAlignment="1">
      <alignment horizontal="right"/>
    </xf>
    <xf numFmtId="0" fontId="22" fillId="0" borderId="0" xfId="0" applyFont="1" applyFill="1" applyBorder="1" applyAlignment="1"/>
    <xf numFmtId="0" fontId="33" fillId="0" borderId="0" xfId="0" applyFont="1" applyFill="1"/>
    <xf numFmtId="0" fontId="20" fillId="0" borderId="0" xfId="0" applyFont="1" applyFill="1" applyAlignment="1">
      <alignment horizontal="right"/>
    </xf>
    <xf numFmtId="0" fontId="20" fillId="0" borderId="13" xfId="0" applyFont="1" applyFill="1" applyBorder="1"/>
    <xf numFmtId="179" fontId="20" fillId="0" borderId="14" xfId="0" applyNumberFormat="1" applyFont="1" applyFill="1" applyBorder="1" applyAlignment="1">
      <alignment horizontal="left" vertical="center"/>
    </xf>
    <xf numFmtId="179" fontId="20" fillId="0" borderId="34" xfId="0" applyNumberFormat="1" applyFont="1" applyFill="1" applyBorder="1" applyAlignment="1">
      <alignment horizontal="left" vertical="center"/>
    </xf>
    <xf numFmtId="179" fontId="20" fillId="0" borderId="49"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xf>
    <xf numFmtId="179" fontId="20" fillId="0" borderId="17" xfId="0" applyNumberFormat="1" applyFont="1" applyFill="1" applyBorder="1" applyAlignment="1">
      <alignment horizontal="center" vertical="center"/>
    </xf>
    <xf numFmtId="179" fontId="20" fillId="0" borderId="18" xfId="0" applyNumberFormat="1" applyFont="1" applyFill="1" applyBorder="1" applyAlignment="1">
      <alignment horizontal="center"/>
    </xf>
    <xf numFmtId="183" fontId="20" fillId="0" borderId="40" xfId="0" applyNumberFormat="1" applyFont="1" applyFill="1" applyBorder="1"/>
    <xf numFmtId="183" fontId="20" fillId="0" borderId="47" xfId="0" applyNumberFormat="1" applyFont="1" applyFill="1" applyBorder="1"/>
    <xf numFmtId="179" fontId="20" fillId="0" borderId="50" xfId="0" applyNumberFormat="1" applyFont="1" applyFill="1" applyBorder="1" applyAlignment="1">
      <alignment horizontal="center"/>
    </xf>
    <xf numFmtId="188" fontId="18" fillId="0" borderId="0" xfId="13" applyNumberFormat="1" applyFont="1" applyFill="1" applyAlignment="1">
      <alignment horizontal="right"/>
    </xf>
    <xf numFmtId="0" fontId="20" fillId="0" borderId="0" xfId="14" applyFont="1" applyFill="1"/>
    <xf numFmtId="0" fontId="16" fillId="0" borderId="0" xfId="14" applyFont="1" applyFill="1"/>
    <xf numFmtId="0" fontId="18" fillId="0" borderId="0" xfId="13" applyFont="1" applyFill="1"/>
    <xf numFmtId="0" fontId="20" fillId="0" borderId="0" xfId="16" applyFont="1" applyFill="1"/>
    <xf numFmtId="0" fontId="16" fillId="0" borderId="0" xfId="16" applyFont="1" applyFill="1"/>
    <xf numFmtId="0" fontId="18" fillId="0" borderId="0" xfId="0" applyFont="1" applyFill="1" applyAlignment="1">
      <alignment vertical="center"/>
    </xf>
    <xf numFmtId="0" fontId="18" fillId="0" borderId="39" xfId="0" applyFont="1" applyFill="1" applyBorder="1"/>
    <xf numFmtId="0" fontId="16" fillId="0" borderId="0" xfId="0" applyFont="1" applyFill="1" applyBorder="1" applyAlignment="1">
      <alignment horizontal="center" vertical="center"/>
    </xf>
    <xf numFmtId="38" fontId="18" fillId="0" borderId="0" xfId="1" applyFont="1" applyFill="1"/>
    <xf numFmtId="38" fontId="18" fillId="0" borderId="0" xfId="1" applyFont="1" applyFill="1" applyAlignment="1"/>
    <xf numFmtId="38" fontId="18" fillId="0" borderId="9" xfId="1" applyFont="1" applyFill="1" applyBorder="1" applyAlignment="1"/>
    <xf numFmtId="38" fontId="28" fillId="0" borderId="0" xfId="1" applyFont="1" applyFill="1" applyAlignment="1">
      <alignment horizontal="left"/>
    </xf>
    <xf numFmtId="0" fontId="18" fillId="0" borderId="0" xfId="0" applyFont="1" applyFill="1" applyAlignment="1"/>
    <xf numFmtId="0" fontId="18" fillId="0" borderId="0" xfId="0" applyFont="1" applyFill="1" applyAlignment="1">
      <alignment horizontal="right"/>
    </xf>
    <xf numFmtId="0" fontId="18" fillId="0" borderId="0" xfId="0" applyFont="1" applyFill="1" applyBorder="1" applyAlignment="1">
      <alignment horizontal="center" vertical="center"/>
    </xf>
    <xf numFmtId="0" fontId="18" fillId="0" borderId="0" xfId="0" applyFont="1" applyFill="1" applyAlignment="1">
      <alignment vertical="top"/>
    </xf>
    <xf numFmtId="0" fontId="28" fillId="0" borderId="0" xfId="0" applyFont="1" applyFill="1" applyAlignment="1">
      <alignment horizontal="left"/>
    </xf>
    <xf numFmtId="0" fontId="18" fillId="0" borderId="9" xfId="0" applyFont="1" applyFill="1" applyBorder="1"/>
    <xf numFmtId="0" fontId="18" fillId="0" borderId="0" xfId="0" applyFont="1" applyFill="1" applyBorder="1" applyAlignment="1">
      <alignment vertical="center" justifyLastLine="1"/>
    </xf>
    <xf numFmtId="0" fontId="18" fillId="0" borderId="14" xfId="0" applyFont="1" applyFill="1" applyBorder="1" applyAlignment="1">
      <alignment vertical="center"/>
    </xf>
    <xf numFmtId="0" fontId="18" fillId="0" borderId="14" xfId="0" applyFont="1" applyFill="1" applyBorder="1" applyAlignment="1">
      <alignment horizontal="right" vertical="center"/>
    </xf>
    <xf numFmtId="0" fontId="18" fillId="0" borderId="0" xfId="0" applyFont="1" applyFill="1" applyBorder="1" applyAlignment="1">
      <alignment vertical="center" shrinkToFit="1"/>
    </xf>
    <xf numFmtId="200" fontId="18" fillId="0" borderId="0" xfId="0" applyNumberFormat="1" applyFont="1" applyFill="1" applyBorder="1" applyAlignment="1">
      <alignment vertical="center"/>
    </xf>
    <xf numFmtId="0" fontId="18" fillId="0" borderId="0" xfId="0" applyFont="1" applyFill="1" applyBorder="1" applyAlignment="1">
      <alignment horizontal="right" wrapText="1" justifyLastLine="1"/>
    </xf>
    <xf numFmtId="200" fontId="18" fillId="0" borderId="0" xfId="0" applyNumberFormat="1" applyFont="1" applyFill="1" applyBorder="1" applyAlignment="1">
      <alignment horizontal="right"/>
    </xf>
    <xf numFmtId="0" fontId="28" fillId="0" borderId="0" xfId="0" applyFont="1" applyFill="1" applyBorder="1"/>
    <xf numFmtId="38" fontId="18" fillId="0" borderId="39" xfId="1" applyFont="1" applyFill="1" applyBorder="1" applyAlignment="1">
      <alignment horizontal="right"/>
    </xf>
    <xf numFmtId="38" fontId="18" fillId="0" borderId="39" xfId="1" applyFont="1" applyFill="1" applyBorder="1"/>
    <xf numFmtId="0" fontId="18" fillId="0" borderId="14" xfId="0" applyFont="1" applyFill="1" applyBorder="1"/>
    <xf numFmtId="0" fontId="18" fillId="0" borderId="48" xfId="0" applyFont="1" applyFill="1" applyBorder="1" applyAlignment="1">
      <alignment vertical="center" justifyLastLine="1"/>
    </xf>
    <xf numFmtId="0" fontId="18" fillId="0" borderId="0" xfId="0" applyFont="1" applyFill="1" applyAlignment="1">
      <alignment horizontal="right" vertical="center"/>
    </xf>
    <xf numFmtId="0" fontId="18" fillId="0" borderId="0" xfId="0" applyFont="1" applyFill="1" applyBorder="1" applyAlignment="1">
      <alignment horizontal="right" vertical="center" justifyLastLine="1"/>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vertical="center"/>
    </xf>
    <xf numFmtId="191" fontId="18" fillId="0" borderId="0" xfId="0" applyNumberFormat="1" applyFont="1" applyFill="1" applyBorder="1" applyAlignment="1">
      <alignment vertical="center"/>
    </xf>
    <xf numFmtId="186" fontId="18" fillId="0" borderId="0" xfId="0" applyNumberFormat="1" applyFont="1" applyFill="1" applyBorder="1" applyAlignment="1">
      <alignment vertical="center"/>
    </xf>
    <xf numFmtId="38" fontId="28" fillId="0" borderId="0" xfId="1" applyFont="1" applyFill="1" applyBorder="1" applyAlignment="1"/>
    <xf numFmtId="38" fontId="18" fillId="0" borderId="0" xfId="1" applyFont="1" applyFill="1" applyAlignment="1">
      <alignment vertical="center"/>
    </xf>
    <xf numFmtId="38" fontId="28" fillId="0" borderId="0" xfId="1" applyFont="1" applyFill="1"/>
    <xf numFmtId="38" fontId="18" fillId="0" borderId="0" xfId="1" applyFont="1" applyFill="1" applyBorder="1" applyAlignment="1">
      <alignment horizontal="center"/>
    </xf>
    <xf numFmtId="38" fontId="28" fillId="0" borderId="0" xfId="1" applyFont="1" applyFill="1" applyAlignment="1">
      <alignment vertical="center"/>
    </xf>
    <xf numFmtId="38" fontId="18" fillId="0" borderId="0" xfId="1" applyFont="1" applyFill="1" applyAlignment="1">
      <alignment horizontal="center"/>
    </xf>
    <xf numFmtId="38" fontId="18" fillId="0" borderId="14" xfId="1" applyFont="1" applyFill="1" applyBorder="1" applyAlignment="1">
      <alignment wrapText="1"/>
    </xf>
    <xf numFmtId="38" fontId="18" fillId="0" borderId="14" xfId="1" applyFont="1" applyFill="1" applyBorder="1" applyAlignment="1">
      <alignment vertical="top"/>
    </xf>
    <xf numFmtId="38" fontId="18" fillId="0" borderId="0" xfId="1" applyFont="1" applyFill="1" applyBorder="1" applyAlignment="1">
      <alignment vertical="center" justifyLastLine="1"/>
    </xf>
    <xf numFmtId="38" fontId="28" fillId="0" borderId="0" xfId="1" applyFont="1" applyFill="1" applyAlignment="1"/>
    <xf numFmtId="38" fontId="18" fillId="0" borderId="0" xfId="1" applyFont="1" applyFill="1" applyAlignment="1">
      <alignment horizontal="left"/>
    </xf>
    <xf numFmtId="38" fontId="18" fillId="0" borderId="0" xfId="1" applyFont="1" applyFill="1" applyBorder="1" applyAlignment="1">
      <alignment shrinkToFit="1"/>
    </xf>
    <xf numFmtId="0" fontId="16" fillId="0" borderId="0"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37" xfId="0" applyFont="1" applyFill="1" applyBorder="1" applyAlignment="1">
      <alignment horizontal="center" vertical="center"/>
    </xf>
    <xf numFmtId="0" fontId="18" fillId="0" borderId="0" xfId="0" applyFont="1" applyFill="1" applyBorder="1" applyAlignment="1">
      <alignment horizontal="right" vertical="top"/>
    </xf>
    <xf numFmtId="0" fontId="16" fillId="0" borderId="38"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28" xfId="0" applyFont="1" applyFill="1" applyBorder="1" applyAlignment="1">
      <alignment horizontal="justify" vertical="center"/>
    </xf>
    <xf numFmtId="0" fontId="20" fillId="0" borderId="18" xfId="0" applyFont="1" applyFill="1" applyBorder="1" applyAlignment="1">
      <alignment vertical="center"/>
    </xf>
    <xf numFmtId="0" fontId="20" fillId="0" borderId="14" xfId="0" applyFont="1" applyFill="1" applyBorder="1" applyAlignment="1">
      <alignment shrinkToFit="1"/>
    </xf>
    <xf numFmtId="0" fontId="21" fillId="0" borderId="0" xfId="0" applyFont="1" applyFill="1"/>
    <xf numFmtId="0" fontId="21" fillId="0" borderId="0" xfId="0" applyFont="1" applyFill="1" applyBorder="1"/>
    <xf numFmtId="38" fontId="18" fillId="0" borderId="0" xfId="1" applyFont="1" applyFill="1" applyBorder="1" applyAlignment="1">
      <alignment wrapText="1"/>
    </xf>
    <xf numFmtId="38" fontId="38" fillId="0" borderId="0" xfId="1" applyFont="1" applyFill="1" applyAlignment="1"/>
    <xf numFmtId="38" fontId="38" fillId="0" borderId="0" xfId="1" applyFont="1" applyFill="1"/>
    <xf numFmtId="38" fontId="20" fillId="0" borderId="36" xfId="1" applyFont="1" applyFill="1" applyBorder="1" applyAlignment="1">
      <alignment vertical="center"/>
    </xf>
    <xf numFmtId="200" fontId="18" fillId="0" borderId="48" xfId="0" applyNumberFormat="1" applyFont="1" applyFill="1" applyBorder="1" applyAlignment="1">
      <alignment vertical="center"/>
    </xf>
    <xf numFmtId="0" fontId="18" fillId="0" borderId="0" xfId="0" applyFont="1" applyFill="1" applyAlignment="1">
      <alignment horizontal="left"/>
    </xf>
    <xf numFmtId="0" fontId="18" fillId="0" borderId="0" xfId="0" applyFont="1" applyFill="1" applyBorder="1" applyAlignment="1">
      <alignment vertical="top"/>
    </xf>
    <xf numFmtId="38" fontId="18" fillId="0" borderId="0" xfId="1" applyFont="1" applyFill="1" applyBorder="1" applyAlignment="1">
      <alignment vertical="top"/>
    </xf>
    <xf numFmtId="38" fontId="18" fillId="0" borderId="14" xfId="1" applyFont="1" applyFill="1" applyBorder="1" applyAlignment="1">
      <alignment shrinkToFit="1"/>
    </xf>
    <xf numFmtId="38" fontId="18" fillId="0" borderId="14" xfId="1" applyFont="1" applyFill="1" applyBorder="1" applyAlignment="1"/>
    <xf numFmtId="188" fontId="18" fillId="0" borderId="28" xfId="13" applyNumberFormat="1" applyFont="1" applyFill="1" applyBorder="1" applyAlignment="1">
      <alignment horizontal="right"/>
    </xf>
    <xf numFmtId="0" fontId="20" fillId="0" borderId="0" xfId="0" applyFont="1" applyFill="1" applyAlignment="1">
      <alignment vertical="top"/>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38" fontId="18" fillId="0" borderId="0" xfId="1" applyFont="1" applyFill="1" applyAlignment="1">
      <alignment horizontal="right" vertical="center"/>
    </xf>
    <xf numFmtId="0" fontId="20" fillId="0" borderId="43" xfId="0" applyFont="1" applyFill="1" applyBorder="1" applyAlignment="1">
      <alignment vertical="center" justifyLastLine="1"/>
    </xf>
    <xf numFmtId="0" fontId="20" fillId="0" borderId="65" xfId="0" applyFont="1" applyFill="1" applyBorder="1" applyAlignment="1">
      <alignment vertical="center" justifyLastLine="1"/>
    </xf>
    <xf numFmtId="188" fontId="20" fillId="0" borderId="0" xfId="0" applyNumberFormat="1" applyFont="1" applyFill="1" applyBorder="1" applyAlignment="1">
      <alignment horizontal="right" vertical="center"/>
    </xf>
    <xf numFmtId="188" fontId="20" fillId="0" borderId="18" xfId="0" applyNumberFormat="1" applyFont="1" applyFill="1" applyBorder="1" applyAlignment="1">
      <alignment vertical="center"/>
    </xf>
    <xf numFmtId="188" fontId="20" fillId="0" borderId="19" xfId="0" applyNumberFormat="1" applyFont="1" applyFill="1" applyBorder="1" applyAlignment="1">
      <alignment vertical="center"/>
    </xf>
    <xf numFmtId="188" fontId="20" fillId="0" borderId="20" xfId="0" applyNumberFormat="1" applyFont="1" applyFill="1" applyBorder="1" applyAlignment="1">
      <alignment vertical="center"/>
    </xf>
    <xf numFmtId="0" fontId="20" fillId="0" borderId="0" xfId="0" applyFont="1" applyFill="1" applyAlignment="1">
      <alignment horizontal="left" vertical="top" wrapText="1"/>
    </xf>
    <xf numFmtId="188" fontId="20" fillId="0" borderId="29" xfId="0" applyNumberFormat="1" applyFont="1" applyFill="1" applyBorder="1" applyAlignment="1">
      <alignment vertical="center"/>
    </xf>
    <xf numFmtId="188" fontId="20" fillId="0" borderId="0" xfId="0" applyNumberFormat="1" applyFont="1" applyFill="1" applyBorder="1" applyAlignment="1">
      <alignment vertical="center"/>
    </xf>
    <xf numFmtId="188" fontId="20" fillId="0" borderId="28" xfId="0" applyNumberFormat="1" applyFont="1" applyFill="1" applyBorder="1" applyAlignment="1">
      <alignment vertical="center"/>
    </xf>
    <xf numFmtId="181" fontId="20" fillId="0" borderId="29" xfId="0" applyNumberFormat="1" applyFont="1" applyFill="1" applyBorder="1" applyAlignment="1">
      <alignment vertical="center"/>
    </xf>
    <xf numFmtId="181" fontId="20" fillId="0" borderId="29" xfId="0" applyNumberFormat="1" applyFont="1" applyFill="1" applyBorder="1" applyAlignment="1">
      <alignment horizontal="right" vertical="center"/>
    </xf>
    <xf numFmtId="181" fontId="20" fillId="0" borderId="30" xfId="0" applyNumberFormat="1" applyFont="1" applyFill="1" applyBorder="1" applyAlignment="1">
      <alignment vertical="center"/>
    </xf>
    <xf numFmtId="181" fontId="20" fillId="0" borderId="18" xfId="0" applyNumberFormat="1" applyFont="1" applyFill="1" applyBorder="1" applyAlignment="1">
      <alignment vertical="center"/>
    </xf>
    <xf numFmtId="181" fontId="20" fillId="0" borderId="19" xfId="0" applyNumberFormat="1" applyFont="1" applyFill="1" applyBorder="1" applyAlignment="1">
      <alignment vertical="center"/>
    </xf>
    <xf numFmtId="181" fontId="20" fillId="0" borderId="19" xfId="0" applyNumberFormat="1" applyFont="1" applyFill="1" applyBorder="1" applyAlignment="1">
      <alignment horizontal="right" vertical="center"/>
    </xf>
    <xf numFmtId="181" fontId="20" fillId="0" borderId="20" xfId="0" applyNumberFormat="1" applyFont="1" applyFill="1" applyBorder="1" applyAlignment="1">
      <alignment vertical="center"/>
    </xf>
    <xf numFmtId="38" fontId="20" fillId="0" borderId="28" xfId="1" applyFont="1" applyFill="1" applyBorder="1" applyAlignment="1">
      <alignment horizontal="right" vertical="center" wrapText="1"/>
    </xf>
    <xf numFmtId="0" fontId="20" fillId="0" borderId="28" xfId="0" applyFont="1" applyFill="1" applyBorder="1" applyAlignment="1">
      <alignment horizontal="right" vertical="center" wrapText="1"/>
    </xf>
    <xf numFmtId="0" fontId="20" fillId="0" borderId="28" xfId="0" applyNumberFormat="1" applyFont="1" applyFill="1" applyBorder="1" applyAlignment="1">
      <alignment horizontal="right" vertical="center"/>
    </xf>
    <xf numFmtId="0" fontId="20" fillId="0" borderId="18" xfId="0" applyNumberFormat="1" applyFont="1" applyFill="1" applyBorder="1" applyAlignment="1">
      <alignment horizontal="right" vertical="center"/>
    </xf>
    <xf numFmtId="183" fontId="20" fillId="0" borderId="28" xfId="0" applyNumberFormat="1" applyFont="1" applyFill="1" applyBorder="1" applyAlignment="1">
      <alignment horizontal="right"/>
    </xf>
    <xf numFmtId="179" fontId="20" fillId="0" borderId="18" xfId="0" applyNumberFormat="1" applyFont="1" applyFill="1" applyBorder="1" applyAlignment="1">
      <alignment horizontal="right"/>
    </xf>
    <xf numFmtId="0" fontId="20" fillId="0" borderId="17" xfId="0" applyNumberFormat="1" applyFont="1" applyFill="1" applyBorder="1" applyAlignment="1">
      <alignment horizontal="right" vertical="center"/>
    </xf>
    <xf numFmtId="0" fontId="20" fillId="0" borderId="17" xfId="0" applyFont="1" applyFill="1" applyBorder="1" applyAlignment="1">
      <alignment horizontal="right" vertical="center" wrapText="1"/>
    </xf>
    <xf numFmtId="0" fontId="20" fillId="0" borderId="19" xfId="0" applyFont="1" applyFill="1" applyBorder="1" applyAlignment="1">
      <alignment horizontal="right" vertical="center" wrapText="1"/>
    </xf>
    <xf numFmtId="0" fontId="20" fillId="0" borderId="25" xfId="0" applyFont="1" applyFill="1" applyBorder="1" applyAlignment="1">
      <alignment horizontal="right" vertical="center" wrapText="1"/>
    </xf>
    <xf numFmtId="0" fontId="20" fillId="0" borderId="19" xfId="0" applyNumberFormat="1" applyFont="1" applyFill="1" applyBorder="1" applyAlignment="1">
      <alignment horizontal="right" vertical="center"/>
    </xf>
    <xf numFmtId="0" fontId="20" fillId="0" borderId="25" xfId="0" applyNumberFormat="1" applyFont="1" applyFill="1" applyBorder="1" applyAlignment="1">
      <alignment horizontal="right" vertical="center"/>
    </xf>
    <xf numFmtId="0" fontId="20" fillId="0" borderId="20" xfId="0" applyNumberFormat="1" applyFont="1" applyFill="1" applyBorder="1" applyAlignment="1">
      <alignment horizontal="right" vertical="center"/>
    </xf>
    <xf numFmtId="0" fontId="20" fillId="0" borderId="0" xfId="0" applyNumberFormat="1" applyFont="1" applyFill="1" applyBorder="1" applyAlignment="1">
      <alignment horizontal="right" vertical="center"/>
    </xf>
    <xf numFmtId="0" fontId="21" fillId="0" borderId="0" xfId="0" applyFont="1" applyFill="1" applyAlignment="1">
      <alignment horizontal="left" vertical="center"/>
    </xf>
    <xf numFmtId="181" fontId="20" fillId="0" borderId="19" xfId="0" applyNumberFormat="1" applyFont="1" applyFill="1" applyBorder="1" applyAlignment="1">
      <alignment horizontal="right"/>
    </xf>
    <xf numFmtId="181" fontId="20" fillId="0" borderId="20" xfId="0" applyNumberFormat="1" applyFont="1" applyFill="1" applyBorder="1" applyAlignment="1">
      <alignment horizontal="right"/>
    </xf>
    <xf numFmtId="0" fontId="19" fillId="0" borderId="0" xfId="0" applyFont="1" applyFill="1"/>
    <xf numFmtId="181" fontId="20" fillId="0" borderId="1" xfId="0" applyNumberFormat="1" applyFont="1" applyFill="1" applyBorder="1" applyAlignment="1">
      <alignment horizontal="right" vertical="top"/>
    </xf>
    <xf numFmtId="181" fontId="20" fillId="0" borderId="28" xfId="0" applyNumberFormat="1" applyFont="1" applyFill="1" applyBorder="1" applyAlignment="1">
      <alignment horizontal="right" vertical="top"/>
    </xf>
    <xf numFmtId="38" fontId="20" fillId="0" borderId="17" xfId="1" applyFont="1" applyFill="1" applyBorder="1" applyAlignment="1">
      <alignment vertical="center"/>
    </xf>
    <xf numFmtId="38" fontId="20" fillId="0" borderId="19" xfId="1" applyFont="1" applyFill="1" applyBorder="1" applyAlignment="1">
      <alignment vertical="center"/>
    </xf>
    <xf numFmtId="38" fontId="20" fillId="0" borderId="29" xfId="1" applyFont="1" applyFill="1" applyBorder="1" applyAlignment="1">
      <alignment horizontal="right" vertical="center"/>
    </xf>
    <xf numFmtId="38" fontId="20" fillId="0" borderId="30" xfId="1" applyFont="1" applyFill="1" applyBorder="1" applyAlignment="1">
      <alignment horizontal="right" vertical="center"/>
    </xf>
    <xf numFmtId="38" fontId="20" fillId="0" borderId="17" xfId="1" applyFont="1" applyFill="1" applyBorder="1" applyAlignment="1">
      <alignment horizontal="right" vertical="center"/>
    </xf>
    <xf numFmtId="38" fontId="20" fillId="0" borderId="18" xfId="1" applyFont="1" applyFill="1" applyBorder="1" applyAlignment="1">
      <alignment horizontal="right" vertical="center"/>
    </xf>
    <xf numFmtId="38" fontId="20" fillId="0" borderId="19" xfId="1" applyFont="1" applyFill="1" applyBorder="1" applyAlignment="1">
      <alignment horizontal="right" vertical="center"/>
    </xf>
    <xf numFmtId="38" fontId="20" fillId="0" borderId="20" xfId="1" applyFont="1" applyFill="1" applyBorder="1" applyAlignment="1">
      <alignment horizontal="right" vertical="center"/>
    </xf>
    <xf numFmtId="38" fontId="20" fillId="0" borderId="13" xfId="1" applyFont="1" applyFill="1" applyBorder="1" applyAlignment="1">
      <alignment horizontal="right" vertical="center"/>
    </xf>
    <xf numFmtId="38" fontId="20" fillId="0" borderId="26" xfId="1" applyFont="1" applyFill="1" applyBorder="1" applyAlignment="1">
      <alignment horizontal="right" vertical="center"/>
    </xf>
    <xf numFmtId="38" fontId="20" fillId="0" borderId="41" xfId="1" applyFont="1" applyFill="1" applyBorder="1" applyAlignment="1">
      <alignment horizontal="right" vertical="center"/>
    </xf>
    <xf numFmtId="38" fontId="20" fillId="0" borderId="28" xfId="1" applyFont="1" applyFill="1" applyBorder="1" applyAlignment="1">
      <alignment horizontal="right" vertical="center"/>
    </xf>
    <xf numFmtId="38" fontId="20" fillId="0" borderId="25" xfId="1" applyFont="1" applyFill="1" applyBorder="1" applyAlignment="1">
      <alignment horizontal="right" vertical="center"/>
    </xf>
    <xf numFmtId="38" fontId="20" fillId="0" borderId="23" xfId="1" applyFont="1" applyFill="1" applyBorder="1" applyAlignment="1">
      <alignment vertical="center"/>
    </xf>
    <xf numFmtId="181" fontId="20" fillId="0" borderId="21" xfId="1" applyNumberFormat="1" applyFont="1" applyFill="1" applyBorder="1" applyAlignment="1">
      <alignment horizontal="right" vertical="center"/>
    </xf>
    <xf numFmtId="183" fontId="20" fillId="0" borderId="22" xfId="0" applyNumberFormat="1" applyFont="1" applyFill="1" applyBorder="1" applyAlignment="1">
      <alignment horizontal="right" vertical="center"/>
    </xf>
    <xf numFmtId="199" fontId="20" fillId="0" borderId="17" xfId="0" applyNumberFormat="1" applyFont="1" applyFill="1" applyBorder="1" applyAlignment="1">
      <alignment vertical="center"/>
    </xf>
    <xf numFmtId="181" fontId="20" fillId="0" borderId="29" xfId="1" applyNumberFormat="1" applyFont="1" applyFill="1" applyBorder="1" applyAlignment="1">
      <alignment horizontal="right" vertical="center"/>
    </xf>
    <xf numFmtId="183" fontId="20" fillId="0" borderId="30" xfId="0" applyNumberFormat="1" applyFont="1" applyFill="1" applyBorder="1" applyAlignment="1">
      <alignment horizontal="right" vertical="center"/>
    </xf>
    <xf numFmtId="181" fontId="20" fillId="0" borderId="17" xfId="1" applyNumberFormat="1" applyFont="1" applyFill="1" applyBorder="1" applyAlignment="1">
      <alignment horizontal="right" vertical="center"/>
    </xf>
    <xf numFmtId="183" fontId="20" fillId="0" borderId="18" xfId="0" applyNumberFormat="1" applyFont="1" applyFill="1" applyBorder="1" applyAlignment="1">
      <alignment horizontal="right" vertical="center"/>
    </xf>
    <xf numFmtId="199" fontId="20" fillId="0" borderId="19" xfId="0" applyNumberFormat="1" applyFont="1" applyFill="1" applyBorder="1" applyAlignment="1">
      <alignment vertical="center"/>
    </xf>
    <xf numFmtId="181" fontId="20" fillId="0" borderId="19" xfId="1" applyNumberFormat="1" applyFont="1" applyFill="1" applyBorder="1" applyAlignment="1">
      <alignment horizontal="right" vertical="center"/>
    </xf>
    <xf numFmtId="183" fontId="20" fillId="0" borderId="20" xfId="0" applyNumberFormat="1" applyFont="1" applyFill="1" applyBorder="1" applyAlignment="1">
      <alignment horizontal="right" vertical="center"/>
    </xf>
    <xf numFmtId="176" fontId="20" fillId="0" borderId="29" xfId="0" applyNumberFormat="1" applyFont="1" applyFill="1" applyBorder="1" applyAlignment="1">
      <alignment horizontal="right" vertical="center"/>
    </xf>
    <xf numFmtId="188" fontId="20" fillId="0" borderId="29" xfId="0" applyNumberFormat="1" applyFont="1" applyFill="1" applyBorder="1" applyAlignment="1">
      <alignment horizontal="right" vertical="center"/>
    </xf>
    <xf numFmtId="176" fontId="20" fillId="0" borderId="17" xfId="0" applyNumberFormat="1" applyFont="1" applyFill="1" applyBorder="1" applyAlignment="1">
      <alignment horizontal="right" vertical="center"/>
    </xf>
    <xf numFmtId="176" fontId="20" fillId="0" borderId="19" xfId="0" applyNumberFormat="1" applyFont="1" applyFill="1" applyBorder="1" applyAlignment="1">
      <alignment horizontal="right" vertical="center"/>
    </xf>
    <xf numFmtId="181" fontId="18" fillId="0" borderId="17" xfId="0" applyNumberFormat="1" applyFont="1" applyFill="1" applyBorder="1" applyAlignment="1">
      <alignment vertical="center"/>
    </xf>
    <xf numFmtId="181" fontId="18" fillId="0" borderId="29" xfId="0" applyNumberFormat="1" applyFont="1" applyFill="1" applyBorder="1" applyAlignment="1">
      <alignment vertical="center"/>
    </xf>
    <xf numFmtId="181" fontId="18" fillId="0" borderId="41" xfId="0" applyNumberFormat="1" applyFont="1" applyFill="1" applyBorder="1" applyAlignment="1">
      <alignment vertical="center"/>
    </xf>
    <xf numFmtId="0" fontId="25" fillId="0" borderId="0" xfId="0" applyFont="1" applyFill="1" applyAlignment="1">
      <alignment vertical="center"/>
    </xf>
    <xf numFmtId="181" fontId="18" fillId="0" borderId="17" xfId="0" applyNumberFormat="1" applyFont="1" applyFill="1" applyBorder="1" applyAlignment="1">
      <alignment vertical="center" shrinkToFit="1"/>
    </xf>
    <xf numFmtId="181" fontId="18" fillId="0" borderId="18" xfId="0" applyNumberFormat="1" applyFont="1" applyFill="1" applyBorder="1" applyAlignment="1">
      <alignment vertical="center" shrinkToFit="1"/>
    </xf>
    <xf numFmtId="181" fontId="18" fillId="0" borderId="19" xfId="0" applyNumberFormat="1" applyFont="1" applyFill="1" applyBorder="1" applyAlignment="1">
      <alignment vertical="center" shrinkToFit="1"/>
    </xf>
    <xf numFmtId="181" fontId="18" fillId="0" borderId="20" xfId="0" applyNumberFormat="1" applyFont="1" applyFill="1" applyBorder="1" applyAlignment="1">
      <alignment vertical="center" shrinkToFit="1"/>
    </xf>
    <xf numFmtId="181" fontId="20" fillId="0" borderId="0" xfId="0" applyNumberFormat="1" applyFont="1" applyFill="1" applyBorder="1" applyAlignment="1">
      <alignment horizontal="right" vertical="center" wrapText="1" shrinkToFit="1"/>
    </xf>
    <xf numFmtId="0" fontId="20" fillId="0" borderId="0" xfId="0" applyFont="1" applyFill="1" applyAlignment="1">
      <alignment horizontal="left" vertical="center"/>
    </xf>
    <xf numFmtId="38" fontId="18" fillId="0" borderId="112" xfId="1" applyFont="1" applyFill="1" applyBorder="1" applyAlignment="1">
      <alignment horizontal="right" vertical="center"/>
    </xf>
    <xf numFmtId="38" fontId="18" fillId="0" borderId="113" xfId="1" applyFont="1" applyFill="1" applyBorder="1" applyAlignment="1">
      <alignment vertical="center"/>
    </xf>
    <xf numFmtId="38" fontId="18" fillId="0" borderId="113" xfId="1" applyFont="1" applyFill="1" applyBorder="1" applyAlignment="1">
      <alignment horizontal="right" vertical="center"/>
    </xf>
    <xf numFmtId="38" fontId="18" fillId="0" borderId="116" xfId="1" applyFont="1" applyFill="1" applyBorder="1" applyAlignment="1">
      <alignment horizontal="right" vertical="center"/>
    </xf>
    <xf numFmtId="38" fontId="18" fillId="0" borderId="47" xfId="1" applyFont="1" applyFill="1" applyBorder="1" applyAlignment="1">
      <alignment horizontal="right" vertical="center"/>
    </xf>
    <xf numFmtId="38" fontId="18" fillId="0" borderId="114" xfId="1" applyFont="1" applyFill="1" applyBorder="1" applyAlignment="1">
      <alignment horizontal="right" vertical="center"/>
    </xf>
    <xf numFmtId="188" fontId="18" fillId="0" borderId="29" xfId="0" applyNumberFormat="1" applyFont="1" applyFill="1" applyBorder="1" applyAlignment="1">
      <alignment horizontal="right" vertical="center"/>
    </xf>
    <xf numFmtId="179" fontId="18" fillId="0" borderId="29" xfId="0" applyNumberFormat="1" applyFont="1" applyFill="1" applyBorder="1" applyAlignment="1">
      <alignment horizontal="right" vertical="center"/>
    </xf>
    <xf numFmtId="179" fontId="18" fillId="0" borderId="30" xfId="0" applyNumberFormat="1" applyFont="1" applyFill="1" applyBorder="1" applyAlignment="1">
      <alignment horizontal="right" vertical="center"/>
    </xf>
    <xf numFmtId="188" fontId="18" fillId="0" borderId="17" xfId="0" applyNumberFormat="1" applyFont="1" applyFill="1" applyBorder="1" applyAlignment="1">
      <alignment vertical="center"/>
    </xf>
    <xf numFmtId="179" fontId="18" fillId="0" borderId="17" xfId="0" applyNumberFormat="1" applyFont="1" applyFill="1" applyBorder="1" applyAlignment="1">
      <alignment vertical="center"/>
    </xf>
    <xf numFmtId="179" fontId="18" fillId="0" borderId="18" xfId="0" applyNumberFormat="1" applyFont="1" applyFill="1" applyBorder="1" applyAlignment="1">
      <alignment vertical="center"/>
    </xf>
    <xf numFmtId="188" fontId="18" fillId="0" borderId="19" xfId="0" applyNumberFormat="1" applyFont="1" applyFill="1" applyBorder="1" applyAlignment="1">
      <alignment vertical="center"/>
    </xf>
    <xf numFmtId="179" fontId="18" fillId="0" borderId="19" xfId="0" applyNumberFormat="1" applyFont="1" applyFill="1" applyBorder="1" applyAlignment="1">
      <alignment vertical="center"/>
    </xf>
    <xf numFmtId="179" fontId="18" fillId="0" borderId="20" xfId="0" applyNumberFormat="1" applyFont="1" applyFill="1" applyBorder="1" applyAlignment="1">
      <alignment vertical="center"/>
    </xf>
    <xf numFmtId="38" fontId="21" fillId="0" borderId="0" xfId="1" applyFont="1" applyFill="1" applyBorder="1" applyAlignment="1"/>
    <xf numFmtId="38" fontId="21" fillId="0" borderId="0" xfId="1" applyFont="1" applyFill="1" applyAlignment="1"/>
    <xf numFmtId="38" fontId="21" fillId="0" borderId="0" xfId="1" applyFont="1" applyFill="1"/>
    <xf numFmtId="0" fontId="22" fillId="0" borderId="0" xfId="0" applyFont="1" applyFill="1" applyBorder="1" applyAlignment="1">
      <alignment vertical="distributed" textRotation="255"/>
    </xf>
    <xf numFmtId="38" fontId="20" fillId="0" borderId="29" xfId="1" applyFont="1" applyFill="1" applyBorder="1" applyAlignment="1">
      <alignment vertical="center"/>
    </xf>
    <xf numFmtId="188" fontId="20" fillId="0" borderId="29" xfId="0" applyNumberFormat="1" applyFont="1" applyFill="1" applyBorder="1" applyAlignment="1">
      <alignment vertical="center" shrinkToFit="1"/>
    </xf>
    <xf numFmtId="188" fontId="20" fillId="0" borderId="19" xfId="0" applyNumberFormat="1" applyFont="1" applyFill="1" applyBorder="1" applyAlignment="1">
      <alignment vertical="center" shrinkToFit="1"/>
    </xf>
    <xf numFmtId="188" fontId="20" fillId="0" borderId="36" xfId="0" applyNumberFormat="1" applyFont="1" applyFill="1" applyBorder="1" applyAlignment="1">
      <alignment horizontal="right" vertical="center"/>
    </xf>
    <xf numFmtId="0" fontId="20" fillId="0" borderId="34" xfId="0" applyFont="1" applyFill="1" applyBorder="1" applyAlignment="1">
      <alignment horizontal="center" vertical="center"/>
    </xf>
    <xf numFmtId="0" fontId="20" fillId="0" borderId="49" xfId="0" applyFont="1" applyFill="1" applyBorder="1" applyAlignment="1">
      <alignment horizontal="center" vertical="center"/>
    </xf>
    <xf numFmtId="49" fontId="20" fillId="0" borderId="47"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62" xfId="0" quotePrefix="1" applyNumberFormat="1" applyFont="1" applyFill="1" applyBorder="1" applyAlignment="1">
      <alignment horizontal="right" vertical="center" shrinkToFit="1"/>
    </xf>
    <xf numFmtId="0" fontId="20" fillId="0" borderId="48" xfId="0" quotePrefix="1" applyFont="1" applyFill="1" applyBorder="1" applyAlignment="1">
      <alignment horizontal="right" vertical="center" shrinkToFit="1"/>
    </xf>
    <xf numFmtId="0" fontId="20" fillId="0" borderId="24" xfId="0" quotePrefix="1" applyFont="1" applyFill="1" applyBorder="1" applyAlignment="1">
      <alignment horizontal="right" vertical="center" shrinkToFit="1"/>
    </xf>
    <xf numFmtId="196" fontId="18" fillId="0" borderId="0" xfId="0" applyNumberFormat="1" applyFont="1" applyFill="1" applyAlignment="1">
      <alignment vertical="center"/>
    </xf>
    <xf numFmtId="188" fontId="18" fillId="0" borderId="0" xfId="0" applyNumberFormat="1" applyFont="1" applyFill="1" applyAlignment="1">
      <alignment vertical="center"/>
    </xf>
    <xf numFmtId="38" fontId="18" fillId="0" borderId="0" xfId="0" applyNumberFormat="1" applyFont="1" applyFill="1" applyAlignment="1">
      <alignment vertical="center"/>
    </xf>
    <xf numFmtId="38" fontId="18" fillId="0" borderId="0" xfId="0" applyNumberFormat="1" applyFont="1" applyFill="1" applyAlignment="1"/>
    <xf numFmtId="38" fontId="18" fillId="0" borderId="0" xfId="0" applyNumberFormat="1" applyFont="1" applyFill="1"/>
    <xf numFmtId="180" fontId="18" fillId="0" borderId="0" xfId="0" applyNumberFormat="1" applyFont="1" applyFill="1" applyBorder="1" applyAlignment="1">
      <alignment vertical="center"/>
    </xf>
    <xf numFmtId="0" fontId="28" fillId="0" borderId="0" xfId="0" applyFont="1" applyFill="1"/>
    <xf numFmtId="0" fontId="20" fillId="0" borderId="14" xfId="0" applyFont="1" applyFill="1" applyBorder="1"/>
    <xf numFmtId="0" fontId="20" fillId="0" borderId="0" xfId="0" applyFont="1" applyFill="1" applyAlignment="1">
      <alignment horizontal="left"/>
    </xf>
    <xf numFmtId="0" fontId="20" fillId="0" borderId="9" xfId="0" applyFont="1" applyFill="1" applyBorder="1"/>
    <xf numFmtId="0" fontId="20" fillId="0" borderId="0" xfId="0" applyFont="1" applyFill="1" applyBorder="1" applyAlignment="1">
      <alignment horizontal="left"/>
    </xf>
    <xf numFmtId="188" fontId="20" fillId="0" borderId="9" xfId="0" applyNumberFormat="1" applyFont="1" applyFill="1" applyBorder="1" applyAlignment="1">
      <alignment horizontal="right" vertical="center"/>
    </xf>
    <xf numFmtId="188" fontId="20" fillId="0" borderId="5" xfId="0" applyNumberFormat="1" applyFont="1" applyFill="1" applyBorder="1" applyAlignment="1">
      <alignment horizontal="right" vertical="center"/>
    </xf>
    <xf numFmtId="0" fontId="20" fillId="0" borderId="48"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28" xfId="0" applyFont="1" applyFill="1" applyBorder="1" applyAlignment="1">
      <alignment horizontal="right" vertical="center"/>
    </xf>
    <xf numFmtId="0" fontId="20" fillId="0" borderId="9" xfId="0" applyFont="1" applyFill="1" applyBorder="1" applyAlignment="1">
      <alignment horizontal="right" vertical="center"/>
    </xf>
    <xf numFmtId="188" fontId="20" fillId="0" borderId="0" xfId="16" applyNumberFormat="1" applyFont="1" applyFill="1" applyBorder="1"/>
    <xf numFmtId="188" fontId="20" fillId="0" borderId="1" xfId="4" applyNumberFormat="1" applyFont="1" applyFill="1" applyBorder="1" applyAlignment="1">
      <alignment horizontal="right" vertical="center"/>
    </xf>
    <xf numFmtId="188" fontId="20" fillId="0" borderId="0" xfId="4" applyNumberFormat="1" applyFont="1" applyFill="1" applyBorder="1" applyAlignment="1">
      <alignment horizontal="right" vertical="center"/>
    </xf>
    <xf numFmtId="188" fontId="20" fillId="0" borderId="13" xfId="4" applyNumberFormat="1" applyFont="1" applyFill="1" applyBorder="1" applyAlignment="1">
      <alignment horizontal="right" vertical="center"/>
    </xf>
    <xf numFmtId="188" fontId="20" fillId="0" borderId="28" xfId="4" applyNumberFormat="1" applyFont="1" applyFill="1" applyBorder="1" applyAlignment="1">
      <alignment horizontal="right" vertical="center"/>
    </xf>
    <xf numFmtId="38" fontId="20" fillId="0" borderId="0" xfId="1" applyFont="1" applyFill="1" applyBorder="1"/>
    <xf numFmtId="0" fontId="20" fillId="0" borderId="0" xfId="4" applyNumberFormat="1" applyFont="1" applyFill="1" applyBorder="1" applyAlignment="1">
      <alignment horizontal="right" vertical="center"/>
    </xf>
    <xf numFmtId="186" fontId="20" fillId="0" borderId="0" xfId="4" applyNumberFormat="1" applyFont="1" applyFill="1" applyBorder="1" applyAlignment="1">
      <alignment horizontal="right" vertical="center"/>
    </xf>
    <xf numFmtId="0" fontId="20" fillId="0" borderId="48" xfId="4" applyNumberFormat="1" applyFont="1" applyFill="1" applyBorder="1" applyAlignment="1">
      <alignment horizontal="right" vertical="center"/>
    </xf>
    <xf numFmtId="0" fontId="20" fillId="0" borderId="41" xfId="0" applyFont="1" applyFill="1" applyBorder="1" applyAlignment="1">
      <alignment horizontal="center" vertical="center" justifyLastLine="1"/>
    </xf>
    <xf numFmtId="0" fontId="20" fillId="0" borderId="0" xfId="0" applyFont="1" applyFill="1" applyBorder="1" applyAlignment="1">
      <alignment horizontal="right"/>
    </xf>
    <xf numFmtId="0" fontId="20" fillId="0" borderId="0" xfId="0" applyFont="1" applyFill="1" applyBorder="1" applyAlignment="1">
      <alignment horizontal="center" vertical="center" justifyLastLine="1"/>
    </xf>
    <xf numFmtId="0" fontId="20" fillId="0" borderId="28" xfId="0" applyFont="1" applyFill="1" applyBorder="1" applyAlignment="1">
      <alignment horizontal="center" vertical="center" justifyLastLine="1"/>
    </xf>
    <xf numFmtId="188" fontId="20" fillId="0" borderId="17" xfId="0" applyNumberFormat="1" applyFont="1" applyFill="1" applyBorder="1" applyAlignment="1">
      <alignment vertical="center"/>
    </xf>
    <xf numFmtId="188" fontId="20" fillId="0" borderId="17" xfId="0" applyNumberFormat="1" applyFont="1" applyFill="1" applyBorder="1" applyAlignment="1">
      <alignment horizontal="right" vertical="center"/>
    </xf>
    <xf numFmtId="188" fontId="20" fillId="0" borderId="19" xfId="0" applyNumberFormat="1" applyFont="1" applyFill="1" applyBorder="1" applyAlignment="1">
      <alignment horizontal="right" vertical="center"/>
    </xf>
    <xf numFmtId="0" fontId="20" fillId="0" borderId="1" xfId="0" applyFont="1" applyFill="1" applyBorder="1" applyAlignment="1">
      <alignment vertical="center" justifyLastLine="1"/>
    </xf>
    <xf numFmtId="0" fontId="20" fillId="0" borderId="0" xfId="0" applyFont="1" applyFill="1" applyBorder="1" applyAlignment="1">
      <alignment vertical="center" justifyLastLine="1"/>
    </xf>
    <xf numFmtId="0" fontId="20" fillId="0" borderId="10" xfId="0" applyFont="1" applyFill="1" applyBorder="1" applyAlignment="1">
      <alignment vertical="center" justifyLastLine="1"/>
    </xf>
    <xf numFmtId="0" fontId="20" fillId="0" borderId="29" xfId="0" applyFont="1" applyFill="1" applyBorder="1" applyAlignment="1">
      <alignment horizontal="right" vertical="center"/>
    </xf>
    <xf numFmtId="0" fontId="20" fillId="0" borderId="48" xfId="0" applyFont="1" applyFill="1" applyBorder="1" applyAlignment="1">
      <alignment horizontal="right" vertical="top" shrinkToFit="1"/>
    </xf>
    <xf numFmtId="0" fontId="20" fillId="0" borderId="0" xfId="0" applyFont="1" applyFill="1" applyBorder="1" applyAlignment="1">
      <alignment horizontal="right" vertical="top" shrinkToFit="1"/>
    </xf>
    <xf numFmtId="0" fontId="20" fillId="0" borderId="28" xfId="0" applyFont="1" applyFill="1" applyBorder="1" applyAlignment="1">
      <alignment horizontal="right" vertical="top" shrinkToFit="1"/>
    </xf>
    <xf numFmtId="181" fontId="20" fillId="0" borderId="1" xfId="0" applyNumberFormat="1" applyFont="1" applyFill="1" applyBorder="1" applyAlignment="1">
      <alignment vertical="top"/>
    </xf>
    <xf numFmtId="181" fontId="20" fillId="0" borderId="28" xfId="0" applyNumberFormat="1" applyFont="1" applyFill="1" applyBorder="1" applyAlignment="1">
      <alignment vertical="top"/>
    </xf>
    <xf numFmtId="181" fontId="20" fillId="0" borderId="13" xfId="0" applyNumberFormat="1" applyFont="1" applyFill="1" applyBorder="1" applyAlignment="1">
      <alignment vertical="top"/>
    </xf>
    <xf numFmtId="181" fontId="20" fillId="0" borderId="1" xfId="0" applyNumberFormat="1" applyFont="1" applyFill="1" applyBorder="1" applyAlignment="1">
      <alignment horizontal="right" vertical="center"/>
    </xf>
    <xf numFmtId="181" fontId="20" fillId="0" borderId="28" xfId="0" applyNumberFormat="1" applyFont="1" applyFill="1" applyBorder="1" applyAlignment="1">
      <alignment horizontal="right" vertical="center"/>
    </xf>
    <xf numFmtId="181" fontId="20" fillId="0" borderId="13" xfId="0" applyNumberFormat="1" applyFont="1" applyFill="1" applyBorder="1" applyAlignment="1">
      <alignment horizontal="right" vertical="center"/>
    </xf>
    <xf numFmtId="181" fontId="20" fillId="0" borderId="1" xfId="0" applyNumberFormat="1" applyFont="1" applyFill="1" applyBorder="1" applyAlignment="1">
      <alignment vertical="center"/>
    </xf>
    <xf numFmtId="181" fontId="20" fillId="0" borderId="5" xfId="0" applyNumberFormat="1" applyFont="1" applyFill="1" applyBorder="1" applyAlignment="1">
      <alignment vertical="center"/>
    </xf>
    <xf numFmtId="181" fontId="20" fillId="0" borderId="17" xfId="0" applyNumberFormat="1" applyFont="1" applyFill="1" applyBorder="1" applyAlignment="1">
      <alignment vertical="center"/>
    </xf>
    <xf numFmtId="188" fontId="20" fillId="0" borderId="1" xfId="0" applyNumberFormat="1" applyFont="1" applyFill="1" applyBorder="1" applyAlignment="1">
      <alignment vertical="center"/>
    </xf>
    <xf numFmtId="0" fontId="20" fillId="0" borderId="0" xfId="0" applyFont="1" applyFill="1" applyBorder="1" applyAlignment="1">
      <alignment vertical="center" shrinkToFit="1"/>
    </xf>
    <xf numFmtId="181" fontId="20" fillId="0" borderId="17" xfId="0" applyNumberFormat="1" applyFont="1" applyFill="1" applyBorder="1" applyAlignment="1">
      <alignment horizontal="right" vertical="center"/>
    </xf>
    <xf numFmtId="181" fontId="20" fillId="0" borderId="18" xfId="0" applyNumberFormat="1" applyFont="1" applyFill="1" applyBorder="1" applyAlignment="1">
      <alignment horizontal="right" vertical="center"/>
    </xf>
    <xf numFmtId="0" fontId="20" fillId="0" borderId="44" xfId="0" applyFont="1" applyFill="1" applyBorder="1" applyAlignment="1">
      <alignment horizontal="center" vertical="center"/>
    </xf>
    <xf numFmtId="0" fontId="20" fillId="0" borderId="0" xfId="0" applyFont="1" applyFill="1" applyBorder="1" applyAlignment="1">
      <alignment horizontal="distributed" vertical="center"/>
    </xf>
    <xf numFmtId="181" fontId="20" fillId="0" borderId="0" xfId="0" applyNumberFormat="1" applyFont="1" applyFill="1" applyBorder="1" applyAlignment="1">
      <alignment horizontal="right" vertical="center"/>
    </xf>
    <xf numFmtId="181" fontId="20" fillId="0" borderId="41" xfId="0" applyNumberFormat="1" applyFont="1" applyFill="1" applyBorder="1" applyAlignment="1">
      <alignment horizontal="right" vertical="center"/>
    </xf>
    <xf numFmtId="0" fontId="20" fillId="0" borderId="0" xfId="0" applyFont="1" applyFill="1" applyBorder="1" applyAlignment="1">
      <alignment horizontal="right" vertical="center" wrapText="1" shrinkToFit="1"/>
    </xf>
    <xf numFmtId="0" fontId="18" fillId="0" borderId="9" xfId="0" applyFont="1" applyFill="1" applyBorder="1" applyAlignment="1">
      <alignment horizontal="right"/>
    </xf>
    <xf numFmtId="181" fontId="20" fillId="0" borderId="0" xfId="0" applyNumberFormat="1" applyFont="1" applyFill="1" applyBorder="1" applyAlignment="1">
      <alignment vertical="center"/>
    </xf>
    <xf numFmtId="0" fontId="18" fillId="0" borderId="0" xfId="0" applyFont="1" applyFill="1" applyBorder="1" applyAlignment="1">
      <alignment horizontal="right"/>
    </xf>
    <xf numFmtId="38" fontId="18" fillId="0" borderId="9" xfId="1" applyFont="1" applyFill="1" applyBorder="1" applyAlignment="1">
      <alignment horizontal="right" vertical="center"/>
    </xf>
    <xf numFmtId="38" fontId="18" fillId="0" borderId="0" xfId="1" applyFont="1" applyFill="1" applyBorder="1" applyAlignment="1">
      <alignment horizontal="right" vertical="top"/>
    </xf>
    <xf numFmtId="38" fontId="18" fillId="0" borderId="0" xfId="1" applyFont="1" applyFill="1" applyBorder="1" applyAlignment="1">
      <alignment horizontal="right" vertical="center"/>
    </xf>
    <xf numFmtId="38" fontId="18" fillId="0" borderId="0" xfId="1" applyFont="1" applyFill="1" applyBorder="1" applyAlignment="1">
      <alignment horizontal="center" vertical="center"/>
    </xf>
    <xf numFmtId="38" fontId="18" fillId="0" borderId="37" xfId="1" applyFont="1" applyFill="1" applyBorder="1" applyAlignment="1">
      <alignment horizontal="right" vertical="center"/>
    </xf>
    <xf numFmtId="38" fontId="18" fillId="0" borderId="0" xfId="1" applyFont="1" applyFill="1" applyBorder="1" applyAlignment="1">
      <alignment vertical="center" shrinkToFit="1"/>
    </xf>
    <xf numFmtId="38" fontId="18" fillId="0" borderId="0" xfId="1" applyFont="1" applyFill="1" applyBorder="1" applyAlignment="1"/>
    <xf numFmtId="0" fontId="18" fillId="0" borderId="0" xfId="0" applyFont="1" applyFill="1" applyBorder="1" applyAlignment="1"/>
    <xf numFmtId="38" fontId="18" fillId="0" borderId="0" xfId="1" applyFont="1" applyFill="1" applyBorder="1" applyAlignment="1">
      <alignment horizontal="right"/>
    </xf>
    <xf numFmtId="38" fontId="18" fillId="0" borderId="1" xfId="1" applyFont="1" applyFill="1" applyBorder="1" applyAlignment="1">
      <alignment vertical="center"/>
    </xf>
    <xf numFmtId="38" fontId="18" fillId="0" borderId="0" xfId="1" applyFont="1" applyFill="1" applyBorder="1" applyAlignment="1">
      <alignment vertical="center"/>
    </xf>
    <xf numFmtId="38" fontId="18" fillId="0" borderId="48" xfId="1" applyFont="1" applyFill="1" applyBorder="1"/>
    <xf numFmtId="38" fontId="18" fillId="0" borderId="0" xfId="1" applyFont="1" applyFill="1" applyBorder="1"/>
    <xf numFmtId="38" fontId="18" fillId="0" borderId="5" xfId="1" applyFont="1" applyFill="1" applyBorder="1" applyAlignment="1">
      <alignment vertical="center"/>
    </xf>
    <xf numFmtId="38" fontId="18" fillId="0" borderId="9" xfId="1" applyFont="1" applyFill="1" applyBorder="1" applyAlignment="1">
      <alignment vertical="center"/>
    </xf>
    <xf numFmtId="38" fontId="18" fillId="0" borderId="0" xfId="1" applyFont="1" applyFill="1" applyBorder="1" applyAlignment="1">
      <alignment horizontal="center" vertical="center" justifyLastLine="1"/>
    </xf>
    <xf numFmtId="38" fontId="18" fillId="0" borderId="0" xfId="1" applyFont="1" applyFill="1" applyBorder="1" applyAlignment="1">
      <alignment horizontal="distributed" vertical="center" justifyLastLine="1"/>
    </xf>
    <xf numFmtId="38" fontId="18" fillId="0" borderId="13" xfId="1" applyFont="1" applyFill="1" applyBorder="1"/>
    <xf numFmtId="38" fontId="18" fillId="0" borderId="0" xfId="1" applyFont="1" applyFill="1" applyBorder="1" applyAlignment="1">
      <alignment horizontal="left" vertical="center" justifyLastLine="1"/>
    </xf>
    <xf numFmtId="38" fontId="18" fillId="0" borderId="37" xfId="1" applyFont="1" applyFill="1" applyBorder="1" applyAlignment="1">
      <alignment vertical="center"/>
    </xf>
    <xf numFmtId="38" fontId="18" fillId="0" borderId="0" xfId="1" applyFont="1" applyFill="1" applyBorder="1" applyAlignment="1">
      <alignment horizontal="left" vertical="center"/>
    </xf>
    <xf numFmtId="38" fontId="18" fillId="0" borderId="1" xfId="1" applyFont="1" applyFill="1" applyBorder="1" applyAlignment="1">
      <alignment horizontal="center" vertical="center"/>
    </xf>
    <xf numFmtId="38" fontId="18" fillId="0" borderId="0" xfId="1" applyFont="1" applyFill="1" applyBorder="1" applyAlignment="1">
      <alignment horizontal="left" wrapText="1"/>
    </xf>
    <xf numFmtId="38" fontId="18" fillId="0" borderId="37" xfId="1" applyFont="1" applyFill="1" applyBorder="1" applyAlignment="1">
      <alignment horizontal="center" vertical="center"/>
    </xf>
    <xf numFmtId="38" fontId="18" fillId="0" borderId="19" xfId="1" applyFont="1" applyFill="1" applyBorder="1" applyAlignment="1">
      <alignment vertical="center"/>
    </xf>
    <xf numFmtId="38" fontId="18" fillId="0" borderId="17" xfId="1" applyFont="1" applyFill="1" applyBorder="1" applyAlignment="1">
      <alignment vertical="center"/>
    </xf>
    <xf numFmtId="0" fontId="18" fillId="0" borderId="0" xfId="0" applyFont="1" applyFill="1" applyBorder="1" applyAlignment="1">
      <alignment horizontal="right" vertical="center"/>
    </xf>
    <xf numFmtId="0" fontId="18" fillId="0" borderId="1" xfId="0" applyFont="1" applyFill="1" applyBorder="1" applyAlignment="1">
      <alignment horizontal="right" vertical="center"/>
    </xf>
    <xf numFmtId="0" fontId="18" fillId="0" borderId="36" xfId="0" applyFont="1" applyFill="1" applyBorder="1" applyAlignment="1">
      <alignment horizontal="right" vertical="center"/>
    </xf>
    <xf numFmtId="0" fontId="20" fillId="0" borderId="23" xfId="0" applyFont="1" applyFill="1" applyBorder="1" applyAlignment="1">
      <alignment horizontal="distributed" vertical="center" justifyLastLine="1"/>
    </xf>
    <xf numFmtId="38" fontId="38" fillId="0" borderId="0" xfId="1" applyFont="1" applyFill="1" applyAlignment="1">
      <alignment horizontal="left"/>
    </xf>
    <xf numFmtId="0" fontId="18" fillId="0" borderId="5" xfId="0" applyFont="1" applyFill="1" applyBorder="1" applyAlignment="1">
      <alignment horizontal="right" vertical="center"/>
    </xf>
    <xf numFmtId="0" fontId="18" fillId="0" borderId="9" xfId="0" applyFont="1" applyFill="1" applyBorder="1" applyAlignment="1">
      <alignment horizontal="right" vertical="center"/>
    </xf>
    <xf numFmtId="188" fontId="18" fillId="0" borderId="5"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27" xfId="0" applyFont="1" applyFill="1" applyBorder="1" applyAlignment="1">
      <alignment horizontal="center" vertical="center"/>
    </xf>
    <xf numFmtId="188" fontId="18" fillId="0" borderId="5" xfId="0" applyNumberFormat="1" applyFont="1" applyFill="1" applyBorder="1" applyAlignment="1">
      <alignment vertical="center"/>
    </xf>
    <xf numFmtId="0" fontId="18" fillId="0" borderId="1" xfId="0" applyFont="1" applyFill="1" applyBorder="1" applyAlignment="1">
      <alignment vertical="center"/>
    </xf>
    <xf numFmtId="0" fontId="18" fillId="0" borderId="28" xfId="0" applyFont="1" applyFill="1" applyBorder="1" applyAlignment="1">
      <alignment vertical="center"/>
    </xf>
    <xf numFmtId="0" fontId="18" fillId="0" borderId="5" xfId="0" applyFont="1" applyFill="1" applyBorder="1" applyAlignment="1">
      <alignment vertical="center"/>
    </xf>
    <xf numFmtId="0" fontId="18" fillId="0" borderId="25" xfId="0" applyFont="1" applyFill="1" applyBorder="1" applyAlignment="1">
      <alignment vertical="center"/>
    </xf>
    <xf numFmtId="187" fontId="18" fillId="0" borderId="1" xfId="0" applyNumberFormat="1" applyFont="1" applyFill="1" applyBorder="1" applyAlignment="1">
      <alignment horizontal="right" vertical="center"/>
    </xf>
    <xf numFmtId="188" fontId="18" fillId="0" borderId="1" xfId="0" applyNumberFormat="1" applyFont="1" applyFill="1" applyBorder="1" applyAlignment="1">
      <alignment vertical="center"/>
    </xf>
    <xf numFmtId="0" fontId="18" fillId="0" borderId="9" xfId="0" applyFont="1" applyFill="1" applyBorder="1" applyAlignment="1">
      <alignment vertical="center"/>
    </xf>
    <xf numFmtId="0" fontId="18" fillId="0" borderId="0" xfId="0" applyFont="1" applyFill="1" applyBorder="1" applyAlignment="1">
      <alignment vertical="center"/>
    </xf>
    <xf numFmtId="0" fontId="18" fillId="0" borderId="13" xfId="0" applyFont="1" applyFill="1" applyBorder="1" applyAlignment="1">
      <alignment vertical="center"/>
    </xf>
    <xf numFmtId="0" fontId="21" fillId="0" borderId="0" xfId="0" applyFont="1" applyFill="1" applyAlignment="1">
      <alignment horizontal="left"/>
    </xf>
    <xf numFmtId="188" fontId="18" fillId="0" borderId="1" xfId="0" applyNumberFormat="1" applyFont="1" applyFill="1" applyBorder="1" applyAlignment="1">
      <alignment horizontal="right" vertical="center"/>
    </xf>
    <xf numFmtId="188" fontId="18" fillId="0" borderId="0" xfId="0" applyNumberFormat="1" applyFont="1" applyFill="1" applyBorder="1" applyAlignment="1">
      <alignment horizontal="right" vertical="center"/>
    </xf>
    <xf numFmtId="0" fontId="18" fillId="0" borderId="26" xfId="0" applyFont="1" applyFill="1" applyBorder="1" applyAlignment="1">
      <alignment vertical="center"/>
    </xf>
    <xf numFmtId="188" fontId="18" fillId="0" borderId="36" xfId="0" applyNumberFormat="1" applyFont="1" applyFill="1" applyBorder="1" applyAlignment="1">
      <alignment horizontal="right" vertical="center"/>
    </xf>
    <xf numFmtId="38" fontId="18" fillId="0" borderId="29" xfId="1" applyFont="1" applyFill="1" applyBorder="1" applyAlignment="1">
      <alignment vertical="center"/>
    </xf>
    <xf numFmtId="38" fontId="18" fillId="0" borderId="0" xfId="1" applyFont="1" applyFill="1" applyBorder="1" applyAlignment="1">
      <alignment horizontal="center" vertical="top"/>
    </xf>
    <xf numFmtId="38" fontId="18" fillId="0" borderId="9" xfId="1" applyFont="1" applyFill="1" applyBorder="1"/>
    <xf numFmtId="38" fontId="18" fillId="0" borderId="9" xfId="1" applyFont="1" applyFill="1" applyBorder="1" applyAlignment="1">
      <alignment horizontal="right"/>
    </xf>
    <xf numFmtId="38" fontId="18" fillId="0" borderId="5" xfId="1" applyFont="1" applyFill="1" applyBorder="1" applyAlignment="1">
      <alignment horizontal="right" vertical="center" justifyLastLine="1"/>
    </xf>
    <xf numFmtId="38" fontId="18" fillId="0" borderId="14" xfId="1" applyFont="1" applyFill="1" applyBorder="1" applyAlignment="1">
      <alignment horizontal="center" vertical="center"/>
    </xf>
    <xf numFmtId="38" fontId="18" fillId="0" borderId="0" xfId="1" applyFont="1" applyFill="1" applyAlignment="1">
      <alignment horizontal="right"/>
    </xf>
    <xf numFmtId="0" fontId="20" fillId="0" borderId="33" xfId="0" applyFont="1" applyFill="1" applyBorder="1" applyAlignment="1">
      <alignment horizontal="center" vertical="center"/>
    </xf>
    <xf numFmtId="0" fontId="18" fillId="0" borderId="0" xfId="0" applyFont="1" applyFill="1" applyBorder="1" applyAlignment="1">
      <alignment horizontal="center"/>
    </xf>
    <xf numFmtId="0" fontId="18" fillId="0" borderId="36" xfId="0" applyFont="1" applyFill="1" applyBorder="1" applyAlignment="1">
      <alignment vertical="center"/>
    </xf>
    <xf numFmtId="0" fontId="18" fillId="0" borderId="41" xfId="0" applyFont="1" applyFill="1" applyBorder="1" applyAlignment="1">
      <alignment vertical="center"/>
    </xf>
    <xf numFmtId="0" fontId="18" fillId="0" borderId="0" xfId="0" applyFont="1" applyFill="1" applyBorder="1" applyAlignment="1">
      <alignment horizontal="distributed" vertical="center" justifyLastLine="1"/>
    </xf>
    <xf numFmtId="0" fontId="18" fillId="0" borderId="38" xfId="0" applyFont="1" applyFill="1" applyBorder="1" applyAlignment="1">
      <alignment vertical="center"/>
    </xf>
    <xf numFmtId="181" fontId="18" fillId="0" borderId="25" xfId="0" applyNumberFormat="1" applyFont="1" applyFill="1" applyBorder="1" applyAlignment="1">
      <alignment vertical="center"/>
    </xf>
    <xf numFmtId="0" fontId="18" fillId="0" borderId="0" xfId="0" applyFont="1" applyFill="1"/>
    <xf numFmtId="187" fontId="18" fillId="0" borderId="0" xfId="0" applyNumberFormat="1" applyFont="1" applyFill="1" applyBorder="1" applyAlignment="1">
      <alignment horizontal="right" vertical="center"/>
    </xf>
    <xf numFmtId="187" fontId="18" fillId="0" borderId="13" xfId="0" applyNumberFormat="1" applyFont="1" applyFill="1" applyBorder="1" applyAlignment="1">
      <alignment horizontal="right" vertical="center"/>
    </xf>
    <xf numFmtId="0" fontId="20" fillId="0" borderId="21" xfId="0" applyFont="1" applyFill="1" applyBorder="1" applyAlignment="1">
      <alignment horizontal="distributed" vertical="center" justifyLastLine="1"/>
    </xf>
    <xf numFmtId="181" fontId="20" fillId="0" borderId="21" xfId="0" applyNumberFormat="1" applyFont="1" applyFill="1" applyBorder="1" applyAlignment="1">
      <alignment horizontal="distributed" vertical="center" justifyLastLine="1"/>
    </xf>
    <xf numFmtId="181" fontId="20" fillId="0" borderId="22" xfId="0" applyNumberFormat="1" applyFont="1" applyFill="1" applyBorder="1" applyAlignment="1">
      <alignment horizontal="distributed" vertical="center" justifyLastLine="1"/>
    </xf>
    <xf numFmtId="0" fontId="18" fillId="0" borderId="0" xfId="0" applyFont="1" applyFill="1" applyAlignment="1">
      <alignment horizontal="left" vertical="top" wrapText="1"/>
    </xf>
    <xf numFmtId="0" fontId="18" fillId="0" borderId="0" xfId="6" applyFont="1" applyFill="1">
      <alignment vertical="center"/>
    </xf>
    <xf numFmtId="0" fontId="18" fillId="0" borderId="0" xfId="17" applyFont="1" applyFill="1">
      <alignment vertical="center"/>
    </xf>
    <xf numFmtId="0" fontId="20" fillId="0" borderId="0" xfId="6" applyFont="1" applyFill="1">
      <alignment vertical="center"/>
    </xf>
    <xf numFmtId="0" fontId="20" fillId="0" borderId="0" xfId="17" applyFont="1" applyFill="1">
      <alignment vertical="center"/>
    </xf>
    <xf numFmtId="0" fontId="19" fillId="0" borderId="0" xfId="0" applyFont="1" applyFill="1" applyAlignment="1">
      <alignment horizontal="left" vertical="center"/>
    </xf>
    <xf numFmtId="0" fontId="20" fillId="0" borderId="28" xfId="0" applyFont="1" applyFill="1" applyBorder="1" applyAlignment="1">
      <alignment vertical="center" justifyLastLine="1"/>
    </xf>
    <xf numFmtId="0" fontId="20" fillId="0" borderId="45" xfId="0" applyFont="1" applyFill="1" applyBorder="1" applyAlignment="1">
      <alignment vertical="center" justifyLastLine="1"/>
    </xf>
    <xf numFmtId="0" fontId="20" fillId="0" borderId="13" xfId="0" applyFont="1" applyFill="1" applyBorder="1" applyAlignment="1">
      <alignment vertical="center"/>
    </xf>
    <xf numFmtId="0" fontId="20" fillId="0" borderId="0" xfId="0" applyFont="1" applyFill="1" applyAlignment="1">
      <alignment vertical="center"/>
    </xf>
    <xf numFmtId="0" fontId="0"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20" fillId="0" borderId="13" xfId="0" applyFont="1" applyFill="1" applyBorder="1" applyAlignment="1">
      <alignment horizontal="right"/>
    </xf>
    <xf numFmtId="38" fontId="20" fillId="0" borderId="13" xfId="1" applyFont="1" applyFill="1" applyBorder="1" applyAlignment="1">
      <alignment horizontal="right"/>
    </xf>
    <xf numFmtId="38" fontId="20" fillId="0" borderId="0" xfId="1" applyFont="1" applyFill="1" applyBorder="1" applyAlignment="1">
      <alignment horizontal="right" vertical="center"/>
    </xf>
    <xf numFmtId="38" fontId="20" fillId="0" borderId="0" xfId="1" applyFont="1" applyFill="1" applyAlignment="1">
      <alignment horizontal="right"/>
    </xf>
    <xf numFmtId="38" fontId="20" fillId="0" borderId="0" xfId="1" applyFont="1" applyFill="1" applyBorder="1" applyAlignment="1">
      <alignment horizontal="right"/>
    </xf>
    <xf numFmtId="176" fontId="20" fillId="0" borderId="14" xfId="0" applyNumberFormat="1" applyFont="1" applyFill="1" applyBorder="1" applyAlignment="1">
      <alignment horizontal="center"/>
    </xf>
    <xf numFmtId="176" fontId="20" fillId="0" borderId="34" xfId="0" applyNumberFormat="1" applyFont="1" applyFill="1" applyBorder="1" applyAlignment="1">
      <alignment horizontal="center"/>
    </xf>
    <xf numFmtId="176" fontId="20" fillId="0" borderId="14" xfId="0" applyNumberFormat="1" applyFont="1" applyFill="1" applyBorder="1" applyAlignment="1">
      <alignment horizontal="center" shrinkToFit="1"/>
    </xf>
    <xf numFmtId="176" fontId="20" fillId="0" borderId="49" xfId="0" applyNumberFormat="1" applyFont="1" applyFill="1" applyBorder="1" applyAlignment="1">
      <alignment horizontal="center" shrinkToFit="1"/>
    </xf>
    <xf numFmtId="0" fontId="20" fillId="0" borderId="0" xfId="0" applyFont="1" applyFill="1" applyAlignment="1"/>
    <xf numFmtId="176" fontId="20" fillId="0" borderId="17" xfId="0" applyNumberFormat="1" applyFont="1" applyFill="1" applyBorder="1" applyAlignment="1">
      <alignment horizontal="center" vertical="center" textRotation="255"/>
    </xf>
    <xf numFmtId="176" fontId="20" fillId="0" borderId="18" xfId="0" applyNumberFormat="1" applyFont="1" applyFill="1" applyBorder="1" applyAlignment="1">
      <alignment horizontal="center"/>
    </xf>
    <xf numFmtId="176" fontId="20" fillId="0" borderId="40" xfId="0" applyNumberFormat="1" applyFont="1" applyFill="1" applyBorder="1" applyAlignment="1">
      <alignment horizontal="center" vertical="top"/>
    </xf>
    <xf numFmtId="176" fontId="20" fillId="0" borderId="47" xfId="0" applyNumberFormat="1" applyFont="1" applyFill="1" applyBorder="1" applyAlignment="1">
      <alignment horizontal="center" vertical="top"/>
    </xf>
    <xf numFmtId="176" fontId="20" fillId="0" borderId="47" xfId="0" applyNumberFormat="1" applyFont="1" applyFill="1" applyBorder="1" applyAlignment="1">
      <alignment horizontal="center" vertical="top" shrinkToFit="1"/>
    </xf>
    <xf numFmtId="49" fontId="20" fillId="0" borderId="40" xfId="0" applyNumberFormat="1" applyFont="1" applyFill="1" applyBorder="1" applyAlignment="1">
      <alignment horizontal="center" vertical="top" shrinkToFit="1"/>
    </xf>
    <xf numFmtId="176" fontId="20" fillId="0" borderId="50" xfId="0" applyNumberFormat="1" applyFont="1" applyFill="1" applyBorder="1" applyAlignment="1">
      <alignment horizontal="center" vertical="top" shrinkToFit="1"/>
    </xf>
    <xf numFmtId="0" fontId="18" fillId="0" borderId="13" xfId="0" applyFont="1" applyFill="1" applyBorder="1"/>
    <xf numFmtId="188" fontId="20" fillId="0" borderId="37" xfId="0" applyNumberFormat="1" applyFont="1" applyFill="1" applyBorder="1" applyAlignment="1">
      <alignment vertical="center"/>
    </xf>
    <xf numFmtId="188" fontId="20" fillId="0" borderId="41" xfId="0" applyNumberFormat="1" applyFont="1" applyFill="1" applyBorder="1" applyAlignment="1">
      <alignment vertical="center"/>
    </xf>
    <xf numFmtId="188" fontId="20" fillId="0" borderId="36" xfId="0" applyNumberFormat="1" applyFont="1" applyFill="1" applyBorder="1" applyAlignment="1">
      <alignment vertical="center"/>
    </xf>
    <xf numFmtId="188" fontId="20" fillId="0" borderId="30" xfId="0" applyNumberFormat="1" applyFont="1" applyFill="1" applyBorder="1" applyAlignment="1">
      <alignment vertical="center"/>
    </xf>
    <xf numFmtId="0" fontId="22" fillId="0" borderId="0" xfId="0" applyFont="1" applyFill="1" applyBorder="1" applyAlignment="1">
      <alignment vertical="center"/>
    </xf>
    <xf numFmtId="0" fontId="16" fillId="0" borderId="0" xfId="0" applyFont="1" applyFill="1" applyBorder="1" applyAlignment="1"/>
    <xf numFmtId="176" fontId="20" fillId="0" borderId="28" xfId="0" applyNumberFormat="1" applyFont="1" applyFill="1" applyBorder="1" applyAlignment="1">
      <alignment horizontal="center" vertical="center" textRotation="255"/>
    </xf>
    <xf numFmtId="179" fontId="20" fillId="0" borderId="34" xfId="0" applyNumberFormat="1" applyFont="1" applyFill="1" applyBorder="1" applyAlignment="1">
      <alignment horizontal="center" vertical="center"/>
    </xf>
    <xf numFmtId="183" fontId="20" fillId="0" borderId="47" xfId="0" applyNumberFormat="1" applyFont="1" applyFill="1" applyBorder="1" applyAlignment="1">
      <alignment horizontal="center"/>
    </xf>
    <xf numFmtId="0" fontId="22" fillId="0" borderId="0" xfId="0" applyFont="1" applyFill="1" applyBorder="1" applyAlignment="1">
      <alignment horizontal="right"/>
    </xf>
    <xf numFmtId="3" fontId="20" fillId="0" borderId="0" xfId="0" applyNumberFormat="1" applyFont="1" applyFill="1" applyBorder="1"/>
    <xf numFmtId="191" fontId="20" fillId="0" borderId="0" xfId="1" applyNumberFormat="1" applyFont="1" applyFill="1" applyBorder="1"/>
    <xf numFmtId="0" fontId="22" fillId="0" borderId="0" xfId="0" applyFont="1" applyFill="1" applyAlignment="1">
      <alignment horizontal="right" vertical="center"/>
    </xf>
    <xf numFmtId="0" fontId="20" fillId="0" borderId="48" xfId="0" applyFont="1" applyFill="1" applyBorder="1"/>
    <xf numFmtId="0" fontId="20" fillId="0" borderId="0" xfId="0" applyFont="1" applyFill="1" applyBorder="1" applyAlignment="1">
      <alignment horizontal="center"/>
    </xf>
    <xf numFmtId="0" fontId="20" fillId="0" borderId="0" xfId="0" applyFont="1" applyFill="1" applyBorder="1" applyAlignment="1">
      <alignment horizontal="center" vertical="top"/>
    </xf>
    <xf numFmtId="188" fontId="20" fillId="0" borderId="0" xfId="0" applyNumberFormat="1" applyFont="1" applyFill="1" applyBorder="1"/>
    <xf numFmtId="188" fontId="20" fillId="0" borderId="0" xfId="0" applyNumberFormat="1" applyFont="1" applyFill="1" applyBorder="1" applyAlignment="1">
      <alignment horizontal="right"/>
    </xf>
    <xf numFmtId="188" fontId="20" fillId="0" borderId="0" xfId="0" applyNumberFormat="1" applyFont="1" applyFill="1" applyBorder="1" applyAlignment="1"/>
    <xf numFmtId="0" fontId="16" fillId="0" borderId="0" xfId="0" applyFont="1" applyFill="1" applyAlignment="1">
      <alignment horizontal="right"/>
    </xf>
    <xf numFmtId="0" fontId="20" fillId="0" borderId="40" xfId="0" applyFont="1" applyFill="1" applyBorder="1" applyAlignment="1">
      <alignment horizontal="center" vertical="center" wrapText="1" shrinkToFit="1"/>
    </xf>
    <xf numFmtId="0" fontId="20" fillId="0" borderId="47" xfId="0" applyFont="1" applyFill="1" applyBorder="1" applyAlignment="1">
      <alignment horizontal="center" vertical="center" wrapText="1" shrinkToFit="1"/>
    </xf>
    <xf numFmtId="0" fontId="20" fillId="0" borderId="21" xfId="0" applyFont="1" applyFill="1" applyBorder="1" applyAlignment="1">
      <alignment horizontal="center" vertical="center" wrapText="1" shrinkToFit="1"/>
    </xf>
    <xf numFmtId="0" fontId="22" fillId="0" borderId="47" xfId="0" applyFont="1" applyFill="1" applyBorder="1" applyAlignment="1">
      <alignment horizontal="center" vertical="center" wrapText="1" shrinkToFit="1"/>
    </xf>
    <xf numFmtId="0" fontId="20" fillId="0" borderId="50" xfId="0" applyFont="1" applyFill="1" applyBorder="1" applyAlignment="1">
      <alignment horizontal="center" vertical="center" wrapText="1" shrinkToFit="1"/>
    </xf>
    <xf numFmtId="181" fontId="20" fillId="0" borderId="30" xfId="0" applyNumberFormat="1" applyFont="1" applyFill="1" applyBorder="1" applyAlignment="1">
      <alignment horizontal="right" vertical="center"/>
    </xf>
    <xf numFmtId="0" fontId="22" fillId="0" borderId="0" xfId="0" applyFont="1" applyFill="1" applyAlignment="1">
      <alignment horizontal="right"/>
    </xf>
    <xf numFmtId="0" fontId="24" fillId="0" borderId="0" xfId="0" applyFont="1" applyFill="1" applyAlignment="1">
      <alignment vertical="top"/>
    </xf>
    <xf numFmtId="0" fontId="0" fillId="0" borderId="0" xfId="0" applyFont="1" applyFill="1" applyAlignment="1"/>
    <xf numFmtId="0" fontId="22" fillId="0" borderId="0" xfId="0" applyFont="1" applyFill="1" applyAlignment="1">
      <alignment vertical="top"/>
    </xf>
    <xf numFmtId="0" fontId="17" fillId="0" borderId="0" xfId="0" applyFont="1" applyFill="1" applyAlignment="1"/>
    <xf numFmtId="0" fontId="20" fillId="0" borderId="36" xfId="0" applyFont="1" applyFill="1" applyBorder="1" applyAlignment="1">
      <alignment horizontal="left" vertical="center"/>
    </xf>
    <xf numFmtId="0" fontId="20" fillId="0" borderId="37" xfId="0" applyFont="1" applyFill="1" applyBorder="1" applyAlignment="1">
      <alignment horizontal="center" vertical="center"/>
    </xf>
    <xf numFmtId="0" fontId="16" fillId="0" borderId="0" xfId="0" applyFont="1" applyFill="1" applyBorder="1" applyAlignment="1">
      <alignment horizontal="center" vertical="center" shrinkToFit="1"/>
    </xf>
    <xf numFmtId="0" fontId="20" fillId="0" borderId="38"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9" xfId="0" applyFont="1" applyFill="1" applyBorder="1" applyAlignment="1">
      <alignment horizontal="center" vertical="center" shrinkToFit="1"/>
    </xf>
    <xf numFmtId="0" fontId="20" fillId="0" borderId="26" xfId="0" applyFont="1" applyFill="1" applyBorder="1" applyAlignment="1">
      <alignment vertical="center"/>
    </xf>
    <xf numFmtId="0" fontId="20" fillId="0" borderId="9" xfId="0" applyFont="1" applyFill="1" applyBorder="1" applyAlignment="1">
      <alignment vertical="center"/>
    </xf>
    <xf numFmtId="0" fontId="22" fillId="0" borderId="9" xfId="0" applyFont="1" applyFill="1" applyBorder="1" applyAlignment="1">
      <alignment horizontal="right" vertical="center"/>
    </xf>
    <xf numFmtId="0" fontId="20" fillId="0" borderId="1" xfId="0" applyFont="1" applyFill="1" applyBorder="1" applyAlignment="1">
      <alignment vertical="center" shrinkToFit="1"/>
    </xf>
    <xf numFmtId="0" fontId="16" fillId="0" borderId="13" xfId="0" applyFont="1" applyFill="1" applyBorder="1" applyAlignment="1">
      <alignment horizontal="left" vertical="center" shrinkToFit="1"/>
    </xf>
    <xf numFmtId="0" fontId="20" fillId="0" borderId="1" xfId="0" applyFont="1" applyFill="1" applyBorder="1" applyAlignment="1">
      <alignment horizontal="center" vertical="center" shrinkToFit="1"/>
    </xf>
    <xf numFmtId="0" fontId="16" fillId="0" borderId="9" xfId="0" applyFont="1" applyFill="1" applyBorder="1" applyAlignment="1">
      <alignment horizontal="left" vertical="center"/>
    </xf>
    <xf numFmtId="0" fontId="16" fillId="0" borderId="26" xfId="0" applyFont="1" applyFill="1" applyBorder="1" applyAlignment="1">
      <alignment horizontal="left" vertical="center" shrinkToFit="1"/>
    </xf>
    <xf numFmtId="0" fontId="20" fillId="0" borderId="0" xfId="0" applyFont="1" applyFill="1" applyBorder="1" applyAlignment="1">
      <alignment horizontal="left" vertical="top"/>
    </xf>
    <xf numFmtId="0" fontId="16" fillId="0" borderId="14" xfId="0" applyFont="1" applyFill="1" applyBorder="1" applyAlignment="1">
      <alignment horizontal="left" vertical="center"/>
    </xf>
    <xf numFmtId="0" fontId="16" fillId="0" borderId="14" xfId="0" applyFont="1" applyFill="1" applyBorder="1" applyAlignment="1">
      <alignment horizontal="center" vertical="center" shrinkToFit="1"/>
    </xf>
    <xf numFmtId="0" fontId="20" fillId="0" borderId="0" xfId="0" applyFont="1" applyFill="1" applyBorder="1" applyAlignment="1">
      <alignment vertical="top"/>
    </xf>
    <xf numFmtId="0" fontId="20" fillId="0" borderId="36" xfId="0" applyFont="1" applyFill="1" applyBorder="1" applyAlignment="1">
      <alignment vertical="center" shrinkToFit="1"/>
    </xf>
    <xf numFmtId="0" fontId="20" fillId="0" borderId="5" xfId="0" applyFont="1" applyFill="1" applyBorder="1" applyAlignment="1">
      <alignment vertical="center"/>
    </xf>
    <xf numFmtId="0" fontId="16" fillId="0" borderId="9" xfId="0" applyFont="1" applyFill="1" applyBorder="1" applyAlignment="1">
      <alignment horizontal="center" vertical="center"/>
    </xf>
    <xf numFmtId="0" fontId="16" fillId="0" borderId="26" xfId="0" applyFont="1" applyFill="1" applyBorder="1" applyAlignment="1">
      <alignment horizontal="left" vertical="center"/>
    </xf>
    <xf numFmtId="0" fontId="18" fillId="0" borderId="48" xfId="0" applyFont="1" applyFill="1" applyBorder="1"/>
    <xf numFmtId="0" fontId="20" fillId="0" borderId="14" xfId="0" applyFont="1" applyFill="1" applyBorder="1" applyAlignment="1">
      <alignment horizontal="left" vertical="top"/>
    </xf>
    <xf numFmtId="0" fontId="20" fillId="0" borderId="0" xfId="0" applyFont="1" applyFill="1" applyBorder="1" applyAlignment="1">
      <alignment horizontal="right" vertical="top"/>
    </xf>
    <xf numFmtId="0" fontId="22" fillId="0" borderId="0" xfId="0" applyFont="1" applyFill="1" applyAlignment="1"/>
    <xf numFmtId="0" fontId="20" fillId="0" borderId="16" xfId="0" applyFont="1" applyFill="1" applyBorder="1" applyAlignment="1">
      <alignment horizontal="center" vertical="center"/>
    </xf>
    <xf numFmtId="0" fontId="16" fillId="0" borderId="37" xfId="0" applyFont="1" applyFill="1" applyBorder="1" applyAlignment="1">
      <alignment horizontal="right" vertical="center"/>
    </xf>
    <xf numFmtId="0" fontId="16" fillId="0" borderId="36" xfId="0" applyFont="1" applyFill="1" applyBorder="1" applyAlignment="1">
      <alignment horizontal="right" vertical="center"/>
    </xf>
    <xf numFmtId="0" fontId="16" fillId="0" borderId="41" xfId="0" applyFont="1" applyFill="1" applyBorder="1" applyAlignment="1">
      <alignment horizontal="justify" vertical="center"/>
    </xf>
    <xf numFmtId="0" fontId="20" fillId="0" borderId="30" xfId="0" applyFont="1" applyFill="1" applyBorder="1"/>
    <xf numFmtId="0" fontId="16" fillId="0" borderId="1" xfId="0" applyFont="1" applyFill="1" applyBorder="1"/>
    <xf numFmtId="0" fontId="20" fillId="0" borderId="18" xfId="0" applyFont="1" applyFill="1" applyBorder="1"/>
    <xf numFmtId="0" fontId="18" fillId="0" borderId="1" xfId="0" applyFont="1" applyFill="1" applyBorder="1"/>
    <xf numFmtId="0" fontId="16" fillId="0" borderId="0" xfId="0" applyFont="1" applyFill="1" applyBorder="1" applyAlignment="1">
      <alignment horizontal="justify" vertical="center"/>
    </xf>
    <xf numFmtId="0" fontId="20" fillId="0" borderId="18" xfId="0" applyFont="1" applyFill="1" applyBorder="1" applyAlignment="1">
      <alignment horizontal="center"/>
    </xf>
    <xf numFmtId="0" fontId="16" fillId="0" borderId="1" xfId="0" applyFont="1" applyFill="1" applyBorder="1" applyAlignment="1">
      <alignment horizontal="right" vertical="center"/>
    </xf>
    <xf numFmtId="0" fontId="16" fillId="0" borderId="0" xfId="0" applyFont="1" applyFill="1" applyBorder="1" applyAlignment="1">
      <alignment horizontal="right" vertical="center"/>
    </xf>
    <xf numFmtId="180" fontId="16" fillId="0" borderId="28" xfId="0" applyNumberFormat="1" applyFont="1" applyFill="1" applyBorder="1" applyAlignment="1">
      <alignment horizontal="justify" vertical="center"/>
    </xf>
    <xf numFmtId="0" fontId="20" fillId="0" borderId="18" xfId="0" applyFont="1" applyFill="1" applyBorder="1" applyAlignment="1"/>
    <xf numFmtId="0" fontId="16" fillId="0" borderId="9" xfId="0" applyFont="1" applyFill="1" applyBorder="1" applyAlignment="1">
      <alignment horizontal="justify" vertical="center"/>
    </xf>
    <xf numFmtId="0" fontId="20" fillId="0" borderId="20" xfId="0" applyFont="1" applyFill="1" applyBorder="1" applyAlignment="1"/>
    <xf numFmtId="0" fontId="20" fillId="0" borderId="14" xfId="0" applyFont="1" applyFill="1" applyBorder="1" applyAlignment="1">
      <alignment horizontal="left"/>
    </xf>
    <xf numFmtId="0" fontId="20" fillId="0" borderId="16" xfId="0" applyFont="1" applyFill="1" applyBorder="1" applyAlignment="1">
      <alignment horizontal="distributed" vertical="center" justifyLastLine="1"/>
    </xf>
    <xf numFmtId="0" fontId="16" fillId="0" borderId="37" xfId="0" applyFont="1" applyFill="1" applyBorder="1" applyAlignment="1">
      <alignment horizontal="justify" vertical="center"/>
    </xf>
    <xf numFmtId="0" fontId="18" fillId="0" borderId="5" xfId="0" applyFont="1" applyFill="1" applyBorder="1"/>
    <xf numFmtId="0" fontId="16" fillId="0" borderId="25" xfId="0" applyFont="1" applyFill="1" applyBorder="1" applyAlignment="1">
      <alignment horizontal="justify" vertical="center"/>
    </xf>
    <xf numFmtId="0" fontId="20" fillId="0" borderId="20" xfId="0" applyFont="1" applyFill="1" applyBorder="1" applyAlignment="1">
      <alignment horizontal="center"/>
    </xf>
    <xf numFmtId="0" fontId="20" fillId="0" borderId="22" xfId="0" applyFont="1" applyFill="1" applyBorder="1" applyAlignment="1">
      <alignment horizontal="distributed" vertical="center" justifyLastLine="1"/>
    </xf>
    <xf numFmtId="40" fontId="20" fillId="0" borderId="29" xfId="1" applyNumberFormat="1" applyFont="1" applyFill="1" applyBorder="1" applyAlignment="1">
      <alignment horizontal="right" vertical="center"/>
    </xf>
    <xf numFmtId="40" fontId="20" fillId="0" borderId="30" xfId="1" applyNumberFormat="1" applyFont="1" applyFill="1" applyBorder="1" applyAlignment="1">
      <alignment horizontal="right" vertical="center"/>
    </xf>
    <xf numFmtId="40" fontId="20" fillId="0" borderId="17" xfId="1" applyNumberFormat="1" applyFont="1" applyFill="1" applyBorder="1" applyAlignment="1">
      <alignment horizontal="right" vertical="center"/>
    </xf>
    <xf numFmtId="40" fontId="20" fillId="0" borderId="18" xfId="1" applyNumberFormat="1" applyFont="1" applyFill="1" applyBorder="1" applyAlignment="1">
      <alignment horizontal="right" vertical="center"/>
    </xf>
    <xf numFmtId="40" fontId="20" fillId="0" borderId="19" xfId="1" applyNumberFormat="1" applyFont="1" applyFill="1" applyBorder="1" applyAlignment="1">
      <alignment horizontal="right" vertical="center"/>
    </xf>
    <xf numFmtId="40" fontId="20" fillId="0" borderId="20" xfId="1" applyNumberFormat="1" applyFont="1" applyFill="1" applyBorder="1" applyAlignment="1">
      <alignment horizontal="right" vertical="center"/>
    </xf>
    <xf numFmtId="190" fontId="20" fillId="0" borderId="29" xfId="0" applyNumberFormat="1" applyFont="1" applyFill="1" applyBorder="1" applyAlignment="1">
      <alignment horizontal="right" vertical="center"/>
    </xf>
    <xf numFmtId="190" fontId="20" fillId="0" borderId="30" xfId="0" applyNumberFormat="1" applyFont="1" applyFill="1" applyBorder="1" applyAlignment="1">
      <alignment horizontal="right" vertical="center"/>
    </xf>
    <xf numFmtId="190" fontId="20" fillId="0" borderId="19" xfId="0" applyNumberFormat="1" applyFont="1" applyFill="1" applyBorder="1" applyAlignment="1">
      <alignment horizontal="right" vertical="center"/>
    </xf>
    <xf numFmtId="190" fontId="20" fillId="0" borderId="20" xfId="0" applyNumberFormat="1" applyFont="1" applyFill="1" applyBorder="1" applyAlignment="1">
      <alignment horizontal="right" vertical="center"/>
    </xf>
    <xf numFmtId="0" fontId="38" fillId="0" borderId="0" xfId="0" applyFont="1" applyFill="1"/>
    <xf numFmtId="188" fontId="20" fillId="0" borderId="56" xfId="0" applyNumberFormat="1" applyFont="1" applyFill="1" applyBorder="1" applyAlignment="1">
      <alignment horizontal="right" vertical="center"/>
    </xf>
    <xf numFmtId="189" fontId="20" fillId="0" borderId="56" xfId="0" applyNumberFormat="1" applyFont="1" applyFill="1" applyBorder="1" applyAlignment="1">
      <alignment horizontal="right" vertical="center"/>
    </xf>
    <xf numFmtId="189" fontId="20" fillId="0" borderId="57" xfId="0" applyNumberFormat="1" applyFont="1" applyFill="1" applyBorder="1" applyAlignment="1">
      <alignment horizontal="right" vertical="center"/>
    </xf>
    <xf numFmtId="188" fontId="20" fillId="0" borderId="56" xfId="0" applyNumberFormat="1" applyFont="1" applyFill="1" applyBorder="1" applyAlignment="1">
      <alignment horizontal="center" vertical="center"/>
    </xf>
    <xf numFmtId="188" fontId="20" fillId="0" borderId="57" xfId="0" applyNumberFormat="1" applyFont="1" applyFill="1" applyBorder="1" applyAlignment="1">
      <alignment horizontal="center" vertical="center"/>
    </xf>
    <xf numFmtId="0" fontId="20" fillId="0" borderId="40" xfId="0" applyFont="1" applyFill="1" applyBorder="1"/>
    <xf numFmtId="0" fontId="20" fillId="0" borderId="96" xfId="0" applyFont="1" applyFill="1" applyBorder="1" applyAlignment="1">
      <alignment horizontal="distributed" vertical="center" justifyLastLine="1"/>
    </xf>
    <xf numFmtId="0" fontId="20" fillId="0" borderId="10" xfId="0" applyFont="1" applyFill="1" applyBorder="1"/>
    <xf numFmtId="0" fontId="20" fillId="0" borderId="29" xfId="0" applyFont="1" applyFill="1" applyBorder="1" applyAlignment="1">
      <alignment vertical="center"/>
    </xf>
    <xf numFmtId="0" fontId="20" fillId="0" borderId="102" xfId="0" applyFont="1" applyFill="1" applyBorder="1" applyAlignment="1">
      <alignment vertical="center"/>
    </xf>
    <xf numFmtId="0" fontId="20" fillId="0" borderId="29" xfId="0" applyFont="1" applyFill="1" applyBorder="1"/>
    <xf numFmtId="0" fontId="20" fillId="0" borderId="29" xfId="0" applyFont="1" applyFill="1" applyBorder="1" applyAlignment="1">
      <alignment horizontal="distributed" vertical="center" justifyLastLine="1"/>
    </xf>
    <xf numFmtId="0" fontId="20" fillId="0" borderId="30" xfId="0" applyFont="1" applyFill="1" applyBorder="1" applyAlignment="1">
      <alignment horizontal="distributed" vertical="center" justifyLastLine="1"/>
    </xf>
    <xf numFmtId="0" fontId="20" fillId="0" borderId="17" xfId="0" applyFont="1" applyFill="1" applyBorder="1" applyAlignment="1">
      <alignment vertical="center"/>
    </xf>
    <xf numFmtId="0" fontId="20" fillId="0" borderId="89" xfId="0" applyFont="1" applyFill="1" applyBorder="1" applyAlignment="1">
      <alignment vertical="center"/>
    </xf>
    <xf numFmtId="0" fontId="20" fillId="0" borderId="89" xfId="0" applyFont="1" applyFill="1" applyBorder="1" applyAlignment="1">
      <alignment horizontal="right" vertical="center"/>
    </xf>
    <xf numFmtId="0" fontId="20" fillId="0" borderId="19" xfId="0" applyFont="1" applyFill="1" applyBorder="1" applyAlignment="1">
      <alignment vertical="center"/>
    </xf>
    <xf numFmtId="0" fontId="20" fillId="0" borderId="87" xfId="0" applyFont="1" applyFill="1" applyBorder="1" applyAlignment="1">
      <alignment vertical="center"/>
    </xf>
    <xf numFmtId="0" fontId="20" fillId="0" borderId="20" xfId="0" applyFont="1" applyFill="1" applyBorder="1" applyAlignment="1">
      <alignment vertical="center"/>
    </xf>
    <xf numFmtId="0" fontId="16" fillId="0" borderId="0" xfId="0" applyFont="1" applyFill="1"/>
    <xf numFmtId="0" fontId="20" fillId="0" borderId="30" xfId="0" applyFont="1" applyFill="1" applyBorder="1" applyAlignment="1">
      <alignment horizontal="right" vertical="center"/>
    </xf>
    <xf numFmtId="0" fontId="20" fillId="0" borderId="17"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19" xfId="0" applyFont="1" applyFill="1" applyBorder="1" applyAlignment="1">
      <alignment horizontal="right" vertical="center"/>
    </xf>
    <xf numFmtId="0" fontId="20" fillId="0" borderId="20" xfId="0" applyFont="1" applyFill="1" applyBorder="1" applyAlignment="1">
      <alignment horizontal="right" vertical="center"/>
    </xf>
    <xf numFmtId="0" fontId="31" fillId="0" borderId="0" xfId="0" applyFont="1" applyFill="1"/>
    <xf numFmtId="0" fontId="32" fillId="0" borderId="0" xfId="0" applyFont="1" applyFill="1"/>
    <xf numFmtId="0" fontId="17" fillId="0" borderId="0" xfId="0" applyFont="1" applyFill="1" applyAlignment="1">
      <alignment vertical="top"/>
    </xf>
    <xf numFmtId="0" fontId="20" fillId="0" borderId="0" xfId="0" applyFont="1" applyFill="1" applyAlignment="1">
      <alignment horizontal="right" vertical="center"/>
    </xf>
    <xf numFmtId="188" fontId="20" fillId="0" borderId="48" xfId="0" applyNumberFormat="1" applyFont="1" applyFill="1" applyBorder="1" applyAlignment="1">
      <alignment horizontal="right" vertical="center"/>
    </xf>
    <xf numFmtId="0" fontId="19" fillId="0" borderId="0" xfId="0" applyFont="1" applyFill="1" applyAlignment="1">
      <alignment horizontal="left"/>
    </xf>
    <xf numFmtId="181" fontId="20" fillId="0" borderId="21" xfId="0" applyNumberFormat="1" applyFont="1" applyFill="1" applyBorder="1" applyAlignment="1">
      <alignment vertical="center"/>
    </xf>
    <xf numFmtId="181" fontId="20" fillId="0" borderId="22" xfId="0" applyNumberFormat="1" applyFont="1" applyFill="1" applyBorder="1" applyAlignment="1">
      <alignment vertical="center"/>
    </xf>
    <xf numFmtId="0" fontId="20" fillId="0" borderId="17" xfId="0" applyFont="1" applyFill="1" applyBorder="1" applyAlignment="1">
      <alignment horizontal="distributed" vertical="center" justifyLastLine="1"/>
    </xf>
    <xf numFmtId="0" fontId="20" fillId="0" borderId="47" xfId="0" applyFont="1" applyFill="1" applyBorder="1" applyAlignment="1">
      <alignment horizontal="center" vertical="center" shrinkToFit="1"/>
    </xf>
    <xf numFmtId="181" fontId="20" fillId="0" borderId="47" xfId="0" applyNumberFormat="1" applyFont="1" applyFill="1" applyBorder="1" applyAlignment="1">
      <alignment vertical="center"/>
    </xf>
    <xf numFmtId="181" fontId="20" fillId="0" borderId="47" xfId="0" applyNumberFormat="1" applyFont="1" applyFill="1" applyBorder="1" applyAlignment="1">
      <alignment horizontal="right" vertical="center"/>
    </xf>
    <xf numFmtId="181" fontId="20" fillId="0" borderId="50" xfId="0" applyNumberFormat="1" applyFont="1" applyFill="1" applyBorder="1" applyAlignment="1">
      <alignment vertical="center"/>
    </xf>
    <xf numFmtId="0" fontId="20" fillId="0" borderId="19" xfId="0" applyFont="1" applyFill="1" applyBorder="1" applyAlignment="1">
      <alignment horizontal="distributed" vertical="center" justifyLastLine="1"/>
    </xf>
    <xf numFmtId="181" fontId="20" fillId="0" borderId="20" xfId="0" applyNumberFormat="1" applyFont="1" applyFill="1" applyBorder="1" applyAlignment="1">
      <alignment horizontal="right" vertical="center"/>
    </xf>
    <xf numFmtId="0" fontId="20" fillId="0" borderId="0" xfId="0" applyFont="1" applyFill="1" applyAlignment="1">
      <alignment horizontal="center"/>
    </xf>
    <xf numFmtId="0" fontId="20" fillId="0" borderId="9" xfId="0" applyFont="1" applyFill="1" applyBorder="1" applyAlignment="1"/>
    <xf numFmtId="188" fontId="20" fillId="0" borderId="21" xfId="0" applyNumberFormat="1" applyFont="1" applyFill="1" applyBorder="1" applyAlignment="1">
      <alignment vertical="center"/>
    </xf>
    <xf numFmtId="188" fontId="20" fillId="0" borderId="22" xfId="0" applyNumberFormat="1" applyFont="1" applyFill="1" applyBorder="1" applyAlignment="1">
      <alignment vertical="center"/>
    </xf>
    <xf numFmtId="188" fontId="20" fillId="0" borderId="21" xfId="0" applyNumberFormat="1" applyFont="1" applyFill="1" applyBorder="1" applyAlignment="1">
      <alignment vertical="center" shrinkToFit="1"/>
    </xf>
    <xf numFmtId="188" fontId="20" fillId="0" borderId="22" xfId="0" applyNumberFormat="1" applyFont="1" applyFill="1" applyBorder="1" applyAlignment="1">
      <alignment vertical="center" shrinkToFit="1"/>
    </xf>
    <xf numFmtId="188" fontId="20" fillId="0" borderId="21" xfId="0" applyNumberFormat="1" applyFont="1" applyFill="1" applyBorder="1" applyAlignment="1">
      <alignment horizontal="right" vertical="center"/>
    </xf>
    <xf numFmtId="188" fontId="20" fillId="0" borderId="22" xfId="0" applyNumberFormat="1" applyFont="1" applyFill="1" applyBorder="1" applyAlignment="1">
      <alignment horizontal="right" vertical="center"/>
    </xf>
    <xf numFmtId="188" fontId="20" fillId="0" borderId="56" xfId="0" applyNumberFormat="1" applyFont="1" applyFill="1" applyBorder="1" applyAlignment="1">
      <alignment vertical="center" shrinkToFit="1"/>
    </xf>
    <xf numFmtId="188" fontId="20" fillId="0" borderId="57" xfId="0" applyNumberFormat="1" applyFont="1" applyFill="1" applyBorder="1" applyAlignment="1">
      <alignment vertical="center" shrinkToFit="1"/>
    </xf>
    <xf numFmtId="0" fontId="20" fillId="0" borderId="14" xfId="0" applyFont="1" applyFill="1" applyBorder="1" applyAlignment="1"/>
    <xf numFmtId="194" fontId="20" fillId="0" borderId="29" xfId="0" applyNumberFormat="1" applyFont="1" applyFill="1" applyBorder="1" applyAlignment="1">
      <alignment vertical="center"/>
    </xf>
    <xf numFmtId="186" fontId="20" fillId="0" borderId="29" xfId="0" applyNumberFormat="1" applyFont="1" applyFill="1" applyBorder="1" applyAlignment="1">
      <alignment vertical="center"/>
    </xf>
    <xf numFmtId="186" fontId="20" fillId="0" borderId="30" xfId="0" applyNumberFormat="1" applyFont="1" applyFill="1" applyBorder="1" applyAlignment="1">
      <alignment vertical="center"/>
    </xf>
    <xf numFmtId="188" fontId="20" fillId="0" borderId="17" xfId="0" applyNumberFormat="1" applyFont="1" applyFill="1" applyBorder="1" applyAlignment="1">
      <alignment vertical="center" shrinkToFit="1"/>
    </xf>
    <xf numFmtId="194" fontId="20" fillId="0" borderId="17" xfId="0" applyNumberFormat="1" applyFont="1" applyFill="1" applyBorder="1" applyAlignment="1">
      <alignment vertical="center"/>
    </xf>
    <xf numFmtId="186" fontId="20" fillId="0" borderId="17" xfId="0" applyNumberFormat="1" applyFont="1" applyFill="1" applyBorder="1" applyAlignment="1">
      <alignment vertical="center"/>
    </xf>
    <xf numFmtId="186" fontId="20" fillId="0" borderId="18" xfId="0" applyNumberFormat="1" applyFont="1" applyFill="1" applyBorder="1" applyAlignment="1">
      <alignment vertical="center"/>
    </xf>
    <xf numFmtId="194" fontId="20" fillId="0" borderId="19" xfId="0" applyNumberFormat="1" applyFont="1" applyFill="1" applyBorder="1" applyAlignment="1">
      <alignment vertical="center"/>
    </xf>
    <xf numFmtId="186" fontId="20" fillId="0" borderId="19" xfId="0" applyNumberFormat="1" applyFont="1" applyFill="1" applyBorder="1" applyAlignment="1">
      <alignment vertical="center"/>
    </xf>
    <xf numFmtId="186" fontId="20" fillId="0" borderId="20" xfId="0" applyNumberFormat="1" applyFont="1" applyFill="1" applyBorder="1" applyAlignment="1">
      <alignment vertical="center"/>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48" xfId="0" applyFont="1" applyFill="1" applyBorder="1" applyAlignment="1">
      <alignment vertical="center"/>
    </xf>
    <xf numFmtId="0" fontId="16" fillId="0" borderId="48" xfId="0" applyFont="1" applyFill="1" applyBorder="1" applyAlignment="1">
      <alignment vertical="center"/>
    </xf>
    <xf numFmtId="181" fontId="20" fillId="0" borderId="19" xfId="0" applyNumberFormat="1" applyFont="1" applyFill="1" applyBorder="1" applyAlignment="1">
      <alignment vertical="center" shrinkToFit="1"/>
    </xf>
    <xf numFmtId="181" fontId="20" fillId="0" borderId="20" xfId="0" applyNumberFormat="1" applyFont="1" applyFill="1" applyBorder="1" applyAlignment="1">
      <alignment vertical="center" shrinkToFit="1"/>
    </xf>
    <xf numFmtId="0" fontId="20" fillId="0" borderId="0" xfId="0" applyFont="1" applyFill="1" applyBorder="1" applyAlignment="1">
      <alignment horizontal="distributed" vertical="center" justifyLastLine="1"/>
    </xf>
    <xf numFmtId="181" fontId="20" fillId="0" borderId="29" xfId="0" applyNumberFormat="1" applyFont="1" applyFill="1" applyBorder="1" applyAlignment="1">
      <alignment horizontal="right" vertical="center" shrinkToFit="1"/>
    </xf>
    <xf numFmtId="181" fontId="20" fillId="0" borderId="0" xfId="0" applyNumberFormat="1" applyFont="1" applyFill="1" applyBorder="1" applyAlignment="1">
      <alignment horizontal="right" vertical="center" shrinkToFit="1"/>
    </xf>
    <xf numFmtId="181" fontId="20" fillId="0" borderId="30" xfId="0" applyNumberFormat="1" applyFont="1" applyFill="1" applyBorder="1" applyAlignment="1">
      <alignment horizontal="right" vertical="center" shrinkToFit="1"/>
    </xf>
    <xf numFmtId="0" fontId="20" fillId="0" borderId="40" xfId="0" applyFont="1" applyFill="1" applyBorder="1" applyAlignment="1">
      <alignment horizontal="distributed" vertical="center" justifyLastLine="1"/>
    </xf>
    <xf numFmtId="181" fontId="20" fillId="0" borderId="47" xfId="0" applyNumberFormat="1" applyFont="1" applyFill="1" applyBorder="1" applyAlignment="1">
      <alignment horizontal="right" vertical="center" shrinkToFit="1"/>
    </xf>
    <xf numFmtId="181" fontId="20" fillId="0" borderId="40" xfId="0" applyNumberFormat="1" applyFont="1" applyFill="1" applyBorder="1" applyAlignment="1">
      <alignment horizontal="right" vertical="center" shrinkToFit="1"/>
    </xf>
    <xf numFmtId="181" fontId="20" fillId="0" borderId="50" xfId="0" applyNumberFormat="1" applyFont="1" applyFill="1" applyBorder="1" applyAlignment="1">
      <alignment horizontal="right" vertical="center" shrinkToFit="1"/>
    </xf>
    <xf numFmtId="0" fontId="20" fillId="0" borderId="41" xfId="0" applyFont="1" applyFill="1" applyBorder="1" applyAlignment="1">
      <alignment horizontal="distributed" vertical="center" justifyLastLine="1"/>
    </xf>
    <xf numFmtId="0" fontId="20" fillId="0" borderId="45" xfId="0" applyFont="1" applyFill="1" applyBorder="1" applyAlignment="1">
      <alignment horizontal="distributed" vertical="center" justifyLastLine="1"/>
    </xf>
    <xf numFmtId="181" fontId="20" fillId="0" borderId="19" xfId="0" applyNumberFormat="1" applyFont="1" applyFill="1" applyBorder="1" applyAlignment="1">
      <alignment horizontal="right" vertical="center" shrinkToFit="1"/>
    </xf>
    <xf numFmtId="181" fontId="20" fillId="0" borderId="20" xfId="0" applyNumberFormat="1" applyFont="1" applyFill="1" applyBorder="1" applyAlignment="1">
      <alignment horizontal="right" vertical="center" shrinkToFit="1"/>
    </xf>
    <xf numFmtId="192" fontId="20" fillId="0" borderId="0" xfId="0" applyNumberFormat="1" applyFont="1" applyFill="1" applyBorder="1" applyAlignment="1">
      <alignment horizontal="right" vertical="center"/>
    </xf>
    <xf numFmtId="0" fontId="25" fillId="0" borderId="0" xfId="0" applyFont="1" applyFill="1"/>
    <xf numFmtId="0" fontId="27" fillId="0" borderId="0" xfId="0" applyFont="1" applyFill="1" applyAlignment="1"/>
    <xf numFmtId="0" fontId="20" fillId="0" borderId="0" xfId="0" applyFont="1" applyFill="1" applyAlignment="1">
      <alignment horizontal="left" vertical="top"/>
    </xf>
    <xf numFmtId="0" fontId="20" fillId="0" borderId="0" xfId="0" applyFont="1" applyFill="1" applyAlignment="1">
      <alignment horizontal="right" vertical="top"/>
    </xf>
    <xf numFmtId="38" fontId="22" fillId="0" borderId="21" xfId="1" applyFont="1" applyFill="1" applyBorder="1" applyAlignment="1">
      <alignment horizontal="right" vertical="center"/>
    </xf>
    <xf numFmtId="0" fontId="22" fillId="0" borderId="56" xfId="0" applyFont="1" applyFill="1" applyBorder="1" applyAlignment="1">
      <alignment horizontal="right" vertical="center"/>
    </xf>
    <xf numFmtId="0" fontId="18" fillId="0" borderId="0" xfId="0" applyFont="1" applyFill="1" applyBorder="1" applyAlignment="1">
      <alignment vertical="distributed"/>
    </xf>
    <xf numFmtId="0" fontId="16" fillId="0" borderId="0" xfId="0" applyFont="1" applyFill="1" applyBorder="1" applyAlignment="1">
      <alignment vertical="distributed" textRotation="255" wrapText="1" shrinkToFit="1"/>
    </xf>
    <xf numFmtId="0" fontId="21" fillId="0" borderId="0" xfId="0" applyFont="1" applyFill="1" applyAlignment="1"/>
    <xf numFmtId="0" fontId="20" fillId="0" borderId="0" xfId="0" applyFont="1" applyFill="1" applyBorder="1" applyAlignment="1">
      <alignment vertical="center" textRotation="255" wrapText="1"/>
    </xf>
    <xf numFmtId="0" fontId="20" fillId="0" borderId="0" xfId="0" applyFont="1" applyFill="1" applyBorder="1" applyAlignment="1">
      <alignment vertical="center" textRotation="255"/>
    </xf>
    <xf numFmtId="0" fontId="20" fillId="0" borderId="0" xfId="0" applyFont="1" applyFill="1" applyBorder="1" applyAlignment="1">
      <alignment vertical="center" textRotation="255" shrinkToFit="1"/>
    </xf>
    <xf numFmtId="0" fontId="22" fillId="0" borderId="0" xfId="0" applyFont="1" applyFill="1" applyBorder="1" applyAlignment="1">
      <alignment horizontal="right" vertical="top"/>
    </xf>
    <xf numFmtId="0" fontId="22" fillId="0" borderId="0" xfId="0" applyFont="1" applyFill="1" applyBorder="1" applyAlignment="1">
      <alignment vertical="top"/>
    </xf>
    <xf numFmtId="0" fontId="16" fillId="0" borderId="0" xfId="0" applyFont="1" applyFill="1" applyAlignment="1"/>
    <xf numFmtId="0" fontId="16" fillId="0" borderId="0" xfId="0" applyFont="1" applyFill="1" applyBorder="1" applyAlignment="1">
      <alignment vertical="top"/>
    </xf>
    <xf numFmtId="0" fontId="20" fillId="0" borderId="21" xfId="0" applyFont="1" applyFill="1" applyBorder="1" applyAlignment="1">
      <alignment horizontal="distributed" justifyLastLine="1"/>
    </xf>
    <xf numFmtId="0" fontId="20" fillId="0" borderId="56" xfId="0" applyFont="1" applyFill="1" applyBorder="1" applyAlignment="1">
      <alignment horizontal="distributed" vertical="center"/>
    </xf>
    <xf numFmtId="0" fontId="22" fillId="0" borderId="0" xfId="0" applyFont="1" applyFill="1" applyAlignment="1">
      <alignment horizontal="right" vertical="top"/>
    </xf>
    <xf numFmtId="0" fontId="20" fillId="0" borderId="9" xfId="0" applyFont="1" applyFill="1" applyBorder="1" applyAlignment="1">
      <alignment vertical="top"/>
    </xf>
    <xf numFmtId="0" fontId="22" fillId="0" borderId="9" xfId="0" applyFont="1" applyFill="1" applyBorder="1" applyAlignment="1">
      <alignment horizontal="right"/>
    </xf>
    <xf numFmtId="176" fontId="18" fillId="0" borderId="0" xfId="0" applyNumberFormat="1" applyFont="1" applyFill="1" applyBorder="1" applyAlignment="1">
      <alignment horizontal="right" vertical="center" shrinkToFit="1"/>
    </xf>
    <xf numFmtId="176" fontId="18" fillId="0" borderId="0" xfId="0" applyNumberFormat="1" applyFont="1" applyFill="1" applyBorder="1" applyAlignment="1">
      <alignment horizontal="right" vertical="center"/>
    </xf>
    <xf numFmtId="0" fontId="20" fillId="0" borderId="39" xfId="0" applyFont="1" applyFill="1" applyBorder="1"/>
    <xf numFmtId="0" fontId="16" fillId="0" borderId="14" xfId="0" applyFont="1" applyFill="1" applyBorder="1" applyAlignment="1">
      <alignment horizontal="right"/>
    </xf>
    <xf numFmtId="0" fontId="20" fillId="0" borderId="0" xfId="0" applyFont="1" applyFill="1" applyBorder="1" applyAlignment="1">
      <alignment horizontal="right" vertical="center" shrinkToFit="1"/>
    </xf>
    <xf numFmtId="0" fontId="20" fillId="0" borderId="0" xfId="0" applyFont="1" applyFill="1" applyBorder="1" applyAlignment="1">
      <alignment horizontal="center" vertical="center" textRotation="255" wrapText="1"/>
    </xf>
    <xf numFmtId="0" fontId="20" fillId="0" borderId="0" xfId="0" applyFont="1" applyFill="1" applyBorder="1" applyAlignment="1">
      <alignment vertical="center" wrapText="1"/>
    </xf>
    <xf numFmtId="0" fontId="20" fillId="0" borderId="0" xfId="0" applyFont="1" applyFill="1" applyBorder="1" applyAlignment="1">
      <alignment vertical="center" wrapText="1" justifyLastLine="1"/>
    </xf>
    <xf numFmtId="0" fontId="20" fillId="0" borderId="0" xfId="0" applyFont="1" applyFill="1" applyBorder="1" applyAlignment="1">
      <alignment vertical="distributed" wrapText="1" justifyLastLine="1"/>
    </xf>
    <xf numFmtId="0" fontId="18" fillId="0" borderId="30" xfId="0" applyFont="1" applyFill="1" applyBorder="1" applyAlignment="1">
      <alignment vertical="center"/>
    </xf>
    <xf numFmtId="0" fontId="18" fillId="0" borderId="18" xfId="0" applyFont="1" applyFill="1" applyBorder="1" applyAlignment="1">
      <alignmen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17" xfId="0" applyFont="1" applyFill="1" applyBorder="1" applyAlignment="1">
      <alignment vertical="center"/>
    </xf>
    <xf numFmtId="0" fontId="18" fillId="0" borderId="19" xfId="0" applyFont="1" applyFill="1" applyBorder="1" applyAlignment="1">
      <alignment vertical="center"/>
    </xf>
    <xf numFmtId="0" fontId="18" fillId="0" borderId="40" xfId="0" applyFont="1" applyFill="1" applyBorder="1" applyAlignment="1">
      <alignment horizontal="right" vertical="center"/>
    </xf>
    <xf numFmtId="0" fontId="18" fillId="0" borderId="29" xfId="0" applyFont="1" applyFill="1" applyBorder="1" applyAlignment="1">
      <alignment horizontal="center" vertical="center" shrinkToFit="1"/>
    </xf>
    <xf numFmtId="49" fontId="18" fillId="0" borderId="17" xfId="0" applyNumberFormat="1" applyFont="1" applyFill="1" applyBorder="1" applyAlignment="1">
      <alignment horizontal="center" vertical="center" shrinkToFit="1"/>
    </xf>
    <xf numFmtId="0" fontId="18" fillId="0" borderId="112" xfId="0" applyFont="1" applyFill="1" applyBorder="1" applyAlignment="1">
      <alignment horizontal="left" vertical="center"/>
    </xf>
    <xf numFmtId="38" fontId="18" fillId="0" borderId="112" xfId="1" applyFont="1" applyFill="1" applyBorder="1" applyAlignment="1">
      <alignment vertical="center"/>
    </xf>
    <xf numFmtId="0" fontId="18" fillId="0" borderId="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113"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114" xfId="0" applyFont="1" applyFill="1" applyBorder="1" applyAlignment="1">
      <alignment horizontal="left" vertical="center"/>
    </xf>
    <xf numFmtId="0" fontId="16" fillId="0" borderId="1" xfId="0" applyFont="1" applyFill="1" applyBorder="1" applyAlignment="1">
      <alignment vertical="center"/>
    </xf>
    <xf numFmtId="0" fontId="16" fillId="0" borderId="28" xfId="0" applyFont="1" applyFill="1" applyBorder="1" applyAlignment="1">
      <alignment vertical="center"/>
    </xf>
    <xf numFmtId="0" fontId="18" fillId="0" borderId="41" xfId="0" applyFont="1" applyFill="1" applyBorder="1" applyAlignment="1">
      <alignment horizontal="left" vertical="center"/>
    </xf>
    <xf numFmtId="0" fontId="18" fillId="0" borderId="100" xfId="0" applyFont="1" applyFill="1" applyBorder="1" applyAlignment="1">
      <alignment horizontal="left" vertical="center"/>
    </xf>
    <xf numFmtId="0" fontId="18" fillId="0" borderId="1" xfId="0" applyFont="1" applyFill="1" applyBorder="1" applyAlignment="1">
      <alignment horizontal="left" vertical="center" indent="1"/>
    </xf>
    <xf numFmtId="0" fontId="18" fillId="0" borderId="10" xfId="0" applyFont="1" applyFill="1" applyBorder="1" applyAlignment="1">
      <alignment horizontal="left" vertical="center" indent="1"/>
    </xf>
    <xf numFmtId="38" fontId="18" fillId="0" borderId="117" xfId="1" applyFont="1" applyFill="1" applyBorder="1" applyAlignment="1">
      <alignment horizontal="right" vertical="center"/>
    </xf>
    <xf numFmtId="0" fontId="20" fillId="0" borderId="1" xfId="0" applyFont="1" applyFill="1" applyBorder="1" applyAlignment="1">
      <alignment horizontal="left" vertical="center" indent="1"/>
    </xf>
    <xf numFmtId="0" fontId="20" fillId="0" borderId="28" xfId="0" applyFont="1" applyFill="1" applyBorder="1" applyAlignment="1">
      <alignment horizontal="left" vertical="center"/>
    </xf>
    <xf numFmtId="0" fontId="18" fillId="0" borderId="37" xfId="0" applyFont="1" applyFill="1" applyBorder="1" applyAlignment="1">
      <alignment horizontal="left" vertical="center"/>
    </xf>
    <xf numFmtId="0" fontId="18" fillId="0" borderId="37" xfId="0" applyFont="1" applyFill="1" applyBorder="1" applyAlignment="1">
      <alignment horizontal="left" vertical="top" wrapText="1"/>
    </xf>
    <xf numFmtId="0" fontId="18" fillId="0" borderId="0" xfId="0" applyFont="1" applyFill="1" applyBorder="1" applyAlignment="1">
      <alignment horizontal="center" vertical="center" textRotation="255"/>
    </xf>
    <xf numFmtId="0" fontId="18" fillId="0" borderId="0" xfId="0" applyFont="1" applyFill="1" applyBorder="1" applyAlignment="1">
      <alignment horizontal="left" vertical="center" indent="1"/>
    </xf>
    <xf numFmtId="0" fontId="18"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0" fillId="0" borderId="41" xfId="0" applyFont="1" applyFill="1" applyBorder="1" applyAlignment="1">
      <alignment horizontal="left" vertical="center" shrinkToFit="1"/>
    </xf>
    <xf numFmtId="0" fontId="20" fillId="0" borderId="45" xfId="0" applyFont="1" applyFill="1" applyBorder="1" applyAlignment="1">
      <alignment horizontal="left" vertical="center"/>
    </xf>
    <xf numFmtId="0" fontId="20" fillId="0" borderId="100" xfId="0" applyFont="1" applyFill="1" applyBorder="1" applyAlignment="1">
      <alignment horizontal="left" vertical="center" shrinkToFit="1"/>
    </xf>
    <xf numFmtId="0" fontId="20" fillId="0" borderId="28" xfId="0" applyFont="1" applyFill="1" applyBorder="1" applyAlignment="1">
      <alignment horizontal="left" vertical="center" shrinkToFit="1"/>
    </xf>
    <xf numFmtId="0" fontId="20" fillId="0" borderId="10" xfId="0" applyFont="1" applyFill="1" applyBorder="1" applyAlignment="1">
      <alignment horizontal="left" vertical="center" indent="1"/>
    </xf>
    <xf numFmtId="0" fontId="18" fillId="0" borderId="17" xfId="0" applyFont="1" applyFill="1" applyBorder="1" applyAlignment="1">
      <alignment horizontal="center" vertical="center"/>
    </xf>
    <xf numFmtId="0" fontId="18" fillId="0" borderId="17" xfId="0" applyFont="1" applyFill="1" applyBorder="1" applyAlignment="1">
      <alignment horizontal="distributed" vertical="center"/>
    </xf>
    <xf numFmtId="178" fontId="18" fillId="0" borderId="29" xfId="0" applyNumberFormat="1" applyFont="1" applyFill="1" applyBorder="1" applyAlignment="1">
      <alignment vertical="center"/>
    </xf>
    <xf numFmtId="178" fontId="18" fillId="0" borderId="30" xfId="0" applyNumberFormat="1" applyFont="1" applyFill="1" applyBorder="1" applyAlignment="1">
      <alignment horizontal="right" vertical="center"/>
    </xf>
    <xf numFmtId="178" fontId="18" fillId="0" borderId="17" xfId="0" applyNumberFormat="1" applyFont="1" applyFill="1" applyBorder="1" applyAlignment="1">
      <alignment vertical="center"/>
    </xf>
    <xf numFmtId="178" fontId="18" fillId="0" borderId="18" xfId="0" applyNumberFormat="1" applyFont="1" applyFill="1" applyBorder="1" applyAlignment="1">
      <alignment horizontal="right" vertical="center"/>
    </xf>
    <xf numFmtId="0" fontId="18" fillId="0" borderId="47" xfId="0" applyFont="1" applyFill="1" applyBorder="1" applyAlignment="1">
      <alignment horizontal="distributed" vertical="center"/>
    </xf>
    <xf numFmtId="179" fontId="18" fillId="0" borderId="47" xfId="0" applyNumberFormat="1" applyFont="1" applyFill="1" applyBorder="1" applyAlignment="1">
      <alignment vertical="center"/>
    </xf>
    <xf numFmtId="179" fontId="18" fillId="0" borderId="10" xfId="0" applyNumberFormat="1" applyFont="1" applyFill="1" applyBorder="1" applyAlignment="1">
      <alignment vertical="center"/>
    </xf>
    <xf numFmtId="179" fontId="18" fillId="0" borderId="50" xfId="0" applyNumberFormat="1" applyFont="1" applyFill="1" applyBorder="1" applyAlignment="1">
      <alignment vertical="center"/>
    </xf>
    <xf numFmtId="0" fontId="18" fillId="0" borderId="19" xfId="0" applyFont="1" applyFill="1" applyBorder="1" applyAlignment="1">
      <alignment horizontal="distributed" vertical="center"/>
    </xf>
    <xf numFmtId="179" fontId="18" fillId="0" borderId="5" xfId="0" applyNumberFormat="1" applyFont="1" applyFill="1" applyBorder="1" applyAlignment="1">
      <alignment vertical="center"/>
    </xf>
    <xf numFmtId="0" fontId="16" fillId="0" borderId="31" xfId="0" applyFont="1" applyFill="1" applyBorder="1" applyAlignment="1">
      <alignment horizontal="center" vertical="center" wrapText="1"/>
    </xf>
    <xf numFmtId="0" fontId="16" fillId="0" borderId="54" xfId="0" applyFont="1" applyFill="1" applyBorder="1" applyAlignment="1">
      <alignment horizontal="right" vertical="center" wrapText="1" shrinkToFit="1"/>
    </xf>
    <xf numFmtId="188" fontId="18" fillId="0" borderId="29" xfId="0" applyNumberFormat="1" applyFont="1" applyFill="1" applyBorder="1" applyAlignment="1">
      <alignment vertical="center"/>
    </xf>
    <xf numFmtId="0" fontId="16" fillId="0" borderId="55" xfId="0" applyFont="1" applyFill="1" applyBorder="1" applyAlignment="1">
      <alignment horizontal="right" vertical="center" wrapText="1" shrinkToFit="1"/>
    </xf>
    <xf numFmtId="0" fontId="18" fillId="0" borderId="14" xfId="0" applyFont="1" applyFill="1" applyBorder="1" applyAlignment="1">
      <alignment horizontal="right"/>
    </xf>
    <xf numFmtId="0" fontId="18" fillId="0" borderId="34" xfId="0" applyFont="1" applyFill="1" applyBorder="1" applyAlignment="1" applyProtection="1">
      <alignment horizontal="center" vertical="center" shrinkToFit="1"/>
    </xf>
    <xf numFmtId="49" fontId="18" fillId="0" borderId="47" xfId="0" applyNumberFormat="1" applyFont="1" applyFill="1" applyBorder="1" applyAlignment="1" applyProtection="1">
      <alignment horizontal="center" vertical="center" shrinkToFit="1"/>
    </xf>
    <xf numFmtId="49" fontId="18" fillId="0" borderId="17" xfId="0" applyNumberFormat="1" applyFont="1" applyFill="1" applyBorder="1" applyAlignment="1" applyProtection="1">
      <alignment horizontal="center" vertical="center" shrinkToFit="1"/>
    </xf>
    <xf numFmtId="0" fontId="18" fillId="0" borderId="29" xfId="0" applyFont="1" applyFill="1" applyBorder="1" applyAlignment="1">
      <alignment horizontal="distributed" vertical="center" shrinkToFit="1"/>
    </xf>
    <xf numFmtId="38" fontId="18" fillId="0" borderId="29" xfId="1" applyFont="1" applyFill="1" applyBorder="1" applyAlignment="1">
      <alignment vertical="center" justifyLastLine="1"/>
    </xf>
    <xf numFmtId="0" fontId="18" fillId="0" borderId="47" xfId="0" applyFont="1" applyFill="1" applyBorder="1" applyAlignment="1">
      <alignment horizontal="distributed" vertical="center" shrinkToFit="1"/>
    </xf>
    <xf numFmtId="38" fontId="18" fillId="0" borderId="47" xfId="1" applyFont="1" applyFill="1" applyBorder="1" applyAlignment="1">
      <alignment vertical="center" justifyLastLine="1"/>
    </xf>
    <xf numFmtId="38" fontId="18" fillId="0" borderId="29" xfId="1" applyFont="1" applyFill="1" applyBorder="1" applyAlignment="1">
      <alignment horizontal="right" vertical="center" justifyLastLine="1"/>
    </xf>
    <xf numFmtId="38" fontId="18" fillId="0" borderId="36" xfId="1" applyFont="1" applyFill="1" applyBorder="1" applyAlignment="1">
      <alignment vertical="center" justifyLastLine="1"/>
    </xf>
    <xf numFmtId="38" fontId="18" fillId="0" borderId="47" xfId="1" applyFont="1" applyFill="1" applyBorder="1" applyAlignment="1">
      <alignment horizontal="right" vertical="center" justifyLastLine="1"/>
    </xf>
    <xf numFmtId="38" fontId="18" fillId="0" borderId="10" xfId="1" applyFont="1" applyFill="1" applyBorder="1" applyAlignment="1">
      <alignment vertical="center" justifyLastLine="1"/>
    </xf>
    <xf numFmtId="0" fontId="18" fillId="0" borderId="17" xfId="0" applyFont="1" applyFill="1" applyBorder="1" applyAlignment="1">
      <alignment horizontal="distributed" vertical="center" shrinkToFit="1"/>
    </xf>
    <xf numFmtId="38" fontId="18" fillId="0" borderId="17" xfId="1" applyFont="1" applyFill="1" applyBorder="1" applyAlignment="1">
      <alignment vertical="center" justifyLastLine="1"/>
    </xf>
    <xf numFmtId="38" fontId="18" fillId="0" borderId="1" xfId="1" applyFont="1" applyFill="1" applyBorder="1" applyAlignment="1">
      <alignment vertical="center" justifyLastLine="1"/>
    </xf>
    <xf numFmtId="0" fontId="18" fillId="0" borderId="19" xfId="0" applyFont="1" applyFill="1" applyBorder="1" applyAlignment="1">
      <alignment horizontal="distributed" vertical="center" shrinkToFit="1"/>
    </xf>
    <xf numFmtId="38" fontId="18" fillId="0" borderId="19" xfId="1" applyFont="1" applyFill="1" applyBorder="1" applyAlignment="1">
      <alignment vertical="center" justifyLastLine="1"/>
    </xf>
    <xf numFmtId="38" fontId="18" fillId="0" borderId="19" xfId="1" applyFont="1" applyFill="1" applyBorder="1" applyAlignment="1">
      <alignment horizontal="right" vertical="center" justifyLastLine="1"/>
    </xf>
    <xf numFmtId="0" fontId="18" fillId="0" borderId="15" xfId="0" applyFont="1" applyFill="1" applyBorder="1" applyAlignment="1">
      <alignment horizontal="distributed" vertical="center" justifyLastLine="1"/>
    </xf>
    <xf numFmtId="0" fontId="18" fillId="0" borderId="15" xfId="0" applyFont="1" applyFill="1" applyBorder="1" applyAlignment="1">
      <alignment horizontal="distributed" vertical="center" wrapText="1" justifyLastLine="1" shrinkToFit="1"/>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distributed" vertical="center" justifyLastLine="1"/>
    </xf>
    <xf numFmtId="0" fontId="18" fillId="0" borderId="21" xfId="0" applyFont="1" applyFill="1" applyBorder="1" applyAlignment="1">
      <alignment horizontal="distributed" vertical="center" justifyLastLine="1"/>
    </xf>
    <xf numFmtId="0" fontId="18" fillId="0" borderId="22" xfId="0" applyFont="1" applyFill="1" applyBorder="1" applyAlignment="1">
      <alignment horizontal="distributed" vertical="center" justifyLastLine="1"/>
    </xf>
    <xf numFmtId="38" fontId="18" fillId="0" borderId="30" xfId="1" applyFont="1" applyFill="1" applyBorder="1" applyAlignment="1">
      <alignment vertical="center"/>
    </xf>
    <xf numFmtId="38" fontId="18" fillId="0" borderId="18" xfId="1" applyFont="1" applyFill="1" applyBorder="1" applyAlignment="1">
      <alignment vertical="center"/>
    </xf>
    <xf numFmtId="38" fontId="18" fillId="0" borderId="20" xfId="1" applyFont="1" applyFill="1" applyBorder="1" applyAlignment="1">
      <alignment vertical="center"/>
    </xf>
    <xf numFmtId="0" fontId="18" fillId="0" borderId="0" xfId="0" applyFont="1" applyFill="1" applyBorder="1" applyAlignment="1">
      <alignment horizontal="left"/>
    </xf>
    <xf numFmtId="0" fontId="18" fillId="0" borderId="0" xfId="0" applyFont="1" applyFill="1" applyAlignment="1">
      <alignment horizontal="left" wrapText="1"/>
    </xf>
    <xf numFmtId="3" fontId="18" fillId="0" borderId="29" xfId="0" applyNumberFormat="1" applyFont="1" applyFill="1" applyBorder="1" applyAlignment="1">
      <alignment horizontal="right" vertical="center" justifyLastLine="1"/>
    </xf>
    <xf numFmtId="3" fontId="18" fillId="0" borderId="41" xfId="0" applyNumberFormat="1" applyFont="1" applyFill="1" applyBorder="1" applyAlignment="1">
      <alignment horizontal="right" vertical="center" justifyLastLine="1"/>
    </xf>
    <xf numFmtId="3" fontId="18" fillId="0" borderId="13" xfId="0" applyNumberFormat="1" applyFont="1" applyFill="1" applyBorder="1" applyAlignment="1">
      <alignment horizontal="right" vertical="center" shrinkToFit="1"/>
    </xf>
    <xf numFmtId="3" fontId="18" fillId="0" borderId="17" xfId="0" applyNumberFormat="1" applyFont="1" applyFill="1" applyBorder="1" applyAlignment="1">
      <alignment horizontal="right" vertical="center" justifyLastLine="1"/>
    </xf>
    <xf numFmtId="3" fontId="18" fillId="0" borderId="28" xfId="0" applyNumberFormat="1" applyFont="1" applyFill="1" applyBorder="1" applyAlignment="1">
      <alignment horizontal="right" vertical="center" justifyLastLine="1"/>
    </xf>
    <xf numFmtId="3" fontId="18" fillId="0" borderId="19" xfId="0" applyNumberFormat="1" applyFont="1" applyFill="1" applyBorder="1" applyAlignment="1">
      <alignment horizontal="right" vertical="center" justifyLastLine="1"/>
    </xf>
    <xf numFmtId="3" fontId="18" fillId="0" borderId="25" xfId="0" applyNumberFormat="1" applyFont="1" applyFill="1" applyBorder="1" applyAlignment="1">
      <alignment horizontal="right" vertical="center" justifyLastLine="1"/>
    </xf>
    <xf numFmtId="3" fontId="18" fillId="0" borderId="26" xfId="0" applyNumberFormat="1" applyFont="1" applyFill="1" applyBorder="1" applyAlignment="1">
      <alignment horizontal="right" vertical="center" shrinkToFit="1"/>
    </xf>
    <xf numFmtId="188" fontId="18" fillId="0" borderId="38" xfId="0" applyNumberFormat="1" applyFont="1" applyFill="1" applyBorder="1" applyAlignment="1">
      <alignment horizontal="right" vertical="center"/>
    </xf>
    <xf numFmtId="188" fontId="18" fillId="0" borderId="17" xfId="0" applyNumberFormat="1" applyFont="1" applyFill="1" applyBorder="1" applyAlignment="1">
      <alignment horizontal="right" vertical="center"/>
    </xf>
    <xf numFmtId="188" fontId="18" fillId="0" borderId="13" xfId="0" applyNumberFormat="1" applyFont="1" applyFill="1" applyBorder="1" applyAlignment="1">
      <alignment horizontal="right" vertical="center"/>
    </xf>
    <xf numFmtId="188" fontId="18" fillId="0" borderId="19" xfId="0" applyNumberFormat="1" applyFont="1" applyFill="1" applyBorder="1" applyAlignment="1">
      <alignment horizontal="right" vertical="center"/>
    </xf>
    <xf numFmtId="188" fontId="18" fillId="0" borderId="26" xfId="0" applyNumberFormat="1" applyFont="1" applyFill="1" applyBorder="1" applyAlignment="1">
      <alignment horizontal="right" vertical="center"/>
    </xf>
    <xf numFmtId="0" fontId="18" fillId="0" borderId="0" xfId="0" applyFont="1" applyFill="1" applyAlignment="1">
      <alignment horizontal="right" vertical="top"/>
    </xf>
    <xf numFmtId="176" fontId="18" fillId="0" borderId="36" xfId="0" applyNumberFormat="1" applyFont="1" applyFill="1" applyBorder="1" applyAlignment="1">
      <alignment vertical="center"/>
    </xf>
    <xf numFmtId="176" fontId="18" fillId="0" borderId="41" xfId="0" applyNumberFormat="1" applyFont="1" applyFill="1" applyBorder="1" applyAlignment="1">
      <alignment vertical="center"/>
    </xf>
    <xf numFmtId="176" fontId="18" fillId="0" borderId="1" xfId="0" applyNumberFormat="1" applyFont="1" applyFill="1" applyBorder="1" applyAlignment="1">
      <alignment vertical="center"/>
    </xf>
    <xf numFmtId="176" fontId="18" fillId="0" borderId="28" xfId="0" applyNumberFormat="1" applyFont="1" applyFill="1" applyBorder="1" applyAlignment="1">
      <alignment vertical="center"/>
    </xf>
    <xf numFmtId="176" fontId="18" fillId="0" borderId="5" xfId="0" applyNumberFormat="1" applyFont="1" applyFill="1" applyBorder="1" applyAlignment="1">
      <alignment vertical="center"/>
    </xf>
    <xf numFmtId="176" fontId="18" fillId="0" borderId="25" xfId="0" applyNumberFormat="1" applyFont="1" applyFill="1" applyBorder="1" applyAlignment="1">
      <alignment vertical="center"/>
    </xf>
    <xf numFmtId="188" fontId="20" fillId="0" borderId="0" xfId="0" applyNumberFormat="1" applyFont="1" applyFill="1" applyBorder="1" applyAlignment="1">
      <alignment vertical="center" shrinkToFit="1"/>
    </xf>
    <xf numFmtId="0" fontId="18" fillId="0" borderId="26" xfId="0" applyFont="1" applyFill="1" applyBorder="1"/>
    <xf numFmtId="178" fontId="20" fillId="0" borderId="0" xfId="0" applyNumberFormat="1" applyFont="1" applyFill="1" applyBorder="1" applyAlignment="1">
      <alignment horizontal="right" vertical="center"/>
    </xf>
    <xf numFmtId="0" fontId="22" fillId="0" borderId="0" xfId="0" applyFont="1" applyFill="1"/>
    <xf numFmtId="0" fontId="30" fillId="0" borderId="0" xfId="0" applyFont="1" applyFill="1"/>
    <xf numFmtId="188" fontId="18" fillId="0" borderId="17" xfId="0" applyNumberFormat="1" applyFont="1" applyFill="1" applyBorder="1" applyAlignment="1">
      <alignment vertical="center" shrinkToFit="1"/>
    </xf>
    <xf numFmtId="188" fontId="18" fillId="0" borderId="1" xfId="0" applyNumberFormat="1" applyFont="1" applyFill="1" applyBorder="1" applyAlignment="1">
      <alignment horizontal="right" vertical="center" shrinkToFit="1"/>
    </xf>
    <xf numFmtId="188" fontId="18" fillId="0" borderId="1" xfId="0" applyNumberFormat="1" applyFont="1" applyFill="1" applyBorder="1" applyAlignment="1">
      <alignment vertical="center" shrinkToFit="1"/>
    </xf>
    <xf numFmtId="188" fontId="18" fillId="0" borderId="17" xfId="0" applyNumberFormat="1" applyFont="1" applyFill="1" applyBorder="1" applyAlignment="1">
      <alignment horizontal="right" vertical="center" shrinkToFit="1"/>
    </xf>
    <xf numFmtId="188" fontId="18" fillId="0" borderId="5" xfId="0" applyNumberFormat="1" applyFont="1" applyFill="1" applyBorder="1" applyAlignment="1">
      <alignment vertical="center" shrinkToFit="1"/>
    </xf>
    <xf numFmtId="0" fontId="20" fillId="0" borderId="0" xfId="0" applyFont="1" applyFill="1" applyAlignment="1">
      <alignment horizontal="center" vertical="center"/>
    </xf>
    <xf numFmtId="0" fontId="20" fillId="0" borderId="0" xfId="0" applyFont="1" applyFill="1" applyBorder="1" applyAlignment="1">
      <alignment horizontal="center" vertical="center" shrinkToFit="1"/>
    </xf>
    <xf numFmtId="187" fontId="18" fillId="0" borderId="17" xfId="0" applyNumberFormat="1" applyFont="1" applyFill="1" applyBorder="1" applyAlignment="1">
      <alignment horizontal="right" vertical="center"/>
    </xf>
    <xf numFmtId="187" fontId="18" fillId="0" borderId="18" xfId="0" applyNumberFormat="1" applyFont="1" applyFill="1" applyBorder="1" applyAlignment="1">
      <alignment horizontal="right" vertical="center"/>
    </xf>
    <xf numFmtId="187" fontId="18" fillId="0" borderId="19" xfId="0" applyNumberFormat="1" applyFont="1" applyFill="1" applyBorder="1" applyAlignment="1">
      <alignment vertical="center"/>
    </xf>
    <xf numFmtId="187" fontId="18" fillId="0" borderId="20" xfId="0" applyNumberFormat="1" applyFont="1" applyFill="1" applyBorder="1" applyAlignment="1">
      <alignment vertical="center"/>
    </xf>
    <xf numFmtId="0" fontId="20" fillId="0" borderId="14" xfId="0" applyFont="1" applyFill="1" applyBorder="1" applyAlignment="1">
      <alignment horizontal="right"/>
    </xf>
    <xf numFmtId="38" fontId="20" fillId="0" borderId="0" xfId="1" applyFont="1" applyFill="1" applyBorder="1" applyAlignment="1">
      <alignment vertical="center" justifyLastLine="1"/>
    </xf>
    <xf numFmtId="3" fontId="20" fillId="0" borderId="0" xfId="0" applyNumberFormat="1" applyFont="1" applyFill="1" applyBorder="1" applyAlignment="1">
      <alignment vertical="center"/>
    </xf>
    <xf numFmtId="0" fontId="23" fillId="0" borderId="0" xfId="0" applyFont="1" applyFill="1" applyBorder="1" applyAlignment="1">
      <alignment vertical="center" justifyLastLine="1" shrinkToFit="1"/>
    </xf>
    <xf numFmtId="3" fontId="23" fillId="0" borderId="0" xfId="0" applyNumberFormat="1" applyFont="1" applyFill="1" applyBorder="1" applyAlignment="1">
      <alignment vertical="center"/>
    </xf>
    <xf numFmtId="38" fontId="23" fillId="0" borderId="0" xfId="1" applyFont="1" applyFill="1" applyBorder="1" applyAlignment="1">
      <alignment vertical="center"/>
    </xf>
    <xf numFmtId="38" fontId="20" fillId="0" borderId="0" xfId="1" applyFont="1" applyFill="1" applyBorder="1" applyAlignment="1">
      <alignment vertical="center"/>
    </xf>
    <xf numFmtId="0" fontId="16" fillId="0" borderId="0" xfId="0" applyFont="1" applyFill="1" applyAlignment="1">
      <alignment vertical="center"/>
    </xf>
    <xf numFmtId="0" fontId="20" fillId="0" borderId="0" xfId="0" applyFont="1" applyFill="1" applyBorder="1" applyAlignment="1">
      <alignment horizontal="left" vertical="center" shrinkToFit="1"/>
    </xf>
    <xf numFmtId="0" fontId="16" fillId="0" borderId="9" xfId="0" applyFont="1" applyFill="1" applyBorder="1" applyAlignment="1">
      <alignment horizontal="right" vertical="top"/>
    </xf>
    <xf numFmtId="0" fontId="27" fillId="0" borderId="0" xfId="0" applyFont="1" applyFill="1" applyAlignment="1">
      <alignment vertical="center"/>
    </xf>
    <xf numFmtId="0" fontId="28" fillId="0" borderId="39" xfId="0" applyFont="1" applyFill="1" applyBorder="1"/>
    <xf numFmtId="0" fontId="28" fillId="0" borderId="9" xfId="0" applyFont="1" applyFill="1" applyBorder="1"/>
    <xf numFmtId="0" fontId="20" fillId="0" borderId="48" xfId="0" applyFont="1" applyFill="1" applyBorder="1" applyAlignment="1">
      <alignment vertical="center" justifyLastLine="1"/>
    </xf>
    <xf numFmtId="0" fontId="28" fillId="0" borderId="48" xfId="0" applyFont="1" applyFill="1" applyBorder="1"/>
    <xf numFmtId="0" fontId="20" fillId="0" borderId="48" xfId="0" applyFont="1" applyFill="1" applyBorder="1" applyAlignment="1"/>
    <xf numFmtId="0" fontId="28" fillId="0" borderId="0" xfId="0" applyFont="1" applyFill="1" applyAlignment="1">
      <alignment vertical="center"/>
    </xf>
    <xf numFmtId="0" fontId="28" fillId="0" borderId="13" xfId="0" applyFont="1" applyFill="1" applyBorder="1"/>
    <xf numFmtId="0" fontId="28" fillId="0" borderId="13" xfId="0" applyFont="1" applyFill="1" applyBorder="1" applyAlignment="1">
      <alignment vertical="center"/>
    </xf>
    <xf numFmtId="188" fontId="20" fillId="0" borderId="0" xfId="0" applyNumberFormat="1" applyFont="1" applyFill="1" applyBorder="1" applyAlignment="1">
      <alignment horizontal="center"/>
    </xf>
    <xf numFmtId="0" fontId="29" fillId="0" borderId="0" xfId="0" applyFont="1" applyFill="1" applyAlignment="1">
      <alignment horizontal="right"/>
    </xf>
    <xf numFmtId="0" fontId="36" fillId="0" borderId="9" xfId="0" applyFont="1" applyFill="1" applyBorder="1" applyAlignment="1">
      <alignment horizontal="center"/>
    </xf>
    <xf numFmtId="0" fontId="28" fillId="0" borderId="0" xfId="0" applyFont="1" applyFill="1" applyBorder="1" applyAlignment="1">
      <alignment horizont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41" xfId="0" applyFont="1" applyFill="1" applyBorder="1" applyAlignment="1">
      <alignment vertical="center"/>
    </xf>
    <xf numFmtId="0" fontId="28" fillId="0" borderId="41" xfId="0" applyFont="1" applyFill="1" applyBorder="1"/>
    <xf numFmtId="0" fontId="20" fillId="0" borderId="38" xfId="0" applyFont="1" applyFill="1" applyBorder="1" applyAlignment="1">
      <alignment vertical="center"/>
    </xf>
    <xf numFmtId="0" fontId="20" fillId="0" borderId="10" xfId="0" applyFont="1" applyFill="1" applyBorder="1" applyAlignment="1">
      <alignment vertical="center"/>
    </xf>
    <xf numFmtId="0" fontId="20" fillId="0" borderId="40" xfId="0" applyFont="1" applyFill="1" applyBorder="1" applyAlignment="1">
      <alignment vertical="center"/>
    </xf>
    <xf numFmtId="0" fontId="20" fillId="0" borderId="45" xfId="0" applyFont="1" applyFill="1" applyBorder="1" applyAlignment="1">
      <alignment vertical="center"/>
    </xf>
    <xf numFmtId="0" fontId="20" fillId="0" borderId="42" xfId="0" applyFont="1" applyFill="1" applyBorder="1" applyAlignment="1">
      <alignment vertical="center"/>
    </xf>
    <xf numFmtId="182" fontId="20" fillId="0" borderId="48" xfId="0" applyNumberFormat="1" applyFont="1" applyFill="1" applyBorder="1" applyAlignment="1">
      <alignment horizontal="center" vertical="center" wrapText="1" shrinkToFit="1"/>
    </xf>
    <xf numFmtId="182" fontId="20" fillId="0" borderId="0" xfId="0" applyNumberFormat="1" applyFont="1" applyFill="1" applyBorder="1" applyAlignment="1">
      <alignment horizontal="center" vertical="center" wrapText="1" shrinkToFit="1"/>
    </xf>
    <xf numFmtId="0" fontId="28" fillId="0" borderId="0" xfId="0" applyFont="1" applyFill="1" applyBorder="1" applyAlignment="1">
      <alignment vertical="center" justifyLastLine="1"/>
    </xf>
    <xf numFmtId="0" fontId="28" fillId="0" borderId="0" xfId="0" applyFont="1" applyFill="1" applyBorder="1" applyAlignment="1">
      <alignment vertical="center" wrapText="1"/>
    </xf>
    <xf numFmtId="0" fontId="20" fillId="0" borderId="0" xfId="0" applyFont="1" applyFill="1" applyBorder="1" applyAlignment="1">
      <alignment horizontal="distributed" justifyLastLine="1"/>
    </xf>
    <xf numFmtId="180" fontId="20" fillId="0" borderId="0" xfId="0" applyNumberFormat="1" applyFont="1" applyFill="1" applyBorder="1"/>
    <xf numFmtId="0" fontId="28" fillId="0" borderId="0" xfId="0" applyFont="1" applyFill="1" applyBorder="1" applyAlignment="1">
      <alignment vertical="center" shrinkToFit="1"/>
    </xf>
    <xf numFmtId="0" fontId="28" fillId="0" borderId="0" xfId="0" applyFont="1" applyFill="1" applyBorder="1" applyAlignment="1">
      <alignment shrinkToFit="1"/>
    </xf>
    <xf numFmtId="0" fontId="28" fillId="0" borderId="0" xfId="0" applyFont="1" applyFill="1" applyAlignment="1"/>
    <xf numFmtId="181" fontId="20" fillId="0" borderId="0" xfId="0" applyNumberFormat="1" applyFont="1" applyFill="1" applyBorder="1"/>
    <xf numFmtId="183" fontId="20" fillId="0" borderId="0" xfId="0" applyNumberFormat="1" applyFont="1" applyFill="1" applyBorder="1"/>
    <xf numFmtId="180" fontId="20" fillId="0" borderId="0" xfId="0" applyNumberFormat="1" applyFont="1" applyFill="1" applyBorder="1" applyAlignment="1"/>
    <xf numFmtId="181" fontId="20" fillId="0" borderId="0" xfId="0" applyNumberFormat="1" applyFont="1" applyFill="1" applyBorder="1" applyAlignment="1"/>
    <xf numFmtId="183" fontId="20" fillId="0" borderId="0" xfId="0" applyNumberFormat="1" applyFont="1" applyFill="1" applyBorder="1" applyAlignment="1"/>
    <xf numFmtId="181" fontId="20" fillId="0" borderId="0" xfId="0" applyNumberFormat="1" applyFont="1" applyFill="1" applyBorder="1" applyAlignment="1">
      <alignment shrinkToFit="1"/>
    </xf>
    <xf numFmtId="0" fontId="20" fillId="0" borderId="0" xfId="0" applyFont="1" applyFill="1" applyBorder="1" applyAlignment="1">
      <alignment justifyLastLine="1"/>
    </xf>
    <xf numFmtId="0" fontId="21" fillId="0" borderId="0" xfId="0" applyFont="1" applyFill="1" applyBorder="1" applyAlignment="1">
      <alignment horizontal="left"/>
    </xf>
    <xf numFmtId="0" fontId="20" fillId="0" borderId="31" xfId="0" applyFont="1" applyFill="1" applyBorder="1" applyAlignment="1">
      <alignment vertical="center"/>
    </xf>
    <xf numFmtId="0" fontId="20" fillId="0" borderId="46" xfId="0" applyFont="1" applyFill="1" applyBorder="1"/>
    <xf numFmtId="0" fontId="20" fillId="0" borderId="17" xfId="0" applyFont="1" applyFill="1" applyBorder="1" applyAlignment="1">
      <alignment horizontal="center"/>
    </xf>
    <xf numFmtId="0" fontId="20" fillId="0" borderId="47" xfId="0" applyFont="1" applyFill="1" applyBorder="1" applyAlignment="1">
      <alignment horizontal="center" vertical="top"/>
    </xf>
    <xf numFmtId="197" fontId="20" fillId="0" borderId="0" xfId="0" applyNumberFormat="1" applyFont="1" applyFill="1"/>
    <xf numFmtId="181" fontId="18" fillId="0" borderId="28" xfId="0" applyNumberFormat="1" applyFont="1" applyFill="1" applyBorder="1" applyAlignment="1">
      <alignment vertical="center" shrinkToFit="1"/>
    </xf>
    <xf numFmtId="0" fontId="20" fillId="0" borderId="1" xfId="0" applyFont="1" applyFill="1" applyBorder="1" applyAlignment="1">
      <alignment horizontal="distributed" vertical="center" justifyLastLine="1"/>
    </xf>
    <xf numFmtId="0" fontId="20" fillId="0" borderId="18" xfId="0" applyFont="1" applyFill="1" applyBorder="1" applyAlignment="1">
      <alignment horizontal="distributed" vertical="center" justifyLastLine="1"/>
    </xf>
    <xf numFmtId="0" fontId="20" fillId="0" borderId="47" xfId="0" applyFont="1" applyFill="1" applyBorder="1" applyAlignment="1">
      <alignment horizontal="distributed" vertical="center" justifyLastLine="1"/>
    </xf>
    <xf numFmtId="0" fontId="20" fillId="0" borderId="50" xfId="0" applyFont="1" applyFill="1" applyBorder="1" applyAlignment="1">
      <alignment horizontal="distributed" vertical="center" justifyLastLine="1"/>
    </xf>
    <xf numFmtId="181" fontId="18" fillId="0" borderId="28" xfId="0" applyNumberFormat="1" applyFont="1" applyFill="1" applyBorder="1" applyAlignment="1">
      <alignment vertical="center"/>
    </xf>
    <xf numFmtId="184" fontId="18" fillId="0" borderId="18" xfId="0" applyNumberFormat="1" applyFont="1" applyFill="1" applyBorder="1" applyAlignment="1">
      <alignment vertical="center"/>
    </xf>
    <xf numFmtId="184" fontId="18" fillId="0" borderId="20" xfId="0" applyNumberFormat="1" applyFont="1" applyFill="1" applyBorder="1" applyAlignment="1">
      <alignment vertical="center"/>
    </xf>
    <xf numFmtId="0" fontId="44" fillId="0" borderId="0" xfId="0" applyFont="1" applyFill="1"/>
    <xf numFmtId="0" fontId="25" fillId="0" borderId="0" xfId="0" applyFont="1" applyFill="1" applyBorder="1"/>
    <xf numFmtId="0" fontId="25" fillId="0" borderId="48" xfId="0" applyFont="1" applyFill="1" applyBorder="1"/>
    <xf numFmtId="0" fontId="20" fillId="0" borderId="21" xfId="5" applyFont="1" applyFill="1" applyBorder="1" applyAlignment="1">
      <alignment horizontal="distributed" vertical="center" justifyLastLine="1"/>
    </xf>
    <xf numFmtId="0" fontId="20" fillId="0" borderId="22" xfId="5" applyFont="1" applyFill="1" applyBorder="1" applyAlignment="1">
      <alignment horizontal="distributed" vertical="center" justifyLastLine="1"/>
    </xf>
    <xf numFmtId="181" fontId="20" fillId="0" borderId="29" xfId="5" applyNumberFormat="1" applyFont="1" applyFill="1" applyBorder="1" applyAlignment="1">
      <alignment horizontal="right" vertical="center"/>
    </xf>
    <xf numFmtId="38" fontId="20" fillId="0" borderId="29" xfId="2" applyFont="1" applyFill="1" applyBorder="1" applyAlignment="1">
      <alignment horizontal="right" vertical="center" justifyLastLine="1"/>
    </xf>
    <xf numFmtId="38" fontId="20" fillId="0" borderId="30" xfId="2" applyFont="1" applyFill="1" applyBorder="1" applyAlignment="1">
      <alignment horizontal="right" vertical="center" justifyLastLine="1"/>
    </xf>
    <xf numFmtId="38" fontId="20" fillId="0" borderId="17" xfId="2" applyFont="1" applyFill="1" applyBorder="1" applyAlignment="1">
      <alignment horizontal="right" vertical="center"/>
    </xf>
    <xf numFmtId="38" fontId="20" fillId="0" borderId="18" xfId="2" applyFont="1" applyFill="1" applyBorder="1" applyAlignment="1">
      <alignment horizontal="right" vertical="center"/>
    </xf>
    <xf numFmtId="38" fontId="20" fillId="0" borderId="19" xfId="2" applyFont="1" applyFill="1" applyBorder="1" applyAlignment="1">
      <alignment horizontal="right" vertical="center"/>
    </xf>
    <xf numFmtId="38" fontId="20" fillId="0" borderId="20" xfId="2" applyFont="1" applyFill="1" applyBorder="1" applyAlignment="1">
      <alignment horizontal="right" vertical="center"/>
    </xf>
    <xf numFmtId="0" fontId="18" fillId="0" borderId="39" xfId="0" applyFont="1" applyFill="1" applyBorder="1" applyAlignment="1">
      <alignment horizontal="right"/>
    </xf>
    <xf numFmtId="0" fontId="20" fillId="0" borderId="39" xfId="0" applyFont="1" applyFill="1" applyBorder="1" applyAlignment="1">
      <alignment horizontal="right"/>
    </xf>
    <xf numFmtId="0" fontId="20" fillId="0" borderId="23" xfId="5" applyFont="1" applyFill="1" applyBorder="1" applyAlignment="1">
      <alignment horizontal="distributed" vertical="center" justifyLastLine="1"/>
    </xf>
    <xf numFmtId="38" fontId="20" fillId="0" borderId="41" xfId="2" applyFont="1" applyFill="1" applyBorder="1" applyAlignment="1">
      <alignment horizontal="right" vertical="center" justifyLastLine="1"/>
    </xf>
    <xf numFmtId="0" fontId="25" fillId="0" borderId="0" xfId="0" applyFont="1" applyFill="1" applyBorder="1" applyAlignment="1">
      <alignment vertical="center"/>
    </xf>
    <xf numFmtId="38" fontId="20" fillId="0" borderId="17" xfId="2" applyFont="1" applyFill="1" applyBorder="1" applyAlignment="1">
      <alignment vertical="center"/>
    </xf>
    <xf numFmtId="38" fontId="20" fillId="0" borderId="28" xfId="2" applyFont="1" applyFill="1" applyBorder="1" applyAlignment="1">
      <alignment vertical="center"/>
    </xf>
    <xf numFmtId="38" fontId="20" fillId="0" borderId="18" xfId="2" applyFont="1" applyFill="1" applyBorder="1" applyAlignment="1">
      <alignment vertical="center"/>
    </xf>
    <xf numFmtId="38" fontId="20" fillId="0" borderId="19" xfId="2" applyFont="1" applyFill="1" applyBorder="1" applyAlignment="1">
      <alignment vertical="center" justifyLastLine="1"/>
    </xf>
    <xf numFmtId="38" fontId="20" fillId="0" borderId="25" xfId="2" applyFont="1" applyFill="1" applyBorder="1" applyAlignment="1">
      <alignment vertical="center" justifyLastLine="1"/>
    </xf>
    <xf numFmtId="38" fontId="20" fillId="0" borderId="20" xfId="2" applyFont="1" applyFill="1" applyBorder="1" applyAlignment="1">
      <alignment vertical="center" justifyLastLine="1"/>
    </xf>
    <xf numFmtId="0" fontId="20" fillId="0" borderId="0" xfId="0" applyFont="1" applyFill="1" applyBorder="1" applyAlignment="1">
      <alignment horizontal="right" shrinkToFit="1"/>
    </xf>
    <xf numFmtId="0" fontId="20" fillId="0" borderId="44" xfId="5" applyFont="1" applyFill="1" applyBorder="1" applyAlignment="1">
      <alignment horizontal="distributed" vertical="center" justifyLastLine="1"/>
    </xf>
    <xf numFmtId="38" fontId="20" fillId="0" borderId="36" xfId="2" applyFont="1" applyFill="1" applyBorder="1" applyAlignment="1">
      <alignment horizontal="right" vertical="center" justifyLastLine="1"/>
    </xf>
    <xf numFmtId="0" fontId="20" fillId="0" borderId="29" xfId="5" applyFont="1" applyFill="1" applyBorder="1" applyAlignment="1">
      <alignment horizontal="right" vertical="center" justifyLastLine="1"/>
    </xf>
    <xf numFmtId="0" fontId="20" fillId="0" borderId="30" xfId="5" applyFont="1" applyFill="1" applyBorder="1" applyAlignment="1">
      <alignment horizontal="right" vertical="center" justifyLastLine="1"/>
    </xf>
    <xf numFmtId="38" fontId="20" fillId="0" borderId="1" xfId="2" applyFont="1" applyFill="1" applyBorder="1" applyAlignment="1">
      <alignment horizontal="right" vertical="center"/>
    </xf>
    <xf numFmtId="38" fontId="20" fillId="0" borderId="19" xfId="2" applyFont="1" applyFill="1" applyBorder="1" applyAlignment="1">
      <alignment horizontal="right" vertical="center" justifyLastLine="1"/>
    </xf>
    <xf numFmtId="38" fontId="20" fillId="0" borderId="5" xfId="2" applyFont="1" applyFill="1" applyBorder="1" applyAlignment="1">
      <alignment horizontal="right" vertical="center" justifyLastLine="1"/>
    </xf>
    <xf numFmtId="38" fontId="20" fillId="0" borderId="20" xfId="2" applyFont="1" applyFill="1" applyBorder="1" applyAlignment="1">
      <alignment horizontal="right" vertical="center" justifyLastLine="1"/>
    </xf>
    <xf numFmtId="0" fontId="20" fillId="0" borderId="9" xfId="0" applyFont="1" applyFill="1" applyBorder="1" applyAlignment="1">
      <alignment horizontal="right"/>
    </xf>
    <xf numFmtId="0" fontId="20" fillId="0" borderId="0" xfId="5" applyFont="1" applyFill="1" applyBorder="1" applyAlignment="1">
      <alignment horizontal="distributed" vertical="center" justifyLastLine="1"/>
    </xf>
    <xf numFmtId="181" fontId="20" fillId="0" borderId="0" xfId="5" applyNumberFormat="1" applyFont="1" applyFill="1" applyBorder="1" applyAlignment="1">
      <alignment horizontal="right" vertical="center"/>
    </xf>
    <xf numFmtId="38" fontId="20" fillId="0" borderId="0" xfId="2" applyFont="1" applyFill="1" applyBorder="1" applyAlignment="1">
      <alignment horizontal="right" vertical="center"/>
    </xf>
    <xf numFmtId="0" fontId="20" fillId="0" borderId="0" xfId="5" applyFont="1" applyFill="1" applyAlignment="1">
      <alignment horizontal="left"/>
    </xf>
    <xf numFmtId="38" fontId="20" fillId="0" borderId="0" xfId="2" applyFont="1" applyFill="1" applyBorder="1" applyAlignment="1">
      <alignment horizontal="right" vertical="center" justifyLastLine="1"/>
    </xf>
    <xf numFmtId="0" fontId="20" fillId="0" borderId="0" xfId="5" applyFont="1" applyFill="1"/>
    <xf numFmtId="0" fontId="20" fillId="0" borderId="0" xfId="5" applyFont="1" applyFill="1" applyAlignment="1">
      <alignment horizontal="right"/>
    </xf>
    <xf numFmtId="0" fontId="18" fillId="0" borderId="0" xfId="5" applyFont="1" applyFill="1"/>
    <xf numFmtId="0" fontId="20" fillId="0" borderId="0" xfId="0" applyFont="1" applyFill="1" applyBorder="1" applyAlignment="1">
      <alignment horizontal="left" shrinkToFit="1"/>
    </xf>
    <xf numFmtId="0" fontId="25" fillId="0" borderId="9" xfId="0" applyFont="1" applyFill="1" applyBorder="1"/>
    <xf numFmtId="0" fontId="22" fillId="0" borderId="41"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7" xfId="0" applyFont="1" applyFill="1" applyBorder="1" applyAlignment="1">
      <alignment horizontal="center" vertical="center"/>
    </xf>
    <xf numFmtId="0" fontId="22" fillId="0" borderId="50" xfId="0" applyFont="1" applyFill="1" applyBorder="1" applyAlignment="1">
      <alignment horizontal="center" vertical="center"/>
    </xf>
    <xf numFmtId="38" fontId="18" fillId="0" borderId="17" xfId="1" applyFont="1" applyFill="1" applyBorder="1" applyAlignment="1">
      <alignment horizontal="center" vertical="center"/>
    </xf>
    <xf numFmtId="38" fontId="18" fillId="0" borderId="18" xfId="1" applyFont="1" applyFill="1" applyBorder="1" applyAlignment="1">
      <alignment horizontal="center" vertical="center"/>
    </xf>
    <xf numFmtId="38" fontId="18" fillId="0" borderId="19" xfId="1" applyFont="1" applyFill="1" applyBorder="1" applyAlignment="1">
      <alignment horizontal="center" vertical="center"/>
    </xf>
    <xf numFmtId="38" fontId="18" fillId="0" borderId="20" xfId="1" applyFont="1" applyFill="1" applyBorder="1" applyAlignment="1">
      <alignment horizontal="center" vertical="center"/>
    </xf>
    <xf numFmtId="38" fontId="18" fillId="0" borderId="39" xfId="1" applyFont="1" applyFill="1" applyBorder="1" applyAlignment="1">
      <alignment vertical="center"/>
    </xf>
    <xf numFmtId="38" fontId="18" fillId="0" borderId="39" xfId="1" applyFont="1" applyFill="1" applyBorder="1" applyAlignment="1">
      <alignment horizontal="center" vertical="center"/>
    </xf>
    <xf numFmtId="0" fontId="22" fillId="0" borderId="47" xfId="0" applyFont="1" applyFill="1" applyBorder="1" applyAlignment="1">
      <alignment horizontal="center" vertical="center" shrinkToFit="1"/>
    </xf>
    <xf numFmtId="0" fontId="20" fillId="0" borderId="14" xfId="0" applyFont="1" applyFill="1" applyBorder="1" applyAlignment="1">
      <alignment horizontal="left" vertical="center"/>
    </xf>
    <xf numFmtId="0" fontId="20" fillId="0" borderId="49" xfId="0" applyFont="1" applyFill="1" applyBorder="1" applyAlignment="1">
      <alignment horizontal="distributed" vertical="center" justifyLastLine="1"/>
    </xf>
    <xf numFmtId="0" fontId="20" fillId="0" borderId="50" xfId="0" applyFont="1" applyFill="1" applyBorder="1" applyAlignment="1">
      <alignment horizontal="distributed" vertical="center"/>
    </xf>
    <xf numFmtId="181" fontId="18" fillId="0" borderId="30" xfId="0" applyNumberFormat="1" applyFont="1" applyFill="1" applyBorder="1" applyAlignment="1">
      <alignment vertical="center"/>
    </xf>
    <xf numFmtId="181" fontId="18" fillId="0" borderId="18" xfId="0" applyNumberFormat="1" applyFont="1" applyFill="1" applyBorder="1" applyAlignment="1">
      <alignment vertical="center"/>
    </xf>
    <xf numFmtId="3" fontId="18" fillId="0" borderId="17" xfId="0" applyNumberFormat="1" applyFont="1" applyFill="1" applyBorder="1" applyAlignment="1">
      <alignment vertical="center"/>
    </xf>
    <xf numFmtId="3" fontId="18" fillId="0" borderId="28" xfId="0" applyNumberFormat="1" applyFont="1" applyFill="1" applyBorder="1" applyAlignment="1">
      <alignment vertical="center"/>
    </xf>
    <xf numFmtId="0" fontId="16" fillId="0" borderId="0" xfId="0" applyFont="1" applyFill="1" applyAlignment="1">
      <alignment horizontal="right" vertical="center"/>
    </xf>
    <xf numFmtId="181" fontId="18" fillId="0" borderId="19" xfId="0" applyNumberFormat="1" applyFont="1" applyFill="1" applyBorder="1" applyAlignment="1">
      <alignment vertical="center"/>
    </xf>
    <xf numFmtId="3" fontId="18" fillId="0" borderId="19" xfId="0" applyNumberFormat="1" applyFont="1" applyFill="1" applyBorder="1" applyAlignment="1">
      <alignment vertical="center"/>
    </xf>
    <xf numFmtId="3" fontId="18" fillId="0" borderId="25" xfId="0" applyNumberFormat="1" applyFont="1" applyFill="1" applyBorder="1" applyAlignment="1">
      <alignment vertical="center"/>
    </xf>
    <xf numFmtId="38" fontId="20" fillId="0" borderId="17" xfId="1" applyFont="1" applyFill="1" applyBorder="1" applyAlignment="1">
      <alignment vertical="center" shrinkToFit="1"/>
    </xf>
    <xf numFmtId="38" fontId="20" fillId="0" borderId="13" xfId="1" applyFont="1" applyFill="1" applyBorder="1" applyAlignment="1">
      <alignment vertical="center"/>
    </xf>
    <xf numFmtId="38" fontId="20" fillId="0" borderId="1" xfId="1" applyFont="1" applyFill="1" applyBorder="1" applyAlignment="1">
      <alignment vertical="center"/>
    </xf>
    <xf numFmtId="38" fontId="20" fillId="0" borderId="1" xfId="1" applyFont="1" applyFill="1" applyBorder="1" applyAlignment="1">
      <alignment horizontal="right" vertical="center"/>
    </xf>
    <xf numFmtId="38" fontId="20" fillId="0" borderId="5" xfId="1" applyFont="1" applyFill="1" applyBorder="1" applyAlignment="1">
      <alignment vertical="center"/>
    </xf>
    <xf numFmtId="38" fontId="20" fillId="0" borderId="0" xfId="1" applyFont="1" applyFill="1"/>
    <xf numFmtId="38" fontId="20" fillId="0" borderId="0" xfId="1" applyFont="1" applyFill="1" applyAlignment="1">
      <alignment horizontal="right" vertical="center"/>
    </xf>
    <xf numFmtId="38" fontId="20" fillId="0" borderId="15" xfId="1" applyFont="1" applyFill="1" applyBorder="1" applyAlignment="1">
      <alignment horizontal="distributed" vertical="center" justifyLastLine="1"/>
    </xf>
    <xf numFmtId="38" fontId="20" fillId="0" borderId="15" xfId="1" applyFont="1" applyFill="1" applyBorder="1" applyAlignment="1">
      <alignment horizontal="distributed" vertical="center" wrapText="1" justifyLastLine="1"/>
    </xf>
    <xf numFmtId="38" fontId="20" fillId="0" borderId="16" xfId="1" applyFont="1" applyFill="1" applyBorder="1" applyAlignment="1">
      <alignment horizontal="distributed" vertical="center" justifyLastLine="1"/>
    </xf>
    <xf numFmtId="38" fontId="20" fillId="0" borderId="18" xfId="1" applyFont="1" applyFill="1" applyBorder="1" applyAlignment="1">
      <alignment vertical="center"/>
    </xf>
    <xf numFmtId="38" fontId="20" fillId="0" borderId="20" xfId="1" applyFont="1" applyFill="1" applyBorder="1" applyAlignment="1">
      <alignment vertical="center"/>
    </xf>
    <xf numFmtId="38" fontId="20" fillId="0" borderId="0" xfId="1" applyFont="1" applyFill="1" applyAlignment="1">
      <alignment horizontal="left"/>
    </xf>
    <xf numFmtId="38" fontId="20" fillId="0" borderId="9" xfId="1" applyFont="1" applyFill="1" applyBorder="1"/>
    <xf numFmtId="0" fontId="20" fillId="0" borderId="29" xfId="0" applyFont="1" applyFill="1" applyBorder="1" applyAlignment="1">
      <alignment horizontal="center" vertical="center" justifyLastLine="1"/>
    </xf>
    <xf numFmtId="38" fontId="20" fillId="0" borderId="29" xfId="1" applyFont="1" applyFill="1" applyBorder="1" applyAlignment="1">
      <alignment horizontal="center" vertical="center"/>
    </xf>
    <xf numFmtId="38" fontId="20" fillId="0" borderId="30" xfId="1" applyFont="1" applyFill="1" applyBorder="1" applyAlignment="1">
      <alignment horizontal="center" vertical="center"/>
    </xf>
    <xf numFmtId="38" fontId="20" fillId="0" borderId="0" xfId="1" applyFont="1" applyFill="1" applyBorder="1" applyAlignment="1">
      <alignment horizontal="center" vertical="center"/>
    </xf>
    <xf numFmtId="38" fontId="20" fillId="0" borderId="0" xfId="1" applyFont="1" applyFill="1" applyBorder="1" applyAlignment="1">
      <alignment horizontal="center"/>
    </xf>
    <xf numFmtId="49" fontId="20" fillId="0" borderId="47" xfId="0" applyNumberFormat="1" applyFont="1" applyFill="1" applyBorder="1" applyAlignment="1">
      <alignment horizontal="center" vertical="center" justifyLastLine="1"/>
    </xf>
    <xf numFmtId="49" fontId="20" fillId="0" borderId="28" xfId="0" applyNumberFormat="1" applyFont="1" applyFill="1" applyBorder="1" applyAlignment="1">
      <alignment horizontal="center" vertical="center" justifyLastLine="1"/>
    </xf>
    <xf numFmtId="49" fontId="20" fillId="0" borderId="50" xfId="0" applyNumberFormat="1" applyFont="1" applyFill="1" applyBorder="1" applyAlignment="1">
      <alignment horizontal="center" vertical="center" justifyLastLine="1"/>
    </xf>
    <xf numFmtId="38" fontId="20" fillId="0" borderId="21" xfId="1" applyFont="1" applyFill="1" applyBorder="1" applyAlignment="1">
      <alignment vertical="center" justifyLastLine="1"/>
    </xf>
    <xf numFmtId="38" fontId="20" fillId="0" borderId="23" xfId="1" applyFont="1" applyFill="1" applyBorder="1" applyAlignment="1">
      <alignment vertical="center" justifyLastLine="1"/>
    </xf>
    <xf numFmtId="38" fontId="20" fillId="0" borderId="21" xfId="1" applyFont="1" applyFill="1" applyBorder="1" applyAlignment="1">
      <alignment vertical="center"/>
    </xf>
    <xf numFmtId="38" fontId="20" fillId="0" borderId="22" xfId="1" applyFont="1" applyFill="1" applyBorder="1" applyAlignment="1">
      <alignment vertical="center"/>
    </xf>
    <xf numFmtId="38" fontId="20" fillId="0" borderId="28" xfId="1" applyFont="1" applyFill="1" applyBorder="1" applyAlignment="1">
      <alignment vertical="center"/>
    </xf>
    <xf numFmtId="38" fontId="20" fillId="0" borderId="0" xfId="1" applyFont="1" applyFill="1" applyAlignment="1">
      <alignment vertical="center"/>
    </xf>
    <xf numFmtId="38" fontId="20" fillId="0" borderId="25" xfId="1" applyFont="1" applyFill="1" applyBorder="1" applyAlignment="1">
      <alignment vertical="center"/>
    </xf>
    <xf numFmtId="38" fontId="20" fillId="0" borderId="39" xfId="1" applyFont="1" applyFill="1" applyBorder="1"/>
    <xf numFmtId="38" fontId="20" fillId="0" borderId="65" xfId="1" applyFont="1" applyFill="1" applyBorder="1" applyAlignment="1">
      <alignment vertical="center"/>
    </xf>
    <xf numFmtId="38" fontId="20" fillId="0" borderId="0" xfId="1" applyFont="1" applyFill="1" applyAlignment="1">
      <alignment horizontal="center"/>
    </xf>
    <xf numFmtId="38" fontId="20" fillId="0" borderId="21" xfId="1" applyFont="1" applyFill="1" applyBorder="1" applyAlignment="1">
      <alignment horizontal="right" vertical="center"/>
    </xf>
    <xf numFmtId="38" fontId="20" fillId="0" borderId="65" xfId="1" applyFont="1" applyFill="1" applyBorder="1" applyAlignment="1">
      <alignment horizontal="right" vertical="center"/>
    </xf>
    <xf numFmtId="38" fontId="20" fillId="0" borderId="23" xfId="1" applyFont="1" applyFill="1" applyBorder="1" applyAlignment="1">
      <alignment horizontal="right" vertical="center"/>
    </xf>
    <xf numFmtId="38" fontId="20" fillId="0" borderId="0" xfId="1" applyFont="1" applyFill="1" applyBorder="1" applyAlignment="1"/>
    <xf numFmtId="0" fontId="20" fillId="0" borderId="17" xfId="0" applyFont="1" applyFill="1" applyBorder="1" applyAlignment="1">
      <alignment horizontal="center" vertical="center" justifyLastLine="1"/>
    </xf>
    <xf numFmtId="38" fontId="20" fillId="0" borderId="17" xfId="1" applyFont="1" applyFill="1" applyBorder="1" applyAlignment="1">
      <alignment horizontal="center" vertical="center"/>
    </xf>
    <xf numFmtId="38" fontId="20" fillId="0" borderId="34" xfId="1" applyFont="1" applyFill="1" applyBorder="1" applyAlignment="1">
      <alignment horizontal="center" vertical="center"/>
    </xf>
    <xf numFmtId="38" fontId="20" fillId="0" borderId="23" xfId="1" applyFont="1" applyFill="1" applyBorder="1" applyAlignment="1">
      <alignment horizontal="center" vertical="center"/>
    </xf>
    <xf numFmtId="0" fontId="20" fillId="0" borderId="22" xfId="0" applyFont="1" applyFill="1" applyBorder="1" applyAlignment="1">
      <alignment horizontal="center" vertical="center"/>
    </xf>
    <xf numFmtId="0" fontId="20" fillId="0" borderId="21" xfId="0" applyFont="1" applyFill="1" applyBorder="1" applyAlignment="1">
      <alignment vertical="center"/>
    </xf>
    <xf numFmtId="38" fontId="20" fillId="0" borderId="0" xfId="1" applyFont="1" applyFill="1" applyAlignment="1"/>
    <xf numFmtId="38" fontId="20" fillId="0" borderId="21" xfId="1" applyFont="1" applyFill="1" applyBorder="1" applyAlignment="1">
      <alignment horizontal="center" vertical="center"/>
    </xf>
    <xf numFmtId="38" fontId="20" fillId="0" borderId="15" xfId="1" applyFont="1" applyFill="1" applyBorder="1" applyAlignment="1">
      <alignment horizontal="center" vertical="center" shrinkToFit="1"/>
    </xf>
    <xf numFmtId="38" fontId="20" fillId="0" borderId="15" xfId="1" applyFont="1" applyFill="1" applyBorder="1" applyAlignment="1">
      <alignment horizontal="center" vertical="center" wrapText="1" shrinkToFit="1"/>
    </xf>
    <xf numFmtId="38" fontId="20" fillId="0" borderId="16" xfId="1" applyFont="1" applyFill="1" applyBorder="1" applyAlignment="1">
      <alignment horizontal="center" vertical="center" wrapText="1" shrinkToFit="1"/>
    </xf>
    <xf numFmtId="38" fontId="20" fillId="0" borderId="48" xfId="1" applyFont="1" applyFill="1" applyBorder="1" applyAlignment="1">
      <alignment vertical="center"/>
    </xf>
    <xf numFmtId="0" fontId="17" fillId="0" borderId="0" xfId="13" applyFont="1" applyFill="1" applyAlignment="1"/>
    <xf numFmtId="0" fontId="39" fillId="0" borderId="0" xfId="13" applyFont="1" applyFill="1" applyAlignment="1"/>
    <xf numFmtId="0" fontId="39" fillId="0" borderId="0" xfId="13" applyFont="1" applyFill="1"/>
    <xf numFmtId="0" fontId="39" fillId="0" borderId="0" xfId="0" applyFont="1" applyFill="1" applyAlignment="1"/>
    <xf numFmtId="0" fontId="39" fillId="0" borderId="0" xfId="0" applyFont="1" applyFill="1"/>
    <xf numFmtId="0" fontId="30" fillId="0" borderId="0" xfId="0" applyFont="1" applyFill="1" applyBorder="1" applyAlignment="1">
      <alignment vertical="center"/>
    </xf>
    <xf numFmtId="0" fontId="30" fillId="0" borderId="9" xfId="0" applyFont="1" applyFill="1" applyBorder="1" applyAlignment="1">
      <alignment vertical="center"/>
    </xf>
    <xf numFmtId="0" fontId="20" fillId="0" borderId="21" xfId="0" applyFont="1" applyFill="1" applyBorder="1" applyAlignment="1">
      <alignment horizontal="center" vertical="center" wrapText="1"/>
    </xf>
    <xf numFmtId="0" fontId="20" fillId="0" borderId="43" xfId="0" applyFont="1" applyFill="1" applyBorder="1" applyAlignment="1">
      <alignment horizontal="distributed" vertical="center" justifyLastLine="1"/>
    </xf>
    <xf numFmtId="0" fontId="20" fillId="0" borderId="21" xfId="0" applyFont="1" applyFill="1" applyBorder="1" applyAlignment="1">
      <alignment horizontal="distributed" vertical="center"/>
    </xf>
    <xf numFmtId="0" fontId="20" fillId="0" borderId="43" xfId="0" applyFont="1" applyFill="1" applyBorder="1" applyAlignment="1">
      <alignment horizontal="distributed" vertical="center"/>
    </xf>
    <xf numFmtId="0" fontId="20" fillId="0" borderId="39" xfId="0" applyFont="1" applyFill="1" applyBorder="1" applyAlignment="1"/>
    <xf numFmtId="0" fontId="20" fillId="0" borderId="23" xfId="0" applyFont="1" applyFill="1" applyBorder="1" applyAlignment="1">
      <alignment horizontal="distributed" vertical="center"/>
    </xf>
    <xf numFmtId="0" fontId="20" fillId="0" borderId="22" xfId="0" applyFont="1" applyFill="1" applyBorder="1" applyAlignment="1">
      <alignment horizontal="distributed" vertical="center"/>
    </xf>
    <xf numFmtId="0" fontId="21" fillId="0" borderId="0" xfId="0" applyFont="1" applyFill="1" applyAlignment="1">
      <alignment horizontal="left" vertical="top"/>
    </xf>
    <xf numFmtId="0" fontId="18" fillId="0" borderId="0" xfId="0" applyFont="1" applyFill="1" applyAlignment="1">
      <alignment horizontal="left" vertical="center"/>
    </xf>
    <xf numFmtId="0" fontId="21" fillId="0" borderId="0" xfId="4" applyNumberFormat="1" applyFont="1" applyFill="1" applyAlignment="1">
      <alignment vertical="center"/>
    </xf>
    <xf numFmtId="0" fontId="35" fillId="0" borderId="0" xfId="4" applyNumberFormat="1" applyFont="1" applyFill="1"/>
    <xf numFmtId="0" fontId="16" fillId="0" borderId="0" xfId="4" applyFont="1" applyFill="1"/>
    <xf numFmtId="0" fontId="16" fillId="0" borderId="0" xfId="4" applyNumberFormat="1" applyFont="1" applyFill="1"/>
    <xf numFmtId="0" fontId="35" fillId="0" borderId="0" xfId="4" applyFont="1" applyFill="1" applyBorder="1"/>
    <xf numFmtId="0" fontId="19" fillId="0" borderId="0" xfId="4" applyNumberFormat="1" applyFont="1" applyFill="1" applyBorder="1" applyAlignment="1">
      <alignment vertical="center"/>
    </xf>
    <xf numFmtId="0" fontId="16" fillId="0" borderId="0" xfId="4" applyFont="1" applyFill="1" applyBorder="1"/>
    <xf numFmtId="0" fontId="16" fillId="0" borderId="0" xfId="4" applyNumberFormat="1" applyFont="1" applyFill="1" applyBorder="1"/>
    <xf numFmtId="0" fontId="16" fillId="0" borderId="0" xfId="4" applyNumberFormat="1" applyFont="1" applyFill="1" applyAlignment="1">
      <alignment horizontal="right"/>
    </xf>
    <xf numFmtId="0" fontId="22" fillId="0" borderId="0" xfId="4" applyNumberFormat="1" applyFont="1" applyFill="1" applyBorder="1" applyAlignment="1">
      <alignment horizontal="right" shrinkToFit="1"/>
    </xf>
    <xf numFmtId="0" fontId="20" fillId="0" borderId="0" xfId="13" applyFont="1" applyFill="1" applyBorder="1" applyAlignment="1">
      <alignment horizontal="right"/>
    </xf>
    <xf numFmtId="0" fontId="20" fillId="0" borderId="0" xfId="13" applyFont="1" applyFill="1" applyBorder="1" applyAlignment="1">
      <alignment horizontal="right" vertical="center"/>
    </xf>
    <xf numFmtId="0" fontId="18" fillId="0" borderId="13" xfId="13" applyFont="1" applyFill="1" applyBorder="1"/>
    <xf numFmtId="0" fontId="20" fillId="0" borderId="1" xfId="4" applyNumberFormat="1" applyFont="1" applyFill="1" applyBorder="1" applyAlignment="1">
      <alignment vertical="center" justifyLastLine="1"/>
    </xf>
    <xf numFmtId="0" fontId="20" fillId="0" borderId="0" xfId="4" applyNumberFormat="1" applyFont="1" applyFill="1" applyBorder="1" applyAlignment="1">
      <alignment vertical="center" justifyLastLine="1"/>
    </xf>
    <xf numFmtId="0" fontId="20" fillId="0" borderId="10" xfId="4" applyNumberFormat="1" applyFont="1" applyFill="1" applyBorder="1" applyAlignment="1">
      <alignment vertical="center" justifyLastLine="1"/>
    </xf>
    <xf numFmtId="0" fontId="20" fillId="0" borderId="40" xfId="4" applyNumberFormat="1" applyFont="1" applyFill="1" applyBorder="1" applyAlignment="1">
      <alignment vertical="center" justifyLastLine="1"/>
    </xf>
    <xf numFmtId="0" fontId="20" fillId="0" borderId="0" xfId="13" applyFont="1" applyFill="1"/>
    <xf numFmtId="0" fontId="35" fillId="0" borderId="0" xfId="4" applyFont="1" applyFill="1"/>
    <xf numFmtId="0" fontId="20" fillId="0" borderId="14" xfId="13" applyFont="1" applyFill="1" applyBorder="1" applyAlignment="1"/>
    <xf numFmtId="0" fontId="16" fillId="0" borderId="14" xfId="4" applyFont="1" applyFill="1" applyBorder="1" applyAlignment="1"/>
    <xf numFmtId="0" fontId="18" fillId="0" borderId="0" xfId="13" applyFont="1" applyFill="1" applyAlignment="1">
      <alignment horizontal="right"/>
    </xf>
    <xf numFmtId="0" fontId="18" fillId="0" borderId="14" xfId="13" applyFont="1" applyFill="1" applyBorder="1"/>
    <xf numFmtId="0" fontId="20" fillId="0" borderId="0" xfId="4" applyNumberFormat="1" applyFont="1" applyFill="1" applyBorder="1" applyAlignment="1"/>
    <xf numFmtId="0" fontId="16" fillId="0" borderId="0" xfId="4" applyFont="1" applyFill="1" applyBorder="1" applyAlignment="1"/>
    <xf numFmtId="0" fontId="18" fillId="0" borderId="0" xfId="13" applyFont="1" applyFill="1" applyBorder="1"/>
    <xf numFmtId="0" fontId="21" fillId="0" borderId="0" xfId="10" applyFont="1" applyFill="1"/>
    <xf numFmtId="0" fontId="18" fillId="0" borderId="0" xfId="10" applyFont="1" applyFill="1"/>
    <xf numFmtId="0" fontId="19" fillId="0" borderId="0" xfId="10" applyFont="1" applyFill="1"/>
    <xf numFmtId="0" fontId="16" fillId="0" borderId="0" xfId="10" applyFont="1" applyFill="1" applyBorder="1"/>
    <xf numFmtId="0" fontId="19" fillId="0" borderId="0" xfId="10" applyFont="1" applyFill="1" applyBorder="1"/>
    <xf numFmtId="0" fontId="16" fillId="0" borderId="0" xfId="10" applyFont="1" applyFill="1"/>
    <xf numFmtId="0" fontId="19" fillId="0" borderId="9" xfId="10" applyFont="1" applyFill="1" applyBorder="1"/>
    <xf numFmtId="0" fontId="16" fillId="0" borderId="9" xfId="10" applyFont="1" applyFill="1" applyBorder="1"/>
    <xf numFmtId="0" fontId="16" fillId="0" borderId="9" xfId="10" applyFont="1" applyFill="1" applyBorder="1" applyAlignment="1">
      <alignment horizontal="left"/>
    </xf>
    <xf numFmtId="0" fontId="18" fillId="0" borderId="9" xfId="13" applyFont="1" applyFill="1" applyBorder="1"/>
    <xf numFmtId="0" fontId="20" fillId="0" borderId="9" xfId="13" applyFont="1" applyFill="1" applyBorder="1" applyAlignment="1">
      <alignment horizontal="right"/>
    </xf>
    <xf numFmtId="0" fontId="18" fillId="0" borderId="13" xfId="13" applyFont="1" applyFill="1" applyBorder="1" applyAlignment="1">
      <alignment vertical="center"/>
    </xf>
    <xf numFmtId="0" fontId="20" fillId="0" borderId="0" xfId="10" applyFont="1" applyFill="1" applyBorder="1" applyAlignment="1">
      <alignment horizontal="center" vertical="center"/>
    </xf>
    <xf numFmtId="0" fontId="20" fillId="0" borderId="0" xfId="13" applyFont="1" applyFill="1" applyAlignment="1">
      <alignment vertical="center"/>
    </xf>
    <xf numFmtId="0" fontId="18" fillId="0" borderId="0" xfId="13" applyFont="1" applyFill="1" applyAlignment="1">
      <alignment vertical="center"/>
    </xf>
    <xf numFmtId="0" fontId="18" fillId="0" borderId="0" xfId="13" applyFont="1" applyFill="1" applyAlignment="1"/>
    <xf numFmtId="0" fontId="20" fillId="0" borderId="0" xfId="10" applyFont="1" applyFill="1" applyBorder="1" applyAlignment="1"/>
    <xf numFmtId="0" fontId="16" fillId="0" borderId="0" xfId="10" applyFont="1" applyFill="1" applyBorder="1" applyAlignment="1">
      <alignment horizontal="left"/>
    </xf>
    <xf numFmtId="0" fontId="16" fillId="0" borderId="0" xfId="10" applyFont="1" applyFill="1" applyBorder="1" applyAlignment="1">
      <alignment horizontal="right"/>
    </xf>
    <xf numFmtId="0" fontId="21" fillId="0" borderId="0" xfId="11" applyFont="1" applyFill="1">
      <alignment vertical="center"/>
    </xf>
    <xf numFmtId="0" fontId="19" fillId="0" borderId="0" xfId="11" applyFont="1" applyFill="1">
      <alignment vertical="center"/>
    </xf>
    <xf numFmtId="0" fontId="19" fillId="0" borderId="0" xfId="11" applyFont="1" applyFill="1" applyBorder="1">
      <alignment vertical="center"/>
    </xf>
    <xf numFmtId="0" fontId="19" fillId="0" borderId="9" xfId="11" applyFont="1" applyFill="1" applyBorder="1">
      <alignment vertical="center"/>
    </xf>
    <xf numFmtId="0" fontId="22" fillId="0" borderId="9" xfId="11" applyFont="1" applyFill="1" applyBorder="1" applyAlignment="1">
      <alignment horizontal="right" vertical="center"/>
    </xf>
    <xf numFmtId="0" fontId="20" fillId="0" borderId="9" xfId="13" applyFont="1" applyFill="1" applyBorder="1" applyAlignment="1">
      <alignment horizontal="right" vertical="center"/>
    </xf>
    <xf numFmtId="0" fontId="20" fillId="0" borderId="0" xfId="13" applyFont="1" applyFill="1" applyBorder="1" applyAlignment="1">
      <alignment horizontal="left"/>
    </xf>
    <xf numFmtId="0" fontId="20" fillId="0" borderId="0" xfId="11" applyFont="1" applyFill="1">
      <alignment vertical="center"/>
    </xf>
    <xf numFmtId="0" fontId="22" fillId="0" borderId="0" xfId="11" applyFont="1" applyFill="1" applyBorder="1" applyAlignment="1">
      <alignment horizontal="right" vertical="center"/>
    </xf>
    <xf numFmtId="0" fontId="19" fillId="0" borderId="0" xfId="11" applyFont="1" applyFill="1" applyBorder="1" applyAlignment="1">
      <alignment horizontal="right" vertical="center"/>
    </xf>
    <xf numFmtId="0" fontId="19" fillId="0" borderId="9" xfId="4" applyNumberFormat="1" applyFont="1" applyFill="1" applyBorder="1" applyAlignment="1">
      <alignment vertical="center"/>
    </xf>
    <xf numFmtId="0" fontId="16" fillId="0" borderId="9" xfId="4" applyFont="1" applyFill="1" applyBorder="1"/>
    <xf numFmtId="0" fontId="16" fillId="0" borderId="9" xfId="4" applyNumberFormat="1" applyFont="1" applyFill="1" applyBorder="1"/>
    <xf numFmtId="0" fontId="16" fillId="0" borderId="9" xfId="4" applyNumberFormat="1" applyFont="1" applyFill="1" applyBorder="1" applyAlignment="1">
      <alignment horizontal="right"/>
    </xf>
    <xf numFmtId="0" fontId="20" fillId="0" borderId="0" xfId="13" applyFont="1" applyFill="1" applyAlignment="1">
      <alignment horizontal="left"/>
    </xf>
    <xf numFmtId="0" fontId="16" fillId="0" borderId="0" xfId="4" applyNumberFormat="1" applyFont="1" applyFill="1" applyBorder="1" applyAlignment="1"/>
    <xf numFmtId="0" fontId="35" fillId="0" borderId="0" xfId="4" applyNumberFormat="1" applyFont="1" applyFill="1" applyBorder="1" applyAlignment="1">
      <alignment horizontal="right"/>
    </xf>
    <xf numFmtId="0" fontId="20" fillId="0" borderId="0" xfId="13" applyFont="1" applyFill="1" applyAlignment="1">
      <alignment horizontal="right"/>
    </xf>
    <xf numFmtId="0" fontId="30" fillId="0" borderId="0" xfId="4" applyFont="1" applyFill="1"/>
    <xf numFmtId="0" fontId="36" fillId="0" borderId="0" xfId="4" applyNumberFormat="1" applyFont="1" applyFill="1"/>
    <xf numFmtId="0" fontId="36" fillId="0" borderId="0" xfId="4" applyFont="1" applyFill="1"/>
    <xf numFmtId="0" fontId="19" fillId="0" borderId="0" xfId="4" applyNumberFormat="1" applyFont="1" applyFill="1" applyBorder="1"/>
    <xf numFmtId="0" fontId="20" fillId="0" borderId="0" xfId="13" applyFont="1" applyFill="1" applyBorder="1" applyAlignment="1"/>
    <xf numFmtId="0" fontId="16" fillId="0" borderId="0" xfId="4" applyNumberFormat="1" applyFont="1" applyFill="1" applyBorder="1" applyAlignment="1">
      <alignment horizontal="right"/>
    </xf>
    <xf numFmtId="0" fontId="20" fillId="0" borderId="0" xfId="4" applyFont="1" applyFill="1"/>
    <xf numFmtId="0" fontId="20" fillId="0" borderId="0" xfId="4" applyNumberFormat="1" applyFont="1" applyFill="1"/>
    <xf numFmtId="176" fontId="20" fillId="0" borderId="0" xfId="4" applyNumberFormat="1" applyFont="1" applyFill="1" applyBorder="1"/>
    <xf numFmtId="176" fontId="20" fillId="0" borderId="0" xfId="4" applyNumberFormat="1" applyFont="1" applyFill="1" applyBorder="1" applyAlignment="1">
      <alignment horizontal="right"/>
    </xf>
    <xf numFmtId="0" fontId="19" fillId="0" borderId="0" xfId="4" applyNumberFormat="1" applyFont="1" applyFill="1" applyAlignment="1">
      <alignment vertical="center"/>
    </xf>
    <xf numFmtId="0" fontId="16" fillId="0" borderId="0" xfId="4" applyFont="1" applyFill="1" applyAlignment="1">
      <alignment horizontal="left"/>
    </xf>
    <xf numFmtId="0" fontId="20" fillId="0" borderId="0" xfId="4" applyFont="1" applyFill="1" applyAlignment="1">
      <alignment horizontal="right"/>
    </xf>
    <xf numFmtId="0" fontId="35" fillId="0" borderId="13" xfId="4" applyFont="1" applyFill="1" applyBorder="1" applyAlignment="1">
      <alignment vertical="center"/>
    </xf>
    <xf numFmtId="0" fontId="35" fillId="0" borderId="13" xfId="4" applyFont="1" applyFill="1" applyBorder="1"/>
    <xf numFmtId="0" fontId="16" fillId="0" borderId="13" xfId="4" applyNumberFormat="1" applyFont="1" applyFill="1" applyBorder="1" applyAlignment="1">
      <alignment vertical="center"/>
    </xf>
    <xf numFmtId="0" fontId="22" fillId="0" borderId="0" xfId="4" applyFont="1" applyFill="1" applyAlignment="1"/>
    <xf numFmtId="0" fontId="22" fillId="0" borderId="0" xfId="4" applyNumberFormat="1" applyFont="1" applyFill="1" applyBorder="1" applyAlignment="1"/>
    <xf numFmtId="0" fontId="22" fillId="0" borderId="0" xfId="4" applyFont="1" applyFill="1" applyBorder="1" applyAlignment="1"/>
    <xf numFmtId="0" fontId="22" fillId="0" borderId="0" xfId="13" applyFont="1" applyFill="1"/>
    <xf numFmtId="0" fontId="35" fillId="0" borderId="0" xfId="4" applyFont="1" applyFill="1" applyAlignment="1"/>
    <xf numFmtId="0" fontId="16" fillId="0" borderId="0" xfId="4" applyFont="1" applyFill="1" applyBorder="1" applyAlignment="1">
      <alignment horizontal="right"/>
    </xf>
    <xf numFmtId="0" fontId="29" fillId="0" borderId="0" xfId="4" applyNumberFormat="1" applyFont="1" applyFill="1"/>
    <xf numFmtId="0" fontId="20" fillId="0" borderId="0" xfId="4" applyNumberFormat="1" applyFont="1" applyFill="1" applyAlignment="1">
      <alignment vertical="center"/>
    </xf>
    <xf numFmtId="0" fontId="20" fillId="0" borderId="0" xfId="4" applyNumberFormat="1" applyFont="1" applyFill="1" applyBorder="1" applyAlignment="1">
      <alignment horizontal="right"/>
    </xf>
    <xf numFmtId="0" fontId="18" fillId="0" borderId="14" xfId="0" applyFont="1" applyFill="1" applyBorder="1" applyAlignment="1"/>
    <xf numFmtId="0" fontId="20" fillId="0" borderId="0" xfId="4" applyNumberFormat="1" applyFont="1" applyFill="1" applyAlignment="1"/>
    <xf numFmtId="0" fontId="16" fillId="0" borderId="0" xfId="4" applyNumberFormat="1" applyFont="1" applyFill="1" applyAlignment="1"/>
    <xf numFmtId="0" fontId="22" fillId="0" borderId="0" xfId="4" applyNumberFormat="1" applyFont="1" applyFill="1"/>
    <xf numFmtId="0" fontId="21" fillId="0" borderId="0" xfId="4" applyNumberFormat="1" applyFont="1" applyFill="1"/>
    <xf numFmtId="0" fontId="29" fillId="0" borderId="0" xfId="4" applyFont="1" applyFill="1"/>
    <xf numFmtId="0" fontId="19" fillId="0" borderId="0" xfId="4" applyNumberFormat="1" applyFont="1" applyFill="1"/>
    <xf numFmtId="0" fontId="22" fillId="0" borderId="0" xfId="4" applyFont="1" applyFill="1" applyAlignment="1">
      <alignment horizontal="right"/>
    </xf>
    <xf numFmtId="182" fontId="16" fillId="0" borderId="0" xfId="4" applyNumberFormat="1" applyFont="1" applyFill="1" applyBorder="1" applyAlignment="1">
      <alignment vertical="center"/>
    </xf>
    <xf numFmtId="176" fontId="16" fillId="0" borderId="0" xfId="4" applyNumberFormat="1" applyFont="1" applyFill="1" applyBorder="1" applyAlignment="1">
      <alignment vertical="center"/>
    </xf>
    <xf numFmtId="179" fontId="16" fillId="0" borderId="0" xfId="4" applyNumberFormat="1" applyFont="1" applyFill="1" applyBorder="1" applyAlignment="1">
      <alignment horizontal="right" vertical="center"/>
    </xf>
    <xf numFmtId="176" fontId="16" fillId="0" borderId="0" xfId="4" applyNumberFormat="1" applyFont="1" applyFill="1" applyBorder="1" applyAlignment="1">
      <alignment horizontal="right" vertical="center"/>
    </xf>
    <xf numFmtId="0" fontId="16" fillId="0" borderId="0" xfId="4" applyFont="1" applyFill="1" applyBorder="1" applyAlignment="1">
      <alignment horizontal="right" vertical="center"/>
    </xf>
    <xf numFmtId="0" fontId="20" fillId="0" borderId="0" xfId="4" applyNumberFormat="1" applyFont="1" applyFill="1" applyBorder="1" applyAlignment="1">
      <alignment horizontal="left" vertical="center"/>
    </xf>
    <xf numFmtId="0" fontId="16" fillId="0" borderId="43" xfId="4" applyNumberFormat="1" applyFont="1" applyFill="1" applyBorder="1" applyAlignment="1">
      <alignment horizontal="distributed" vertical="center" justifyLastLine="1"/>
    </xf>
    <xf numFmtId="0" fontId="16" fillId="0" borderId="23" xfId="4" applyNumberFormat="1" applyFont="1" applyFill="1" applyBorder="1" applyAlignment="1">
      <alignment horizontal="distributed" vertical="center" justifyLastLine="1"/>
    </xf>
    <xf numFmtId="0" fontId="21" fillId="0" borderId="0" xfId="4" applyFont="1" applyFill="1"/>
    <xf numFmtId="182" fontId="37" fillId="0" borderId="0" xfId="4" applyNumberFormat="1" applyFont="1" applyFill="1" applyBorder="1" applyAlignment="1">
      <alignment vertical="center"/>
    </xf>
    <xf numFmtId="176" fontId="37" fillId="0" borderId="0" xfId="4" applyNumberFormat="1" applyFont="1" applyFill="1" applyBorder="1" applyAlignment="1">
      <alignment vertical="center"/>
    </xf>
    <xf numFmtId="0" fontId="20" fillId="0" borderId="23" xfId="13" applyFont="1" applyFill="1" applyBorder="1"/>
    <xf numFmtId="0" fontId="18" fillId="0" borderId="32" xfId="13" applyFont="1" applyFill="1" applyBorder="1"/>
    <xf numFmtId="0" fontId="16" fillId="0" borderId="43" xfId="4" applyNumberFormat="1" applyFont="1" applyFill="1" applyBorder="1" applyAlignment="1">
      <alignment vertical="center" justifyLastLine="1"/>
    </xf>
    <xf numFmtId="0" fontId="16" fillId="0" borderId="23" xfId="4" applyNumberFormat="1" applyFont="1" applyFill="1" applyBorder="1" applyAlignment="1">
      <alignment horizontal="center" vertical="center"/>
    </xf>
    <xf numFmtId="0" fontId="21" fillId="0" borderId="0" xfId="12" applyFont="1" applyFill="1" applyAlignment="1"/>
    <xf numFmtId="0" fontId="19" fillId="0" borderId="0" xfId="12" applyFont="1" applyFill="1"/>
    <xf numFmtId="0" fontId="22" fillId="0" borderId="0" xfId="12" applyFont="1" applyFill="1" applyAlignment="1">
      <alignment horizontal="right"/>
    </xf>
    <xf numFmtId="0" fontId="21" fillId="0" borderId="13" xfId="12" applyFont="1" applyFill="1" applyBorder="1" applyAlignment="1"/>
    <xf numFmtId="0" fontId="20" fillId="0" borderId="14" xfId="12" applyFont="1" applyFill="1" applyBorder="1" applyAlignment="1">
      <alignment horizontal="right"/>
    </xf>
    <xf numFmtId="0" fontId="20" fillId="0" borderId="27" xfId="12" applyFont="1" applyFill="1" applyBorder="1" applyAlignment="1">
      <alignment horizontal="right"/>
    </xf>
    <xf numFmtId="0" fontId="20" fillId="0" borderId="0" xfId="12" applyFont="1" applyFill="1" applyBorder="1"/>
    <xf numFmtId="0" fontId="20" fillId="0" borderId="28" xfId="12" applyFont="1" applyFill="1" applyBorder="1"/>
    <xf numFmtId="0" fontId="20" fillId="0" borderId="45" xfId="12" applyFont="1" applyFill="1" applyBorder="1"/>
    <xf numFmtId="0" fontId="20" fillId="0" borderId="40" xfId="12" applyFont="1" applyFill="1" applyBorder="1"/>
    <xf numFmtId="0" fontId="21" fillId="0" borderId="13" xfId="12" applyFont="1" applyFill="1" applyBorder="1" applyAlignment="1">
      <alignment vertical="center"/>
    </xf>
    <xf numFmtId="181" fontId="18" fillId="0" borderId="0" xfId="13" applyNumberFormat="1" applyFont="1" applyFill="1" applyAlignment="1">
      <alignment vertical="center"/>
    </xf>
    <xf numFmtId="0" fontId="18" fillId="0" borderId="0" xfId="13" applyFont="1" applyFill="1" applyAlignment="1">
      <alignment horizontal="right" vertical="center"/>
    </xf>
    <xf numFmtId="0" fontId="21" fillId="0" borderId="0" xfId="12" applyFont="1" applyFill="1" applyBorder="1" applyAlignment="1"/>
    <xf numFmtId="0" fontId="38" fillId="0" borderId="0" xfId="4" applyNumberFormat="1" applyFont="1" applyFill="1"/>
    <xf numFmtId="0" fontId="22" fillId="0" borderId="0" xfId="4" applyNumberFormat="1" applyFont="1" applyFill="1" applyBorder="1" applyAlignment="1">
      <alignment horizontal="right"/>
    </xf>
    <xf numFmtId="0" fontId="16" fillId="0" borderId="0" xfId="4" applyNumberFormat="1" applyFont="1" applyFill="1" applyBorder="1" applyAlignment="1">
      <alignment horizontal="right" vertical="center"/>
    </xf>
    <xf numFmtId="0" fontId="22" fillId="0" borderId="0" xfId="4" applyNumberFormat="1" applyFont="1" applyFill="1" applyBorder="1" applyAlignment="1">
      <alignment vertical="top"/>
    </xf>
    <xf numFmtId="0" fontId="21" fillId="0" borderId="0" xfId="14" applyFont="1" applyFill="1"/>
    <xf numFmtId="0" fontId="18" fillId="0" borderId="0" xfId="14" applyFont="1" applyFill="1"/>
    <xf numFmtId="0" fontId="19" fillId="0" borderId="0" xfId="14" applyFont="1" applyFill="1"/>
    <xf numFmtId="0" fontId="20" fillId="0" borderId="0" xfId="13" applyFont="1" applyFill="1" applyAlignment="1">
      <alignment horizontal="right" vertical="center"/>
    </xf>
    <xf numFmtId="0" fontId="22" fillId="0" borderId="0" xfId="14" applyFont="1" applyFill="1" applyBorder="1" applyAlignment="1">
      <alignment horizontal="right"/>
    </xf>
    <xf numFmtId="0" fontId="16" fillId="0" borderId="13" xfId="14" applyFont="1" applyFill="1" applyBorder="1"/>
    <xf numFmtId="0" fontId="16" fillId="0" borderId="13" xfId="14" applyFont="1" applyFill="1" applyBorder="1" applyAlignment="1">
      <alignment vertical="center"/>
    </xf>
    <xf numFmtId="0" fontId="16" fillId="0" borderId="0" xfId="14" applyFont="1" applyFill="1" applyBorder="1" applyAlignment="1">
      <alignment horizontal="right"/>
    </xf>
    <xf numFmtId="0" fontId="18" fillId="0" borderId="0" xfId="13" applyFont="1" applyFill="1" applyAlignment="1">
      <alignment horizontal="left"/>
    </xf>
    <xf numFmtId="0" fontId="21" fillId="0" borderId="0" xfId="15" applyFont="1" applyFill="1"/>
    <xf numFmtId="0" fontId="38" fillId="0" borderId="0" xfId="15" applyFont="1" applyFill="1"/>
    <xf numFmtId="0" fontId="16" fillId="0" borderId="0" xfId="15" applyFont="1" applyFill="1"/>
    <xf numFmtId="0" fontId="21" fillId="0" borderId="0" xfId="15" applyFont="1" applyFill="1" applyAlignment="1">
      <alignment vertical="center" textRotation="255"/>
    </xf>
    <xf numFmtId="0" fontId="38" fillId="0" borderId="0" xfId="15" applyFont="1" applyFill="1" applyBorder="1"/>
    <xf numFmtId="0" fontId="16" fillId="0" borderId="0" xfId="15" applyFont="1" applyFill="1" applyBorder="1"/>
    <xf numFmtId="0" fontId="38" fillId="0" borderId="9" xfId="15" applyFont="1" applyFill="1" applyBorder="1"/>
    <xf numFmtId="0" fontId="16" fillId="0" borderId="9" xfId="15" applyFont="1" applyFill="1" applyBorder="1"/>
    <xf numFmtId="0" fontId="20" fillId="0" borderId="40" xfId="15" applyFont="1" applyFill="1" applyBorder="1" applyAlignment="1">
      <alignment vertical="center" wrapText="1" justifyLastLine="1"/>
    </xf>
    <xf numFmtId="0" fontId="18" fillId="0" borderId="40" xfId="13" applyFont="1" applyFill="1" applyBorder="1"/>
    <xf numFmtId="0" fontId="18" fillId="0" borderId="45" xfId="13" applyFont="1" applyFill="1" applyBorder="1"/>
    <xf numFmtId="0" fontId="20" fillId="0" borderId="0" xfId="15" applyFont="1" applyFill="1" applyBorder="1" applyAlignment="1"/>
    <xf numFmtId="0" fontId="20" fillId="0" borderId="28" xfId="15" applyFont="1" applyFill="1" applyBorder="1" applyAlignment="1"/>
    <xf numFmtId="0" fontId="20" fillId="0" borderId="40" xfId="15" applyFont="1" applyFill="1" applyBorder="1" applyAlignment="1"/>
    <xf numFmtId="0" fontId="20" fillId="0" borderId="45" xfId="15" applyFont="1" applyFill="1" applyBorder="1" applyAlignment="1"/>
    <xf numFmtId="0" fontId="20" fillId="0" borderId="28" xfId="15" applyFont="1" applyFill="1" applyBorder="1"/>
    <xf numFmtId="0" fontId="20" fillId="0" borderId="28" xfId="15" applyFont="1" applyFill="1" applyBorder="1" applyAlignment="1">
      <alignment horizontal="center"/>
    </xf>
    <xf numFmtId="0" fontId="20" fillId="0" borderId="45" xfId="15" applyFont="1" applyFill="1" applyBorder="1"/>
    <xf numFmtId="0" fontId="18" fillId="0" borderId="37" xfId="13" applyFont="1" applyFill="1" applyBorder="1"/>
    <xf numFmtId="0" fontId="20" fillId="0" borderId="25" xfId="15" applyFont="1" applyFill="1" applyBorder="1"/>
    <xf numFmtId="0" fontId="20" fillId="0" borderId="0" xfId="15" applyFont="1" applyFill="1" applyBorder="1"/>
    <xf numFmtId="188" fontId="20" fillId="0" borderId="0" xfId="15" applyNumberFormat="1" applyFont="1" applyFill="1" applyBorder="1"/>
    <xf numFmtId="188" fontId="20" fillId="0" borderId="0" xfId="13" applyNumberFormat="1" applyFont="1" applyFill="1" applyBorder="1"/>
    <xf numFmtId="176" fontId="16" fillId="0" borderId="0" xfId="15" applyNumberFormat="1" applyFont="1" applyFill="1" applyBorder="1"/>
    <xf numFmtId="0" fontId="16" fillId="0" borderId="28" xfId="15" applyFont="1" applyFill="1" applyBorder="1"/>
    <xf numFmtId="0" fontId="20" fillId="0" borderId="37" xfId="15" applyFont="1" applyFill="1" applyBorder="1" applyAlignment="1">
      <alignment horizontal="left" vertical="top" wrapText="1"/>
    </xf>
    <xf numFmtId="0" fontId="20" fillId="0" borderId="41" xfId="15" applyFont="1" applyFill="1" applyBorder="1" applyAlignment="1">
      <alignment horizontal="left" vertical="top" wrapText="1"/>
    </xf>
    <xf numFmtId="0" fontId="16" fillId="0" borderId="40" xfId="15" applyFont="1" applyFill="1" applyBorder="1" applyAlignment="1">
      <alignment horizontal="distributed" justifyLastLine="1"/>
    </xf>
    <xf numFmtId="0" fontId="16" fillId="0" borderId="28" xfId="15" applyFont="1" applyFill="1" applyBorder="1" applyAlignment="1"/>
    <xf numFmtId="0" fontId="20" fillId="0" borderId="1" xfId="15" applyFont="1" applyFill="1" applyBorder="1" applyAlignment="1">
      <alignment horizontal="center"/>
    </xf>
    <xf numFmtId="0" fontId="20" fillId="0" borderId="10" xfId="15" applyFont="1" applyFill="1" applyBorder="1" applyAlignment="1">
      <alignment horizontal="center"/>
    </xf>
    <xf numFmtId="0" fontId="20" fillId="0" borderId="36" xfId="15" applyFont="1" applyFill="1" applyBorder="1" applyAlignment="1">
      <alignment horizontal="center"/>
    </xf>
    <xf numFmtId="0" fontId="18" fillId="0" borderId="38" xfId="13" applyFont="1" applyFill="1" applyBorder="1"/>
    <xf numFmtId="0" fontId="20" fillId="0" borderId="5" xfId="15" applyFont="1" applyFill="1" applyBorder="1" applyAlignment="1">
      <alignment horizontal="center"/>
    </xf>
    <xf numFmtId="0" fontId="18" fillId="0" borderId="26" xfId="13" applyFont="1" applyFill="1" applyBorder="1"/>
    <xf numFmtId="0" fontId="21" fillId="0" borderId="0" xfId="16" applyFont="1" applyFill="1"/>
    <xf numFmtId="0" fontId="19" fillId="0" borderId="0" xfId="16" applyFont="1" applyFill="1"/>
    <xf numFmtId="0" fontId="22" fillId="0" borderId="0" xfId="16" applyFont="1" applyFill="1" applyBorder="1" applyAlignment="1">
      <alignment horizontal="right"/>
    </xf>
    <xf numFmtId="0" fontId="22" fillId="0" borderId="9" xfId="16" applyFont="1" applyFill="1" applyBorder="1" applyAlignment="1">
      <alignment horizontal="right"/>
    </xf>
    <xf numFmtId="0" fontId="16" fillId="0" borderId="13" xfId="16" applyFont="1" applyFill="1" applyBorder="1"/>
    <xf numFmtId="0" fontId="16" fillId="0" borderId="0" xfId="16" applyFont="1" applyFill="1" applyBorder="1"/>
    <xf numFmtId="0" fontId="20" fillId="0" borderId="0" xfId="16" applyFont="1" applyFill="1" applyBorder="1" applyAlignment="1">
      <alignment horizontal="left"/>
    </xf>
    <xf numFmtId="0" fontId="16" fillId="0" borderId="0" xfId="16" applyFont="1" applyFill="1" applyAlignment="1">
      <alignment horizontal="right"/>
    </xf>
    <xf numFmtId="0" fontId="19" fillId="0" borderId="13" xfId="0" applyFont="1" applyFill="1" applyBorder="1" applyAlignment="1">
      <alignment vertical="center"/>
    </xf>
    <xf numFmtId="0" fontId="18" fillId="0" borderId="48" xfId="0" applyFont="1" applyFill="1" applyBorder="1" applyAlignment="1"/>
    <xf numFmtId="185" fontId="20" fillId="0" borderId="0" xfId="0" applyNumberFormat="1" applyFont="1" applyFill="1" applyBorder="1" applyAlignment="1">
      <alignment vertical="center"/>
    </xf>
    <xf numFmtId="0" fontId="20" fillId="0" borderId="1" xfId="0" applyFont="1" applyFill="1" applyBorder="1" applyAlignment="1">
      <alignment vertical="center"/>
    </xf>
    <xf numFmtId="0" fontId="21" fillId="0" borderId="0" xfId="0" applyFont="1" applyFill="1" applyAlignment="1">
      <alignment vertical="center"/>
    </xf>
    <xf numFmtId="0" fontId="18" fillId="0" borderId="0" xfId="0" applyFont="1" applyFill="1" applyAlignment="1">
      <alignment horizontal="center" vertical="center"/>
    </xf>
    <xf numFmtId="0" fontId="18" fillId="0" borderId="13" xfId="0" applyFont="1" applyFill="1" applyBorder="1" applyAlignment="1">
      <alignment horizontal="center" vertical="center"/>
    </xf>
    <xf numFmtId="0" fontId="20" fillId="0" borderId="34" xfId="0" applyFont="1" applyFill="1" applyBorder="1" applyAlignment="1">
      <alignment vertical="center"/>
    </xf>
    <xf numFmtId="0" fontId="18" fillId="0" borderId="35" xfId="0" applyFont="1" applyFill="1" applyBorder="1"/>
    <xf numFmtId="0" fontId="20" fillId="0" borderId="28" xfId="0" applyFont="1" applyFill="1" applyBorder="1" applyAlignment="1">
      <alignment vertical="center"/>
    </xf>
    <xf numFmtId="0" fontId="18" fillId="0" borderId="9"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Fill="1" applyBorder="1" applyAlignment="1">
      <alignment horizontal="distributed" vertical="center" indent="1"/>
    </xf>
    <xf numFmtId="182" fontId="20" fillId="0" borderId="0" xfId="0" applyNumberFormat="1" applyFont="1" applyFill="1" applyAlignment="1">
      <alignment horizontal="right" vertical="center"/>
    </xf>
    <xf numFmtId="0" fontId="20" fillId="0" borderId="9" xfId="0" applyFont="1" applyFill="1" applyBorder="1" applyAlignment="1">
      <alignment horizontal="left" vertical="center"/>
    </xf>
    <xf numFmtId="58" fontId="16" fillId="0" borderId="0" xfId="0" applyNumberFormat="1" applyFont="1" applyFill="1" applyBorder="1" applyAlignment="1">
      <alignment horizontal="right" vertical="center"/>
    </xf>
    <xf numFmtId="0" fontId="20" fillId="0" borderId="28" xfId="0" applyFont="1" applyFill="1" applyBorder="1" applyAlignment="1">
      <alignment horizontal="center" vertical="center"/>
    </xf>
    <xf numFmtId="0" fontId="18" fillId="0" borderId="37" xfId="0" applyFont="1" applyFill="1" applyBorder="1"/>
    <xf numFmtId="0" fontId="18" fillId="0" borderId="38" xfId="0" applyFont="1" applyFill="1" applyBorder="1"/>
    <xf numFmtId="0" fontId="18" fillId="0" borderId="28" xfId="0" applyFont="1" applyFill="1" applyBorder="1"/>
    <xf numFmtId="0" fontId="18" fillId="0" borderId="25" xfId="0" applyFont="1" applyFill="1" applyBorder="1"/>
    <xf numFmtId="0" fontId="22" fillId="0" borderId="0" xfId="0" applyFont="1" applyFill="1" applyAlignment="1">
      <alignment vertical="center"/>
    </xf>
    <xf numFmtId="189" fontId="18" fillId="0" borderId="0" xfId="0" applyNumberFormat="1" applyFont="1" applyFill="1" applyBorder="1" applyAlignment="1">
      <alignment horizontal="right" vertical="center" justifyLastLine="1"/>
    </xf>
    <xf numFmtId="189" fontId="20" fillId="0" borderId="0" xfId="0" applyNumberFormat="1" applyFont="1" applyFill="1" applyBorder="1" applyAlignment="1">
      <alignment horizontal="right" vertical="center" justifyLastLine="1"/>
    </xf>
    <xf numFmtId="189" fontId="18" fillId="0" borderId="0" xfId="0" applyNumberFormat="1" applyFont="1" applyFill="1" applyBorder="1" applyAlignment="1">
      <alignment horizontal="right" vertical="center"/>
    </xf>
    <xf numFmtId="189" fontId="20" fillId="0" borderId="0" xfId="0" applyNumberFormat="1" applyFont="1" applyFill="1" applyBorder="1" applyAlignment="1">
      <alignment horizontal="right" vertical="center"/>
    </xf>
    <xf numFmtId="0" fontId="16" fillId="0" borderId="0" xfId="0" applyFont="1" applyFill="1" applyBorder="1" applyAlignment="1">
      <alignment vertical="distributed"/>
    </xf>
    <xf numFmtId="0" fontId="18" fillId="0" borderId="0" xfId="0" applyFont="1" applyFill="1" applyBorder="1" applyAlignment="1">
      <alignment horizontal="right" vertical="distributed"/>
    </xf>
    <xf numFmtId="0" fontId="16" fillId="0" borderId="0" xfId="0" applyFont="1" applyFill="1" applyBorder="1" applyAlignment="1">
      <alignment horizontal="right" vertical="distributed"/>
    </xf>
    <xf numFmtId="189" fontId="20" fillId="0" borderId="0" xfId="0" applyNumberFormat="1" applyFont="1" applyFill="1" applyBorder="1" applyAlignment="1">
      <alignment horizontal="left" vertical="center"/>
    </xf>
    <xf numFmtId="189" fontId="18" fillId="0" borderId="0" xfId="0" applyNumberFormat="1" applyFont="1" applyFill="1" applyBorder="1" applyAlignment="1">
      <alignment horizontal="center" vertical="center"/>
    </xf>
    <xf numFmtId="189" fontId="20" fillId="0" borderId="0" xfId="0" applyNumberFormat="1" applyFont="1" applyFill="1" applyBorder="1" applyAlignment="1">
      <alignment horizontal="center" vertical="center"/>
    </xf>
    <xf numFmtId="0" fontId="19" fillId="0" borderId="9" xfId="0" applyFont="1" applyFill="1" applyBorder="1"/>
    <xf numFmtId="0" fontId="19" fillId="0" borderId="9" xfId="0" applyFont="1" applyFill="1" applyBorder="1" applyAlignment="1">
      <alignment vertical="center"/>
    </xf>
    <xf numFmtId="0" fontId="20" fillId="0" borderId="39" xfId="0" applyFont="1" applyFill="1" applyBorder="1" applyAlignment="1">
      <alignment horizontal="center" vertical="center" shrinkToFit="1"/>
    </xf>
    <xf numFmtId="0" fontId="16" fillId="0" borderId="0" xfId="0" applyFont="1" applyFill="1" applyBorder="1" applyAlignment="1">
      <alignment vertical="center"/>
    </xf>
    <xf numFmtId="179" fontId="20" fillId="0" borderId="1" xfId="0" applyNumberFormat="1" applyFont="1" applyFill="1" applyBorder="1" applyAlignment="1">
      <alignment horizontal="right" vertical="center"/>
    </xf>
    <xf numFmtId="179" fontId="20" fillId="0" borderId="28" xfId="0" applyNumberFormat="1" applyFont="1" applyFill="1" applyBorder="1" applyAlignment="1">
      <alignment horizontal="right" vertical="center"/>
    </xf>
    <xf numFmtId="183" fontId="20" fillId="0" borderId="1" xfId="0" applyNumberFormat="1" applyFont="1" applyFill="1" applyBorder="1" applyAlignment="1">
      <alignment horizontal="right" vertical="center"/>
    </xf>
    <xf numFmtId="183" fontId="20" fillId="0" borderId="28" xfId="0" applyNumberFormat="1" applyFont="1" applyFill="1" applyBorder="1" applyAlignment="1">
      <alignment horizontal="right" vertical="center"/>
    </xf>
    <xf numFmtId="179" fontId="20" fillId="0" borderId="13" xfId="0" applyNumberFormat="1" applyFont="1" applyFill="1" applyBorder="1" applyAlignment="1">
      <alignment horizontal="right"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195" fontId="20" fillId="0" borderId="1" xfId="0" applyNumberFormat="1" applyFont="1" applyFill="1" applyBorder="1" applyAlignment="1">
      <alignment vertical="center"/>
    </xf>
    <xf numFmtId="195" fontId="20" fillId="0" borderId="2" xfId="0" applyNumberFormat="1" applyFont="1" applyFill="1" applyBorder="1" applyAlignment="1">
      <alignment vertical="center"/>
    </xf>
    <xf numFmtId="195" fontId="20" fillId="0" borderId="11" xfId="0" applyNumberFormat="1" applyFont="1" applyFill="1" applyBorder="1" applyAlignment="1">
      <alignment vertical="center"/>
    </xf>
    <xf numFmtId="195" fontId="20" fillId="0" borderId="2" xfId="0" applyNumberFormat="1" applyFont="1" applyFill="1" applyBorder="1" applyAlignment="1">
      <alignment horizontal="right" vertical="center"/>
    </xf>
    <xf numFmtId="195" fontId="20" fillId="0" borderId="5" xfId="0" applyNumberFormat="1" applyFont="1" applyFill="1" applyBorder="1" applyAlignment="1">
      <alignment vertical="center"/>
    </xf>
    <xf numFmtId="195" fontId="20" fillId="0" borderId="6" xfId="0" applyNumberFormat="1" applyFont="1" applyFill="1" applyBorder="1" applyAlignment="1">
      <alignment vertical="center"/>
    </xf>
    <xf numFmtId="195" fontId="20" fillId="0" borderId="12" xfId="0" applyNumberFormat="1" applyFont="1" applyFill="1" applyBorder="1" applyAlignment="1">
      <alignment vertical="center"/>
    </xf>
    <xf numFmtId="177" fontId="20" fillId="0" borderId="6" xfId="0" applyNumberFormat="1" applyFont="1" applyFill="1" applyBorder="1" applyAlignment="1">
      <alignment horizontal="right" vertical="center"/>
    </xf>
    <xf numFmtId="183" fontId="20"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19" fillId="0" borderId="0" xfId="0" applyFont="1" applyFill="1" applyBorder="1"/>
    <xf numFmtId="186" fontId="20" fillId="0" borderId="1" xfId="0" applyNumberFormat="1" applyFont="1" applyFill="1" applyBorder="1" applyAlignment="1">
      <alignment vertical="center"/>
    </xf>
    <xf numFmtId="186" fontId="20" fillId="0" borderId="2" xfId="0" applyNumberFormat="1" applyFont="1" applyFill="1" applyBorder="1" applyAlignment="1">
      <alignment vertical="center"/>
    </xf>
    <xf numFmtId="186" fontId="20" fillId="0" borderId="2" xfId="0" applyNumberFormat="1" applyFont="1" applyFill="1" applyBorder="1" applyAlignment="1">
      <alignment horizontal="right" vertical="center"/>
    </xf>
    <xf numFmtId="186" fontId="20" fillId="0" borderId="11" xfId="0" applyNumberFormat="1" applyFont="1" applyFill="1" applyBorder="1" applyAlignment="1">
      <alignment vertical="center"/>
    </xf>
    <xf numFmtId="186" fontId="20" fillId="0" borderId="5" xfId="0" applyNumberFormat="1" applyFont="1" applyFill="1" applyBorder="1" applyAlignment="1">
      <alignment vertical="center"/>
    </xf>
    <xf numFmtId="186" fontId="20" fillId="0" borderId="6" xfId="0" applyNumberFormat="1" applyFont="1" applyFill="1" applyBorder="1" applyAlignment="1">
      <alignment vertical="center"/>
    </xf>
    <xf numFmtId="186" fontId="20" fillId="0" borderId="6" xfId="0" applyNumberFormat="1" applyFont="1" applyFill="1" applyBorder="1" applyAlignment="1">
      <alignment horizontal="right" vertical="center"/>
    </xf>
    <xf numFmtId="186" fontId="20" fillId="0" borderId="12" xfId="0" applyNumberFormat="1" applyFont="1" applyFill="1" applyBorder="1" applyAlignment="1">
      <alignment vertical="center"/>
    </xf>
    <xf numFmtId="0" fontId="19" fillId="0" borderId="0" xfId="0" applyFont="1" applyFill="1" applyAlignment="1">
      <alignment horizontal="right" vertical="center"/>
    </xf>
    <xf numFmtId="186" fontId="20" fillId="0" borderId="1" xfId="0" applyNumberFormat="1" applyFont="1" applyFill="1" applyBorder="1" applyAlignment="1">
      <alignment horizontal="right" vertical="center"/>
    </xf>
    <xf numFmtId="186" fontId="20" fillId="0" borderId="7" xfId="0" applyNumberFormat="1" applyFont="1" applyFill="1" applyBorder="1" applyAlignment="1">
      <alignment vertical="center"/>
    </xf>
    <xf numFmtId="186" fontId="20" fillId="0" borderId="7" xfId="0" applyNumberFormat="1" applyFont="1" applyFill="1" applyBorder="1" applyAlignment="1">
      <alignment horizontal="right" vertical="center"/>
    </xf>
    <xf numFmtId="186" fontId="20" fillId="0" borderId="5" xfId="0" applyNumberFormat="1" applyFont="1" applyFill="1" applyBorder="1" applyAlignment="1">
      <alignment horizontal="right" vertical="center"/>
    </xf>
    <xf numFmtId="186" fontId="20" fillId="0" borderId="8" xfId="0" applyNumberFormat="1" applyFont="1" applyFill="1" applyBorder="1" applyAlignment="1">
      <alignment vertical="center"/>
    </xf>
    <xf numFmtId="186" fontId="20" fillId="0" borderId="118" xfId="0" applyNumberFormat="1" applyFont="1" applyFill="1" applyBorder="1" applyAlignment="1">
      <alignment vertical="center"/>
    </xf>
    <xf numFmtId="186" fontId="30" fillId="0" borderId="8" xfId="0" applyNumberFormat="1" applyFont="1" applyFill="1" applyBorder="1" applyAlignment="1">
      <alignment vertical="center"/>
    </xf>
    <xf numFmtId="0" fontId="19" fillId="0" borderId="0" xfId="6" applyFont="1" applyFill="1" applyAlignment="1">
      <alignment horizontal="right" vertical="center"/>
    </xf>
    <xf numFmtId="0" fontId="34" fillId="0" borderId="0" xfId="6" applyFont="1" applyFill="1" applyAlignment="1">
      <alignment vertical="center"/>
    </xf>
    <xf numFmtId="0" fontId="31" fillId="0" borderId="0" xfId="6" applyFont="1" applyFill="1">
      <alignment vertical="center"/>
    </xf>
    <xf numFmtId="0" fontId="25" fillId="0" borderId="0" xfId="6" applyFont="1" applyFill="1">
      <alignment vertical="center"/>
    </xf>
    <xf numFmtId="0" fontId="19" fillId="0" borderId="0" xfId="6" applyFont="1" applyFill="1">
      <alignment vertical="center"/>
    </xf>
    <xf numFmtId="0" fontId="33" fillId="0" borderId="0" xfId="6" applyFont="1" applyFill="1">
      <alignment vertical="center"/>
    </xf>
    <xf numFmtId="0" fontId="19" fillId="0" borderId="0" xfId="6" applyFont="1" applyFill="1" applyAlignment="1">
      <alignment vertical="center"/>
    </xf>
    <xf numFmtId="0" fontId="18" fillId="0" borderId="0" xfId="6" applyFont="1" applyFill="1" applyAlignment="1">
      <alignment horizontal="center" vertical="center"/>
    </xf>
    <xf numFmtId="0" fontId="19" fillId="0" borderId="0" xfId="6" applyNumberFormat="1" applyFont="1" applyFill="1" applyAlignment="1">
      <alignment horizontal="left" vertical="center"/>
    </xf>
    <xf numFmtId="187" fontId="19" fillId="0" borderId="0" xfId="6" applyNumberFormat="1" applyFont="1" applyFill="1">
      <alignment vertical="center"/>
    </xf>
    <xf numFmtId="187" fontId="33" fillId="0" borderId="0" xfId="6" applyNumberFormat="1" applyFont="1" applyFill="1">
      <alignment vertical="center"/>
    </xf>
    <xf numFmtId="0" fontId="18" fillId="0" borderId="0" xfId="6" applyFont="1" applyFill="1" applyAlignment="1">
      <alignment vertical="center"/>
    </xf>
    <xf numFmtId="0" fontId="33" fillId="0" borderId="0" xfId="6" applyFont="1" applyFill="1" applyAlignment="1">
      <alignment vertical="center"/>
    </xf>
    <xf numFmtId="0" fontId="34" fillId="0" borderId="0" xfId="6" applyFont="1" applyFill="1">
      <alignment vertical="center"/>
    </xf>
    <xf numFmtId="0" fontId="18" fillId="0" borderId="0" xfId="6" applyFont="1" applyFill="1" applyAlignment="1"/>
    <xf numFmtId="0" fontId="33" fillId="0" borderId="0" xfId="6" applyFont="1" applyFill="1" applyAlignment="1">
      <alignment horizontal="distributed" vertical="center"/>
    </xf>
    <xf numFmtId="0" fontId="33" fillId="0" borderId="0" xfId="6" applyFont="1" applyFill="1" applyAlignment="1">
      <alignment horizontal="center" vertical="center"/>
    </xf>
    <xf numFmtId="0" fontId="41" fillId="0" borderId="0" xfId="6" applyFont="1" applyFill="1">
      <alignment vertical="center"/>
    </xf>
    <xf numFmtId="0" fontId="39" fillId="0" borderId="0" xfId="17" applyFont="1" applyFill="1">
      <alignment vertical="center"/>
    </xf>
    <xf numFmtId="0" fontId="42" fillId="0" borderId="0" xfId="17" applyFont="1" applyFill="1">
      <alignment vertical="center"/>
    </xf>
    <xf numFmtId="0" fontId="32" fillId="0" borderId="0" xfId="17" applyFont="1" applyFill="1">
      <alignment vertical="center"/>
    </xf>
    <xf numFmtId="0" fontId="18" fillId="0" borderId="0" xfId="17" applyFont="1" applyFill="1" applyAlignment="1">
      <alignment horizontal="center" vertical="center"/>
    </xf>
    <xf numFmtId="20" fontId="18" fillId="0" borderId="0" xfId="17" applyNumberFormat="1" applyFont="1" applyFill="1">
      <alignment vertical="center"/>
    </xf>
    <xf numFmtId="0" fontId="18" fillId="0" borderId="0" xfId="17" applyFont="1" applyFill="1" applyAlignment="1"/>
    <xf numFmtId="181" fontId="20" fillId="0" borderId="1" xfId="0" applyNumberFormat="1" applyFont="1" applyFill="1" applyBorder="1" applyAlignment="1">
      <alignment horizontal="right"/>
    </xf>
    <xf numFmtId="0" fontId="39" fillId="0" borderId="0" xfId="17" applyFont="1" applyFill="1" applyAlignment="1">
      <alignment horizontal="center" vertical="center"/>
    </xf>
    <xf numFmtId="0" fontId="42" fillId="0" borderId="0" xfId="17" applyFont="1" applyFill="1" applyAlignment="1">
      <alignment horizontal="center" vertical="center"/>
    </xf>
    <xf numFmtId="0" fontId="43" fillId="0" borderId="0" xfId="17" applyFont="1" applyFill="1" applyAlignment="1">
      <alignment horizontal="center" vertical="center"/>
    </xf>
    <xf numFmtId="0" fontId="40" fillId="0" borderId="0" xfId="17" applyFont="1" applyFill="1" applyAlignment="1">
      <alignment horizontal="center" vertical="center"/>
    </xf>
    <xf numFmtId="0" fontId="34" fillId="0" borderId="0" xfId="6" applyFont="1" applyFill="1" applyAlignment="1">
      <alignment horizontal="distributed" vertical="center" indent="5"/>
    </xf>
    <xf numFmtId="0" fontId="19" fillId="0" borderId="0" xfId="6" applyFont="1" applyFill="1" applyAlignment="1">
      <alignment horizontal="left" vertical="center"/>
    </xf>
    <xf numFmtId="0" fontId="20" fillId="0" borderId="24" xfId="0" applyFont="1" applyFill="1" applyBorder="1" applyAlignment="1">
      <alignment horizontal="right" vertical="center"/>
    </xf>
    <xf numFmtId="0" fontId="20" fillId="0" borderId="9" xfId="0" applyFont="1" applyFill="1" applyBorder="1" applyAlignment="1">
      <alignment horizontal="right" vertical="center"/>
    </xf>
    <xf numFmtId="0" fontId="20" fillId="0" borderId="25" xfId="0" applyFont="1" applyFill="1" applyBorder="1" applyAlignment="1">
      <alignment horizontal="right" vertical="center"/>
    </xf>
    <xf numFmtId="0" fontId="20" fillId="0" borderId="0" xfId="0" applyFont="1" applyFill="1" applyBorder="1" applyAlignment="1">
      <alignment horizontal="left"/>
    </xf>
    <xf numFmtId="0" fontId="20" fillId="0" borderId="0" xfId="0" applyFont="1" applyFill="1" applyBorder="1" applyAlignment="1">
      <alignment horizontal="left" vertical="center" wrapText="1"/>
    </xf>
    <xf numFmtId="0" fontId="0" fillId="0" borderId="0" xfId="0" applyFont="1" applyFill="1" applyAlignment="1">
      <alignment wrapText="1"/>
    </xf>
    <xf numFmtId="189" fontId="20" fillId="0" borderId="5" xfId="0" applyNumberFormat="1" applyFont="1" applyFill="1" applyBorder="1" applyAlignment="1">
      <alignment horizontal="right" vertical="center"/>
    </xf>
    <xf numFmtId="189" fontId="20" fillId="0" borderId="25" xfId="0" applyNumberFormat="1" applyFont="1" applyFill="1" applyBorder="1" applyAlignment="1">
      <alignment horizontal="right" vertical="center"/>
    </xf>
    <xf numFmtId="189" fontId="20" fillId="0" borderId="26" xfId="0" applyNumberFormat="1" applyFont="1" applyFill="1" applyBorder="1" applyAlignment="1">
      <alignment horizontal="right" vertical="center"/>
    </xf>
    <xf numFmtId="0" fontId="20" fillId="0" borderId="51" xfId="0" applyFont="1" applyFill="1" applyBorder="1" applyAlignment="1">
      <alignment horizontal="center" vertical="center" justifyLastLine="1"/>
    </xf>
    <xf numFmtId="0" fontId="20" fillId="0" borderId="14" xfId="0" applyFont="1" applyFill="1" applyBorder="1" applyAlignment="1">
      <alignment horizontal="center" vertical="center" justifyLastLine="1"/>
    </xf>
    <xf numFmtId="0" fontId="20" fillId="0" borderId="27" xfId="0" applyFont="1" applyFill="1" applyBorder="1" applyAlignment="1">
      <alignment horizontal="center" vertical="center" justifyLastLine="1"/>
    </xf>
    <xf numFmtId="0" fontId="20" fillId="0" borderId="52" xfId="0" applyFont="1" applyFill="1" applyBorder="1" applyAlignment="1">
      <alignment horizontal="center" vertical="center" justifyLastLine="1"/>
    </xf>
    <xf numFmtId="0" fontId="20" fillId="0" borderId="40" xfId="0" applyFont="1" applyFill="1" applyBorder="1" applyAlignment="1">
      <alignment horizontal="center" vertical="center" justifyLastLine="1"/>
    </xf>
    <xf numFmtId="0" fontId="20" fillId="0" borderId="45" xfId="0" applyFont="1" applyFill="1" applyBorder="1" applyAlignment="1">
      <alignment horizontal="center" vertical="center" justifyLastLine="1"/>
    </xf>
    <xf numFmtId="0" fontId="20" fillId="0" borderId="33" xfId="0" applyFont="1" applyFill="1" applyBorder="1" applyAlignment="1">
      <alignment horizontal="center" vertical="center" justifyLastLine="1"/>
    </xf>
    <xf numFmtId="0" fontId="20" fillId="0" borderId="10" xfId="0" applyFont="1" applyFill="1" applyBorder="1" applyAlignment="1">
      <alignment horizontal="center" vertical="center" justifyLastLine="1"/>
    </xf>
    <xf numFmtId="0" fontId="20" fillId="0" borderId="3" xfId="0" applyFont="1" applyFill="1" applyBorder="1" applyAlignment="1">
      <alignment horizontal="center" vertical="center" justifyLastLine="1"/>
    </xf>
    <xf numFmtId="0" fontId="20" fillId="0" borderId="31" xfId="0" applyFont="1" applyFill="1" applyBorder="1" applyAlignment="1">
      <alignment horizontal="center" vertical="center" justifyLastLine="1"/>
    </xf>
    <xf numFmtId="0" fontId="20" fillId="0" borderId="32" xfId="0" applyFont="1" applyFill="1" applyBorder="1" applyAlignment="1">
      <alignment horizontal="center" vertical="center" justifyLastLine="1"/>
    </xf>
    <xf numFmtId="0" fontId="20" fillId="0" borderId="44"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4" xfId="0" applyFont="1" applyFill="1" applyBorder="1" applyAlignment="1">
      <alignment horizontal="center" vertical="center" justifyLastLine="1"/>
    </xf>
    <xf numFmtId="0" fontId="20" fillId="0" borderId="23" xfId="0" applyFont="1" applyFill="1" applyBorder="1" applyAlignment="1">
      <alignment horizontal="center" vertical="center" justifyLastLine="1"/>
    </xf>
    <xf numFmtId="0" fontId="20" fillId="0" borderId="65" xfId="0" applyFont="1" applyFill="1" applyBorder="1" applyAlignment="1">
      <alignment horizontal="center" vertical="center" justifyLastLine="1"/>
    </xf>
    <xf numFmtId="0" fontId="20" fillId="0" borderId="62" xfId="0" applyFont="1" applyFill="1" applyBorder="1" applyAlignment="1">
      <alignment horizontal="right" vertical="center"/>
    </xf>
    <xf numFmtId="0" fontId="20" fillId="0" borderId="37" xfId="0" applyFont="1" applyFill="1" applyBorder="1" applyAlignment="1">
      <alignment horizontal="right" vertical="center"/>
    </xf>
    <xf numFmtId="0" fontId="20" fillId="0" borderId="41" xfId="0" applyFont="1" applyFill="1" applyBorder="1" applyAlignment="1">
      <alignment horizontal="right" vertical="center"/>
    </xf>
    <xf numFmtId="188" fontId="20" fillId="0" borderId="36" xfId="0" applyNumberFormat="1" applyFont="1" applyFill="1" applyBorder="1" applyAlignment="1">
      <alignment horizontal="right" vertical="center"/>
    </xf>
    <xf numFmtId="188" fontId="20" fillId="0" borderId="41" xfId="0" applyNumberFormat="1" applyFont="1" applyFill="1" applyBorder="1" applyAlignment="1">
      <alignment horizontal="right" vertical="center"/>
    </xf>
    <xf numFmtId="188" fontId="20" fillId="0" borderId="38" xfId="0" applyNumberFormat="1" applyFont="1" applyFill="1" applyBorder="1" applyAlignment="1">
      <alignment horizontal="right" vertical="center"/>
    </xf>
    <xf numFmtId="0" fontId="17" fillId="0" borderId="0" xfId="0" applyFont="1" applyFill="1" applyAlignment="1">
      <alignment horizontal="center"/>
    </xf>
    <xf numFmtId="0" fontId="20" fillId="0" borderId="0" xfId="0" applyFont="1" applyFill="1" applyBorder="1" applyAlignment="1">
      <alignment horizontal="right" vertical="center"/>
    </xf>
    <xf numFmtId="0" fontId="20" fillId="0" borderId="31" xfId="0" applyFont="1" applyFill="1" applyBorder="1" applyAlignment="1">
      <alignment horizontal="center" vertical="center"/>
    </xf>
    <xf numFmtId="0" fontId="20" fillId="0" borderId="46" xfId="0" applyFont="1" applyFill="1" applyBorder="1" applyAlignment="1">
      <alignment horizontal="center" vertical="center"/>
    </xf>
    <xf numFmtId="181" fontId="20" fillId="0" borderId="3" xfId="0" applyNumberFormat="1" applyFont="1" applyFill="1" applyBorder="1" applyAlignment="1">
      <alignment horizontal="center" vertical="center"/>
    </xf>
    <xf numFmtId="181" fontId="20" fillId="0" borderId="31" xfId="0" applyNumberFormat="1" applyFont="1" applyFill="1" applyBorder="1" applyAlignment="1">
      <alignment horizontal="center" vertical="center"/>
    </xf>
    <xf numFmtId="181" fontId="20" fillId="0" borderId="32" xfId="0" applyNumberFormat="1" applyFont="1" applyFill="1" applyBorder="1" applyAlignment="1">
      <alignment horizontal="center" vertical="center"/>
    </xf>
    <xf numFmtId="0" fontId="20" fillId="0" borderId="37"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36" xfId="0" applyFont="1" applyFill="1" applyBorder="1" applyAlignment="1">
      <alignment horizontal="center" vertical="center"/>
    </xf>
    <xf numFmtId="0" fontId="18" fillId="0" borderId="37" xfId="0" applyFont="1" applyFill="1" applyBorder="1" applyAlignment="1">
      <alignment horizontal="center"/>
    </xf>
    <xf numFmtId="0" fontId="18" fillId="0" borderId="41" xfId="0" applyFont="1" applyFill="1" applyBorder="1" applyAlignment="1">
      <alignment horizontal="center"/>
    </xf>
    <xf numFmtId="0" fontId="20" fillId="0" borderId="9"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0" xfId="0" applyFont="1" applyFill="1" applyBorder="1" applyAlignment="1">
      <alignment horizontal="distributed" vertical="center"/>
    </xf>
    <xf numFmtId="0" fontId="18" fillId="0" borderId="0" xfId="0" applyFont="1" applyFill="1" applyAlignment="1">
      <alignment horizontal="center"/>
    </xf>
    <xf numFmtId="0" fontId="18" fillId="0" borderId="28" xfId="0" applyFont="1" applyFill="1" applyBorder="1" applyAlignment="1">
      <alignment horizontal="center"/>
    </xf>
    <xf numFmtId="0" fontId="20" fillId="0" borderId="5" xfId="0" applyFont="1" applyFill="1" applyBorder="1" applyAlignment="1">
      <alignment horizontal="center" vertical="center"/>
    </xf>
    <xf numFmtId="0" fontId="18" fillId="0" borderId="9" xfId="0" applyFont="1" applyFill="1" applyBorder="1" applyAlignment="1">
      <alignment horizontal="center"/>
    </xf>
    <xf numFmtId="0" fontId="18" fillId="0" borderId="25" xfId="0" applyFont="1" applyFill="1" applyBorder="1" applyAlignment="1">
      <alignment horizontal="center"/>
    </xf>
    <xf numFmtId="0" fontId="20" fillId="0" borderId="0" xfId="0" applyFont="1" applyFill="1" applyAlignment="1">
      <alignment horizontal="right"/>
    </xf>
    <xf numFmtId="0" fontId="18" fillId="0" borderId="63" xfId="0" applyFont="1" applyFill="1" applyBorder="1" applyAlignment="1">
      <alignment horizontal="center" vertical="center" wrapText="1" justifyLastLine="1"/>
    </xf>
    <xf numFmtId="0" fontId="18" fillId="0" borderId="31" xfId="0" applyFont="1" applyFill="1" applyBorder="1" applyAlignment="1">
      <alignment horizontal="center" vertical="center" wrapText="1" justifyLastLine="1"/>
    </xf>
    <xf numFmtId="0" fontId="18" fillId="0" borderId="46" xfId="0" applyFont="1" applyFill="1" applyBorder="1" applyAlignment="1">
      <alignment horizontal="center" vertical="center" wrapText="1" justifyLastLine="1"/>
    </xf>
    <xf numFmtId="0" fontId="18" fillId="0" borderId="3" xfId="0" applyFont="1" applyFill="1" applyBorder="1" applyAlignment="1">
      <alignment horizontal="center" vertical="center" justifyLastLine="1"/>
    </xf>
    <xf numFmtId="0" fontId="18" fillId="0" borderId="46" xfId="0" applyFont="1" applyFill="1" applyBorder="1" applyAlignment="1">
      <alignment horizontal="center" vertical="center" justifyLastLine="1"/>
    </xf>
    <xf numFmtId="0" fontId="18" fillId="0" borderId="32" xfId="0" applyFont="1" applyFill="1" applyBorder="1" applyAlignment="1">
      <alignment horizontal="center" vertical="center" justifyLastLine="1"/>
    </xf>
    <xf numFmtId="189" fontId="20" fillId="0" borderId="36" xfId="0" applyNumberFormat="1" applyFont="1" applyFill="1" applyBorder="1" applyAlignment="1">
      <alignment horizontal="right" vertical="center" justifyLastLine="1"/>
    </xf>
    <xf numFmtId="189" fontId="20" fillId="0" borderId="38" xfId="0" applyNumberFormat="1" applyFont="1" applyFill="1" applyBorder="1" applyAlignment="1">
      <alignment horizontal="right" vertical="center" justifyLastLine="1"/>
    </xf>
    <xf numFmtId="189" fontId="20" fillId="0" borderId="1" xfId="0" applyNumberFormat="1" applyFont="1" applyFill="1" applyBorder="1" applyAlignment="1">
      <alignment horizontal="right" vertical="center" justifyLastLine="1"/>
    </xf>
    <xf numFmtId="189" fontId="20" fillId="0" borderId="28" xfId="0" applyNumberFormat="1" applyFont="1" applyFill="1" applyBorder="1" applyAlignment="1">
      <alignment horizontal="right" vertical="center" justifyLastLine="1"/>
    </xf>
    <xf numFmtId="189" fontId="20" fillId="0" borderId="13" xfId="0" applyNumberFormat="1" applyFont="1" applyFill="1" applyBorder="1" applyAlignment="1">
      <alignment horizontal="right" vertical="center" justifyLastLine="1"/>
    </xf>
    <xf numFmtId="189" fontId="20" fillId="0" borderId="41" xfId="0" applyNumberFormat="1" applyFont="1" applyFill="1" applyBorder="1" applyAlignment="1">
      <alignment horizontal="right" vertical="center" justifyLastLine="1"/>
    </xf>
    <xf numFmtId="0" fontId="18" fillId="0" borderId="14" xfId="0" applyFont="1" applyFill="1" applyBorder="1" applyAlignment="1">
      <alignment horizontal="right"/>
    </xf>
    <xf numFmtId="0" fontId="18" fillId="0" borderId="31" xfId="0" applyFont="1" applyFill="1" applyBorder="1" applyAlignment="1">
      <alignment horizontal="center" vertical="center" justifyLastLine="1"/>
    </xf>
    <xf numFmtId="0" fontId="20" fillId="0" borderId="48" xfId="0" applyFont="1" applyFill="1" applyBorder="1" applyAlignment="1">
      <alignment horizontal="right" vertical="center"/>
    </xf>
    <xf numFmtId="0" fontId="20" fillId="0" borderId="28" xfId="0" applyFont="1" applyFill="1" applyBorder="1" applyAlignment="1">
      <alignment horizontal="right" vertical="center"/>
    </xf>
    <xf numFmtId="189" fontId="20" fillId="0" borderId="0" xfId="0" applyNumberFormat="1" applyFont="1" applyFill="1" applyBorder="1" applyAlignment="1">
      <alignment horizontal="right" vertical="center" justifyLastLine="1"/>
    </xf>
    <xf numFmtId="189" fontId="20" fillId="0" borderId="37" xfId="0" applyNumberFormat="1" applyFont="1" applyFill="1" applyBorder="1" applyAlignment="1">
      <alignment horizontal="right" vertical="center" justifyLastLine="1"/>
    </xf>
    <xf numFmtId="188" fontId="20" fillId="0" borderId="1" xfId="0" applyNumberFormat="1" applyFont="1" applyFill="1" applyBorder="1" applyAlignment="1">
      <alignment horizontal="right" vertical="center"/>
    </xf>
    <xf numFmtId="188" fontId="20" fillId="0" borderId="28" xfId="0" applyNumberFormat="1" applyFont="1" applyFill="1" applyBorder="1" applyAlignment="1">
      <alignment horizontal="right" vertical="center"/>
    </xf>
    <xf numFmtId="188" fontId="20" fillId="0" borderId="13" xfId="0" applyNumberFormat="1" applyFont="1" applyFill="1" applyBorder="1" applyAlignment="1">
      <alignment horizontal="right" vertical="center"/>
    </xf>
    <xf numFmtId="188" fontId="20" fillId="0" borderId="5" xfId="0" applyNumberFormat="1" applyFont="1" applyFill="1" applyBorder="1" applyAlignment="1">
      <alignment horizontal="right" vertical="center"/>
    </xf>
    <xf numFmtId="188" fontId="20" fillId="0" borderId="25" xfId="0" applyNumberFormat="1" applyFont="1" applyFill="1" applyBorder="1" applyAlignment="1">
      <alignment horizontal="right" vertical="center"/>
    </xf>
    <xf numFmtId="188" fontId="20" fillId="0" borderId="26" xfId="0" applyNumberFormat="1" applyFont="1" applyFill="1" applyBorder="1" applyAlignment="1">
      <alignment horizontal="right" vertical="center"/>
    </xf>
    <xf numFmtId="0" fontId="20" fillId="0" borderId="46" xfId="0" applyFont="1" applyFill="1" applyBorder="1" applyAlignment="1">
      <alignment horizontal="center" vertical="center" justifyLastLine="1"/>
    </xf>
    <xf numFmtId="182" fontId="20" fillId="0" borderId="3" xfId="0" applyNumberFormat="1" applyFont="1" applyFill="1" applyBorder="1" applyAlignment="1">
      <alignment horizontal="center" vertical="center" justifyLastLine="1"/>
    </xf>
    <xf numFmtId="182" fontId="20" fillId="0" borderId="31" xfId="0" applyNumberFormat="1" applyFont="1" applyFill="1" applyBorder="1" applyAlignment="1">
      <alignment horizontal="center" vertical="center" justifyLastLine="1"/>
    </xf>
    <xf numFmtId="182" fontId="20" fillId="0" borderId="46" xfId="0" applyNumberFormat="1" applyFont="1" applyFill="1" applyBorder="1" applyAlignment="1">
      <alignment horizontal="center" vertical="center" justifyLastLine="1"/>
    </xf>
    <xf numFmtId="182" fontId="20" fillId="0" borderId="32" xfId="0" applyNumberFormat="1" applyFont="1" applyFill="1" applyBorder="1" applyAlignment="1">
      <alignment horizontal="center" vertical="center" justifyLastLine="1"/>
    </xf>
    <xf numFmtId="182" fontId="20" fillId="0" borderId="44" xfId="0" applyNumberFormat="1" applyFont="1" applyFill="1" applyBorder="1" applyAlignment="1">
      <alignment horizontal="center" vertical="center" justifyLastLine="1"/>
    </xf>
    <xf numFmtId="182" fontId="20" fillId="0" borderId="66" xfId="0" applyNumberFormat="1" applyFont="1" applyFill="1" applyBorder="1" applyAlignment="1">
      <alignment horizontal="center" vertical="center" justifyLastLine="1"/>
    </xf>
    <xf numFmtId="182" fontId="20" fillId="0" borderId="64" xfId="0" applyNumberFormat="1" applyFont="1" applyFill="1" applyBorder="1" applyAlignment="1">
      <alignment horizontal="center" vertical="center" justifyLastLine="1"/>
    </xf>
    <xf numFmtId="182" fontId="20" fillId="0" borderId="43" xfId="0" applyNumberFormat="1" applyFont="1" applyFill="1" applyBorder="1" applyAlignment="1">
      <alignment horizontal="center" vertical="center" shrinkToFit="1"/>
    </xf>
    <xf numFmtId="182" fontId="20" fillId="0" borderId="23" xfId="0" applyNumberFormat="1" applyFont="1" applyFill="1" applyBorder="1" applyAlignment="1">
      <alignment horizontal="center" vertical="center" shrinkToFit="1"/>
    </xf>
    <xf numFmtId="182" fontId="20" fillId="0" borderId="65" xfId="0" applyNumberFormat="1" applyFont="1" applyFill="1" applyBorder="1" applyAlignment="1">
      <alignment horizontal="center" vertical="center" shrinkToFit="1"/>
    </xf>
    <xf numFmtId="0" fontId="20" fillId="0" borderId="62" xfId="0" applyFont="1" applyFill="1" applyBorder="1" applyAlignment="1">
      <alignment horizontal="right" vertical="center" shrinkToFit="1"/>
    </xf>
    <xf numFmtId="0" fontId="20" fillId="0" borderId="37" xfId="0" applyFont="1" applyFill="1" applyBorder="1" applyAlignment="1">
      <alignment horizontal="right" vertical="center" shrinkToFit="1"/>
    </xf>
    <xf numFmtId="0" fontId="20" fillId="0" borderId="41" xfId="0" applyFont="1" applyFill="1" applyBorder="1" applyAlignment="1">
      <alignment horizontal="right" vertical="center" shrinkToFit="1"/>
    </xf>
    <xf numFmtId="188" fontId="20" fillId="0" borderId="68" xfId="0" applyNumberFormat="1" applyFont="1" applyFill="1" applyBorder="1" applyAlignment="1">
      <alignment horizontal="right" vertical="center"/>
    </xf>
    <xf numFmtId="188" fontId="20" fillId="0" borderId="67" xfId="0" applyNumberFormat="1" applyFont="1" applyFill="1" applyBorder="1" applyAlignment="1">
      <alignment horizontal="right" vertical="center"/>
    </xf>
    <xf numFmtId="188" fontId="20" fillId="0" borderId="37" xfId="0" applyNumberFormat="1" applyFont="1" applyFill="1" applyBorder="1" applyAlignment="1">
      <alignment horizontal="right" vertical="center"/>
    </xf>
    <xf numFmtId="0" fontId="20" fillId="0" borderId="48" xfId="0" applyFont="1" applyFill="1" applyBorder="1" applyAlignment="1">
      <alignment horizontal="right" vertical="center" shrinkToFit="1"/>
    </xf>
    <xf numFmtId="0" fontId="20" fillId="0" borderId="0" xfId="0" applyFont="1" applyFill="1" applyBorder="1" applyAlignment="1">
      <alignment horizontal="right" vertical="center" shrinkToFit="1"/>
    </xf>
    <xf numFmtId="0" fontId="20" fillId="0" borderId="28" xfId="0" applyFont="1" applyFill="1" applyBorder="1" applyAlignment="1">
      <alignment horizontal="right" vertical="center" shrinkToFit="1"/>
    </xf>
    <xf numFmtId="188" fontId="20" fillId="0" borderId="11" xfId="0" applyNumberFormat="1" applyFont="1" applyFill="1" applyBorder="1" applyAlignment="1">
      <alignment horizontal="right" vertical="center"/>
    </xf>
    <xf numFmtId="188" fontId="20" fillId="0" borderId="7" xfId="0" applyNumberFormat="1" applyFont="1" applyFill="1" applyBorder="1" applyAlignment="1">
      <alignment horizontal="right" vertical="center"/>
    </xf>
    <xf numFmtId="188" fontId="20" fillId="0" borderId="0" xfId="0" applyNumberFormat="1" applyFont="1" applyFill="1" applyBorder="1" applyAlignment="1">
      <alignment horizontal="right" vertical="center"/>
    </xf>
    <xf numFmtId="188" fontId="20" fillId="0" borderId="8" xfId="0" applyNumberFormat="1" applyFont="1" applyFill="1" applyBorder="1" applyAlignment="1">
      <alignment horizontal="right" vertical="center"/>
    </xf>
    <xf numFmtId="188" fontId="20" fillId="0" borderId="12" xfId="0" applyNumberFormat="1" applyFont="1" applyFill="1" applyBorder="1" applyAlignment="1">
      <alignment horizontal="right" vertical="center"/>
    </xf>
    <xf numFmtId="188" fontId="20" fillId="0" borderId="9" xfId="0" applyNumberFormat="1" applyFont="1" applyFill="1" applyBorder="1" applyAlignment="1">
      <alignment horizontal="right" vertical="center"/>
    </xf>
    <xf numFmtId="182" fontId="20" fillId="0" borderId="64" xfId="0" applyNumberFormat="1" applyFont="1" applyFill="1" applyBorder="1" applyAlignment="1">
      <alignment horizontal="center" vertical="center" shrinkToFit="1"/>
    </xf>
    <xf numFmtId="0" fontId="20" fillId="0" borderId="24" xfId="0" applyFont="1" applyFill="1" applyBorder="1" applyAlignment="1">
      <alignment horizontal="right" vertical="center" shrinkToFit="1"/>
    </xf>
    <xf numFmtId="0" fontId="20" fillId="0" borderId="9" xfId="0" applyFont="1" applyFill="1" applyBorder="1" applyAlignment="1">
      <alignment horizontal="right" vertical="center" shrinkToFit="1"/>
    </xf>
    <xf numFmtId="0" fontId="20" fillId="0" borderId="25" xfId="0" applyFont="1" applyFill="1" applyBorder="1" applyAlignment="1">
      <alignment horizontal="right" vertical="center" shrinkToFit="1"/>
    </xf>
    <xf numFmtId="0" fontId="20" fillId="0" borderId="1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43" xfId="0" applyFont="1" applyFill="1" applyBorder="1" applyAlignment="1">
      <alignment horizontal="center" vertical="center" justifyLastLine="1"/>
    </xf>
    <xf numFmtId="187" fontId="20" fillId="0" borderId="1" xfId="0" applyNumberFormat="1" applyFont="1" applyFill="1" applyBorder="1" applyAlignment="1">
      <alignment horizontal="right" vertical="center"/>
    </xf>
    <xf numFmtId="187" fontId="20" fillId="0" borderId="28" xfId="0" applyNumberFormat="1" applyFont="1" applyFill="1" applyBorder="1" applyAlignment="1">
      <alignment horizontal="right" vertical="center"/>
    </xf>
    <xf numFmtId="187" fontId="20" fillId="0" borderId="36" xfId="0" applyNumberFormat="1" applyFont="1" applyFill="1" applyBorder="1" applyAlignment="1">
      <alignment horizontal="right" vertical="center"/>
    </xf>
    <xf numFmtId="187" fontId="20" fillId="0" borderId="41" xfId="0" applyNumberFormat="1" applyFont="1" applyFill="1" applyBorder="1" applyAlignment="1">
      <alignment horizontal="right" vertical="center"/>
    </xf>
    <xf numFmtId="0" fontId="20" fillId="0" borderId="33"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43" xfId="0" applyFont="1" applyFill="1" applyBorder="1" applyAlignment="1">
      <alignment horizontal="center" vertical="center"/>
    </xf>
    <xf numFmtId="187" fontId="20" fillId="0" borderId="5" xfId="0" applyNumberFormat="1" applyFont="1" applyFill="1" applyBorder="1" applyAlignment="1">
      <alignment horizontal="right" vertical="center"/>
    </xf>
    <xf numFmtId="187" fontId="20" fillId="0" borderId="25" xfId="0" applyNumberFormat="1" applyFont="1" applyFill="1" applyBorder="1" applyAlignment="1">
      <alignment horizontal="right" vertical="center"/>
    </xf>
    <xf numFmtId="0" fontId="20" fillId="0" borderId="36" xfId="0" applyFont="1" applyFill="1" applyBorder="1" applyAlignment="1">
      <alignment horizontal="center" vertical="center" justifyLastLine="1"/>
    </xf>
    <xf numFmtId="0" fontId="20" fillId="0" borderId="41" xfId="0" applyFont="1" applyFill="1" applyBorder="1" applyAlignment="1">
      <alignment horizontal="center" vertical="center" justifyLastLine="1"/>
    </xf>
    <xf numFmtId="179" fontId="20" fillId="0" borderId="36" xfId="0" applyNumberFormat="1" applyFont="1" applyFill="1" applyBorder="1" applyAlignment="1">
      <alignment horizontal="right" vertical="center"/>
    </xf>
    <xf numFmtId="179" fontId="20" fillId="0" borderId="41" xfId="0" applyNumberFormat="1" applyFont="1" applyFill="1" applyBorder="1" applyAlignment="1">
      <alignment horizontal="right" vertical="center"/>
    </xf>
    <xf numFmtId="179" fontId="20" fillId="0" borderId="38" xfId="0" applyNumberFormat="1" applyFont="1" applyFill="1" applyBorder="1" applyAlignment="1">
      <alignment horizontal="right" vertical="center"/>
    </xf>
    <xf numFmtId="179" fontId="20" fillId="0" borderId="1" xfId="0" applyNumberFormat="1" applyFont="1" applyFill="1" applyBorder="1" applyAlignment="1">
      <alignment horizontal="right" vertical="center"/>
    </xf>
    <xf numFmtId="179" fontId="20" fillId="0" borderId="28" xfId="0" applyNumberFormat="1" applyFont="1" applyFill="1" applyBorder="1" applyAlignment="1">
      <alignment horizontal="right" vertical="center"/>
    </xf>
    <xf numFmtId="179" fontId="20" fillId="0" borderId="13" xfId="0" applyNumberFormat="1" applyFont="1" applyFill="1" applyBorder="1" applyAlignment="1">
      <alignment horizontal="right" vertical="center"/>
    </xf>
    <xf numFmtId="179" fontId="20" fillId="0" borderId="5"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95" fontId="20" fillId="0" borderId="7" xfId="0" applyNumberFormat="1" applyFont="1" applyFill="1" applyBorder="1" applyAlignment="1">
      <alignment horizontal="right" vertical="center"/>
    </xf>
    <xf numFmtId="195" fontId="20" fillId="0" borderId="13" xfId="0" applyNumberFormat="1" applyFont="1" applyFill="1" applyBorder="1" applyAlignment="1">
      <alignment horizontal="right" vertical="center"/>
    </xf>
    <xf numFmtId="195" fontId="20" fillId="0" borderId="8" xfId="0" applyNumberFormat="1" applyFont="1" applyFill="1" applyBorder="1" applyAlignment="1">
      <alignment horizontal="right" vertical="center"/>
    </xf>
    <xf numFmtId="195" fontId="20" fillId="0" borderId="26" xfId="0" applyNumberFormat="1" applyFont="1" applyFill="1" applyBorder="1" applyAlignment="1">
      <alignment horizontal="right" vertical="center"/>
    </xf>
    <xf numFmtId="195" fontId="20" fillId="0" borderId="67" xfId="0" applyNumberFormat="1" applyFont="1" applyFill="1" applyBorder="1" applyAlignment="1">
      <alignment horizontal="right" vertical="center"/>
    </xf>
    <xf numFmtId="195" fontId="20" fillId="0" borderId="38" xfId="0" applyNumberFormat="1" applyFont="1" applyFill="1" applyBorder="1" applyAlignment="1">
      <alignment horizontal="right" vertical="center"/>
    </xf>
    <xf numFmtId="186" fontId="20" fillId="0" borderId="7" xfId="0" applyNumberFormat="1" applyFont="1" applyFill="1" applyBorder="1" applyAlignment="1">
      <alignment horizontal="right" vertical="center"/>
    </xf>
    <xf numFmtId="186" fontId="20" fillId="0" borderId="13" xfId="0" applyNumberFormat="1" applyFont="1" applyFill="1" applyBorder="1" applyAlignment="1">
      <alignment horizontal="right" vertical="center"/>
    </xf>
    <xf numFmtId="186" fontId="20" fillId="0" borderId="8" xfId="0" applyNumberFormat="1" applyFont="1" applyFill="1" applyBorder="1" applyAlignment="1">
      <alignment horizontal="right" vertical="center"/>
    </xf>
    <xf numFmtId="186" fontId="20" fillId="0" borderId="26" xfId="0" applyNumberFormat="1" applyFont="1" applyFill="1" applyBorder="1"/>
    <xf numFmtId="0" fontId="20" fillId="0" borderId="63" xfId="0" applyFont="1" applyFill="1" applyBorder="1" applyAlignment="1">
      <alignment horizontal="center" vertical="center" justifyLastLine="1"/>
    </xf>
    <xf numFmtId="0" fontId="20" fillId="0" borderId="32" xfId="0" applyFont="1" applyFill="1" applyBorder="1" applyAlignment="1">
      <alignment horizontal="center" vertical="center"/>
    </xf>
    <xf numFmtId="186" fontId="20" fillId="0" borderId="67" xfId="0" applyNumberFormat="1" applyFont="1" applyFill="1" applyBorder="1" applyAlignment="1">
      <alignment horizontal="right" vertical="center"/>
    </xf>
    <xf numFmtId="186" fontId="20" fillId="0" borderId="38" xfId="0" applyNumberFormat="1" applyFont="1" applyFill="1" applyBorder="1" applyAlignment="1">
      <alignment horizontal="right" vertical="center"/>
    </xf>
    <xf numFmtId="186" fontId="20" fillId="0" borderId="9"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179" fontId="20" fillId="0" borderId="8" xfId="0" applyNumberFormat="1" applyFont="1" applyFill="1" applyBorder="1" applyAlignment="1">
      <alignment horizontal="right" vertical="center"/>
    </xf>
    <xf numFmtId="179" fontId="20" fillId="0" borderId="37" xfId="0" applyNumberFormat="1" applyFont="1" applyFill="1" applyBorder="1" applyAlignment="1">
      <alignment horizontal="right" vertical="center"/>
    </xf>
    <xf numFmtId="188" fontId="20" fillId="0" borderId="1" xfId="16" applyNumberFormat="1" applyFont="1" applyFill="1" applyBorder="1"/>
    <xf numFmtId="188" fontId="20" fillId="0" borderId="0" xfId="16" applyNumberFormat="1" applyFont="1" applyFill="1" applyBorder="1"/>
    <xf numFmtId="188" fontId="20" fillId="0" borderId="28" xfId="16" applyNumberFormat="1" applyFont="1" applyFill="1" applyBorder="1"/>
    <xf numFmtId="188" fontId="20" fillId="0" borderId="13" xfId="16" applyNumberFormat="1" applyFont="1" applyFill="1" applyBorder="1"/>
    <xf numFmtId="188" fontId="20" fillId="0" borderId="1" xfId="14" applyNumberFormat="1" applyFont="1" applyFill="1" applyBorder="1" applyAlignment="1">
      <alignment vertical="center"/>
    </xf>
    <xf numFmtId="188" fontId="20" fillId="0" borderId="0" xfId="14" applyNumberFormat="1" applyFont="1" applyFill="1" applyBorder="1" applyAlignment="1">
      <alignment vertical="center"/>
    </xf>
    <xf numFmtId="188" fontId="20" fillId="0" borderId="28" xfId="14" applyNumberFormat="1" applyFont="1" applyFill="1" applyBorder="1" applyAlignment="1">
      <alignment vertical="center"/>
    </xf>
    <xf numFmtId="188" fontId="20" fillId="0" borderId="13" xfId="14" applyNumberFormat="1" applyFont="1" applyFill="1" applyBorder="1" applyAlignment="1">
      <alignment vertical="center"/>
    </xf>
    <xf numFmtId="0" fontId="22" fillId="0" borderId="0" xfId="16" applyFont="1" applyFill="1" applyBorder="1" applyAlignment="1">
      <alignment horizontal="right"/>
    </xf>
    <xf numFmtId="0" fontId="20" fillId="0" borderId="14" xfId="16" applyFont="1" applyFill="1" applyBorder="1" applyAlignment="1">
      <alignment horizontal="center" vertical="center" justifyLastLine="1"/>
    </xf>
    <xf numFmtId="0" fontId="20" fillId="0" borderId="27" xfId="16" applyFont="1" applyFill="1" applyBorder="1" applyAlignment="1">
      <alignment horizontal="center" vertical="center" justifyLastLine="1"/>
    </xf>
    <xf numFmtId="0" fontId="20" fillId="0" borderId="0" xfId="16" applyFont="1" applyFill="1" applyBorder="1" applyAlignment="1">
      <alignment horizontal="center" vertical="center" justifyLastLine="1"/>
    </xf>
    <xf numFmtId="0" fontId="20" fillId="0" borderId="28" xfId="16" applyFont="1" applyFill="1" applyBorder="1" applyAlignment="1">
      <alignment horizontal="center" vertical="center" justifyLastLine="1"/>
    </xf>
    <xf numFmtId="0" fontId="20" fillId="0" borderId="40" xfId="16" applyFont="1" applyFill="1" applyBorder="1" applyAlignment="1">
      <alignment horizontal="center" vertical="center" justifyLastLine="1"/>
    </xf>
    <xf numFmtId="0" fontId="20" fillId="0" borderId="45" xfId="16" applyFont="1" applyFill="1" applyBorder="1" applyAlignment="1">
      <alignment horizontal="center" vertical="center" justifyLastLine="1"/>
    </xf>
    <xf numFmtId="0" fontId="20" fillId="0" borderId="33" xfId="16" applyFont="1" applyFill="1" applyBorder="1" applyAlignment="1">
      <alignment horizontal="center" vertical="center" justifyLastLine="1"/>
    </xf>
    <xf numFmtId="0" fontId="20" fillId="0" borderId="1" xfId="16" applyFont="1" applyFill="1" applyBorder="1" applyAlignment="1">
      <alignment horizontal="center" vertical="center" justifyLastLine="1"/>
    </xf>
    <xf numFmtId="0" fontId="20" fillId="0" borderId="10" xfId="16" applyFont="1" applyFill="1" applyBorder="1" applyAlignment="1">
      <alignment horizontal="center" vertical="center" justifyLastLine="1"/>
    </xf>
    <xf numFmtId="0" fontId="20" fillId="0" borderId="3" xfId="16" applyFont="1" applyFill="1" applyBorder="1" applyAlignment="1">
      <alignment horizontal="center"/>
    </xf>
    <xf numFmtId="0" fontId="20" fillId="0" borderId="31" xfId="16" applyFont="1" applyFill="1" applyBorder="1" applyAlignment="1">
      <alignment horizontal="center"/>
    </xf>
    <xf numFmtId="0" fontId="20" fillId="0" borderId="46" xfId="16" applyFont="1" applyFill="1" applyBorder="1" applyAlignment="1">
      <alignment horizontal="center"/>
    </xf>
    <xf numFmtId="0" fontId="20" fillId="0" borderId="48" xfId="16" applyFont="1" applyFill="1" applyBorder="1" applyAlignment="1">
      <alignment horizontal="right"/>
    </xf>
    <xf numFmtId="0" fontId="20" fillId="0" borderId="0" xfId="16" applyFont="1" applyFill="1" applyBorder="1" applyAlignment="1">
      <alignment horizontal="right"/>
    </xf>
    <xf numFmtId="0" fontId="20" fillId="0" borderId="28" xfId="16" applyFont="1" applyFill="1" applyBorder="1" applyAlignment="1">
      <alignment horizontal="right"/>
    </xf>
    <xf numFmtId="188" fontId="20" fillId="0" borderId="1" xfId="4" applyNumberFormat="1" applyFont="1" applyFill="1" applyBorder="1" applyAlignment="1">
      <alignment vertical="center"/>
    </xf>
    <xf numFmtId="188" fontId="20" fillId="0" borderId="0" xfId="4" applyNumberFormat="1" applyFont="1" applyFill="1" applyBorder="1" applyAlignment="1">
      <alignment vertical="center"/>
    </xf>
    <xf numFmtId="188" fontId="20" fillId="0" borderId="13" xfId="4" applyNumberFormat="1" applyFont="1" applyFill="1" applyBorder="1" applyAlignment="1">
      <alignment vertical="center"/>
    </xf>
    <xf numFmtId="188" fontId="20" fillId="0" borderId="1" xfId="4" applyNumberFormat="1" applyFont="1" applyFill="1" applyBorder="1" applyAlignment="1">
      <alignment horizontal="right" vertical="center"/>
    </xf>
    <xf numFmtId="188" fontId="20" fillId="0" borderId="0" xfId="4" applyNumberFormat="1" applyFont="1" applyFill="1" applyBorder="1" applyAlignment="1">
      <alignment horizontal="right" vertical="center"/>
    </xf>
    <xf numFmtId="188" fontId="20" fillId="0" borderId="13" xfId="4" applyNumberFormat="1" applyFont="1" applyFill="1" applyBorder="1" applyAlignment="1">
      <alignment horizontal="right" vertical="center"/>
    </xf>
    <xf numFmtId="188" fontId="20" fillId="0" borderId="5" xfId="4" applyNumberFormat="1" applyFont="1" applyFill="1" applyBorder="1" applyAlignment="1">
      <alignment horizontal="right" vertical="center"/>
    </xf>
    <xf numFmtId="188" fontId="20" fillId="0" borderId="9" xfId="4" applyNumberFormat="1" applyFont="1" applyFill="1" applyBorder="1" applyAlignment="1">
      <alignment horizontal="right" vertical="center"/>
    </xf>
    <xf numFmtId="188" fontId="20" fillId="0" borderId="26" xfId="4" applyNumberFormat="1" applyFont="1" applyFill="1" applyBorder="1" applyAlignment="1">
      <alignment horizontal="right" vertical="center"/>
    </xf>
    <xf numFmtId="0" fontId="20" fillId="0" borderId="33" xfId="14" applyFont="1" applyFill="1" applyBorder="1" applyAlignment="1">
      <alignment horizontal="center" vertical="center"/>
    </xf>
    <xf numFmtId="0" fontId="20" fillId="0" borderId="14" xfId="14" applyFont="1" applyFill="1" applyBorder="1" applyAlignment="1">
      <alignment horizontal="center" vertical="center"/>
    </xf>
    <xf numFmtId="0" fontId="20" fillId="0" borderId="35" xfId="14" applyFont="1" applyFill="1" applyBorder="1" applyAlignment="1">
      <alignment horizontal="center" vertical="center"/>
    </xf>
    <xf numFmtId="0" fontId="20" fillId="0" borderId="10" xfId="14" applyFont="1" applyFill="1" applyBorder="1" applyAlignment="1">
      <alignment horizontal="center" vertical="center"/>
    </xf>
    <xf numFmtId="0" fontId="20" fillId="0" borderId="40" xfId="14" applyFont="1" applyFill="1" applyBorder="1" applyAlignment="1">
      <alignment horizontal="center" vertical="center"/>
    </xf>
    <xf numFmtId="0" fontId="20" fillId="0" borderId="42" xfId="14" applyFont="1" applyFill="1" applyBorder="1" applyAlignment="1">
      <alignment horizontal="center" vertical="center"/>
    </xf>
    <xf numFmtId="188" fontId="20" fillId="0" borderId="28" xfId="4" applyNumberFormat="1" applyFont="1" applyFill="1" applyBorder="1" applyAlignment="1">
      <alignment horizontal="right" vertical="center"/>
    </xf>
    <xf numFmtId="0" fontId="20" fillId="0" borderId="0" xfId="13" applyFont="1" applyFill="1" applyAlignment="1">
      <alignment horizontal="right"/>
    </xf>
    <xf numFmtId="0" fontId="20" fillId="0" borderId="36" xfId="13" applyFont="1" applyFill="1" applyBorder="1" applyAlignment="1">
      <alignment horizontal="center" vertical="center"/>
    </xf>
    <xf numFmtId="0" fontId="18" fillId="0" borderId="37"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42" xfId="0" applyFont="1" applyFill="1" applyBorder="1" applyAlignment="1">
      <alignment horizontal="center" vertical="center"/>
    </xf>
    <xf numFmtId="0" fontId="20" fillId="0" borderId="48" xfId="4" applyNumberFormat="1" applyFont="1" applyFill="1" applyBorder="1" applyAlignment="1">
      <alignment horizontal="right" vertical="center"/>
    </xf>
    <xf numFmtId="0" fontId="20" fillId="0" borderId="0" xfId="4" applyNumberFormat="1" applyFont="1" applyFill="1" applyBorder="1" applyAlignment="1">
      <alignment horizontal="right" vertical="center"/>
    </xf>
    <xf numFmtId="0" fontId="20" fillId="0" borderId="28" xfId="4" applyNumberFormat="1" applyFont="1" applyFill="1" applyBorder="1" applyAlignment="1">
      <alignment horizontal="right" vertical="center"/>
    </xf>
    <xf numFmtId="188" fontId="20" fillId="0" borderId="28" xfId="4" applyNumberFormat="1" applyFont="1" applyFill="1" applyBorder="1" applyAlignment="1">
      <alignment vertical="center"/>
    </xf>
    <xf numFmtId="0" fontId="20" fillId="0" borderId="33" xfId="16" applyFont="1" applyFill="1" applyBorder="1" applyAlignment="1">
      <alignment horizontal="center"/>
    </xf>
    <xf numFmtId="0" fontId="20" fillId="0" borderId="14" xfId="16" applyFont="1" applyFill="1" applyBorder="1" applyAlignment="1">
      <alignment horizontal="center"/>
    </xf>
    <xf numFmtId="0" fontId="20" fillId="0" borderId="35" xfId="16" applyFont="1" applyFill="1" applyBorder="1" applyAlignment="1">
      <alignment horizontal="center"/>
    </xf>
    <xf numFmtId="0" fontId="20" fillId="0" borderId="36" xfId="16" applyFont="1" applyFill="1" applyBorder="1" applyAlignment="1">
      <alignment horizontal="center" vertical="center"/>
    </xf>
    <xf numFmtId="0" fontId="20" fillId="0" borderId="37" xfId="16" applyFont="1" applyFill="1" applyBorder="1" applyAlignment="1">
      <alignment horizontal="center" vertical="center"/>
    </xf>
    <xf numFmtId="0" fontId="20" fillId="0" borderId="41" xfId="16" applyFont="1" applyFill="1" applyBorder="1" applyAlignment="1">
      <alignment horizontal="center" vertical="center"/>
    </xf>
    <xf numFmtId="0" fontId="20" fillId="0" borderId="10" xfId="16" applyFont="1" applyFill="1" applyBorder="1" applyAlignment="1">
      <alignment horizontal="center" vertical="center"/>
    </xf>
    <xf numFmtId="0" fontId="20" fillId="0" borderId="40" xfId="16" applyFont="1" applyFill="1" applyBorder="1" applyAlignment="1">
      <alignment horizontal="center" vertical="center"/>
    </xf>
    <xf numFmtId="0" fontId="20" fillId="0" borderId="45" xfId="16" applyFont="1" applyFill="1" applyBorder="1" applyAlignment="1">
      <alignment horizontal="center" vertical="center"/>
    </xf>
    <xf numFmtId="0" fontId="20" fillId="0" borderId="38" xfId="16" applyFont="1" applyFill="1" applyBorder="1" applyAlignment="1">
      <alignment horizontal="center" vertical="center"/>
    </xf>
    <xf numFmtId="0" fontId="20" fillId="0" borderId="42" xfId="16" applyFont="1" applyFill="1" applyBorder="1" applyAlignment="1">
      <alignment horizontal="center" vertical="center"/>
    </xf>
    <xf numFmtId="188" fontId="20" fillId="0" borderId="9" xfId="13" applyNumberFormat="1" applyFont="1" applyFill="1" applyBorder="1"/>
    <xf numFmtId="188" fontId="20" fillId="0" borderId="25" xfId="13" applyNumberFormat="1" applyFont="1" applyFill="1" applyBorder="1"/>
    <xf numFmtId="188" fontId="20" fillId="0" borderId="5" xfId="15" applyNumberFormat="1" applyFont="1" applyFill="1" applyBorder="1"/>
    <xf numFmtId="188" fontId="20" fillId="0" borderId="9" xfId="15" applyNumberFormat="1" applyFont="1" applyFill="1" applyBorder="1"/>
    <xf numFmtId="188" fontId="20" fillId="0" borderId="25" xfId="15" applyNumberFormat="1" applyFont="1" applyFill="1" applyBorder="1"/>
    <xf numFmtId="188" fontId="20" fillId="0" borderId="1" xfId="15" applyNumberFormat="1" applyFont="1" applyFill="1" applyBorder="1"/>
    <xf numFmtId="188" fontId="20" fillId="0" borderId="0" xfId="15" applyNumberFormat="1" applyFont="1" applyFill="1" applyBorder="1"/>
    <xf numFmtId="188" fontId="20" fillId="0" borderId="28" xfId="15" applyNumberFormat="1" applyFont="1" applyFill="1" applyBorder="1"/>
    <xf numFmtId="188" fontId="20" fillId="0" borderId="1" xfId="15" applyNumberFormat="1" applyFont="1" applyFill="1" applyBorder="1" applyAlignment="1">
      <alignment horizontal="right"/>
    </xf>
    <xf numFmtId="188" fontId="20" fillId="0" borderId="0" xfId="15" applyNumberFormat="1" applyFont="1" applyFill="1" applyBorder="1" applyAlignment="1">
      <alignment horizontal="right"/>
    </xf>
    <xf numFmtId="188" fontId="20" fillId="0" borderId="28" xfId="15" applyNumberFormat="1" applyFont="1" applyFill="1" applyBorder="1" applyAlignment="1">
      <alignment horizontal="right"/>
    </xf>
    <xf numFmtId="188" fontId="20" fillId="0" borderId="1" xfId="14" applyNumberFormat="1" applyFont="1" applyFill="1" applyBorder="1" applyAlignment="1">
      <alignment horizontal="right" vertical="center"/>
    </xf>
    <xf numFmtId="188" fontId="20" fillId="0" borderId="0" xfId="14" applyNumberFormat="1" applyFont="1" applyFill="1" applyBorder="1" applyAlignment="1">
      <alignment horizontal="right" vertical="center"/>
    </xf>
    <xf numFmtId="188" fontId="20" fillId="0" borderId="28" xfId="14" applyNumberFormat="1" applyFont="1" applyFill="1" applyBorder="1" applyAlignment="1">
      <alignment horizontal="right" vertical="center"/>
    </xf>
    <xf numFmtId="188" fontId="20" fillId="0" borderId="13" xfId="14" applyNumberFormat="1" applyFont="1" applyFill="1" applyBorder="1" applyAlignment="1">
      <alignment horizontal="right" vertical="center"/>
    </xf>
    <xf numFmtId="0" fontId="20" fillId="0" borderId="48" xfId="14" applyFont="1" applyFill="1" applyBorder="1" applyAlignment="1">
      <alignment horizontal="right" vertical="center"/>
    </xf>
    <xf numFmtId="0" fontId="20" fillId="0" borderId="0" xfId="14" applyFont="1" applyFill="1" applyBorder="1" applyAlignment="1">
      <alignment horizontal="right" vertical="center"/>
    </xf>
    <xf numFmtId="0" fontId="20" fillId="0" borderId="48" xfId="14" applyFont="1" applyFill="1" applyBorder="1" applyAlignment="1">
      <alignment horizontal="center" vertical="center"/>
    </xf>
    <xf numFmtId="0" fontId="20" fillId="0" borderId="0" xfId="14" applyFont="1" applyFill="1" applyBorder="1" applyAlignment="1">
      <alignment horizontal="center" vertical="center"/>
    </xf>
    <xf numFmtId="0" fontId="20" fillId="0" borderId="48" xfId="14" applyFont="1" applyFill="1" applyBorder="1" applyAlignment="1">
      <alignment horizontal="left" vertical="center"/>
    </xf>
    <xf numFmtId="0" fontId="20" fillId="0" borderId="0" xfId="14" applyFont="1" applyFill="1" applyBorder="1" applyAlignment="1">
      <alignment horizontal="left" vertical="center"/>
    </xf>
    <xf numFmtId="0" fontId="20" fillId="0" borderId="24" xfId="14" applyFont="1" applyFill="1" applyBorder="1" applyAlignment="1">
      <alignment horizontal="left" vertical="center"/>
    </xf>
    <xf numFmtId="0" fontId="20" fillId="0" borderId="9" xfId="14" applyFont="1" applyFill="1" applyBorder="1" applyAlignment="1">
      <alignment horizontal="left" vertical="center"/>
    </xf>
    <xf numFmtId="188" fontId="20" fillId="0" borderId="5" xfId="16" applyNumberFormat="1" applyFont="1" applyFill="1" applyBorder="1"/>
    <xf numFmtId="188" fontId="20" fillId="0" borderId="9" xfId="16" applyNumberFormat="1" applyFont="1" applyFill="1" applyBorder="1"/>
    <xf numFmtId="188" fontId="20" fillId="0" borderId="25" xfId="16" applyNumberFormat="1" applyFont="1" applyFill="1" applyBorder="1"/>
    <xf numFmtId="188" fontId="20" fillId="0" borderId="26" xfId="16" applyNumberFormat="1" applyFont="1" applyFill="1" applyBorder="1"/>
    <xf numFmtId="0" fontId="20" fillId="0" borderId="9" xfId="16" applyFont="1" applyFill="1" applyBorder="1" applyAlignment="1">
      <alignment horizontal="left"/>
    </xf>
    <xf numFmtId="0" fontId="20" fillId="0" borderId="25" xfId="16" applyFont="1" applyFill="1" applyBorder="1" applyAlignment="1">
      <alignment horizontal="left"/>
    </xf>
    <xf numFmtId="0" fontId="20" fillId="0" borderId="0" xfId="16" applyFont="1" applyFill="1" applyBorder="1" applyAlignment="1">
      <alignment horizontal="left"/>
    </xf>
    <xf numFmtId="0" fontId="20" fillId="0" borderId="28" xfId="16" applyFont="1" applyFill="1" applyBorder="1" applyAlignment="1">
      <alignment horizontal="left"/>
    </xf>
    <xf numFmtId="188" fontId="20" fillId="0" borderId="1" xfId="16" applyNumberFormat="1" applyFont="1" applyFill="1" applyBorder="1" applyAlignment="1">
      <alignment horizontal="right"/>
    </xf>
    <xf numFmtId="188" fontId="20" fillId="0" borderId="0" xfId="16" applyNumberFormat="1" applyFont="1" applyFill="1" applyBorder="1" applyAlignment="1">
      <alignment horizontal="right"/>
    </xf>
    <xf numFmtId="188" fontId="20" fillId="0" borderId="28" xfId="16" applyNumberFormat="1" applyFont="1" applyFill="1" applyBorder="1" applyAlignment="1">
      <alignment horizontal="right"/>
    </xf>
    <xf numFmtId="0" fontId="20" fillId="0" borderId="33" xfId="16" applyFont="1" applyFill="1" applyBorder="1" applyAlignment="1">
      <alignment horizontal="center" vertical="center" wrapText="1"/>
    </xf>
    <xf numFmtId="0" fontId="20" fillId="0" borderId="14" xfId="16" applyFont="1" applyFill="1" applyBorder="1" applyAlignment="1">
      <alignment horizontal="center" vertical="center" wrapText="1"/>
    </xf>
    <xf numFmtId="0" fontId="20" fillId="0" borderId="27" xfId="16" applyFont="1" applyFill="1" applyBorder="1" applyAlignment="1">
      <alignment horizontal="center" vertical="center" wrapText="1"/>
    </xf>
    <xf numFmtId="0" fontId="20" fillId="0" borderId="1" xfId="16" applyFont="1" applyFill="1" applyBorder="1" applyAlignment="1">
      <alignment horizontal="center" vertical="center" wrapText="1"/>
    </xf>
    <xf numFmtId="0" fontId="20" fillId="0" borderId="0" xfId="16" applyFont="1" applyFill="1" applyBorder="1" applyAlignment="1">
      <alignment horizontal="center" vertical="center" wrapText="1"/>
    </xf>
    <xf numFmtId="0" fontId="20" fillId="0" borderId="28" xfId="16" applyFont="1" applyFill="1" applyBorder="1" applyAlignment="1">
      <alignment horizontal="center" vertical="center" wrapText="1"/>
    </xf>
    <xf numFmtId="0" fontId="20" fillId="0" borderId="10" xfId="16" applyFont="1" applyFill="1" applyBorder="1" applyAlignment="1">
      <alignment horizontal="center" vertical="center" wrapText="1"/>
    </xf>
    <xf numFmtId="0" fontId="20" fillId="0" borderId="40" xfId="16" applyFont="1" applyFill="1" applyBorder="1" applyAlignment="1">
      <alignment horizontal="center" vertical="center" wrapText="1"/>
    </xf>
    <xf numFmtId="0" fontId="20" fillId="0" borderId="45" xfId="16" applyFont="1" applyFill="1" applyBorder="1" applyAlignment="1">
      <alignment horizontal="center" vertical="center" wrapText="1"/>
    </xf>
    <xf numFmtId="0" fontId="20" fillId="0" borderId="1" xfId="16" applyFont="1" applyFill="1" applyBorder="1" applyAlignment="1">
      <alignment horizontal="center" wrapText="1"/>
    </xf>
    <xf numFmtId="0" fontId="20" fillId="0" borderId="0" xfId="16" applyFont="1" applyFill="1" applyBorder="1" applyAlignment="1">
      <alignment horizontal="center" wrapText="1"/>
    </xf>
    <xf numFmtId="0" fontId="20" fillId="0" borderId="28" xfId="16" applyFont="1" applyFill="1" applyBorder="1" applyAlignment="1">
      <alignment horizontal="center" wrapText="1"/>
    </xf>
    <xf numFmtId="0" fontId="20" fillId="0" borderId="10" xfId="16" applyFont="1" applyFill="1" applyBorder="1" applyAlignment="1">
      <alignment horizontal="center" wrapText="1"/>
    </xf>
    <xf numFmtId="0" fontId="20" fillId="0" borderId="40" xfId="16" applyFont="1" applyFill="1" applyBorder="1" applyAlignment="1">
      <alignment horizontal="center" wrapText="1"/>
    </xf>
    <xf numFmtId="0" fontId="20" fillId="0" borderId="45" xfId="16" applyFont="1" applyFill="1" applyBorder="1" applyAlignment="1">
      <alignment horizontal="center" wrapText="1"/>
    </xf>
    <xf numFmtId="0" fontId="20" fillId="0" borderId="5" xfId="15" applyFont="1" applyFill="1" applyBorder="1" applyAlignment="1"/>
    <xf numFmtId="0" fontId="20" fillId="0" borderId="9" xfId="15" applyFont="1" applyFill="1" applyBorder="1" applyAlignment="1"/>
    <xf numFmtId="0" fontId="20" fillId="0" borderId="25" xfId="15" applyFont="1" applyFill="1" applyBorder="1" applyAlignment="1"/>
    <xf numFmtId="0" fontId="20" fillId="0" borderId="14" xfId="16" applyFont="1" applyFill="1" applyBorder="1" applyAlignment="1">
      <alignment horizontal="center" vertical="center"/>
    </xf>
    <xf numFmtId="0" fontId="20" fillId="0" borderId="27" xfId="16" applyFont="1" applyFill="1" applyBorder="1" applyAlignment="1">
      <alignment horizontal="center" vertical="center"/>
    </xf>
    <xf numFmtId="0" fontId="20" fillId="0" borderId="1" xfId="16" applyFont="1" applyFill="1" applyBorder="1" applyAlignment="1">
      <alignment horizontal="center" vertical="center"/>
    </xf>
    <xf numFmtId="0" fontId="20" fillId="0" borderId="0" xfId="16" applyFont="1" applyFill="1" applyBorder="1" applyAlignment="1">
      <alignment horizontal="center" vertical="center"/>
    </xf>
    <xf numFmtId="0" fontId="20" fillId="0" borderId="28" xfId="16" applyFont="1" applyFill="1" applyBorder="1" applyAlignment="1">
      <alignment horizontal="center" vertical="center"/>
    </xf>
    <xf numFmtId="0" fontId="20" fillId="0" borderId="1" xfId="15" applyFont="1" applyFill="1" applyBorder="1" applyAlignment="1"/>
    <xf numFmtId="0" fontId="20" fillId="0" borderId="0" xfId="15" applyFont="1" applyFill="1" applyBorder="1" applyAlignment="1"/>
    <xf numFmtId="0" fontId="20" fillId="0" borderId="28" xfId="15" applyFont="1" applyFill="1" applyBorder="1" applyAlignment="1"/>
    <xf numFmtId="0" fontId="20" fillId="0" borderId="1" xfId="15" applyFont="1" applyFill="1" applyBorder="1" applyAlignment="1">
      <alignment horizontal="left" shrinkToFit="1"/>
    </xf>
    <xf numFmtId="0" fontId="20" fillId="0" borderId="0" xfId="15" applyFont="1" applyFill="1" applyBorder="1" applyAlignment="1">
      <alignment horizontal="left" shrinkToFit="1"/>
    </xf>
    <xf numFmtId="0" fontId="20" fillId="0" borderId="28" xfId="15" applyFont="1" applyFill="1" applyBorder="1" applyAlignment="1">
      <alignment horizontal="left" shrinkToFit="1"/>
    </xf>
    <xf numFmtId="0" fontId="20" fillId="0" borderId="1" xfId="15" applyFont="1" applyFill="1" applyBorder="1" applyAlignment="1">
      <alignment horizontal="center"/>
    </xf>
    <xf numFmtId="0" fontId="20" fillId="0" borderId="13" xfId="15" applyFont="1" applyFill="1" applyBorder="1" applyAlignment="1">
      <alignment horizontal="center"/>
    </xf>
    <xf numFmtId="0" fontId="20" fillId="0" borderId="10" xfId="15" applyFont="1" applyFill="1" applyBorder="1" applyAlignment="1"/>
    <xf numFmtId="0" fontId="20" fillId="0" borderId="40" xfId="15" applyFont="1" applyFill="1" applyBorder="1" applyAlignment="1"/>
    <xf numFmtId="0" fontId="20" fillId="0" borderId="45" xfId="15" applyFont="1" applyFill="1" applyBorder="1" applyAlignment="1"/>
    <xf numFmtId="188" fontId="20" fillId="0" borderId="36" xfId="15" applyNumberFormat="1" applyFont="1" applyFill="1" applyBorder="1"/>
    <xf numFmtId="188" fontId="20" fillId="0" borderId="37" xfId="15" applyNumberFormat="1" applyFont="1" applyFill="1" applyBorder="1"/>
    <xf numFmtId="188" fontId="20" fillId="0" borderId="41" xfId="15" applyNumberFormat="1" applyFont="1" applyFill="1" applyBorder="1"/>
    <xf numFmtId="0" fontId="20" fillId="0" borderId="1" xfId="15" applyFont="1" applyFill="1" applyBorder="1"/>
    <xf numFmtId="0" fontId="20" fillId="0" borderId="0" xfId="15" applyFont="1" applyFill="1" applyBorder="1"/>
    <xf numFmtId="0" fontId="20" fillId="0" borderId="28" xfId="15" applyFont="1" applyFill="1" applyBorder="1"/>
    <xf numFmtId="188" fontId="20" fillId="0" borderId="10" xfId="15" applyNumberFormat="1" applyFont="1" applyFill="1" applyBorder="1"/>
    <xf numFmtId="188" fontId="20" fillId="0" borderId="40" xfId="15" applyNumberFormat="1" applyFont="1" applyFill="1" applyBorder="1"/>
    <xf numFmtId="188" fontId="20" fillId="0" borderId="45" xfId="15" applyNumberFormat="1" applyFont="1" applyFill="1" applyBorder="1"/>
    <xf numFmtId="0" fontId="16" fillId="0" borderId="33" xfId="15" applyFont="1" applyFill="1" applyBorder="1" applyAlignment="1">
      <alignment horizontal="center" vertical="center"/>
    </xf>
    <xf numFmtId="0" fontId="16" fillId="0" borderId="14" xfId="15" applyFont="1" applyFill="1" applyBorder="1" applyAlignment="1">
      <alignment horizontal="center" vertical="center"/>
    </xf>
    <xf numFmtId="0" fontId="16" fillId="0" borderId="27" xfId="15" applyFont="1" applyFill="1" applyBorder="1" applyAlignment="1">
      <alignment horizontal="center" vertical="center"/>
    </xf>
    <xf numFmtId="0" fontId="16" fillId="0" borderId="10" xfId="15" applyFont="1" applyFill="1" applyBorder="1" applyAlignment="1">
      <alignment horizontal="center" vertical="center"/>
    </xf>
    <xf numFmtId="0" fontId="16" fillId="0" borderId="40" xfId="15" applyFont="1" applyFill="1" applyBorder="1" applyAlignment="1">
      <alignment horizontal="center" vertical="center"/>
    </xf>
    <xf numFmtId="0" fontId="16" fillId="0" borderId="45" xfId="15" applyFont="1" applyFill="1" applyBorder="1" applyAlignment="1">
      <alignment horizontal="center" vertical="center"/>
    </xf>
    <xf numFmtId="0" fontId="16" fillId="0" borderId="33" xfId="15" applyFont="1" applyFill="1" applyBorder="1" applyAlignment="1">
      <alignment horizontal="center" vertical="center" justifyLastLine="1"/>
    </xf>
    <xf numFmtId="0" fontId="16" fillId="0" borderId="14" xfId="15" applyFont="1" applyFill="1" applyBorder="1" applyAlignment="1">
      <alignment horizontal="center" vertical="center" justifyLastLine="1"/>
    </xf>
    <xf numFmtId="0" fontId="16" fillId="0" borderId="10" xfId="15" applyFont="1" applyFill="1" applyBorder="1" applyAlignment="1">
      <alignment horizontal="center" vertical="center" justifyLastLine="1"/>
    </xf>
    <xf numFmtId="0" fontId="16" fillId="0" borderId="40" xfId="15" applyFont="1" applyFill="1" applyBorder="1" applyAlignment="1">
      <alignment horizontal="center" vertical="center" justifyLastLine="1"/>
    </xf>
    <xf numFmtId="0" fontId="20" fillId="0" borderId="33" xfId="15" applyFont="1" applyFill="1" applyBorder="1" applyAlignment="1">
      <alignment horizontal="center" vertical="center" justifyLastLine="1"/>
    </xf>
    <xf numFmtId="0" fontId="20" fillId="0" borderId="14" xfId="15" applyFont="1" applyFill="1" applyBorder="1" applyAlignment="1">
      <alignment horizontal="center" vertical="center" justifyLastLine="1"/>
    </xf>
    <xf numFmtId="0" fontId="20" fillId="0" borderId="35" xfId="15" applyFont="1" applyFill="1" applyBorder="1" applyAlignment="1">
      <alignment horizontal="center" vertical="center" justifyLastLine="1"/>
    </xf>
    <xf numFmtId="0" fontId="20" fillId="0" borderId="1" xfId="15" applyFont="1" applyFill="1" applyBorder="1" applyAlignment="1">
      <alignment horizontal="center" vertical="center" justifyLastLine="1"/>
    </xf>
    <xf numFmtId="0" fontId="20" fillId="0" borderId="0" xfId="15" applyFont="1" applyFill="1" applyBorder="1" applyAlignment="1">
      <alignment horizontal="center" vertical="center" justifyLastLine="1"/>
    </xf>
    <xf numFmtId="0" fontId="20" fillId="0" borderId="13" xfId="15" applyFont="1" applyFill="1" applyBorder="1" applyAlignment="1">
      <alignment horizontal="center" vertical="center" justifyLastLine="1"/>
    </xf>
    <xf numFmtId="0" fontId="20" fillId="0" borderId="10" xfId="15" applyFont="1" applyFill="1" applyBorder="1" applyAlignment="1">
      <alignment horizontal="center" vertical="center" justifyLastLine="1"/>
    </xf>
    <xf numFmtId="0" fontId="20" fillId="0" borderId="40" xfId="15" applyFont="1" applyFill="1" applyBorder="1" applyAlignment="1">
      <alignment horizontal="center" vertical="center" justifyLastLine="1"/>
    </xf>
    <xf numFmtId="0" fontId="20" fillId="0" borderId="42" xfId="15" applyFont="1" applyFill="1" applyBorder="1" applyAlignment="1">
      <alignment horizontal="center" vertical="center" justifyLastLine="1"/>
    </xf>
    <xf numFmtId="0" fontId="20" fillId="0" borderId="1" xfId="15" applyFont="1" applyFill="1" applyBorder="1" applyAlignment="1">
      <alignment horizontal="center" vertical="center"/>
    </xf>
    <xf numFmtId="0" fontId="20" fillId="0" borderId="0" xfId="15" applyFont="1" applyFill="1" applyBorder="1" applyAlignment="1">
      <alignment horizontal="center" vertical="center"/>
    </xf>
    <xf numFmtId="0" fontId="20" fillId="0" borderId="10" xfId="15" applyFont="1" applyFill="1" applyBorder="1" applyAlignment="1">
      <alignment horizontal="center" vertical="center"/>
    </xf>
    <xf numFmtId="0" fontId="20" fillId="0" borderId="40" xfId="15" applyFont="1" applyFill="1" applyBorder="1" applyAlignment="1">
      <alignment horizontal="center" vertical="center"/>
    </xf>
    <xf numFmtId="0" fontId="20" fillId="0" borderId="57" xfId="15" applyFont="1" applyFill="1" applyBorder="1" applyAlignment="1">
      <alignment horizontal="center" vertical="center" wrapText="1" justifyLastLine="1"/>
    </xf>
    <xf numFmtId="0" fontId="20" fillId="0" borderId="69" xfId="15" applyFont="1" applyFill="1" applyBorder="1" applyAlignment="1">
      <alignment horizontal="center" vertical="center" wrapText="1" justifyLastLine="1"/>
    </xf>
    <xf numFmtId="0" fontId="20" fillId="0" borderId="70" xfId="15" applyFont="1" applyFill="1" applyBorder="1" applyAlignment="1">
      <alignment horizontal="center" vertical="center" wrapText="1" justifyLastLine="1"/>
    </xf>
    <xf numFmtId="0" fontId="20" fillId="0" borderId="71" xfId="15" applyFont="1" applyFill="1" applyBorder="1" applyAlignment="1">
      <alignment horizontal="center" vertical="center" wrapText="1" justifyLastLine="1"/>
    </xf>
    <xf numFmtId="0" fontId="20" fillId="0" borderId="72" xfId="15" applyFont="1" applyFill="1" applyBorder="1" applyAlignment="1">
      <alignment horizontal="center" vertical="center" wrapText="1" justifyLastLine="1"/>
    </xf>
    <xf numFmtId="0" fontId="20" fillId="0" borderId="73" xfId="15" applyFont="1" applyFill="1" applyBorder="1" applyAlignment="1">
      <alignment horizontal="center" vertical="center" wrapText="1" justifyLastLine="1"/>
    </xf>
    <xf numFmtId="0" fontId="20" fillId="0" borderId="16" xfId="15" applyFont="1" applyFill="1" applyBorder="1" applyAlignment="1">
      <alignment horizontal="center" vertical="center" wrapText="1" justifyLastLine="1"/>
    </xf>
    <xf numFmtId="0" fontId="20" fillId="0" borderId="74" xfId="15" applyFont="1" applyFill="1" applyBorder="1" applyAlignment="1">
      <alignment horizontal="center" vertical="center" wrapText="1" justifyLastLine="1"/>
    </xf>
    <xf numFmtId="0" fontId="20" fillId="0" borderId="61" xfId="15" applyFont="1" applyFill="1" applyBorder="1" applyAlignment="1">
      <alignment horizontal="center" vertical="center" wrapText="1" justifyLastLine="1"/>
    </xf>
    <xf numFmtId="0" fontId="20" fillId="0" borderId="75" xfId="15" applyFont="1" applyFill="1" applyBorder="1" applyAlignment="1">
      <alignment horizontal="center" vertical="center" wrapText="1" justifyLastLine="1"/>
    </xf>
    <xf numFmtId="0" fontId="20" fillId="0" borderId="76" xfId="15" applyFont="1" applyFill="1" applyBorder="1" applyAlignment="1">
      <alignment horizontal="center" vertical="center" wrapText="1" justifyLastLine="1"/>
    </xf>
    <xf numFmtId="0" fontId="20" fillId="0" borderId="32" xfId="15" applyFont="1" applyFill="1" applyBorder="1" applyAlignment="1">
      <alignment horizontal="center" vertical="center" wrapText="1" justifyLastLine="1"/>
    </xf>
    <xf numFmtId="0" fontId="20" fillId="0" borderId="1" xfId="15" applyFont="1" applyFill="1" applyBorder="1" applyAlignment="1">
      <alignment horizontal="center" vertical="center" wrapText="1" justifyLastLine="1"/>
    </xf>
    <xf numFmtId="0" fontId="20" fillId="0" borderId="0" xfId="15" applyFont="1" applyFill="1" applyBorder="1" applyAlignment="1">
      <alignment horizontal="center" vertical="center" wrapText="1" justifyLastLine="1"/>
    </xf>
    <xf numFmtId="0" fontId="20" fillId="0" borderId="28" xfId="15" applyFont="1" applyFill="1" applyBorder="1" applyAlignment="1">
      <alignment horizontal="center" vertical="center" wrapText="1" justifyLastLine="1"/>
    </xf>
    <xf numFmtId="0" fontId="20" fillId="0" borderId="10" xfId="15" applyFont="1" applyFill="1" applyBorder="1" applyAlignment="1">
      <alignment horizontal="center" vertical="center" wrapText="1" justifyLastLine="1"/>
    </xf>
    <xf numFmtId="0" fontId="20" fillId="0" borderId="40" xfId="15" applyFont="1" applyFill="1" applyBorder="1" applyAlignment="1">
      <alignment horizontal="center" vertical="center" wrapText="1" justifyLastLine="1"/>
    </xf>
    <xf numFmtId="0" fontId="20" fillId="0" borderId="45" xfId="15" applyFont="1" applyFill="1" applyBorder="1" applyAlignment="1">
      <alignment horizontal="center" vertical="center" wrapText="1" justifyLastLine="1"/>
    </xf>
    <xf numFmtId="0" fontId="20" fillId="0" borderId="5" xfId="15" applyFont="1" applyFill="1" applyBorder="1"/>
    <xf numFmtId="0" fontId="20" fillId="0" borderId="9" xfId="15" applyFont="1" applyFill="1" applyBorder="1"/>
    <xf numFmtId="0" fontId="20" fillId="0" borderId="25" xfId="15" applyFont="1" applyFill="1" applyBorder="1"/>
    <xf numFmtId="0" fontId="20" fillId="0" borderId="36" xfId="15"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10"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20" fillId="0" borderId="0" xfId="15" applyFont="1" applyFill="1" applyBorder="1" applyAlignment="1">
      <alignment horizontal="center"/>
    </xf>
    <xf numFmtId="0" fontId="20" fillId="0" borderId="28" xfId="15" applyFont="1" applyFill="1" applyBorder="1" applyAlignment="1">
      <alignment horizontal="center"/>
    </xf>
    <xf numFmtId="188" fontId="20" fillId="0" borderId="0" xfId="13" applyNumberFormat="1" applyFont="1" applyFill="1"/>
    <xf numFmtId="188" fontId="20" fillId="0" borderId="28" xfId="13" applyNumberFormat="1" applyFont="1" applyFill="1" applyBorder="1"/>
    <xf numFmtId="188" fontId="20" fillId="0" borderId="10" xfId="13" applyNumberFormat="1" applyFont="1" applyFill="1" applyBorder="1"/>
    <xf numFmtId="188" fontId="20" fillId="0" borderId="40" xfId="13" applyNumberFormat="1" applyFont="1" applyFill="1" applyBorder="1"/>
    <xf numFmtId="188" fontId="20" fillId="0" borderId="45" xfId="13" applyNumberFormat="1" applyFont="1" applyFill="1" applyBorder="1"/>
    <xf numFmtId="0" fontId="20" fillId="0" borderId="10" xfId="15" applyFont="1" applyFill="1" applyBorder="1"/>
    <xf numFmtId="0" fontId="20" fillId="0" borderId="40" xfId="15" applyFont="1" applyFill="1" applyBorder="1"/>
    <xf numFmtId="0" fontId="20" fillId="0" borderId="45" xfId="15" applyFont="1" applyFill="1" applyBorder="1"/>
    <xf numFmtId="188" fontId="20" fillId="0" borderId="1" xfId="13" applyNumberFormat="1" applyFont="1" applyFill="1" applyBorder="1"/>
    <xf numFmtId="188" fontId="20" fillId="0" borderId="0" xfId="13" applyNumberFormat="1" applyFont="1" applyFill="1" applyBorder="1"/>
    <xf numFmtId="0" fontId="20" fillId="0" borderId="1" xfId="15" applyFont="1" applyFill="1" applyBorder="1" applyAlignment="1">
      <alignment horizontal="center" vertical="center" wrapText="1"/>
    </xf>
    <xf numFmtId="0" fontId="20" fillId="0" borderId="0" xfId="15" applyFont="1" applyFill="1" applyBorder="1" applyAlignment="1">
      <alignment horizontal="center" vertical="center" wrapText="1"/>
    </xf>
    <xf numFmtId="0" fontId="20" fillId="0" borderId="28" xfId="15" applyFont="1" applyFill="1" applyBorder="1" applyAlignment="1">
      <alignment horizontal="center" vertical="center" wrapText="1"/>
    </xf>
    <xf numFmtId="0" fontId="20" fillId="0" borderId="10" xfId="15" applyFont="1" applyFill="1" applyBorder="1" applyAlignment="1">
      <alignment horizontal="center" vertical="center" wrapText="1"/>
    </xf>
    <xf numFmtId="0" fontId="20" fillId="0" borderId="40" xfId="15" applyFont="1" applyFill="1" applyBorder="1" applyAlignment="1">
      <alignment horizontal="center" vertical="center" wrapText="1"/>
    </xf>
    <xf numFmtId="0" fontId="20" fillId="0" borderId="45" xfId="15" applyFont="1" applyFill="1" applyBorder="1" applyAlignment="1">
      <alignment horizontal="center" vertical="center" wrapText="1"/>
    </xf>
    <xf numFmtId="0" fontId="20" fillId="0" borderId="36" xfId="15" applyFont="1" applyFill="1" applyBorder="1" applyAlignment="1">
      <alignment horizontal="center" vertical="center" justifyLastLine="1"/>
    </xf>
    <xf numFmtId="0" fontId="20" fillId="0" borderId="37" xfId="15" applyFont="1" applyFill="1" applyBorder="1" applyAlignment="1">
      <alignment horizontal="center" vertical="center" justifyLastLine="1"/>
    </xf>
    <xf numFmtId="0" fontId="16" fillId="0" borderId="1" xfId="15" applyFont="1" applyFill="1" applyBorder="1" applyAlignment="1">
      <alignment horizontal="center" vertical="center" wrapText="1" justifyLastLine="1"/>
    </xf>
    <xf numFmtId="0" fontId="16" fillId="0" borderId="0" xfId="15" applyFont="1" applyFill="1" applyBorder="1" applyAlignment="1">
      <alignment horizontal="center" vertical="center" wrapText="1" justifyLastLine="1"/>
    </xf>
    <xf numFmtId="0" fontId="16" fillId="0" borderId="28" xfId="15" applyFont="1" applyFill="1" applyBorder="1" applyAlignment="1">
      <alignment horizontal="center" vertical="center" wrapText="1" justifyLastLine="1"/>
    </xf>
    <xf numFmtId="0" fontId="16" fillId="0" borderId="10" xfId="15" applyFont="1" applyFill="1" applyBorder="1" applyAlignment="1">
      <alignment horizontal="center" vertical="center" wrapText="1" justifyLastLine="1"/>
    </xf>
    <xf numFmtId="0" fontId="16" fillId="0" borderId="40" xfId="15" applyFont="1" applyFill="1" applyBorder="1" applyAlignment="1">
      <alignment horizontal="center" vertical="center" wrapText="1" justifyLastLine="1"/>
    </xf>
    <xf numFmtId="0" fontId="16" fillId="0" borderId="45" xfId="15" applyFont="1" applyFill="1" applyBorder="1" applyAlignment="1">
      <alignment horizontal="center" vertical="center" wrapText="1" justifyLastLine="1"/>
    </xf>
    <xf numFmtId="0" fontId="16" fillId="0" borderId="36" xfId="15" applyFont="1" applyFill="1" applyBorder="1" applyAlignment="1">
      <alignment horizontal="center" vertical="center" wrapText="1" justifyLastLine="1"/>
    </xf>
    <xf numFmtId="0" fontId="16" fillId="0" borderId="37" xfId="15" applyFont="1" applyFill="1" applyBorder="1" applyAlignment="1">
      <alignment horizontal="center" vertical="center" wrapText="1" justifyLastLine="1"/>
    </xf>
    <xf numFmtId="0" fontId="20" fillId="0" borderId="36" xfId="15" applyFont="1" applyFill="1" applyBorder="1" applyAlignment="1">
      <alignment horizontal="center" vertical="center" wrapText="1" justifyLastLine="1"/>
    </xf>
    <xf numFmtId="0" fontId="20" fillId="0" borderId="37" xfId="15" applyFont="1" applyFill="1" applyBorder="1" applyAlignment="1">
      <alignment horizontal="center" vertical="center" wrapText="1" justifyLastLine="1"/>
    </xf>
    <xf numFmtId="0" fontId="20" fillId="0" borderId="41" xfId="15" applyFont="1" applyFill="1" applyBorder="1" applyAlignment="1">
      <alignment horizontal="center" vertical="center" wrapText="1" justifyLastLine="1"/>
    </xf>
    <xf numFmtId="176" fontId="20" fillId="0" borderId="5" xfId="14" applyNumberFormat="1" applyFont="1" applyFill="1" applyBorder="1" applyAlignment="1">
      <alignment vertical="center"/>
    </xf>
    <xf numFmtId="176" fontId="20" fillId="0" borderId="9" xfId="14" applyNumberFormat="1" applyFont="1" applyFill="1" applyBorder="1" applyAlignment="1">
      <alignment vertical="center"/>
    </xf>
    <xf numFmtId="176" fontId="20" fillId="0" borderId="26" xfId="14" applyNumberFormat="1" applyFont="1" applyFill="1" applyBorder="1" applyAlignment="1">
      <alignment vertical="center"/>
    </xf>
    <xf numFmtId="0" fontId="20" fillId="0" borderId="28" xfId="15" applyFont="1" applyFill="1" applyBorder="1" applyAlignment="1">
      <alignment horizontal="center" vertical="center"/>
    </xf>
    <xf numFmtId="0" fontId="20" fillId="0" borderId="45" xfId="15" applyFont="1" applyFill="1" applyBorder="1" applyAlignment="1">
      <alignment horizontal="center" vertical="center"/>
    </xf>
    <xf numFmtId="0" fontId="20" fillId="0" borderId="33" xfId="15" applyFont="1" applyFill="1" applyBorder="1" applyAlignment="1">
      <alignment horizontal="center" vertical="center"/>
    </xf>
    <xf numFmtId="0" fontId="20" fillId="0" borderId="14" xfId="15" applyFont="1" applyFill="1" applyBorder="1" applyAlignment="1">
      <alignment horizontal="center" vertical="center"/>
    </xf>
    <xf numFmtId="0" fontId="20" fillId="0" borderId="27" xfId="15" applyFont="1" applyFill="1" applyBorder="1" applyAlignment="1">
      <alignment horizontal="center" vertical="center"/>
    </xf>
    <xf numFmtId="0" fontId="20" fillId="0" borderId="28" xfId="15" applyFont="1" applyFill="1" applyBorder="1" applyAlignment="1">
      <alignment horizontal="center" vertical="center" justifyLastLine="1"/>
    </xf>
    <xf numFmtId="0" fontId="20" fillId="0" borderId="45" xfId="15" applyFont="1" applyFill="1" applyBorder="1" applyAlignment="1">
      <alignment horizontal="center" vertical="center" justifyLastLine="1"/>
    </xf>
    <xf numFmtId="176" fontId="20" fillId="0" borderId="25" xfId="14" applyNumberFormat="1" applyFont="1" applyFill="1" applyBorder="1" applyAlignment="1">
      <alignment vertical="center"/>
    </xf>
    <xf numFmtId="0" fontId="20" fillId="0" borderId="36" xfId="14" applyFont="1" applyFill="1" applyBorder="1" applyAlignment="1">
      <alignment horizontal="center" vertical="center"/>
    </xf>
    <xf numFmtId="0" fontId="20" fillId="0" borderId="37" xfId="14" applyFont="1" applyFill="1" applyBorder="1" applyAlignment="1">
      <alignment horizontal="center" vertical="center"/>
    </xf>
    <xf numFmtId="0" fontId="20" fillId="0" borderId="41" xfId="14" applyFont="1" applyFill="1" applyBorder="1" applyAlignment="1">
      <alignment horizontal="center" vertical="center"/>
    </xf>
    <xf numFmtId="0" fontId="20" fillId="0" borderId="1" xfId="14" applyFont="1" applyFill="1" applyBorder="1" applyAlignment="1">
      <alignment horizontal="center" vertical="center"/>
    </xf>
    <xf numFmtId="0" fontId="20" fillId="0" borderId="28" xfId="14" applyFont="1" applyFill="1" applyBorder="1" applyAlignment="1">
      <alignment horizontal="center" vertical="center"/>
    </xf>
    <xf numFmtId="0" fontId="20" fillId="0" borderId="13" xfId="14" applyFont="1" applyFill="1" applyBorder="1" applyAlignment="1">
      <alignment horizontal="center" vertical="center"/>
    </xf>
    <xf numFmtId="0" fontId="20" fillId="0" borderId="45" xfId="14" applyFont="1" applyFill="1" applyBorder="1" applyAlignment="1">
      <alignment horizontal="center" vertical="center"/>
    </xf>
    <xf numFmtId="0" fontId="20" fillId="0" borderId="44" xfId="14" applyFont="1" applyFill="1" applyBorder="1" applyAlignment="1">
      <alignment horizontal="center" vertical="center"/>
    </xf>
    <xf numFmtId="0" fontId="20" fillId="0" borderId="43" xfId="14" applyFont="1" applyFill="1" applyBorder="1" applyAlignment="1">
      <alignment horizontal="center" vertical="center"/>
    </xf>
    <xf numFmtId="0" fontId="20" fillId="0" borderId="23" xfId="14" applyFont="1" applyFill="1" applyBorder="1" applyAlignment="1">
      <alignment horizontal="center" vertical="center"/>
    </xf>
    <xf numFmtId="0" fontId="20" fillId="0" borderId="62" xfId="14" applyFont="1" applyFill="1" applyBorder="1" applyAlignment="1">
      <alignment horizontal="left" vertical="center"/>
    </xf>
    <xf numFmtId="0" fontId="20" fillId="0" borderId="37" xfId="14" applyFont="1" applyFill="1" applyBorder="1" applyAlignment="1">
      <alignment horizontal="left" vertical="center"/>
    </xf>
    <xf numFmtId="0" fontId="20" fillId="0" borderId="41" xfId="14" applyFont="1" applyFill="1" applyBorder="1" applyAlignment="1">
      <alignment horizontal="left" vertical="center"/>
    </xf>
    <xf numFmtId="0" fontId="22" fillId="0" borderId="0" xfId="14" applyFont="1" applyFill="1" applyBorder="1" applyAlignment="1">
      <alignment horizontal="right"/>
    </xf>
    <xf numFmtId="0" fontId="20" fillId="0" borderId="51" xfId="14" applyFont="1" applyFill="1" applyBorder="1" applyAlignment="1">
      <alignment horizontal="center" vertical="center"/>
    </xf>
    <xf numFmtId="0" fontId="20" fillId="0" borderId="52" xfId="14" applyFont="1" applyFill="1" applyBorder="1" applyAlignment="1">
      <alignment horizontal="center" vertical="center"/>
    </xf>
    <xf numFmtId="0" fontId="20" fillId="0" borderId="27" xfId="14" applyFont="1" applyFill="1" applyBorder="1" applyAlignment="1">
      <alignment horizontal="center" vertical="center"/>
    </xf>
    <xf numFmtId="0" fontId="20" fillId="0" borderId="3" xfId="14" applyFont="1" applyFill="1" applyBorder="1" applyAlignment="1">
      <alignment horizontal="center" vertical="center"/>
    </xf>
    <xf numFmtId="0" fontId="20" fillId="0" borderId="31" xfId="14" applyFont="1" applyFill="1" applyBorder="1" applyAlignment="1">
      <alignment horizontal="center" vertical="center"/>
    </xf>
    <xf numFmtId="0" fontId="20" fillId="0" borderId="46" xfId="14" applyFont="1" applyFill="1" applyBorder="1" applyAlignment="1">
      <alignment horizontal="center" vertical="center"/>
    </xf>
    <xf numFmtId="0" fontId="20" fillId="0" borderId="0" xfId="4" applyNumberFormat="1" applyFont="1" applyFill="1" applyBorder="1" applyAlignment="1">
      <alignment horizontal="left" vertical="center"/>
    </xf>
    <xf numFmtId="0" fontId="20" fillId="0" borderId="28" xfId="4" applyNumberFormat="1" applyFont="1" applyFill="1" applyBorder="1" applyAlignment="1">
      <alignment horizontal="left" vertical="center"/>
    </xf>
    <xf numFmtId="188" fontId="20" fillId="0" borderId="0" xfId="13" applyNumberFormat="1" applyFont="1" applyFill="1" applyBorder="1" applyAlignment="1">
      <alignment horizontal="left"/>
    </xf>
    <xf numFmtId="188" fontId="20" fillId="0" borderId="28" xfId="13" applyNumberFormat="1" applyFont="1" applyFill="1" applyBorder="1" applyAlignment="1">
      <alignment horizontal="left"/>
    </xf>
    <xf numFmtId="189" fontId="20" fillId="0" borderId="1" xfId="4" applyNumberFormat="1" applyFont="1" applyFill="1" applyBorder="1" applyAlignment="1">
      <alignment vertical="center"/>
    </xf>
    <xf numFmtId="189" fontId="20" fillId="0" borderId="0" xfId="4" applyNumberFormat="1" applyFont="1" applyFill="1" applyBorder="1" applyAlignment="1">
      <alignment vertical="center"/>
    </xf>
    <xf numFmtId="189" fontId="20" fillId="0" borderId="13" xfId="4" applyNumberFormat="1" applyFont="1" applyFill="1" applyBorder="1" applyAlignment="1">
      <alignment vertical="center"/>
    </xf>
    <xf numFmtId="0" fontId="20" fillId="0" borderId="9" xfId="4" applyNumberFormat="1" applyFont="1" applyFill="1" applyBorder="1" applyAlignment="1">
      <alignment horizontal="left" vertical="center"/>
    </xf>
    <xf numFmtId="0" fontId="20" fillId="0" borderId="25" xfId="4" applyNumberFormat="1" applyFont="1" applyFill="1" applyBorder="1" applyAlignment="1">
      <alignment horizontal="left" vertical="center"/>
    </xf>
    <xf numFmtId="188" fontId="20" fillId="0" borderId="9" xfId="4" applyNumberFormat="1" applyFont="1" applyFill="1" applyBorder="1" applyAlignment="1">
      <alignment vertical="center"/>
    </xf>
    <xf numFmtId="188" fontId="20" fillId="0" borderId="25" xfId="4" applyNumberFormat="1" applyFont="1" applyFill="1" applyBorder="1" applyAlignment="1">
      <alignment vertical="center"/>
    </xf>
    <xf numFmtId="188" fontId="20" fillId="0" borderId="5" xfId="4" applyNumberFormat="1" applyFont="1" applyFill="1" applyBorder="1" applyAlignment="1">
      <alignment vertical="center"/>
    </xf>
    <xf numFmtId="189" fontId="20" fillId="0" borderId="5" xfId="4" applyNumberFormat="1" applyFont="1" applyFill="1" applyBorder="1" applyAlignment="1">
      <alignment horizontal="right" vertical="center"/>
    </xf>
    <xf numFmtId="189" fontId="20" fillId="0" borderId="9" xfId="4" applyNumberFormat="1" applyFont="1" applyFill="1" applyBorder="1" applyAlignment="1">
      <alignment horizontal="right" vertical="center"/>
    </xf>
    <xf numFmtId="189" fontId="20" fillId="0" borderId="26" xfId="4" applyNumberFormat="1" applyFont="1" applyFill="1" applyBorder="1" applyAlignment="1">
      <alignment horizontal="right" vertical="center"/>
    </xf>
    <xf numFmtId="0" fontId="16" fillId="0" borderId="24" xfId="12" applyFont="1" applyFill="1" applyBorder="1" applyAlignment="1">
      <alignment horizontal="right" vertical="center"/>
    </xf>
    <xf numFmtId="0" fontId="16" fillId="0" borderId="9" xfId="12" applyFont="1" applyFill="1" applyBorder="1" applyAlignment="1">
      <alignment horizontal="right" vertical="center"/>
    </xf>
    <xf numFmtId="0" fontId="16" fillId="0" borderId="25" xfId="12" applyFont="1" applyFill="1" applyBorder="1" applyAlignment="1">
      <alignment horizontal="right" vertical="center"/>
    </xf>
    <xf numFmtId="0" fontId="16" fillId="0" borderId="48" xfId="12" applyFont="1" applyFill="1" applyBorder="1" applyAlignment="1">
      <alignment horizontal="right" vertical="center"/>
    </xf>
    <xf numFmtId="0" fontId="16" fillId="0" borderId="0" xfId="12" applyFont="1" applyFill="1" applyBorder="1" applyAlignment="1">
      <alignment horizontal="right" vertical="center"/>
    </xf>
    <xf numFmtId="0" fontId="16" fillId="0" borderId="28" xfId="12" applyFont="1" applyFill="1" applyBorder="1" applyAlignment="1">
      <alignment horizontal="right" vertical="center"/>
    </xf>
    <xf numFmtId="0" fontId="20" fillId="0" borderId="37" xfId="4" applyNumberFormat="1" applyFont="1" applyFill="1" applyBorder="1" applyAlignment="1">
      <alignment horizontal="left" vertical="center"/>
    </xf>
    <xf numFmtId="0" fontId="20" fillId="0" borderId="41" xfId="4" applyNumberFormat="1" applyFont="1" applyFill="1" applyBorder="1" applyAlignment="1">
      <alignment horizontal="left" vertical="center"/>
    </xf>
    <xf numFmtId="188" fontId="20" fillId="0" borderId="37" xfId="4" applyNumberFormat="1" applyFont="1" applyFill="1" applyBorder="1" applyAlignment="1">
      <alignment vertical="center"/>
    </xf>
    <xf numFmtId="188" fontId="20" fillId="0" borderId="41" xfId="4" applyNumberFormat="1" applyFont="1" applyFill="1" applyBorder="1" applyAlignment="1">
      <alignment vertical="center"/>
    </xf>
    <xf numFmtId="188" fontId="20" fillId="0" borderId="36" xfId="4" applyNumberFormat="1" applyFont="1" applyFill="1" applyBorder="1" applyAlignment="1">
      <alignment vertical="center"/>
    </xf>
    <xf numFmtId="0" fontId="20" fillId="0" borderId="14" xfId="4" applyNumberFormat="1" applyFont="1" applyFill="1" applyBorder="1" applyAlignment="1">
      <alignment horizontal="center" vertical="center" justifyLastLine="1"/>
    </xf>
    <xf numFmtId="0" fontId="20" fillId="0" borderId="27" xfId="4" applyNumberFormat="1" applyFont="1" applyFill="1" applyBorder="1" applyAlignment="1">
      <alignment horizontal="center" vertical="center" justifyLastLine="1"/>
    </xf>
    <xf numFmtId="0" fontId="20" fillId="0" borderId="40" xfId="4" applyNumberFormat="1" applyFont="1" applyFill="1" applyBorder="1" applyAlignment="1">
      <alignment horizontal="center" vertical="center" justifyLastLine="1"/>
    </xf>
    <xf numFmtId="0" fontId="20" fillId="0" borderId="45" xfId="4" applyNumberFormat="1" applyFont="1" applyFill="1" applyBorder="1" applyAlignment="1">
      <alignment horizontal="center" vertical="center" justifyLastLine="1"/>
    </xf>
    <xf numFmtId="0" fontId="20" fillId="0" borderId="33" xfId="4" applyNumberFormat="1" applyFont="1" applyFill="1" applyBorder="1" applyAlignment="1">
      <alignment horizontal="center" vertical="center" justifyLastLine="1"/>
    </xf>
    <xf numFmtId="0" fontId="20" fillId="0" borderId="10" xfId="4" applyNumberFormat="1" applyFont="1" applyFill="1" applyBorder="1" applyAlignment="1">
      <alignment horizontal="center" vertical="center" justifyLastLine="1"/>
    </xf>
    <xf numFmtId="0" fontId="20" fillId="0" borderId="35" xfId="4" applyNumberFormat="1" applyFont="1" applyFill="1" applyBorder="1" applyAlignment="1">
      <alignment horizontal="center" vertical="center" justifyLastLine="1"/>
    </xf>
    <xf numFmtId="0" fontId="20" fillId="0" borderId="42" xfId="4" applyNumberFormat="1" applyFont="1" applyFill="1" applyBorder="1" applyAlignment="1">
      <alignment horizontal="center" vertical="center" justifyLastLine="1"/>
    </xf>
    <xf numFmtId="181" fontId="16" fillId="0" borderId="1" xfId="12" applyNumberFormat="1" applyFont="1" applyFill="1" applyBorder="1" applyAlignment="1">
      <alignment horizontal="right" vertical="center" shrinkToFit="1"/>
    </xf>
    <xf numFmtId="181" fontId="16" fillId="0" borderId="28" xfId="12" applyNumberFormat="1" applyFont="1" applyFill="1" applyBorder="1" applyAlignment="1">
      <alignment horizontal="right" vertical="center" shrinkToFit="1"/>
    </xf>
    <xf numFmtId="181" fontId="16" fillId="0" borderId="5" xfId="12" applyNumberFormat="1" applyFont="1" applyFill="1" applyBorder="1" applyAlignment="1">
      <alignment vertical="center"/>
    </xf>
    <xf numFmtId="181" fontId="16" fillId="0" borderId="25" xfId="12" applyNumberFormat="1" applyFont="1" applyFill="1" applyBorder="1" applyAlignment="1">
      <alignment vertical="center"/>
    </xf>
    <xf numFmtId="181" fontId="16" fillId="0" borderId="1" xfId="12" applyNumberFormat="1" applyFont="1" applyFill="1" applyBorder="1" applyAlignment="1">
      <alignment vertical="center" shrinkToFit="1"/>
    </xf>
    <xf numFmtId="181" fontId="16" fillId="0" borderId="28" xfId="12" applyNumberFormat="1" applyFont="1" applyFill="1" applyBorder="1" applyAlignment="1">
      <alignment vertical="center" shrinkToFit="1"/>
    </xf>
    <xf numFmtId="181" fontId="16" fillId="0" borderId="5" xfId="12" applyNumberFormat="1" applyFont="1" applyFill="1" applyBorder="1" applyAlignment="1">
      <alignment horizontal="right" vertical="center" shrinkToFit="1"/>
    </xf>
    <xf numFmtId="181" fontId="16" fillId="0" borderId="25" xfId="12" applyNumberFormat="1" applyFont="1" applyFill="1" applyBorder="1" applyAlignment="1">
      <alignment horizontal="right" vertical="center" shrinkToFit="1"/>
    </xf>
    <xf numFmtId="0" fontId="16" fillId="0" borderId="62" xfId="12" applyFont="1" applyFill="1" applyBorder="1" applyAlignment="1">
      <alignment horizontal="right" vertical="center"/>
    </xf>
    <xf numFmtId="0" fontId="16" fillId="0" borderId="37" xfId="12" applyFont="1" applyFill="1" applyBorder="1" applyAlignment="1">
      <alignment horizontal="right" vertical="center"/>
    </xf>
    <xf numFmtId="0" fontId="16" fillId="0" borderId="41" xfId="12" applyFont="1" applyFill="1" applyBorder="1" applyAlignment="1">
      <alignment horizontal="right" vertical="center"/>
    </xf>
    <xf numFmtId="0" fontId="20" fillId="0" borderId="33" xfId="12" applyFont="1" applyFill="1" applyBorder="1" applyAlignment="1">
      <alignment horizontal="center" vertical="top" textRotation="255" shrinkToFit="1"/>
    </xf>
    <xf numFmtId="0" fontId="20" fillId="0" borderId="27" xfId="12" applyFont="1" applyFill="1" applyBorder="1" applyAlignment="1">
      <alignment horizontal="center" vertical="top" textRotation="255" shrinkToFit="1"/>
    </xf>
    <xf numFmtId="0" fontId="20" fillId="0" borderId="1" xfId="12" applyFont="1" applyFill="1" applyBorder="1" applyAlignment="1">
      <alignment horizontal="center" vertical="top" textRotation="255" shrinkToFit="1"/>
    </xf>
    <xf numFmtId="0" fontId="20" fillId="0" borderId="28" xfId="12" applyFont="1" applyFill="1" applyBorder="1" applyAlignment="1">
      <alignment horizontal="center" vertical="top" textRotation="255" shrinkToFit="1"/>
    </xf>
    <xf numFmtId="0" fontId="20" fillId="0" borderId="10" xfId="12" applyFont="1" applyFill="1" applyBorder="1" applyAlignment="1">
      <alignment horizontal="center" vertical="top" textRotation="255" shrinkToFit="1"/>
    </xf>
    <xf numFmtId="0" fontId="20" fillId="0" borderId="45" xfId="12" applyFont="1" applyFill="1" applyBorder="1" applyAlignment="1">
      <alignment horizontal="center" vertical="top" textRotation="255" shrinkToFit="1"/>
    </xf>
    <xf numFmtId="0" fontId="20" fillId="0" borderId="33" xfId="12" applyFont="1" applyFill="1" applyBorder="1" applyAlignment="1">
      <alignment horizontal="center" vertical="top" textRotation="255"/>
    </xf>
    <xf numFmtId="0" fontId="20" fillId="0" borderId="27" xfId="12" applyFont="1" applyFill="1" applyBorder="1" applyAlignment="1">
      <alignment horizontal="center" vertical="top" textRotation="255"/>
    </xf>
    <xf numFmtId="0" fontId="20" fillId="0" borderId="1" xfId="12" applyFont="1" applyFill="1" applyBorder="1" applyAlignment="1">
      <alignment horizontal="center" vertical="top" textRotation="255"/>
    </xf>
    <xf numFmtId="0" fontId="20" fillId="0" borderId="28" xfId="12" applyFont="1" applyFill="1" applyBorder="1" applyAlignment="1">
      <alignment horizontal="center" vertical="top" textRotation="255"/>
    </xf>
    <xf numFmtId="0" fontId="20" fillId="0" borderId="10" xfId="12" applyFont="1" applyFill="1" applyBorder="1" applyAlignment="1">
      <alignment horizontal="center" vertical="top" textRotation="255"/>
    </xf>
    <xf numFmtId="0" fontId="20" fillId="0" borderId="45" xfId="12" applyFont="1" applyFill="1" applyBorder="1" applyAlignment="1">
      <alignment horizontal="center" vertical="top" textRotation="255"/>
    </xf>
    <xf numFmtId="0" fontId="20" fillId="0" borderId="35" xfId="12" applyFont="1" applyFill="1" applyBorder="1" applyAlignment="1">
      <alignment horizontal="center" vertical="top" textRotation="255"/>
    </xf>
    <xf numFmtId="0" fontId="20" fillId="0" borderId="13" xfId="12" applyFont="1" applyFill="1" applyBorder="1" applyAlignment="1">
      <alignment horizontal="center" vertical="top" textRotation="255"/>
    </xf>
    <xf numFmtId="0" fontId="20" fillId="0" borderId="42" xfId="12" applyFont="1" applyFill="1" applyBorder="1" applyAlignment="1">
      <alignment horizontal="center" vertical="top" textRotation="255"/>
    </xf>
    <xf numFmtId="0" fontId="20" fillId="0" borderId="33" xfId="12" applyFont="1" applyFill="1" applyBorder="1" applyAlignment="1">
      <alignment horizontal="center" vertical="center"/>
    </xf>
    <xf numFmtId="0" fontId="20" fillId="0" borderId="14" xfId="12" applyFont="1" applyFill="1" applyBorder="1" applyAlignment="1">
      <alignment horizontal="center" vertical="center"/>
    </xf>
    <xf numFmtId="0" fontId="20" fillId="0" borderId="27" xfId="12" applyFont="1" applyFill="1" applyBorder="1" applyAlignment="1">
      <alignment horizontal="center" vertical="center"/>
    </xf>
    <xf numFmtId="0" fontId="20" fillId="0" borderId="1" xfId="12" applyFont="1" applyFill="1" applyBorder="1" applyAlignment="1">
      <alignment horizontal="center" vertical="center"/>
    </xf>
    <xf numFmtId="0" fontId="20" fillId="0" borderId="0" xfId="12" applyFont="1" applyFill="1" applyBorder="1" applyAlignment="1">
      <alignment horizontal="center" vertical="center"/>
    </xf>
    <xf numFmtId="0" fontId="20" fillId="0" borderId="28" xfId="12" applyFont="1" applyFill="1" applyBorder="1" applyAlignment="1">
      <alignment horizontal="center" vertical="center"/>
    </xf>
    <xf numFmtId="0" fontId="20" fillId="0" borderId="10" xfId="12" applyFont="1" applyFill="1" applyBorder="1" applyAlignment="1">
      <alignment horizontal="center" vertical="center"/>
    </xf>
    <xf numFmtId="0" fontId="20" fillId="0" borderId="40" xfId="12" applyFont="1" applyFill="1" applyBorder="1" applyAlignment="1">
      <alignment horizontal="center" vertical="center"/>
    </xf>
    <xf numFmtId="0" fontId="20" fillId="0" borderId="45" xfId="12" applyFont="1" applyFill="1" applyBorder="1" applyAlignment="1">
      <alignment horizontal="center" vertical="center"/>
    </xf>
    <xf numFmtId="0" fontId="20" fillId="0" borderId="14" xfId="12" applyFont="1" applyFill="1" applyBorder="1" applyAlignment="1">
      <alignment horizontal="center" vertical="top" textRotation="255"/>
    </xf>
    <xf numFmtId="0" fontId="20" fillId="0" borderId="0" xfId="12" applyFont="1" applyFill="1" applyBorder="1" applyAlignment="1">
      <alignment horizontal="center" vertical="top" textRotation="255"/>
    </xf>
    <xf numFmtId="0" fontId="20" fillId="0" borderId="40" xfId="12" applyFont="1" applyFill="1" applyBorder="1" applyAlignment="1">
      <alignment horizontal="center" vertical="top" textRotation="255"/>
    </xf>
    <xf numFmtId="181" fontId="16" fillId="0" borderId="36" xfId="12" applyNumberFormat="1" applyFont="1" applyFill="1" applyBorder="1" applyAlignment="1">
      <alignment vertical="center" shrinkToFit="1"/>
    </xf>
    <xf numFmtId="181" fontId="16" fillId="0" borderId="41" xfId="12" applyNumberFormat="1" applyFont="1" applyFill="1" applyBorder="1" applyAlignment="1">
      <alignment vertical="center" shrinkToFit="1"/>
    </xf>
    <xf numFmtId="181" fontId="16" fillId="0" borderId="36" xfId="12" applyNumberFormat="1" applyFont="1" applyFill="1" applyBorder="1" applyAlignment="1">
      <alignment horizontal="right" vertical="center" shrinkToFit="1"/>
    </xf>
    <xf numFmtId="181" fontId="16" fillId="0" borderId="41" xfId="12" applyNumberFormat="1" applyFont="1" applyFill="1" applyBorder="1" applyAlignment="1">
      <alignment horizontal="right" vertical="center" shrinkToFit="1"/>
    </xf>
    <xf numFmtId="186" fontId="20" fillId="0" borderId="1" xfId="4" applyNumberFormat="1" applyFont="1" applyFill="1" applyBorder="1" applyAlignment="1">
      <alignment horizontal="right" vertical="center"/>
    </xf>
    <xf numFmtId="186" fontId="20" fillId="0" borderId="0" xfId="4" applyNumberFormat="1" applyFont="1" applyFill="1" applyBorder="1" applyAlignment="1">
      <alignment horizontal="right" vertical="center"/>
    </xf>
    <xf numFmtId="0" fontId="18" fillId="0" borderId="28" xfId="0" applyFont="1" applyFill="1" applyBorder="1" applyAlignment="1">
      <alignment horizontal="right" vertical="center"/>
    </xf>
    <xf numFmtId="0" fontId="20" fillId="0" borderId="0" xfId="4" applyNumberFormat="1" applyFont="1" applyFill="1" applyBorder="1" applyAlignment="1">
      <alignment horizontal="left" vertical="center" shrinkToFit="1"/>
    </xf>
    <xf numFmtId="0" fontId="20" fillId="0" borderId="28" xfId="4" applyNumberFormat="1" applyFont="1" applyFill="1" applyBorder="1" applyAlignment="1">
      <alignment horizontal="left" vertical="center" shrinkToFit="1"/>
    </xf>
    <xf numFmtId="188" fontId="20" fillId="0" borderId="25" xfId="4" applyNumberFormat="1" applyFont="1" applyFill="1" applyBorder="1" applyAlignment="1">
      <alignment horizontal="right" vertical="center"/>
    </xf>
    <xf numFmtId="186" fontId="20" fillId="0" borderId="5" xfId="4" applyNumberFormat="1" applyFont="1" applyFill="1" applyBorder="1" applyAlignment="1">
      <alignment horizontal="right" vertical="center"/>
    </xf>
    <xf numFmtId="186" fontId="20" fillId="0" borderId="9" xfId="4" applyNumberFormat="1" applyFont="1" applyFill="1" applyBorder="1" applyAlignment="1">
      <alignment horizontal="right" vertical="center"/>
    </xf>
    <xf numFmtId="0" fontId="18" fillId="0" borderId="25" xfId="0" applyFont="1" applyFill="1" applyBorder="1" applyAlignment="1">
      <alignment horizontal="right" vertical="center"/>
    </xf>
    <xf numFmtId="0" fontId="18" fillId="0" borderId="28" xfId="0" applyFont="1" applyFill="1" applyBorder="1" applyAlignment="1">
      <alignment vertical="center"/>
    </xf>
    <xf numFmtId="186" fontId="20" fillId="0" borderId="1" xfId="4" applyNumberFormat="1" applyFont="1" applyFill="1" applyBorder="1" applyAlignment="1">
      <alignment vertical="center"/>
    </xf>
    <xf numFmtId="186" fontId="20" fillId="0" borderId="0" xfId="4" applyNumberFormat="1" applyFont="1" applyFill="1" applyBorder="1" applyAlignment="1">
      <alignment vertical="center"/>
    </xf>
    <xf numFmtId="0" fontId="20" fillId="0" borderId="0" xfId="4" applyNumberFormat="1" applyFont="1" applyFill="1" applyBorder="1" applyAlignment="1">
      <alignment horizontal="center" vertical="center" justifyLastLine="1"/>
    </xf>
    <xf numFmtId="0" fontId="20" fillId="0" borderId="3" xfId="4" applyNumberFormat="1" applyFont="1" applyFill="1" applyBorder="1" applyAlignment="1">
      <alignment horizontal="center" vertical="center" justifyLastLine="1"/>
    </xf>
    <xf numFmtId="0" fontId="20" fillId="0" borderId="31" xfId="4" applyNumberFormat="1" applyFont="1" applyFill="1" applyBorder="1" applyAlignment="1">
      <alignment horizontal="center" vertical="center" justifyLastLine="1"/>
    </xf>
    <xf numFmtId="0" fontId="16" fillId="0" borderId="36" xfId="4" applyNumberFormat="1" applyFont="1" applyFill="1" applyBorder="1" applyAlignment="1">
      <alignment horizontal="center" vertical="center" justifyLastLine="1"/>
    </xf>
    <xf numFmtId="0" fontId="16" fillId="0" borderId="37" xfId="4" applyNumberFormat="1" applyFont="1" applyFill="1" applyBorder="1" applyAlignment="1">
      <alignment horizontal="center" vertical="center" justifyLastLine="1"/>
    </xf>
    <xf numFmtId="0" fontId="16" fillId="0" borderId="10" xfId="4" applyNumberFormat="1" applyFont="1" applyFill="1" applyBorder="1" applyAlignment="1">
      <alignment horizontal="center" vertical="center" justifyLastLine="1"/>
    </xf>
    <xf numFmtId="0" fontId="16" fillId="0" borderId="40" xfId="4" applyNumberFormat="1" applyFont="1" applyFill="1" applyBorder="1" applyAlignment="1">
      <alignment horizontal="center" vertical="center" justifyLastLine="1"/>
    </xf>
    <xf numFmtId="0" fontId="16" fillId="0" borderId="45" xfId="4" applyNumberFormat="1" applyFont="1" applyFill="1" applyBorder="1" applyAlignment="1">
      <alignment horizontal="center" vertical="center" justifyLastLine="1"/>
    </xf>
    <xf numFmtId="0" fontId="20" fillId="0" borderId="24" xfId="4" applyNumberFormat="1" applyFont="1" applyFill="1" applyBorder="1" applyAlignment="1">
      <alignment horizontal="left" vertical="center"/>
    </xf>
    <xf numFmtId="0" fontId="20" fillId="0" borderId="48" xfId="4" applyNumberFormat="1" applyFont="1" applyFill="1" applyBorder="1" applyAlignment="1">
      <alignment horizontal="left" vertical="center"/>
    </xf>
    <xf numFmtId="0" fontId="18" fillId="0" borderId="28" xfId="0" applyFont="1" applyFill="1" applyBorder="1" applyAlignment="1"/>
    <xf numFmtId="0" fontId="18" fillId="0" borderId="25" xfId="0" applyFont="1" applyFill="1" applyBorder="1" applyAlignment="1"/>
    <xf numFmtId="0" fontId="16" fillId="0" borderId="44" xfId="4" applyNumberFormat="1" applyFont="1" applyFill="1" applyBorder="1" applyAlignment="1">
      <alignment horizontal="center" vertical="center" justifyLastLine="1"/>
    </xf>
    <xf numFmtId="0" fontId="16" fillId="0" borderId="43" xfId="4" applyNumberFormat="1" applyFont="1" applyFill="1" applyBorder="1" applyAlignment="1">
      <alignment horizontal="center" vertical="center" justifyLastLine="1"/>
    </xf>
    <xf numFmtId="0" fontId="16" fillId="0" borderId="23" xfId="4" applyNumberFormat="1" applyFont="1" applyFill="1" applyBorder="1" applyAlignment="1">
      <alignment horizontal="center" vertical="center" justifyLastLine="1"/>
    </xf>
    <xf numFmtId="0" fontId="20" fillId="0" borderId="39" xfId="13" applyFont="1" applyFill="1" applyBorder="1" applyAlignment="1">
      <alignment horizontal="right"/>
    </xf>
    <xf numFmtId="0" fontId="18" fillId="0" borderId="39" xfId="0" applyFont="1" applyFill="1" applyBorder="1" applyAlignment="1"/>
    <xf numFmtId="0" fontId="20" fillId="0" borderId="62" xfId="4" applyNumberFormat="1" applyFont="1" applyFill="1" applyBorder="1" applyAlignment="1">
      <alignment horizontal="left" vertical="center"/>
    </xf>
    <xf numFmtId="188" fontId="20" fillId="0" borderId="36" xfId="4" applyNumberFormat="1" applyFont="1" applyFill="1" applyBorder="1" applyAlignment="1">
      <alignment horizontal="right" vertical="center"/>
    </xf>
    <xf numFmtId="188" fontId="20" fillId="0" borderId="37" xfId="4" applyNumberFormat="1" applyFont="1" applyFill="1" applyBorder="1" applyAlignment="1">
      <alignment horizontal="right" vertical="center"/>
    </xf>
    <xf numFmtId="188" fontId="20" fillId="0" borderId="41" xfId="4" applyNumberFormat="1" applyFont="1" applyFill="1" applyBorder="1" applyAlignment="1">
      <alignment horizontal="right" vertical="center"/>
    </xf>
    <xf numFmtId="186" fontId="20" fillId="0" borderId="36" xfId="4" applyNumberFormat="1" applyFont="1" applyFill="1" applyBorder="1" applyAlignment="1">
      <alignment horizontal="right" vertical="center"/>
    </xf>
    <xf numFmtId="186" fontId="20" fillId="0" borderId="37" xfId="4" applyNumberFormat="1" applyFont="1" applyFill="1" applyBorder="1" applyAlignment="1">
      <alignment horizontal="right" vertical="center"/>
    </xf>
    <xf numFmtId="0" fontId="18" fillId="0" borderId="41" xfId="0" applyFont="1" applyFill="1" applyBorder="1" applyAlignment="1">
      <alignment horizontal="right" vertical="center"/>
    </xf>
    <xf numFmtId="0" fontId="16" fillId="0" borderId="36" xfId="4" applyNumberFormat="1" applyFont="1" applyFill="1" applyBorder="1" applyAlignment="1">
      <alignment horizontal="center" vertical="center"/>
    </xf>
    <xf numFmtId="0" fontId="16" fillId="0" borderId="37" xfId="4" applyNumberFormat="1" applyFont="1" applyFill="1" applyBorder="1" applyAlignment="1">
      <alignment horizontal="center" vertical="center"/>
    </xf>
    <xf numFmtId="0" fontId="16" fillId="0" borderId="41" xfId="4" applyNumberFormat="1" applyFont="1" applyFill="1" applyBorder="1" applyAlignment="1">
      <alignment horizontal="center" vertical="center"/>
    </xf>
    <xf numFmtId="0" fontId="16" fillId="0" borderId="10" xfId="4" applyNumberFormat="1" applyFont="1" applyFill="1" applyBorder="1" applyAlignment="1">
      <alignment horizontal="center" vertical="center"/>
    </xf>
    <xf numFmtId="0" fontId="16" fillId="0" borderId="40" xfId="4" applyNumberFormat="1" applyFont="1" applyFill="1" applyBorder="1" applyAlignment="1">
      <alignment horizontal="center" vertical="center"/>
    </xf>
    <xf numFmtId="0" fontId="16" fillId="0" borderId="45" xfId="4" applyNumberFormat="1" applyFont="1" applyFill="1" applyBorder="1" applyAlignment="1">
      <alignment horizontal="center" vertical="center"/>
    </xf>
    <xf numFmtId="0" fontId="16" fillId="0" borderId="41" xfId="4" applyNumberFormat="1" applyFont="1" applyFill="1" applyBorder="1" applyAlignment="1">
      <alignment horizontal="center" vertical="center" justifyLastLine="1"/>
    </xf>
    <xf numFmtId="0" fontId="16" fillId="0" borderId="36" xfId="4" applyNumberFormat="1" applyFont="1" applyFill="1" applyBorder="1" applyAlignment="1">
      <alignment horizontal="center" vertical="center" wrapText="1"/>
    </xf>
    <xf numFmtId="0" fontId="16" fillId="0" borderId="37" xfId="4" applyNumberFormat="1" applyFont="1" applyFill="1" applyBorder="1" applyAlignment="1">
      <alignment horizontal="center" vertical="center" wrapText="1"/>
    </xf>
    <xf numFmtId="0" fontId="16" fillId="0" borderId="41" xfId="4" applyNumberFormat="1" applyFont="1" applyFill="1" applyBorder="1" applyAlignment="1">
      <alignment horizontal="center" vertical="center" wrapText="1"/>
    </xf>
    <xf numFmtId="0" fontId="16" fillId="0" borderId="10" xfId="4" applyNumberFormat="1" applyFont="1" applyFill="1" applyBorder="1" applyAlignment="1">
      <alignment horizontal="center" vertical="center" wrapText="1"/>
    </xf>
    <xf numFmtId="0" fontId="16" fillId="0" borderId="40" xfId="4" applyNumberFormat="1" applyFont="1" applyFill="1" applyBorder="1" applyAlignment="1">
      <alignment horizontal="center" vertical="center" wrapText="1"/>
    </xf>
    <xf numFmtId="0" fontId="16" fillId="0" borderId="45" xfId="4" applyNumberFormat="1" applyFont="1" applyFill="1" applyBorder="1" applyAlignment="1">
      <alignment horizontal="center" vertical="center" wrapText="1"/>
    </xf>
    <xf numFmtId="0" fontId="16" fillId="0" borderId="36" xfId="4" applyNumberFormat="1" applyFont="1" applyFill="1" applyBorder="1" applyAlignment="1">
      <alignment horizontal="center" vertical="center" wrapText="1" justifyLastLine="1"/>
    </xf>
    <xf numFmtId="0" fontId="16" fillId="0" borderId="37" xfId="4" applyNumberFormat="1" applyFont="1" applyFill="1" applyBorder="1" applyAlignment="1">
      <alignment horizontal="center" vertical="center" wrapText="1" justifyLastLine="1"/>
    </xf>
    <xf numFmtId="0" fontId="16" fillId="0" borderId="41" xfId="4" applyNumberFormat="1" applyFont="1" applyFill="1" applyBorder="1" applyAlignment="1">
      <alignment horizontal="center" vertical="center" wrapText="1" justifyLastLine="1"/>
    </xf>
    <xf numFmtId="0" fontId="16" fillId="0" borderId="10" xfId="4" applyNumberFormat="1" applyFont="1" applyFill="1" applyBorder="1" applyAlignment="1">
      <alignment horizontal="center" vertical="center" wrapText="1" justifyLastLine="1"/>
    </xf>
    <xf numFmtId="0" fontId="16" fillId="0" borderId="40" xfId="4" applyNumberFormat="1" applyFont="1" applyFill="1" applyBorder="1" applyAlignment="1">
      <alignment horizontal="center" vertical="center" wrapText="1" justifyLastLine="1"/>
    </xf>
    <xf numFmtId="0" fontId="16" fillId="0" borderId="45" xfId="4" applyNumberFormat="1" applyFont="1" applyFill="1" applyBorder="1" applyAlignment="1">
      <alignment horizontal="center" vertical="center" wrapText="1" justifyLastLine="1"/>
    </xf>
    <xf numFmtId="0" fontId="16" fillId="0" borderId="38" xfId="4" applyNumberFormat="1" applyFont="1" applyFill="1" applyBorder="1" applyAlignment="1">
      <alignment horizontal="center" vertical="center" wrapText="1" justifyLastLine="1"/>
    </xf>
    <xf numFmtId="0" fontId="16" fillId="0" borderId="42" xfId="4" applyNumberFormat="1" applyFont="1" applyFill="1" applyBorder="1" applyAlignment="1">
      <alignment horizontal="center" vertical="center" wrapText="1" justifyLastLine="1"/>
    </xf>
    <xf numFmtId="0" fontId="18" fillId="0" borderId="37" xfId="0" applyFont="1" applyFill="1" applyBorder="1" applyAlignment="1">
      <alignment horizontal="right" vertical="center"/>
    </xf>
    <xf numFmtId="188" fontId="20" fillId="0" borderId="38" xfId="4" applyNumberFormat="1" applyFont="1" applyFill="1" applyBorder="1" applyAlignment="1">
      <alignment horizontal="right" vertical="center"/>
    </xf>
    <xf numFmtId="0" fontId="20" fillId="0" borderId="48" xfId="4" applyNumberFormat="1" applyFont="1" applyFill="1" applyBorder="1" applyAlignment="1">
      <alignment horizontal="left" vertical="center" shrinkToFit="1"/>
    </xf>
    <xf numFmtId="0" fontId="20" fillId="0" borderId="51" xfId="4" applyNumberFormat="1" applyFont="1" applyFill="1" applyBorder="1" applyAlignment="1">
      <alignment horizontal="center" vertical="center" justifyLastLine="1"/>
    </xf>
    <xf numFmtId="0" fontId="20" fillId="0" borderId="48" xfId="4" applyNumberFormat="1" applyFont="1" applyFill="1" applyBorder="1" applyAlignment="1">
      <alignment horizontal="center" vertical="center" justifyLastLine="1"/>
    </xf>
    <xf numFmtId="0" fontId="20" fillId="0" borderId="28" xfId="4" applyNumberFormat="1" applyFont="1" applyFill="1" applyBorder="1" applyAlignment="1">
      <alignment horizontal="center" vertical="center" justifyLastLine="1"/>
    </xf>
    <xf numFmtId="0" fontId="20" fillId="0" borderId="52" xfId="4" applyNumberFormat="1" applyFont="1" applyFill="1" applyBorder="1" applyAlignment="1">
      <alignment horizontal="center" vertical="center" justifyLastLine="1"/>
    </xf>
    <xf numFmtId="3" fontId="20" fillId="0" borderId="9" xfId="4" applyNumberFormat="1" applyFont="1" applyFill="1" applyBorder="1"/>
    <xf numFmtId="3" fontId="20" fillId="0" borderId="25" xfId="4" applyNumberFormat="1" applyFont="1" applyFill="1" applyBorder="1"/>
    <xf numFmtId="186" fontId="20" fillId="0" borderId="25" xfId="4" applyNumberFormat="1" applyFont="1" applyFill="1" applyBorder="1" applyAlignment="1">
      <alignment horizontal="right" vertical="center"/>
    </xf>
    <xf numFmtId="0" fontId="20" fillId="0" borderId="3" xfId="4" applyNumberFormat="1" applyFont="1" applyFill="1" applyBorder="1" applyAlignment="1">
      <alignment horizontal="center"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20" fillId="0" borderId="0" xfId="13" applyFont="1" applyFill="1" applyBorder="1" applyAlignment="1">
      <alignment horizontal="right"/>
    </xf>
    <xf numFmtId="0" fontId="18" fillId="0" borderId="0" xfId="0" applyFont="1" applyFill="1" applyBorder="1" applyAlignment="1"/>
    <xf numFmtId="0" fontId="20" fillId="0" borderId="0" xfId="4" applyFont="1" applyFill="1" applyBorder="1"/>
    <xf numFmtId="0" fontId="20" fillId="0" borderId="28" xfId="4" applyFont="1" applyFill="1" applyBorder="1"/>
    <xf numFmtId="186" fontId="20" fillId="0" borderId="28" xfId="4" applyNumberFormat="1" applyFont="1" applyFill="1" applyBorder="1" applyAlignment="1">
      <alignment horizontal="right" vertical="center"/>
    </xf>
    <xf numFmtId="3" fontId="20" fillId="0" borderId="0" xfId="4" applyNumberFormat="1" applyFont="1" applyFill="1" applyBorder="1"/>
    <xf numFmtId="3" fontId="20" fillId="0" borderId="28" xfId="4" applyNumberFormat="1" applyFont="1" applyFill="1" applyBorder="1"/>
    <xf numFmtId="186" fontId="20" fillId="0" borderId="28" xfId="4" applyNumberFormat="1" applyFont="1" applyFill="1" applyBorder="1" applyAlignment="1">
      <alignment vertical="center"/>
    </xf>
    <xf numFmtId="38" fontId="20" fillId="0" borderId="0" xfId="1" applyFont="1" applyFill="1" applyBorder="1"/>
    <xf numFmtId="38" fontId="20" fillId="0" borderId="28" xfId="1" applyFont="1" applyFill="1" applyBorder="1"/>
    <xf numFmtId="38" fontId="20" fillId="0" borderId="37" xfId="1" applyFont="1" applyFill="1" applyBorder="1"/>
    <xf numFmtId="38" fontId="20" fillId="0" borderId="41" xfId="1" applyFont="1" applyFill="1" applyBorder="1"/>
    <xf numFmtId="186" fontId="20" fillId="0" borderId="41" xfId="4" applyNumberFormat="1" applyFont="1" applyFill="1" applyBorder="1" applyAlignment="1">
      <alignment horizontal="right" vertical="center"/>
    </xf>
    <xf numFmtId="186" fontId="20" fillId="0" borderId="1" xfId="4" applyNumberFormat="1" applyFont="1" applyFill="1" applyBorder="1"/>
    <xf numFmtId="186" fontId="20" fillId="0" borderId="0" xfId="4" applyNumberFormat="1" applyFont="1" applyFill="1" applyBorder="1"/>
    <xf numFmtId="186" fontId="20" fillId="0" borderId="13" xfId="4" applyNumberFormat="1" applyFont="1" applyFill="1" applyBorder="1"/>
    <xf numFmtId="3" fontId="20" fillId="0" borderId="5" xfId="4" applyNumberFormat="1" applyFont="1" applyFill="1" applyBorder="1"/>
    <xf numFmtId="0" fontId="20" fillId="0" borderId="5" xfId="4" applyFont="1" applyFill="1" applyBorder="1"/>
    <xf numFmtId="0" fontId="20" fillId="0" borderId="9" xfId="4" applyFont="1" applyFill="1" applyBorder="1"/>
    <xf numFmtId="0" fontId="20" fillId="0" borderId="25" xfId="4" applyFont="1" applyFill="1" applyBorder="1"/>
    <xf numFmtId="186" fontId="20" fillId="0" borderId="5" xfId="4" applyNumberFormat="1" applyFont="1" applyFill="1" applyBorder="1"/>
    <xf numFmtId="186" fontId="20" fillId="0" borderId="9" xfId="4" applyNumberFormat="1" applyFont="1" applyFill="1" applyBorder="1"/>
    <xf numFmtId="186" fontId="20" fillId="0" borderId="25" xfId="4" applyNumberFormat="1" applyFont="1" applyFill="1" applyBorder="1"/>
    <xf numFmtId="186" fontId="20" fillId="0" borderId="26" xfId="4" applyNumberFormat="1" applyFont="1" applyFill="1" applyBorder="1"/>
    <xf numFmtId="0" fontId="20" fillId="0" borderId="1" xfId="4" applyFont="1" applyFill="1" applyBorder="1"/>
    <xf numFmtId="3" fontId="20" fillId="0" borderId="1" xfId="4" applyNumberFormat="1" applyFont="1" applyFill="1" applyBorder="1"/>
    <xf numFmtId="186" fontId="20" fillId="0" borderId="28" xfId="4" applyNumberFormat="1" applyFont="1" applyFill="1" applyBorder="1"/>
    <xf numFmtId="3" fontId="20" fillId="0" borderId="1" xfId="4" applyNumberFormat="1" applyFont="1" applyFill="1" applyBorder="1" applyAlignment="1">
      <alignment horizontal="right"/>
    </xf>
    <xf numFmtId="3" fontId="20" fillId="0" borderId="0" xfId="4" applyNumberFormat="1" applyFont="1" applyFill="1" applyBorder="1" applyAlignment="1">
      <alignment horizontal="right"/>
    </xf>
    <xf numFmtId="3" fontId="20" fillId="0" borderId="28" xfId="4" applyNumberFormat="1" applyFont="1" applyFill="1" applyBorder="1" applyAlignment="1">
      <alignment horizontal="right"/>
    </xf>
    <xf numFmtId="0" fontId="20" fillId="0" borderId="1" xfId="4" applyFont="1" applyFill="1" applyBorder="1" applyAlignment="1">
      <alignment horizontal="right"/>
    </xf>
    <xf numFmtId="0" fontId="20" fillId="0" borderId="0" xfId="4" applyFont="1" applyFill="1" applyBorder="1" applyAlignment="1">
      <alignment horizontal="right"/>
    </xf>
    <xf numFmtId="0" fontId="20" fillId="0" borderId="28" xfId="4" applyFont="1" applyFill="1" applyBorder="1" applyAlignment="1">
      <alignment horizontal="right"/>
    </xf>
    <xf numFmtId="186" fontId="20" fillId="0" borderId="1" xfId="4" applyNumberFormat="1" applyFont="1" applyFill="1" applyBorder="1" applyAlignment="1">
      <alignment horizontal="right"/>
    </xf>
    <xf numFmtId="186" fontId="20" fillId="0" borderId="0" xfId="4" applyNumberFormat="1" applyFont="1" applyFill="1" applyBorder="1" applyAlignment="1">
      <alignment horizontal="right"/>
    </xf>
    <xf numFmtId="186" fontId="20" fillId="0" borderId="13" xfId="4" applyNumberFormat="1" applyFont="1" applyFill="1" applyBorder="1" applyAlignment="1">
      <alignment horizontal="right"/>
    </xf>
    <xf numFmtId="38" fontId="20" fillId="0" borderId="1" xfId="1" applyFont="1" applyFill="1" applyBorder="1"/>
    <xf numFmtId="186" fontId="20" fillId="0" borderId="28" xfId="4" applyNumberFormat="1" applyFont="1" applyFill="1" applyBorder="1" applyAlignment="1">
      <alignment horizontal="right"/>
    </xf>
    <xf numFmtId="0" fontId="20" fillId="0" borderId="44" xfId="4" applyFont="1" applyFill="1" applyBorder="1" applyAlignment="1">
      <alignment horizontal="center"/>
    </xf>
    <xf numFmtId="0" fontId="20" fillId="0" borderId="43" xfId="4" applyFont="1" applyFill="1" applyBorder="1" applyAlignment="1">
      <alignment horizontal="center"/>
    </xf>
    <xf numFmtId="0" fontId="20" fillId="0" borderId="65" xfId="4" applyFont="1" applyFill="1" applyBorder="1" applyAlignment="1">
      <alignment horizontal="center"/>
    </xf>
    <xf numFmtId="38" fontId="20" fillId="0" borderId="36" xfId="1" applyFont="1" applyFill="1" applyBorder="1"/>
    <xf numFmtId="3" fontId="20" fillId="0" borderId="36" xfId="4" applyNumberFormat="1" applyFont="1" applyFill="1" applyBorder="1"/>
    <xf numFmtId="3" fontId="20" fillId="0" borderId="37" xfId="4" applyNumberFormat="1" applyFont="1" applyFill="1" applyBorder="1"/>
    <xf numFmtId="3" fontId="20" fillId="0" borderId="41" xfId="4" applyNumberFormat="1" applyFont="1" applyFill="1" applyBorder="1"/>
    <xf numFmtId="186" fontId="20" fillId="0" borderId="36" xfId="4" applyNumberFormat="1" applyFont="1" applyFill="1" applyBorder="1" applyAlignment="1">
      <alignment horizontal="right"/>
    </xf>
    <xf numFmtId="186" fontId="20" fillId="0" borderId="37" xfId="4" applyNumberFormat="1" applyFont="1" applyFill="1" applyBorder="1" applyAlignment="1">
      <alignment horizontal="right"/>
    </xf>
    <xf numFmtId="186" fontId="20" fillId="0" borderId="41" xfId="4" applyNumberFormat="1" applyFont="1" applyFill="1" applyBorder="1" applyAlignment="1">
      <alignment horizontal="right"/>
    </xf>
    <xf numFmtId="186" fontId="20" fillId="0" borderId="38" xfId="4" applyNumberFormat="1" applyFont="1" applyFill="1" applyBorder="1" applyAlignment="1">
      <alignment horizontal="right"/>
    </xf>
    <xf numFmtId="0" fontId="20" fillId="0" borderId="3" xfId="4" applyFont="1" applyFill="1" applyBorder="1" applyAlignment="1">
      <alignment horizontal="center"/>
    </xf>
    <xf numFmtId="0" fontId="20" fillId="0" borderId="31" xfId="4" applyFont="1" applyFill="1" applyBorder="1" applyAlignment="1">
      <alignment horizontal="center"/>
    </xf>
    <xf numFmtId="0" fontId="20" fillId="0" borderId="46" xfId="4" applyFont="1" applyFill="1" applyBorder="1" applyAlignment="1">
      <alignment horizontal="center"/>
    </xf>
    <xf numFmtId="0" fontId="20" fillId="0" borderId="32" xfId="4" applyFont="1" applyFill="1" applyBorder="1" applyAlignment="1">
      <alignment horizontal="center"/>
    </xf>
    <xf numFmtId="0" fontId="20" fillId="0" borderId="23" xfId="4" applyFont="1" applyFill="1" applyBorder="1" applyAlignment="1">
      <alignment horizontal="center"/>
    </xf>
    <xf numFmtId="0" fontId="20" fillId="0" borderId="48" xfId="4" applyNumberFormat="1" applyFont="1" applyFill="1" applyBorder="1" applyAlignment="1">
      <alignment horizontal="center" vertical="center"/>
    </xf>
    <xf numFmtId="0" fontId="20" fillId="0" borderId="0" xfId="4" applyNumberFormat="1" applyFont="1" applyFill="1" applyBorder="1" applyAlignment="1">
      <alignment horizontal="center" vertical="center"/>
    </xf>
    <xf numFmtId="0" fontId="20" fillId="0" borderId="28" xfId="4" applyNumberFormat="1" applyFont="1" applyFill="1" applyBorder="1" applyAlignment="1">
      <alignment horizontal="center" vertical="center"/>
    </xf>
    <xf numFmtId="0" fontId="20" fillId="0" borderId="24" xfId="4" applyNumberFormat="1" applyFont="1" applyFill="1" applyBorder="1" applyAlignment="1">
      <alignment horizontal="center" vertical="center"/>
    </xf>
    <xf numFmtId="0" fontId="20" fillId="0" borderId="9" xfId="4" applyNumberFormat="1" applyFont="1" applyFill="1" applyBorder="1" applyAlignment="1">
      <alignment horizontal="center" vertical="center"/>
    </xf>
    <xf numFmtId="0" fontId="20" fillId="0" borderId="25" xfId="4" applyNumberFormat="1" applyFont="1" applyFill="1" applyBorder="1" applyAlignment="1">
      <alignment horizontal="center" vertical="center"/>
    </xf>
    <xf numFmtId="0" fontId="20" fillId="0" borderId="1" xfId="4" applyNumberFormat="1" applyFont="1" applyFill="1" applyBorder="1" applyAlignment="1">
      <alignment horizontal="right" vertical="center"/>
    </xf>
    <xf numFmtId="3" fontId="20" fillId="0" borderId="1" xfId="4" applyNumberFormat="1" applyFont="1" applyFill="1" applyBorder="1" applyAlignment="1">
      <alignment vertical="center"/>
    </xf>
    <xf numFmtId="3" fontId="20" fillId="0" borderId="0" xfId="4" applyNumberFormat="1" applyFont="1" applyFill="1" applyBorder="1" applyAlignment="1">
      <alignment vertical="center"/>
    </xf>
    <xf numFmtId="3" fontId="20" fillId="0" borderId="28" xfId="4" applyNumberFormat="1" applyFont="1" applyFill="1" applyBorder="1" applyAlignment="1">
      <alignment vertical="center"/>
    </xf>
    <xf numFmtId="188" fontId="20" fillId="0" borderId="1" xfId="4" applyNumberFormat="1" applyFont="1" applyFill="1" applyBorder="1" applyAlignment="1">
      <alignment horizontal="right"/>
    </xf>
    <xf numFmtId="188" fontId="20" fillId="0" borderId="0" xfId="4" applyNumberFormat="1" applyFont="1" applyFill="1" applyBorder="1" applyAlignment="1">
      <alignment horizontal="right"/>
    </xf>
    <xf numFmtId="188" fontId="20" fillId="0" borderId="28" xfId="4" applyNumberFormat="1" applyFont="1" applyFill="1" applyBorder="1" applyAlignment="1">
      <alignment horizontal="right"/>
    </xf>
    <xf numFmtId="188" fontId="20" fillId="0" borderId="1" xfId="4" applyNumberFormat="1" applyFont="1" applyFill="1" applyBorder="1" applyAlignment="1"/>
    <xf numFmtId="188" fontId="20" fillId="0" borderId="0" xfId="4" applyNumberFormat="1" applyFont="1" applyFill="1" applyBorder="1" applyAlignment="1"/>
    <xf numFmtId="188" fontId="20" fillId="0" borderId="28" xfId="4" applyNumberFormat="1" applyFont="1" applyFill="1" applyBorder="1" applyAlignment="1"/>
    <xf numFmtId="0" fontId="20" fillId="0" borderId="48" xfId="4" applyNumberFormat="1" applyFont="1" applyFill="1" applyBorder="1" applyAlignment="1">
      <alignment horizontal="center"/>
    </xf>
    <xf numFmtId="0" fontId="20" fillId="0" borderId="0" xfId="4" applyNumberFormat="1" applyFont="1" applyFill="1" applyBorder="1" applyAlignment="1">
      <alignment horizontal="center"/>
    </xf>
    <xf numFmtId="0" fontId="20" fillId="0" borderId="28" xfId="4" applyNumberFormat="1" applyFont="1" applyFill="1" applyBorder="1" applyAlignment="1">
      <alignment horizontal="center"/>
    </xf>
    <xf numFmtId="3" fontId="20" fillId="0" borderId="1" xfId="4" applyNumberFormat="1" applyFont="1" applyFill="1" applyBorder="1" applyAlignment="1"/>
    <xf numFmtId="3" fontId="20" fillId="0" borderId="0" xfId="4" applyNumberFormat="1" applyFont="1" applyFill="1" applyBorder="1" applyAlignment="1"/>
    <xf numFmtId="3" fontId="20" fillId="0" borderId="28" xfId="4" applyNumberFormat="1" applyFont="1" applyFill="1" applyBorder="1" applyAlignment="1"/>
    <xf numFmtId="3" fontId="20" fillId="0" borderId="1" xfId="4" applyNumberFormat="1" applyFont="1" applyFill="1" applyBorder="1" applyAlignment="1">
      <alignment horizontal="center" vertical="center"/>
    </xf>
    <xf numFmtId="3" fontId="20" fillId="0" borderId="0" xfId="4" applyNumberFormat="1" applyFont="1" applyFill="1" applyBorder="1" applyAlignment="1">
      <alignment horizontal="center" vertical="center"/>
    </xf>
    <xf numFmtId="3" fontId="20" fillId="0" borderId="28" xfId="4" applyNumberFormat="1" applyFont="1" applyFill="1" applyBorder="1" applyAlignment="1">
      <alignment horizontal="center" vertical="center"/>
    </xf>
    <xf numFmtId="0" fontId="35" fillId="0" borderId="0" xfId="4" applyFont="1" applyFill="1" applyBorder="1"/>
    <xf numFmtId="0" fontId="35" fillId="0" borderId="28" xfId="4" applyFont="1" applyFill="1" applyBorder="1"/>
    <xf numFmtId="0" fontId="20" fillId="0" borderId="1" xfId="4" applyNumberFormat="1" applyFont="1" applyFill="1" applyBorder="1" applyAlignment="1">
      <alignment vertical="center"/>
    </xf>
    <xf numFmtId="0" fontId="20" fillId="0" borderId="0" xfId="4" applyNumberFormat="1" applyFont="1" applyFill="1" applyBorder="1" applyAlignment="1">
      <alignment vertical="center"/>
    </xf>
    <xf numFmtId="0" fontId="20" fillId="0" borderId="28" xfId="4" applyNumberFormat="1" applyFont="1" applyFill="1" applyBorder="1" applyAlignment="1">
      <alignment vertical="center"/>
    </xf>
    <xf numFmtId="0" fontId="20" fillId="0" borderId="43" xfId="13" applyFont="1" applyFill="1" applyBorder="1" applyAlignment="1">
      <alignment horizontal="center" vertical="center"/>
    </xf>
    <xf numFmtId="0" fontId="20" fillId="0" borderId="23" xfId="13" applyFont="1" applyFill="1" applyBorder="1" applyAlignment="1">
      <alignment horizontal="center" vertical="center"/>
    </xf>
    <xf numFmtId="0" fontId="20" fillId="0" borderId="52" xfId="4" applyFont="1" applyFill="1" applyBorder="1" applyAlignment="1">
      <alignment horizontal="center" vertical="center" justifyLastLine="1"/>
    </xf>
    <xf numFmtId="0" fontId="20" fillId="0" borderId="40" xfId="4" applyFont="1" applyFill="1" applyBorder="1" applyAlignment="1">
      <alignment horizontal="center" vertical="center" justifyLastLine="1"/>
    </xf>
    <xf numFmtId="0" fontId="20" fillId="0" borderId="45" xfId="4" applyFont="1" applyFill="1" applyBorder="1" applyAlignment="1">
      <alignment horizontal="center" vertical="center" justifyLastLine="1"/>
    </xf>
    <xf numFmtId="0" fontId="20" fillId="0" borderId="40" xfId="4" applyNumberFormat="1" applyFont="1" applyFill="1" applyBorder="1" applyAlignment="1">
      <alignment horizontal="center" vertical="top" wrapText="1" justifyLastLine="1"/>
    </xf>
    <xf numFmtId="0" fontId="20" fillId="0" borderId="45" xfId="4" applyNumberFormat="1" applyFont="1" applyFill="1" applyBorder="1" applyAlignment="1">
      <alignment horizontal="center" vertical="top" wrapText="1" justifyLastLine="1"/>
    </xf>
    <xf numFmtId="0" fontId="20" fillId="0" borderId="44" xfId="4" applyNumberFormat="1" applyFont="1" applyFill="1" applyBorder="1" applyAlignment="1">
      <alignment horizontal="center" vertical="center"/>
    </xf>
    <xf numFmtId="0" fontId="20" fillId="0" borderId="43" xfId="4" applyNumberFormat="1" applyFont="1" applyFill="1" applyBorder="1" applyAlignment="1">
      <alignment horizontal="center" vertical="center"/>
    </xf>
    <xf numFmtId="0" fontId="20" fillId="0" borderId="23" xfId="4" applyNumberFormat="1" applyFont="1" applyFill="1" applyBorder="1" applyAlignment="1">
      <alignment horizontal="center" vertical="center"/>
    </xf>
    <xf numFmtId="0" fontId="20" fillId="0" borderId="44" xfId="4" applyNumberFormat="1" applyFont="1" applyFill="1" applyBorder="1" applyAlignment="1">
      <alignment horizontal="center" vertical="center" wrapText="1" justifyLastLine="1"/>
    </xf>
    <xf numFmtId="0" fontId="20" fillId="0" borderId="43" xfId="4" applyNumberFormat="1" applyFont="1" applyFill="1" applyBorder="1" applyAlignment="1">
      <alignment horizontal="center" vertical="center" justifyLastLine="1"/>
    </xf>
    <xf numFmtId="0" fontId="20" fillId="0" borderId="23" xfId="4" applyNumberFormat="1" applyFont="1" applyFill="1" applyBorder="1" applyAlignment="1">
      <alignment horizontal="center" vertical="center" justifyLastLine="1"/>
    </xf>
    <xf numFmtId="0" fontId="20" fillId="0" borderId="43" xfId="4" applyNumberFormat="1" applyFont="1" applyFill="1" applyBorder="1" applyAlignment="1">
      <alignment horizontal="center" vertical="center" wrapText="1" justifyLastLine="1"/>
    </xf>
    <xf numFmtId="0" fontId="20" fillId="0" borderId="23" xfId="4" applyNumberFormat="1" applyFont="1" applyFill="1" applyBorder="1" applyAlignment="1">
      <alignment horizontal="center" vertical="center" wrapText="1" justifyLastLine="1"/>
    </xf>
    <xf numFmtId="0" fontId="20" fillId="0" borderId="0" xfId="4" applyNumberFormat="1" applyFont="1" applyFill="1" applyBorder="1" applyAlignment="1">
      <alignment horizontal="right"/>
    </xf>
    <xf numFmtId="0" fontId="20" fillId="0" borderId="51" xfId="4" applyFont="1" applyFill="1" applyBorder="1" applyAlignment="1">
      <alignment horizontal="center" justifyLastLine="1"/>
    </xf>
    <xf numFmtId="0" fontId="20" fillId="0" borderId="14" xfId="4" applyFont="1" applyFill="1" applyBorder="1" applyAlignment="1">
      <alignment horizontal="center" justifyLastLine="1"/>
    </xf>
    <xf numFmtId="0" fontId="20" fillId="0" borderId="27" xfId="4" applyFont="1" applyFill="1" applyBorder="1" applyAlignment="1">
      <alignment horizontal="center" justifyLastLine="1"/>
    </xf>
    <xf numFmtId="0" fontId="20" fillId="0" borderId="48" xfId="4" applyFont="1" applyFill="1" applyBorder="1" applyAlignment="1">
      <alignment horizontal="center" justifyLastLine="1"/>
    </xf>
    <xf numFmtId="0" fontId="20" fillId="0" borderId="0" xfId="4" applyFont="1" applyFill="1" applyBorder="1" applyAlignment="1">
      <alignment horizontal="center" justifyLastLine="1"/>
    </xf>
    <xf numFmtId="0" fontId="20" fillId="0" borderId="28" xfId="4" applyFont="1" applyFill="1" applyBorder="1" applyAlignment="1">
      <alignment horizontal="center" justifyLastLine="1"/>
    </xf>
    <xf numFmtId="0" fontId="20" fillId="0" borderId="14" xfId="4" applyNumberFormat="1" applyFont="1" applyFill="1" applyBorder="1" applyAlignment="1">
      <alignment horizontal="center" justifyLastLine="1"/>
    </xf>
    <xf numFmtId="0" fontId="20" fillId="0" borderId="0" xfId="4" applyNumberFormat="1" applyFont="1" applyFill="1" applyBorder="1" applyAlignment="1">
      <alignment horizontal="center" justifyLastLine="1"/>
    </xf>
    <xf numFmtId="0" fontId="20" fillId="0" borderId="36" xfId="4" applyNumberFormat="1" applyFont="1" applyFill="1" applyBorder="1" applyAlignment="1">
      <alignment horizontal="center" vertical="center" justifyLastLine="1"/>
    </xf>
    <xf numFmtId="0" fontId="20" fillId="0" borderId="37" xfId="4" applyNumberFormat="1" applyFont="1" applyFill="1" applyBorder="1" applyAlignment="1">
      <alignment horizontal="center" vertical="center" justifyLastLine="1"/>
    </xf>
    <xf numFmtId="0" fontId="20" fillId="0" borderId="41" xfId="4" applyNumberFormat="1" applyFont="1" applyFill="1" applyBorder="1" applyAlignment="1">
      <alignment horizontal="center" vertical="center" justifyLastLine="1"/>
    </xf>
    <xf numFmtId="0" fontId="35" fillId="0" borderId="43" xfId="4" applyFont="1" applyFill="1" applyBorder="1" applyAlignment="1">
      <alignment vertical="center"/>
    </xf>
    <xf numFmtId="0" fontId="35" fillId="0" borderId="23" xfId="4" applyFont="1" applyFill="1" applyBorder="1" applyAlignment="1">
      <alignment vertical="center"/>
    </xf>
    <xf numFmtId="0" fontId="20" fillId="0" borderId="1" xfId="4" applyNumberFormat="1" applyFont="1" applyFill="1" applyBorder="1" applyAlignment="1">
      <alignment horizontal="center" vertical="center" wrapText="1"/>
    </xf>
    <xf numFmtId="0" fontId="20" fillId="0" borderId="0" xfId="4" applyNumberFormat="1" applyFont="1" applyFill="1" applyBorder="1" applyAlignment="1">
      <alignment horizontal="center" vertical="center" wrapText="1"/>
    </xf>
    <xf numFmtId="0" fontId="20" fillId="0" borderId="28" xfId="4" applyNumberFormat="1" applyFont="1" applyFill="1" applyBorder="1" applyAlignment="1">
      <alignment horizontal="center" vertical="center" wrapText="1"/>
    </xf>
    <xf numFmtId="0" fontId="20" fillId="0" borderId="10" xfId="4" applyNumberFormat="1" applyFont="1" applyFill="1" applyBorder="1" applyAlignment="1">
      <alignment horizontal="center" vertical="center" wrapText="1"/>
    </xf>
    <xf numFmtId="0" fontId="20" fillId="0" borderId="40" xfId="4" applyNumberFormat="1" applyFont="1" applyFill="1" applyBorder="1" applyAlignment="1">
      <alignment horizontal="center" vertical="center" wrapText="1"/>
    </xf>
    <xf numFmtId="0" fontId="20" fillId="0" borderId="45" xfId="4" applyNumberFormat="1" applyFont="1" applyFill="1" applyBorder="1" applyAlignment="1">
      <alignment horizontal="center" vertical="center" wrapText="1"/>
    </xf>
    <xf numFmtId="0" fontId="20" fillId="0" borderId="9" xfId="4" applyNumberFormat="1" applyFont="1" applyFill="1" applyBorder="1" applyAlignment="1">
      <alignment horizontal="center" vertical="center" justifyLastLine="1"/>
    </xf>
    <xf numFmtId="0" fontId="20" fillId="0" borderId="25" xfId="4" applyNumberFormat="1" applyFont="1" applyFill="1" applyBorder="1" applyAlignment="1">
      <alignment horizontal="center" vertical="center" justifyLastLine="1"/>
    </xf>
    <xf numFmtId="0" fontId="20" fillId="0" borderId="31" xfId="4" applyNumberFormat="1" applyFont="1" applyFill="1" applyBorder="1" applyAlignment="1">
      <alignment horizontal="center" vertical="center"/>
    </xf>
    <xf numFmtId="0" fontId="18" fillId="0" borderId="31"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31" xfId="0" applyFont="1" applyFill="1" applyBorder="1" applyAlignment="1">
      <alignment horizontal="center"/>
    </xf>
    <xf numFmtId="0" fontId="18" fillId="0" borderId="32" xfId="0" applyFont="1" applyFill="1" applyBorder="1" applyAlignment="1">
      <alignment horizontal="center"/>
    </xf>
    <xf numFmtId="0" fontId="20" fillId="0" borderId="44" xfId="4" applyNumberFormat="1" applyFont="1" applyFill="1" applyBorder="1" applyAlignment="1">
      <alignment horizontal="center" vertical="center" justifyLastLine="1"/>
    </xf>
    <xf numFmtId="0" fontId="20" fillId="0" borderId="65" xfId="4" applyNumberFormat="1" applyFont="1" applyFill="1" applyBorder="1" applyAlignment="1">
      <alignment horizontal="center" vertical="center" justifyLastLine="1"/>
    </xf>
    <xf numFmtId="186" fontId="20" fillId="0" borderId="10" xfId="4" applyNumberFormat="1" applyFont="1" applyFill="1" applyBorder="1" applyAlignment="1">
      <alignment horizontal="right" vertical="center"/>
    </xf>
    <xf numFmtId="186" fontId="20" fillId="0" borderId="40" xfId="4" applyNumberFormat="1" applyFont="1" applyFill="1" applyBorder="1" applyAlignment="1">
      <alignment horizontal="right" vertical="center"/>
    </xf>
    <xf numFmtId="186" fontId="20" fillId="0" borderId="42" xfId="4" applyNumberFormat="1" applyFont="1" applyFill="1" applyBorder="1" applyAlignment="1">
      <alignment horizontal="right" vertical="center"/>
    </xf>
    <xf numFmtId="0" fontId="20" fillId="0" borderId="46" xfId="4" applyNumberFormat="1" applyFont="1" applyFill="1" applyBorder="1" applyAlignment="1">
      <alignment horizontal="center" vertical="center" justifyLastLine="1"/>
    </xf>
    <xf numFmtId="0" fontId="20" fillId="0" borderId="32" xfId="4" applyNumberFormat="1" applyFont="1" applyFill="1" applyBorder="1" applyAlignment="1">
      <alignment horizontal="center" vertical="center" justifyLastLine="1"/>
    </xf>
    <xf numFmtId="0" fontId="20" fillId="0" borderId="10" xfId="4" applyNumberFormat="1" applyFont="1" applyFill="1" applyBorder="1" applyAlignment="1">
      <alignment horizontal="left" vertical="center"/>
    </xf>
    <xf numFmtId="0" fontId="20" fillId="0" borderId="40" xfId="4" applyNumberFormat="1" applyFont="1" applyFill="1" applyBorder="1" applyAlignment="1">
      <alignment horizontal="left" vertical="center"/>
    </xf>
    <xf numFmtId="0" fontId="20" fillId="0" borderId="45" xfId="4" applyNumberFormat="1" applyFont="1" applyFill="1" applyBorder="1" applyAlignment="1">
      <alignment horizontal="left" vertical="center"/>
    </xf>
    <xf numFmtId="188" fontId="20" fillId="0" borderId="10" xfId="4" applyNumberFormat="1" applyFont="1" applyFill="1" applyBorder="1" applyAlignment="1">
      <alignment horizontal="right" vertical="center"/>
    </xf>
    <xf numFmtId="188" fontId="20" fillId="0" borderId="40" xfId="4" applyNumberFormat="1" applyFont="1" applyFill="1" applyBorder="1" applyAlignment="1">
      <alignment horizontal="right" vertical="center"/>
    </xf>
    <xf numFmtId="188" fontId="20" fillId="0" borderId="45" xfId="4" applyNumberFormat="1" applyFont="1" applyFill="1" applyBorder="1" applyAlignment="1">
      <alignment horizontal="right" vertical="center"/>
    </xf>
    <xf numFmtId="0" fontId="20" fillId="0" borderId="1" xfId="4" applyNumberFormat="1" applyFont="1" applyFill="1" applyBorder="1" applyAlignment="1">
      <alignment horizontal="left" vertical="center"/>
    </xf>
    <xf numFmtId="186" fontId="20" fillId="0" borderId="13" xfId="4" applyNumberFormat="1" applyFont="1" applyFill="1" applyBorder="1" applyAlignment="1">
      <alignment horizontal="right" vertical="center"/>
    </xf>
    <xf numFmtId="188" fontId="35" fillId="0" borderId="0" xfId="4" applyNumberFormat="1" applyFont="1" applyFill="1" applyBorder="1" applyAlignment="1">
      <alignment horizontal="right"/>
    </xf>
    <xf numFmtId="188" fontId="35" fillId="0" borderId="28" xfId="4" applyNumberFormat="1" applyFont="1" applyFill="1" applyBorder="1" applyAlignment="1">
      <alignment horizontal="right"/>
    </xf>
    <xf numFmtId="0" fontId="20" fillId="0" borderId="37" xfId="4" applyNumberFormat="1" applyFont="1" applyFill="1" applyBorder="1" applyAlignment="1">
      <alignment horizontal="center" vertical="center" wrapText="1"/>
    </xf>
    <xf numFmtId="0" fontId="20" fillId="0" borderId="41" xfId="4" applyNumberFormat="1" applyFont="1" applyFill="1" applyBorder="1" applyAlignment="1">
      <alignment horizontal="center" vertical="center" wrapText="1"/>
    </xf>
    <xf numFmtId="0" fontId="20" fillId="0" borderId="51" xfId="4" applyNumberFormat="1" applyFont="1" applyFill="1" applyBorder="1" applyAlignment="1">
      <alignment horizontal="distributed" vertical="center" justifyLastLine="1"/>
    </xf>
    <xf numFmtId="0" fontId="20" fillId="0" borderId="14" xfId="4" applyNumberFormat="1" applyFont="1" applyFill="1" applyBorder="1" applyAlignment="1">
      <alignment horizontal="distributed" vertical="center" justifyLastLine="1"/>
    </xf>
    <xf numFmtId="0" fontId="20" fillId="0" borderId="27" xfId="4" applyNumberFormat="1" applyFont="1" applyFill="1" applyBorder="1" applyAlignment="1">
      <alignment horizontal="distributed" vertical="center" justifyLastLine="1"/>
    </xf>
    <xf numFmtId="0" fontId="20" fillId="0" borderId="52" xfId="4" applyNumberFormat="1" applyFont="1" applyFill="1" applyBorder="1" applyAlignment="1">
      <alignment horizontal="distributed" vertical="center" justifyLastLine="1"/>
    </xf>
    <xf numFmtId="0" fontId="20" fillId="0" borderId="40" xfId="4" applyNumberFormat="1" applyFont="1" applyFill="1" applyBorder="1" applyAlignment="1">
      <alignment horizontal="distributed" vertical="center" justifyLastLine="1"/>
    </xf>
    <xf numFmtId="0" fontId="20" fillId="0" borderId="45" xfId="4" applyNumberFormat="1" applyFont="1" applyFill="1" applyBorder="1" applyAlignment="1">
      <alignment horizontal="distributed" vertical="center" justifyLastLine="1"/>
    </xf>
    <xf numFmtId="0" fontId="20" fillId="0" borderId="33" xfId="4" applyNumberFormat="1" applyFont="1" applyFill="1" applyBorder="1" applyAlignment="1">
      <alignment horizontal="center" vertical="center"/>
    </xf>
    <xf numFmtId="0" fontId="20" fillId="0" borderId="14" xfId="4" applyNumberFormat="1" applyFont="1" applyFill="1" applyBorder="1" applyAlignment="1">
      <alignment horizontal="center" vertical="center"/>
    </xf>
    <xf numFmtId="0" fontId="20" fillId="0" borderId="27" xfId="4" applyNumberFormat="1" applyFont="1" applyFill="1" applyBorder="1" applyAlignment="1">
      <alignment horizontal="center" vertical="center"/>
    </xf>
    <xf numFmtId="0" fontId="20" fillId="0" borderId="10" xfId="4" applyNumberFormat="1" applyFont="1" applyFill="1" applyBorder="1" applyAlignment="1">
      <alignment horizontal="center" vertical="center"/>
    </xf>
    <xf numFmtId="0" fontId="20" fillId="0" borderId="40" xfId="4" applyNumberFormat="1" applyFont="1" applyFill="1" applyBorder="1" applyAlignment="1">
      <alignment horizontal="center" vertical="center"/>
    </xf>
    <xf numFmtId="0" fontId="20" fillId="0" borderId="45" xfId="4" applyNumberFormat="1" applyFont="1" applyFill="1" applyBorder="1" applyAlignment="1">
      <alignment horizontal="center" vertical="center"/>
    </xf>
    <xf numFmtId="0" fontId="20" fillId="0" borderId="33" xfId="4" applyNumberFormat="1" applyFont="1" applyFill="1" applyBorder="1" applyAlignment="1">
      <alignment horizontal="center" vertical="center" wrapText="1" justifyLastLine="1"/>
    </xf>
    <xf numFmtId="0" fontId="20" fillId="0" borderId="14" xfId="4" applyNumberFormat="1" applyFont="1" applyFill="1" applyBorder="1" applyAlignment="1">
      <alignment horizontal="center" vertical="center" wrapText="1" justifyLastLine="1"/>
    </xf>
    <xf numFmtId="0" fontId="20" fillId="0" borderId="10" xfId="4" applyNumberFormat="1" applyFont="1" applyFill="1" applyBorder="1" applyAlignment="1">
      <alignment horizontal="center" vertical="center" wrapText="1" justifyLastLine="1"/>
    </xf>
    <xf numFmtId="0" fontId="20" fillId="0" borderId="40" xfId="4" applyNumberFormat="1" applyFont="1" applyFill="1" applyBorder="1" applyAlignment="1">
      <alignment horizontal="center" vertical="center" wrapText="1" justifyLastLine="1"/>
    </xf>
    <xf numFmtId="0" fontId="20" fillId="0" borderId="36" xfId="4" applyNumberFormat="1" applyFont="1" applyFill="1" applyBorder="1" applyAlignment="1">
      <alignment horizontal="left" vertical="center"/>
    </xf>
    <xf numFmtId="0" fontId="16" fillId="0" borderId="0" xfId="4" applyNumberFormat="1" applyFont="1" applyFill="1" applyBorder="1" applyAlignment="1">
      <alignment horizontal="right"/>
    </xf>
    <xf numFmtId="0" fontId="20" fillId="0" borderId="3" xfId="4" applyNumberFormat="1" applyFont="1" applyFill="1" applyBorder="1" applyAlignment="1">
      <alignment horizontal="center" vertical="center" shrinkToFit="1"/>
    </xf>
    <xf numFmtId="0" fontId="20" fillId="0" borderId="31" xfId="4" applyNumberFormat="1" applyFont="1" applyFill="1" applyBorder="1" applyAlignment="1">
      <alignment horizontal="center" vertical="center" shrinkToFit="1"/>
    </xf>
    <xf numFmtId="0" fontId="20" fillId="0" borderId="46" xfId="4" applyNumberFormat="1" applyFont="1" applyFill="1" applyBorder="1" applyAlignment="1">
      <alignment horizontal="center" vertical="center" shrinkToFit="1"/>
    </xf>
    <xf numFmtId="0" fontId="20" fillId="0" borderId="32" xfId="4" applyNumberFormat="1" applyFont="1" applyFill="1" applyBorder="1" applyAlignment="1">
      <alignment horizontal="center" vertical="center" shrinkToFit="1"/>
    </xf>
    <xf numFmtId="188" fontId="20" fillId="0" borderId="5" xfId="11" applyNumberFormat="1" applyFont="1" applyFill="1" applyBorder="1" applyAlignment="1">
      <alignment horizontal="right" vertical="center"/>
    </xf>
    <xf numFmtId="188" fontId="20" fillId="0" borderId="9" xfId="11" applyNumberFormat="1" applyFont="1" applyFill="1" applyBorder="1" applyAlignment="1">
      <alignment horizontal="right" vertical="center"/>
    </xf>
    <xf numFmtId="188" fontId="20" fillId="0" borderId="25" xfId="11" applyNumberFormat="1" applyFont="1" applyFill="1" applyBorder="1" applyAlignment="1">
      <alignment horizontal="right" vertical="center"/>
    </xf>
    <xf numFmtId="0" fontId="22" fillId="0" borderId="0" xfId="11" applyFont="1" applyFill="1" applyBorder="1" applyAlignment="1">
      <alignment horizontal="right" vertical="center"/>
    </xf>
    <xf numFmtId="0" fontId="19" fillId="0" borderId="0" xfId="11" applyFont="1" applyFill="1" applyBorder="1" applyAlignment="1">
      <alignment horizontal="right" vertical="center"/>
    </xf>
    <xf numFmtId="188" fontId="20" fillId="0" borderId="19" xfId="11" applyNumberFormat="1" applyFont="1" applyFill="1" applyBorder="1" applyAlignment="1">
      <alignment horizontal="right" vertical="center"/>
    </xf>
    <xf numFmtId="0" fontId="20" fillId="0" borderId="48" xfId="10" applyFont="1" applyFill="1" applyBorder="1" applyAlignment="1">
      <alignment horizontal="right" vertical="center"/>
    </xf>
    <xf numFmtId="0" fontId="20" fillId="0" borderId="0" xfId="10" applyFont="1" applyFill="1" applyBorder="1" applyAlignment="1">
      <alignment horizontal="right" vertical="center"/>
    </xf>
    <xf numFmtId="0" fontId="20" fillId="0" borderId="28" xfId="10" applyFont="1" applyFill="1" applyBorder="1" applyAlignment="1">
      <alignment horizontal="right" vertical="center"/>
    </xf>
    <xf numFmtId="188" fontId="20" fillId="0" borderId="1" xfId="11" applyNumberFormat="1" applyFont="1" applyFill="1" applyBorder="1" applyAlignment="1">
      <alignment horizontal="right" vertical="center"/>
    </xf>
    <xf numFmtId="188" fontId="20" fillId="0" borderId="0" xfId="11" applyNumberFormat="1" applyFont="1" applyFill="1" applyBorder="1" applyAlignment="1">
      <alignment horizontal="right" vertical="center"/>
    </xf>
    <xf numFmtId="188" fontId="20" fillId="0" borderId="28" xfId="11" applyNumberFormat="1" applyFont="1" applyFill="1" applyBorder="1" applyAlignment="1">
      <alignment horizontal="right" vertical="center"/>
    </xf>
    <xf numFmtId="181" fontId="20" fillId="0" borderId="1" xfId="11" applyNumberFormat="1" applyFont="1" applyFill="1" applyBorder="1" applyAlignment="1">
      <alignment horizontal="right" vertical="center"/>
    </xf>
    <xf numFmtId="181" fontId="20" fillId="0" borderId="0" xfId="11" applyNumberFormat="1" applyFont="1" applyFill="1" applyBorder="1" applyAlignment="1">
      <alignment horizontal="right" vertical="center"/>
    </xf>
    <xf numFmtId="181" fontId="20" fillId="0" borderId="28" xfId="11" applyNumberFormat="1" applyFont="1" applyFill="1" applyBorder="1" applyAlignment="1">
      <alignment horizontal="right" vertical="center"/>
    </xf>
    <xf numFmtId="181" fontId="20" fillId="0" borderId="13" xfId="11" applyNumberFormat="1" applyFont="1" applyFill="1" applyBorder="1" applyAlignment="1">
      <alignment horizontal="right" vertical="center"/>
    </xf>
    <xf numFmtId="0" fontId="20" fillId="0" borderId="62" xfId="4" applyNumberFormat="1" applyFont="1" applyFill="1" applyBorder="1" applyAlignment="1">
      <alignment horizontal="right" vertical="center"/>
    </xf>
    <xf numFmtId="0" fontId="20" fillId="0" borderId="37" xfId="4" applyNumberFormat="1" applyFont="1" applyFill="1" applyBorder="1" applyAlignment="1">
      <alignment horizontal="right" vertical="center"/>
    </xf>
    <xf numFmtId="0" fontId="20" fillId="0" borderId="41" xfId="4" applyNumberFormat="1" applyFont="1" applyFill="1" applyBorder="1" applyAlignment="1">
      <alignment horizontal="right" vertical="center"/>
    </xf>
    <xf numFmtId="0" fontId="20" fillId="0" borderId="24" xfId="10" applyFont="1" applyFill="1" applyBorder="1" applyAlignment="1">
      <alignment horizontal="right" vertical="center"/>
    </xf>
    <xf numFmtId="0" fontId="20" fillId="0" borderId="9" xfId="10" applyFont="1" applyFill="1" applyBorder="1" applyAlignment="1">
      <alignment horizontal="right" vertical="center"/>
    </xf>
    <xf numFmtId="0" fontId="20" fillId="0" borderId="25" xfId="10" applyFont="1" applyFill="1" applyBorder="1" applyAlignment="1">
      <alignment horizontal="right" vertical="center"/>
    </xf>
    <xf numFmtId="188" fontId="20" fillId="0" borderId="5" xfId="11" applyNumberFormat="1" applyFont="1" applyFill="1" applyBorder="1" applyAlignment="1">
      <alignment vertical="center"/>
    </xf>
    <xf numFmtId="188" fontId="20" fillId="0" borderId="9" xfId="11" applyNumberFormat="1" applyFont="1" applyFill="1" applyBorder="1" applyAlignment="1">
      <alignment vertical="center"/>
    </xf>
    <xf numFmtId="188" fontId="20" fillId="0" borderId="25" xfId="11" applyNumberFormat="1" applyFont="1" applyFill="1" applyBorder="1" applyAlignment="1">
      <alignment vertical="center"/>
    </xf>
    <xf numFmtId="188" fontId="20" fillId="0" borderId="36" xfId="11" applyNumberFormat="1" applyFont="1" applyFill="1" applyBorder="1" applyAlignment="1">
      <alignment horizontal="right" vertical="center"/>
    </xf>
    <xf numFmtId="188" fontId="20" fillId="0" borderId="37" xfId="11" applyNumberFormat="1" applyFont="1" applyFill="1" applyBorder="1" applyAlignment="1">
      <alignment horizontal="right" vertical="center"/>
    </xf>
    <xf numFmtId="188" fontId="20" fillId="0" borderId="41" xfId="11" applyNumberFormat="1" applyFont="1" applyFill="1" applyBorder="1" applyAlignment="1">
      <alignment horizontal="right" vertical="center"/>
    </xf>
    <xf numFmtId="0" fontId="20" fillId="0" borderId="44" xfId="11" applyFont="1" applyFill="1" applyBorder="1" applyAlignment="1">
      <alignment horizontal="center" vertical="center"/>
    </xf>
    <xf numFmtId="0" fontId="20" fillId="0" borderId="43" xfId="11" applyFont="1" applyFill="1" applyBorder="1" applyAlignment="1">
      <alignment horizontal="center" vertical="center"/>
    </xf>
    <xf numFmtId="0" fontId="20" fillId="0" borderId="23" xfId="11" applyFont="1" applyFill="1" applyBorder="1" applyAlignment="1">
      <alignment horizontal="center" vertical="center"/>
    </xf>
    <xf numFmtId="0" fontId="20" fillId="0" borderId="36" xfId="11" applyFont="1" applyFill="1" applyBorder="1" applyAlignment="1">
      <alignment horizontal="center" vertical="center"/>
    </xf>
    <xf numFmtId="0" fontId="20" fillId="0" borderId="37" xfId="11" applyFont="1" applyFill="1" applyBorder="1" applyAlignment="1">
      <alignment horizontal="center" vertical="center"/>
    </xf>
    <xf numFmtId="0" fontId="20" fillId="0" borderId="41" xfId="11" applyFont="1" applyFill="1" applyBorder="1" applyAlignment="1">
      <alignment horizontal="center" vertical="center"/>
    </xf>
    <xf numFmtId="181" fontId="20" fillId="0" borderId="36" xfId="11" applyNumberFormat="1" applyFont="1" applyFill="1" applyBorder="1" applyAlignment="1">
      <alignment horizontal="right" vertical="center"/>
    </xf>
    <xf numFmtId="181" fontId="20" fillId="0" borderId="37" xfId="11" applyNumberFormat="1" applyFont="1" applyFill="1" applyBorder="1" applyAlignment="1">
      <alignment horizontal="right" vertical="center"/>
    </xf>
    <xf numFmtId="181" fontId="20" fillId="0" borderId="41" xfId="11" applyNumberFormat="1" applyFont="1" applyFill="1" applyBorder="1" applyAlignment="1">
      <alignment horizontal="right" vertical="center"/>
    </xf>
    <xf numFmtId="0" fontId="20" fillId="0" borderId="21" xfId="11" applyFont="1" applyFill="1" applyBorder="1" applyAlignment="1">
      <alignment horizontal="center" vertical="center"/>
    </xf>
    <xf numFmtId="0" fontId="20" fillId="0" borderId="51" xfId="11" applyFont="1" applyFill="1" applyBorder="1" applyAlignment="1">
      <alignment horizontal="center" vertical="center"/>
    </xf>
    <xf numFmtId="0" fontId="20" fillId="0" borderId="14" xfId="11" applyFont="1" applyFill="1" applyBorder="1" applyAlignment="1">
      <alignment horizontal="center" vertical="center"/>
    </xf>
    <xf numFmtId="0" fontId="20" fillId="0" borderId="27" xfId="11" applyFont="1" applyFill="1" applyBorder="1" applyAlignment="1">
      <alignment horizontal="center" vertical="center"/>
    </xf>
    <xf numFmtId="0" fontId="20" fillId="0" borderId="48" xfId="11" applyFont="1" applyFill="1" applyBorder="1" applyAlignment="1">
      <alignment horizontal="center" vertical="center"/>
    </xf>
    <xf numFmtId="0" fontId="20" fillId="0" borderId="0" xfId="11" applyFont="1" applyFill="1" applyBorder="1" applyAlignment="1">
      <alignment horizontal="center" vertical="center"/>
    </xf>
    <xf numFmtId="0" fontId="20" fillId="0" borderId="28" xfId="11" applyFont="1" applyFill="1" applyBorder="1" applyAlignment="1">
      <alignment horizontal="center" vertical="center"/>
    </xf>
    <xf numFmtId="0" fontId="20" fillId="0" borderId="3"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6" xfId="11" applyFont="1" applyFill="1" applyBorder="1" applyAlignment="1">
      <alignment horizontal="center" vertical="center"/>
    </xf>
    <xf numFmtId="0" fontId="20" fillId="0" borderId="32" xfId="11" applyFont="1" applyFill="1" applyBorder="1" applyAlignment="1">
      <alignment horizontal="center" vertical="center"/>
    </xf>
    <xf numFmtId="0" fontId="20" fillId="0" borderId="10" xfId="11" applyFont="1" applyFill="1" applyBorder="1" applyAlignment="1">
      <alignment horizontal="center" vertical="center"/>
    </xf>
    <xf numFmtId="0" fontId="20" fillId="0" borderId="40" xfId="11" applyFont="1" applyFill="1" applyBorder="1" applyAlignment="1">
      <alignment horizontal="center" vertical="center"/>
    </xf>
    <xf numFmtId="0" fontId="20" fillId="0" borderId="45" xfId="11" applyFont="1" applyFill="1" applyBorder="1" applyAlignment="1">
      <alignment horizontal="center" vertical="center"/>
    </xf>
    <xf numFmtId="0" fontId="20" fillId="0" borderId="38"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1" xfId="10" applyFont="1" applyFill="1" applyBorder="1" applyAlignment="1">
      <alignment horizontal="right" vertical="center"/>
    </xf>
    <xf numFmtId="0" fontId="20" fillId="0" borderId="13" xfId="10" applyFont="1" applyFill="1" applyBorder="1" applyAlignment="1">
      <alignment horizontal="right" vertical="center"/>
    </xf>
    <xf numFmtId="191" fontId="20" fillId="0" borderId="1" xfId="10" applyNumberFormat="1" applyFont="1" applyFill="1" applyBorder="1" applyAlignment="1">
      <alignment horizontal="right" vertical="center"/>
    </xf>
    <xf numFmtId="191" fontId="20" fillId="0" borderId="0" xfId="10" applyNumberFormat="1" applyFont="1" applyFill="1" applyBorder="1" applyAlignment="1">
      <alignment horizontal="right" vertical="center"/>
    </xf>
    <xf numFmtId="191" fontId="20" fillId="0" borderId="13" xfId="10" applyNumberFormat="1" applyFont="1" applyFill="1" applyBorder="1" applyAlignment="1">
      <alignment horizontal="right" vertical="center"/>
    </xf>
    <xf numFmtId="184" fontId="20" fillId="0" borderId="5" xfId="10" applyNumberFormat="1" applyFont="1" applyFill="1" applyBorder="1" applyAlignment="1">
      <alignment horizontal="right" vertical="center"/>
    </xf>
    <xf numFmtId="184" fontId="20" fillId="0" borderId="9" xfId="10" applyNumberFormat="1" applyFont="1" applyFill="1" applyBorder="1" applyAlignment="1">
      <alignment horizontal="right" vertical="center"/>
    </xf>
    <xf numFmtId="184" fontId="20" fillId="0" borderId="25" xfId="10" applyNumberFormat="1" applyFont="1" applyFill="1" applyBorder="1" applyAlignment="1">
      <alignment horizontal="right" vertical="center"/>
    </xf>
    <xf numFmtId="186" fontId="20" fillId="0" borderId="5" xfId="10" applyNumberFormat="1" applyFont="1" applyFill="1" applyBorder="1" applyAlignment="1">
      <alignment horizontal="right" vertical="center"/>
    </xf>
    <xf numFmtId="186" fontId="20" fillId="0" borderId="9" xfId="10" applyNumberFormat="1" applyFont="1" applyFill="1" applyBorder="1" applyAlignment="1">
      <alignment horizontal="right" vertical="center"/>
    </xf>
    <xf numFmtId="186" fontId="20" fillId="0" borderId="25" xfId="10" applyNumberFormat="1" applyFont="1" applyFill="1" applyBorder="1" applyAlignment="1">
      <alignment horizontal="right" vertical="center"/>
    </xf>
    <xf numFmtId="188" fontId="20" fillId="0" borderId="5" xfId="10" applyNumberFormat="1" applyFont="1" applyFill="1" applyBorder="1" applyAlignment="1">
      <alignment horizontal="right" vertical="center"/>
    </xf>
    <xf numFmtId="188" fontId="20" fillId="0" borderId="9" xfId="10" applyNumberFormat="1" applyFont="1" applyFill="1" applyBorder="1" applyAlignment="1">
      <alignment horizontal="right" vertical="center"/>
    </xf>
    <xf numFmtId="188" fontId="20" fillId="0" borderId="25" xfId="10" applyNumberFormat="1" applyFont="1" applyFill="1" applyBorder="1" applyAlignment="1">
      <alignment horizontal="right" vertical="center"/>
    </xf>
    <xf numFmtId="181" fontId="20" fillId="0" borderId="5" xfId="10" applyNumberFormat="1" applyFont="1" applyFill="1" applyBorder="1" applyAlignment="1">
      <alignment horizontal="right" vertical="center"/>
    </xf>
    <xf numFmtId="181" fontId="20" fillId="0" borderId="9" xfId="10" applyNumberFormat="1" applyFont="1" applyFill="1" applyBorder="1" applyAlignment="1">
      <alignment horizontal="right" vertical="center"/>
    </xf>
    <xf numFmtId="181" fontId="20" fillId="0" borderId="25" xfId="10" applyNumberFormat="1" applyFont="1" applyFill="1" applyBorder="1" applyAlignment="1">
      <alignment horizontal="right" vertical="center"/>
    </xf>
    <xf numFmtId="188" fontId="20" fillId="0" borderId="1" xfId="10" applyNumberFormat="1" applyFont="1" applyFill="1" applyBorder="1" applyAlignment="1">
      <alignment horizontal="right" vertical="center"/>
    </xf>
    <xf numFmtId="188" fontId="20" fillId="0" borderId="0" xfId="10" applyNumberFormat="1" applyFont="1" applyFill="1" applyBorder="1" applyAlignment="1">
      <alignment horizontal="right" vertical="center"/>
    </xf>
    <xf numFmtId="188" fontId="20" fillId="0" borderId="28" xfId="10" applyNumberFormat="1" applyFont="1" applyFill="1" applyBorder="1" applyAlignment="1">
      <alignment horizontal="right" vertical="center"/>
    </xf>
    <xf numFmtId="181" fontId="20" fillId="0" borderId="1" xfId="10" applyNumberFormat="1" applyFont="1" applyFill="1" applyBorder="1" applyAlignment="1">
      <alignment horizontal="right" vertical="center"/>
    </xf>
    <xf numFmtId="181" fontId="20" fillId="0" borderId="0" xfId="10" applyNumberFormat="1" applyFont="1" applyFill="1" applyBorder="1" applyAlignment="1">
      <alignment horizontal="right" vertical="center"/>
    </xf>
    <xf numFmtId="181" fontId="20" fillId="0" borderId="28" xfId="10" applyNumberFormat="1" applyFont="1" applyFill="1" applyBorder="1" applyAlignment="1">
      <alignment horizontal="right" vertical="center"/>
    </xf>
    <xf numFmtId="184" fontId="20" fillId="0" borderId="1" xfId="10" applyNumberFormat="1" applyFont="1" applyFill="1" applyBorder="1" applyAlignment="1">
      <alignment horizontal="right" vertical="center"/>
    </xf>
    <xf numFmtId="184" fontId="20" fillId="0" borderId="0" xfId="10" applyNumberFormat="1" applyFont="1" applyFill="1" applyBorder="1" applyAlignment="1">
      <alignment horizontal="right" vertical="center"/>
    </xf>
    <xf numFmtId="184" fontId="20" fillId="0" borderId="28" xfId="10" applyNumberFormat="1" applyFont="1" applyFill="1" applyBorder="1" applyAlignment="1">
      <alignment horizontal="right" vertical="center"/>
    </xf>
    <xf numFmtId="186" fontId="20" fillId="0" borderId="1" xfId="10" applyNumberFormat="1" applyFont="1" applyFill="1" applyBorder="1" applyAlignment="1">
      <alignment horizontal="right" vertical="center"/>
    </xf>
    <xf numFmtId="186" fontId="20" fillId="0" borderId="0" xfId="10" applyNumberFormat="1" applyFont="1" applyFill="1" applyBorder="1" applyAlignment="1">
      <alignment horizontal="right" vertical="center"/>
    </xf>
    <xf numFmtId="186" fontId="20" fillId="0" borderId="28" xfId="10" applyNumberFormat="1" applyFont="1" applyFill="1" applyBorder="1" applyAlignment="1">
      <alignment horizontal="right" vertical="center"/>
    </xf>
    <xf numFmtId="191" fontId="20" fillId="0" borderId="5" xfId="10" applyNumberFormat="1" applyFont="1" applyFill="1" applyBorder="1" applyAlignment="1">
      <alignment horizontal="right" vertical="center"/>
    </xf>
    <xf numFmtId="191" fontId="20" fillId="0" borderId="9" xfId="10" applyNumberFormat="1" applyFont="1" applyFill="1" applyBorder="1" applyAlignment="1">
      <alignment horizontal="right" vertical="center"/>
    </xf>
    <xf numFmtId="191" fontId="20" fillId="0" borderId="26" xfId="10" applyNumberFormat="1" applyFont="1" applyFill="1" applyBorder="1" applyAlignment="1">
      <alignment horizontal="right" vertical="center"/>
    </xf>
    <xf numFmtId="0" fontId="20" fillId="0" borderId="36" xfId="10" applyFont="1" applyFill="1" applyBorder="1" applyAlignment="1">
      <alignment horizontal="right" vertical="center"/>
    </xf>
    <xf numFmtId="0" fontId="20" fillId="0" borderId="37" xfId="10" applyFont="1" applyFill="1" applyBorder="1" applyAlignment="1">
      <alignment horizontal="right" vertical="center"/>
    </xf>
    <xf numFmtId="0" fontId="20" fillId="0" borderId="38" xfId="10" applyFont="1" applyFill="1" applyBorder="1" applyAlignment="1">
      <alignment horizontal="right" vertical="center"/>
    </xf>
    <xf numFmtId="187" fontId="20" fillId="0" borderId="1" xfId="10" applyNumberFormat="1" applyFont="1" applyFill="1" applyBorder="1" applyAlignment="1">
      <alignment horizontal="right" vertical="center"/>
    </xf>
    <xf numFmtId="187" fontId="20" fillId="0" borderId="0" xfId="10" applyNumberFormat="1" applyFont="1" applyFill="1" applyBorder="1" applyAlignment="1">
      <alignment horizontal="right" vertical="center"/>
    </xf>
    <xf numFmtId="188" fontId="20" fillId="0" borderId="36" xfId="10" applyNumberFormat="1" applyFont="1" applyFill="1" applyBorder="1" applyAlignment="1">
      <alignment horizontal="right" vertical="center"/>
    </xf>
    <xf numFmtId="188" fontId="20" fillId="0" borderId="37" xfId="10" applyNumberFormat="1" applyFont="1" applyFill="1" applyBorder="1" applyAlignment="1">
      <alignment horizontal="right" vertical="center"/>
    </xf>
    <xf numFmtId="188" fontId="20" fillId="0" borderId="41" xfId="10" applyNumberFormat="1" applyFont="1" applyFill="1" applyBorder="1" applyAlignment="1">
      <alignment horizontal="right" vertical="center"/>
    </xf>
    <xf numFmtId="186" fontId="20" fillId="0" borderId="36" xfId="10" applyNumberFormat="1" applyFont="1" applyFill="1" applyBorder="1" applyAlignment="1">
      <alignment horizontal="right" vertical="center"/>
    </xf>
    <xf numFmtId="186" fontId="20" fillId="0" borderId="37" xfId="10" applyNumberFormat="1" applyFont="1" applyFill="1" applyBorder="1" applyAlignment="1">
      <alignment horizontal="right" vertical="center"/>
    </xf>
    <xf numFmtId="186" fontId="20" fillId="0" borderId="41" xfId="10" applyNumberFormat="1" applyFont="1" applyFill="1" applyBorder="1" applyAlignment="1">
      <alignment horizontal="right" vertical="center"/>
    </xf>
    <xf numFmtId="0" fontId="20" fillId="0" borderId="44" xfId="10" applyFont="1" applyFill="1" applyBorder="1" applyAlignment="1">
      <alignment horizontal="center" vertical="center"/>
    </xf>
    <xf numFmtId="0" fontId="20" fillId="0" borderId="43" xfId="10" applyFont="1" applyFill="1" applyBorder="1" applyAlignment="1">
      <alignment horizontal="center" vertical="center"/>
    </xf>
    <xf numFmtId="0" fontId="20" fillId="0" borderId="23" xfId="10" applyFont="1" applyFill="1" applyBorder="1" applyAlignment="1">
      <alignment horizontal="center" vertical="center"/>
    </xf>
    <xf numFmtId="0" fontId="20" fillId="0" borderId="10" xfId="10" applyFont="1" applyFill="1" applyBorder="1" applyAlignment="1">
      <alignment horizontal="center" vertical="center"/>
    </xf>
    <xf numFmtId="0" fontId="20" fillId="0" borderId="40" xfId="10" applyFont="1" applyFill="1" applyBorder="1" applyAlignment="1">
      <alignment horizontal="center" vertical="center"/>
    </xf>
    <xf numFmtId="0" fontId="20" fillId="0" borderId="45" xfId="10" applyFont="1" applyFill="1" applyBorder="1" applyAlignment="1">
      <alignment horizontal="center" vertical="center"/>
    </xf>
    <xf numFmtId="189" fontId="16" fillId="0" borderId="1" xfId="4" applyNumberFormat="1" applyFont="1" applyFill="1" applyBorder="1" applyAlignment="1">
      <alignment horizontal="right" vertical="center"/>
    </xf>
    <xf numFmtId="189" fontId="16" fillId="0" borderId="0" xfId="4" applyNumberFormat="1" applyFont="1" applyFill="1" applyBorder="1" applyAlignment="1">
      <alignment horizontal="right" vertical="center"/>
    </xf>
    <xf numFmtId="189" fontId="16" fillId="0" borderId="13" xfId="4" applyNumberFormat="1" applyFont="1" applyFill="1" applyBorder="1" applyAlignment="1">
      <alignment horizontal="right" vertical="center"/>
    </xf>
    <xf numFmtId="0" fontId="16" fillId="0" borderId="0" xfId="10" applyFont="1" applyFill="1" applyBorder="1" applyAlignment="1">
      <alignment horizontal="left"/>
    </xf>
    <xf numFmtId="0" fontId="20" fillId="0" borderId="14" xfId="10" applyFont="1" applyFill="1" applyBorder="1" applyAlignment="1">
      <alignment horizontal="center" vertical="center"/>
    </xf>
    <xf numFmtId="0" fontId="20" fillId="0" borderId="27" xfId="10" applyFont="1" applyFill="1" applyBorder="1" applyAlignment="1">
      <alignment horizontal="center" vertical="center"/>
    </xf>
    <xf numFmtId="0" fontId="20" fillId="0" borderId="33" xfId="10" applyFont="1" applyFill="1" applyBorder="1" applyAlignment="1">
      <alignment horizontal="center" vertical="center"/>
    </xf>
    <xf numFmtId="0" fontId="20" fillId="0" borderId="3" xfId="10" applyFont="1" applyFill="1" applyBorder="1" applyAlignment="1">
      <alignment horizontal="center" vertical="center"/>
    </xf>
    <xf numFmtId="0" fontId="20" fillId="0" borderId="31" xfId="10" applyFont="1" applyFill="1" applyBorder="1" applyAlignment="1">
      <alignment horizontal="center" vertical="center"/>
    </xf>
    <xf numFmtId="0" fontId="20" fillId="0" borderId="46" xfId="10" applyFont="1" applyFill="1" applyBorder="1" applyAlignment="1">
      <alignment horizontal="center" vertical="center"/>
    </xf>
    <xf numFmtId="188" fontId="16" fillId="0" borderId="1" xfId="4" applyNumberFormat="1" applyFont="1" applyFill="1" applyBorder="1" applyAlignment="1">
      <alignment horizontal="right" vertical="center"/>
    </xf>
    <xf numFmtId="188" fontId="16" fillId="0" borderId="0" xfId="4" applyNumberFormat="1" applyFont="1" applyFill="1" applyBorder="1" applyAlignment="1">
      <alignment horizontal="right" vertical="center"/>
    </xf>
    <xf numFmtId="188" fontId="16" fillId="0" borderId="28" xfId="4" applyNumberFormat="1" applyFont="1" applyFill="1" applyBorder="1" applyAlignment="1">
      <alignment horizontal="right" vertical="center"/>
    </xf>
    <xf numFmtId="181" fontId="16" fillId="0" borderId="1" xfId="1" applyNumberFormat="1" applyFont="1" applyFill="1" applyBorder="1" applyAlignment="1">
      <alignment horizontal="right" vertical="center"/>
    </xf>
    <xf numFmtId="181" fontId="16" fillId="0" borderId="0" xfId="1" applyNumberFormat="1" applyFont="1" applyFill="1" applyBorder="1" applyAlignment="1">
      <alignment horizontal="right" vertical="center"/>
    </xf>
    <xf numFmtId="181" fontId="16" fillId="0" borderId="28" xfId="1" applyNumberFormat="1" applyFont="1" applyFill="1" applyBorder="1" applyAlignment="1">
      <alignment horizontal="right" vertical="center"/>
    </xf>
    <xf numFmtId="184" fontId="16" fillId="0" borderId="1" xfId="4" applyNumberFormat="1" applyFont="1" applyFill="1" applyBorder="1" applyAlignment="1">
      <alignment horizontal="right" vertical="center"/>
    </xf>
    <xf numFmtId="184" fontId="16" fillId="0" borderId="0" xfId="4" applyNumberFormat="1" applyFont="1" applyFill="1" applyBorder="1" applyAlignment="1">
      <alignment horizontal="right" vertical="center"/>
    </xf>
    <xf numFmtId="184" fontId="16" fillId="0" borderId="28" xfId="4" applyNumberFormat="1" applyFont="1" applyFill="1" applyBorder="1" applyAlignment="1">
      <alignment horizontal="right" vertical="center"/>
    </xf>
    <xf numFmtId="195" fontId="16" fillId="0" borderId="1" xfId="4" applyNumberFormat="1" applyFont="1" applyFill="1" applyBorder="1" applyAlignment="1">
      <alignment horizontal="right" vertical="center"/>
    </xf>
    <xf numFmtId="195" fontId="16" fillId="0" borderId="28" xfId="4" applyNumberFormat="1" applyFont="1" applyFill="1" applyBorder="1" applyAlignment="1">
      <alignment horizontal="right" vertical="center"/>
    </xf>
    <xf numFmtId="186" fontId="16" fillId="0" borderId="1" xfId="4" applyNumberFormat="1" applyFont="1" applyFill="1" applyBorder="1" applyAlignment="1">
      <alignment horizontal="right" vertical="center"/>
    </xf>
    <xf numFmtId="186" fontId="16" fillId="0" borderId="0" xfId="4" applyNumberFormat="1" applyFont="1" applyFill="1" applyBorder="1" applyAlignment="1">
      <alignment horizontal="right" vertical="center"/>
    </xf>
    <xf numFmtId="186" fontId="16" fillId="0" borderId="28" xfId="4" applyNumberFormat="1" applyFont="1" applyFill="1" applyBorder="1" applyAlignment="1">
      <alignment horizontal="right" vertical="center"/>
    </xf>
    <xf numFmtId="189" fontId="16" fillId="0" borderId="28" xfId="4" applyNumberFormat="1" applyFont="1" applyFill="1" applyBorder="1" applyAlignment="1">
      <alignment horizontal="right" vertical="center"/>
    </xf>
    <xf numFmtId="0" fontId="20" fillId="0" borderId="33" xfId="10" applyFont="1" applyFill="1" applyBorder="1" applyAlignment="1">
      <alignment horizontal="center" vertical="center" wrapText="1"/>
    </xf>
    <xf numFmtId="0" fontId="20" fillId="0" borderId="14" xfId="10" applyFont="1" applyFill="1" applyBorder="1" applyAlignment="1">
      <alignment horizontal="center" vertical="center" wrapText="1"/>
    </xf>
    <xf numFmtId="0" fontId="20" fillId="0" borderId="35" xfId="10" applyFont="1" applyFill="1" applyBorder="1" applyAlignment="1">
      <alignment horizontal="center" vertical="center" wrapText="1"/>
    </xf>
    <xf numFmtId="0" fontId="20" fillId="0" borderId="10" xfId="10" applyFont="1" applyFill="1" applyBorder="1" applyAlignment="1">
      <alignment horizontal="center" vertical="center" wrapText="1"/>
    </xf>
    <xf numFmtId="0" fontId="20" fillId="0" borderId="40" xfId="10" applyFont="1" applyFill="1" applyBorder="1" applyAlignment="1">
      <alignment horizontal="center" vertical="center" wrapText="1"/>
    </xf>
    <xf numFmtId="0" fontId="20" fillId="0" borderId="42" xfId="10" applyFont="1" applyFill="1" applyBorder="1" applyAlignment="1">
      <alignment horizontal="center" vertical="center" wrapText="1"/>
    </xf>
    <xf numFmtId="0" fontId="20" fillId="0" borderId="24" xfId="4" applyNumberFormat="1" applyFont="1" applyFill="1" applyBorder="1" applyAlignment="1">
      <alignment horizontal="right" vertical="center"/>
    </xf>
    <xf numFmtId="0" fontId="20" fillId="0" borderId="9" xfId="4" applyNumberFormat="1" applyFont="1" applyFill="1" applyBorder="1" applyAlignment="1">
      <alignment horizontal="right" vertical="center"/>
    </xf>
    <xf numFmtId="0" fontId="20" fillId="0" borderId="25" xfId="4" applyNumberFormat="1" applyFont="1" applyFill="1" applyBorder="1" applyAlignment="1">
      <alignment horizontal="right" vertical="center"/>
    </xf>
    <xf numFmtId="188" fontId="16" fillId="0" borderId="5" xfId="4" applyNumberFormat="1" applyFont="1" applyFill="1" applyBorder="1" applyAlignment="1">
      <alignment horizontal="right" vertical="center"/>
    </xf>
    <xf numFmtId="188" fontId="16" fillId="0" borderId="9" xfId="4" applyNumberFormat="1" applyFont="1" applyFill="1" applyBorder="1" applyAlignment="1">
      <alignment horizontal="right" vertical="center"/>
    </xf>
    <xf numFmtId="188" fontId="16" fillId="0" borderId="25" xfId="4" applyNumberFormat="1" applyFont="1" applyFill="1" applyBorder="1" applyAlignment="1">
      <alignment horizontal="right" vertical="center"/>
    </xf>
    <xf numFmtId="181" fontId="16" fillId="0" borderId="1" xfId="4" applyNumberFormat="1" applyFont="1" applyFill="1" applyBorder="1" applyAlignment="1">
      <alignment horizontal="right" vertical="center"/>
    </xf>
    <xf numFmtId="181" fontId="16" fillId="0" borderId="0" xfId="4" applyNumberFormat="1" applyFont="1" applyFill="1" applyBorder="1" applyAlignment="1">
      <alignment horizontal="right" vertical="center"/>
    </xf>
    <xf numFmtId="181" fontId="16" fillId="0" borderId="28" xfId="4" applyNumberFormat="1" applyFont="1" applyFill="1" applyBorder="1" applyAlignment="1">
      <alignment horizontal="right" vertical="center"/>
    </xf>
    <xf numFmtId="184" fontId="16" fillId="0" borderId="5" xfId="4" applyNumberFormat="1" applyFont="1" applyFill="1" applyBorder="1" applyAlignment="1">
      <alignment horizontal="right" vertical="center"/>
    </xf>
    <xf numFmtId="184" fontId="16" fillId="0" borderId="9" xfId="4" applyNumberFormat="1" applyFont="1" applyFill="1" applyBorder="1" applyAlignment="1">
      <alignment horizontal="right" vertical="center"/>
    </xf>
    <xf numFmtId="184" fontId="16" fillId="0" borderId="25" xfId="4" applyNumberFormat="1" applyFont="1" applyFill="1" applyBorder="1" applyAlignment="1">
      <alignment horizontal="right" vertical="center"/>
    </xf>
    <xf numFmtId="181" fontId="16" fillId="0" borderId="5" xfId="4" applyNumberFormat="1" applyFont="1" applyFill="1" applyBorder="1" applyAlignment="1">
      <alignment horizontal="right" vertical="center"/>
    </xf>
    <xf numFmtId="181" fontId="16" fillId="0" borderId="9" xfId="4" applyNumberFormat="1" applyFont="1" applyFill="1" applyBorder="1" applyAlignment="1">
      <alignment horizontal="right" vertical="center"/>
    </xf>
    <xf numFmtId="181" fontId="16" fillId="0" borderId="25" xfId="4" applyNumberFormat="1" applyFont="1" applyFill="1" applyBorder="1" applyAlignment="1">
      <alignment horizontal="right" vertical="center"/>
    </xf>
    <xf numFmtId="189" fontId="16" fillId="0" borderId="5" xfId="4" applyNumberFormat="1" applyFont="1" applyFill="1" applyBorder="1" applyAlignment="1">
      <alignment horizontal="right" vertical="center"/>
    </xf>
    <xf numFmtId="189" fontId="16" fillId="0" borderId="9" xfId="4" applyNumberFormat="1" applyFont="1" applyFill="1" applyBorder="1" applyAlignment="1">
      <alignment horizontal="right" vertical="center"/>
    </xf>
    <xf numFmtId="189" fontId="16" fillId="0" borderId="25" xfId="4" applyNumberFormat="1" applyFont="1" applyFill="1" applyBorder="1" applyAlignment="1">
      <alignment horizontal="right" vertical="center"/>
    </xf>
    <xf numFmtId="189" fontId="16" fillId="0" borderId="26" xfId="4" applyNumberFormat="1" applyFont="1" applyFill="1" applyBorder="1" applyAlignment="1">
      <alignment horizontal="right" vertical="center"/>
    </xf>
    <xf numFmtId="181" fontId="16" fillId="0" borderId="1" xfId="4" applyNumberFormat="1" applyFont="1" applyFill="1" applyBorder="1" applyAlignment="1">
      <alignment horizontal="center" vertical="center"/>
    </xf>
    <xf numFmtId="181" fontId="16" fillId="0" borderId="0" xfId="4" applyNumberFormat="1" applyFont="1" applyFill="1" applyBorder="1" applyAlignment="1">
      <alignment horizontal="center" vertical="center"/>
    </xf>
    <xf numFmtId="181" fontId="16" fillId="0" borderId="28" xfId="4" applyNumberFormat="1" applyFont="1" applyFill="1" applyBorder="1" applyAlignment="1">
      <alignment horizontal="center" vertical="center"/>
    </xf>
    <xf numFmtId="0" fontId="20" fillId="0" borderId="48" xfId="4" applyFont="1" applyFill="1" applyBorder="1" applyAlignment="1">
      <alignment horizontal="right"/>
    </xf>
    <xf numFmtId="0" fontId="20" fillId="0" borderId="0" xfId="4" applyFont="1" applyFill="1" applyAlignment="1">
      <alignment horizontal="right"/>
    </xf>
    <xf numFmtId="176" fontId="16" fillId="0" borderId="1" xfId="4" applyNumberFormat="1" applyFont="1" applyFill="1" applyBorder="1" applyAlignment="1">
      <alignment horizontal="center" vertical="center"/>
    </xf>
    <xf numFmtId="176" fontId="16" fillId="0" borderId="0" xfId="4" applyNumberFormat="1" applyFont="1" applyFill="1" applyBorder="1" applyAlignment="1">
      <alignment horizontal="center" vertical="center"/>
    </xf>
    <xf numFmtId="176" fontId="16" fillId="0" borderId="28" xfId="4" applyNumberFormat="1" applyFont="1" applyFill="1" applyBorder="1" applyAlignment="1">
      <alignment horizontal="center" vertical="center"/>
    </xf>
    <xf numFmtId="189" fontId="16" fillId="0" borderId="0" xfId="4" applyNumberFormat="1" applyFont="1" applyFill="1" applyAlignment="1">
      <alignment horizontal="right"/>
    </xf>
    <xf numFmtId="189" fontId="16" fillId="0" borderId="28" xfId="4" applyNumberFormat="1" applyFont="1" applyFill="1" applyBorder="1" applyAlignment="1">
      <alignment horizontal="right"/>
    </xf>
    <xf numFmtId="176" fontId="16" fillId="0" borderId="1" xfId="4" applyNumberFormat="1" applyFont="1" applyFill="1" applyBorder="1" applyAlignment="1">
      <alignment horizontal="right" vertical="center"/>
    </xf>
    <xf numFmtId="176" fontId="16" fillId="0" borderId="0" xfId="4" applyNumberFormat="1" applyFont="1" applyFill="1" applyBorder="1" applyAlignment="1">
      <alignment horizontal="right" vertical="center"/>
    </xf>
    <xf numFmtId="176" fontId="16" fillId="0" borderId="28" xfId="4" applyNumberFormat="1" applyFont="1" applyFill="1" applyBorder="1" applyAlignment="1">
      <alignment horizontal="right" vertical="center"/>
    </xf>
    <xf numFmtId="0" fontId="22" fillId="0" borderId="0" xfId="4" applyNumberFormat="1" applyFont="1" applyFill="1" applyBorder="1" applyAlignment="1">
      <alignment horizontal="right" shrinkToFit="1"/>
    </xf>
    <xf numFmtId="0" fontId="22" fillId="0" borderId="14" xfId="4" applyNumberFormat="1" applyFont="1" applyFill="1" applyBorder="1" applyAlignment="1">
      <alignment horizontal="center" vertical="center" textRotation="255" wrapText="1"/>
    </xf>
    <xf numFmtId="0" fontId="22" fillId="0" borderId="27" xfId="4" applyNumberFormat="1" applyFont="1" applyFill="1" applyBorder="1" applyAlignment="1">
      <alignment horizontal="center" vertical="center" textRotation="255" wrapText="1"/>
    </xf>
    <xf numFmtId="0" fontId="22" fillId="0" borderId="0" xfId="4" applyNumberFormat="1" applyFont="1" applyFill="1" applyBorder="1" applyAlignment="1">
      <alignment horizontal="center" vertical="center" textRotation="255" wrapText="1"/>
    </xf>
    <xf numFmtId="0" fontId="22" fillId="0" borderId="28" xfId="4" applyNumberFormat="1" applyFont="1" applyFill="1" applyBorder="1" applyAlignment="1">
      <alignment horizontal="center" vertical="center" textRotation="255" wrapText="1"/>
    </xf>
    <xf numFmtId="0" fontId="22" fillId="0" borderId="40" xfId="4" applyNumberFormat="1" applyFont="1" applyFill="1" applyBorder="1" applyAlignment="1">
      <alignment horizontal="center" vertical="center" textRotation="255" wrapText="1"/>
    </xf>
    <xf numFmtId="0" fontId="22" fillId="0" borderId="45" xfId="4" applyNumberFormat="1" applyFont="1" applyFill="1" applyBorder="1" applyAlignment="1">
      <alignment horizontal="center" vertical="center" textRotation="255" wrapText="1"/>
    </xf>
    <xf numFmtId="0" fontId="16" fillId="0" borderId="33" xfId="4" applyNumberFormat="1" applyFont="1" applyFill="1" applyBorder="1" applyAlignment="1">
      <alignment horizontal="center" vertical="center" wrapText="1"/>
    </xf>
    <xf numFmtId="0" fontId="16" fillId="0" borderId="14" xfId="4" applyNumberFormat="1" applyFont="1" applyFill="1" applyBorder="1" applyAlignment="1">
      <alignment horizontal="center" vertical="center" wrapText="1"/>
    </xf>
    <xf numFmtId="0" fontId="16" fillId="0" borderId="27" xfId="4" applyNumberFormat="1" applyFont="1" applyFill="1" applyBorder="1" applyAlignment="1">
      <alignment horizontal="center" vertical="center" wrapText="1"/>
    </xf>
    <xf numFmtId="0" fontId="16" fillId="0" borderId="1" xfId="4" applyNumberFormat="1" applyFont="1" applyFill="1" applyBorder="1" applyAlignment="1">
      <alignment horizontal="center" vertical="center" wrapText="1"/>
    </xf>
    <xf numFmtId="0" fontId="16" fillId="0" borderId="0" xfId="4" applyNumberFormat="1" applyFont="1" applyFill="1" applyBorder="1" applyAlignment="1">
      <alignment horizontal="center" vertical="center" wrapText="1"/>
    </xf>
    <xf numFmtId="0" fontId="16" fillId="0" borderId="28" xfId="4" applyNumberFormat="1" applyFont="1" applyFill="1" applyBorder="1" applyAlignment="1">
      <alignment horizontal="center" vertical="center" wrapText="1"/>
    </xf>
    <xf numFmtId="0" fontId="20" fillId="0" borderId="1" xfId="4" applyNumberFormat="1" applyFont="1" applyFill="1" applyBorder="1" applyAlignment="1">
      <alignment horizontal="center" vertical="center" justifyLastLine="1"/>
    </xf>
    <xf numFmtId="0" fontId="20" fillId="0" borderId="35" xfId="4" applyNumberFormat="1" applyFont="1" applyFill="1" applyBorder="1" applyAlignment="1">
      <alignment horizontal="center" vertical="center" wrapText="1" justifyLastLine="1"/>
    </xf>
    <xf numFmtId="0" fontId="20" fillId="0" borderId="1" xfId="4" applyNumberFormat="1" applyFont="1" applyFill="1" applyBorder="1" applyAlignment="1">
      <alignment horizontal="center" vertical="center" wrapText="1" justifyLastLine="1"/>
    </xf>
    <xf numFmtId="0" fontId="20" fillId="0" borderId="0" xfId="4" applyNumberFormat="1" applyFont="1" applyFill="1" applyBorder="1" applyAlignment="1">
      <alignment horizontal="center" vertical="center" wrapText="1" justifyLastLine="1"/>
    </xf>
    <xf numFmtId="0" fontId="20" fillId="0" borderId="13" xfId="4" applyNumberFormat="1" applyFont="1" applyFill="1" applyBorder="1" applyAlignment="1">
      <alignment horizontal="center" vertical="center" wrapText="1" justifyLastLine="1"/>
    </xf>
    <xf numFmtId="176" fontId="16" fillId="0" borderId="36" xfId="4" applyNumberFormat="1" applyFont="1" applyFill="1" applyBorder="1" applyAlignment="1">
      <alignment horizontal="right" vertical="center"/>
    </xf>
    <xf numFmtId="176" fontId="16" fillId="0" borderId="37" xfId="4" applyNumberFormat="1" applyFont="1" applyFill="1" applyBorder="1" applyAlignment="1">
      <alignment horizontal="right" vertical="center"/>
    </xf>
    <xf numFmtId="176" fontId="16" fillId="0" borderId="41" xfId="4" applyNumberFormat="1" applyFont="1" applyFill="1" applyBorder="1" applyAlignment="1">
      <alignment horizontal="right" vertical="center"/>
    </xf>
    <xf numFmtId="177" fontId="16" fillId="0" borderId="36" xfId="4" applyNumberFormat="1" applyFont="1" applyFill="1" applyBorder="1" applyAlignment="1">
      <alignment horizontal="center" vertical="center"/>
    </xf>
    <xf numFmtId="177" fontId="16" fillId="0" borderId="37" xfId="4" applyNumberFormat="1" applyFont="1" applyFill="1" applyBorder="1" applyAlignment="1">
      <alignment horizontal="center" vertical="center"/>
    </xf>
    <xf numFmtId="177" fontId="16" fillId="0" borderId="41" xfId="4" applyNumberFormat="1" applyFont="1" applyFill="1" applyBorder="1" applyAlignment="1">
      <alignment horizontal="center" vertical="center"/>
    </xf>
    <xf numFmtId="186" fontId="16" fillId="0" borderId="36" xfId="4" applyNumberFormat="1" applyFont="1" applyFill="1" applyBorder="1" applyAlignment="1">
      <alignment horizontal="right" vertical="center"/>
    </xf>
    <xf numFmtId="186" fontId="16" fillId="0" borderId="37" xfId="4" applyNumberFormat="1" applyFont="1" applyFill="1" applyBorder="1" applyAlignment="1">
      <alignment horizontal="right" vertical="center"/>
    </xf>
    <xf numFmtId="186" fontId="16" fillId="0" borderId="41" xfId="4" applyNumberFormat="1" applyFont="1" applyFill="1" applyBorder="1" applyAlignment="1">
      <alignment horizontal="right" vertical="center"/>
    </xf>
    <xf numFmtId="189" fontId="16" fillId="0" borderId="36" xfId="4" applyNumberFormat="1" applyFont="1" applyFill="1" applyBorder="1" applyAlignment="1">
      <alignment horizontal="right" vertical="center"/>
    </xf>
    <xf numFmtId="189" fontId="16" fillId="0" borderId="37" xfId="4" applyNumberFormat="1" applyFont="1" applyFill="1" applyBorder="1" applyAlignment="1">
      <alignment horizontal="right" vertical="center"/>
    </xf>
    <xf numFmtId="189" fontId="16" fillId="0" borderId="41" xfId="4" applyNumberFormat="1" applyFont="1" applyFill="1" applyBorder="1" applyAlignment="1">
      <alignment horizontal="right" vertical="center"/>
    </xf>
    <xf numFmtId="189" fontId="16" fillId="0" borderId="38" xfId="4" applyNumberFormat="1" applyFont="1" applyFill="1" applyBorder="1" applyAlignment="1">
      <alignment horizontal="right" vertical="center"/>
    </xf>
    <xf numFmtId="0" fontId="20" fillId="0" borderId="10" xfId="4" applyNumberFormat="1" applyFont="1" applyFill="1" applyBorder="1" applyAlignment="1">
      <alignment horizontal="center" vertical="center" shrinkToFit="1"/>
    </xf>
    <xf numFmtId="0" fontId="20" fillId="0" borderId="40" xfId="4" applyNumberFormat="1" applyFont="1" applyFill="1" applyBorder="1" applyAlignment="1">
      <alignment horizontal="center" vertical="center" shrinkToFit="1"/>
    </xf>
    <xf numFmtId="0" fontId="20" fillId="0" borderId="42" xfId="4" applyNumberFormat="1" applyFont="1" applyFill="1" applyBorder="1" applyAlignment="1">
      <alignment horizontal="center" vertical="center" shrinkToFit="1"/>
    </xf>
    <xf numFmtId="188" fontId="16" fillId="0" borderId="36" xfId="4" applyNumberFormat="1" applyFont="1" applyFill="1" applyBorder="1" applyAlignment="1">
      <alignment horizontal="right" vertical="center"/>
    </xf>
    <xf numFmtId="188" fontId="16" fillId="0" borderId="37" xfId="4" applyNumberFormat="1" applyFont="1" applyFill="1" applyBorder="1" applyAlignment="1">
      <alignment horizontal="right" vertical="center"/>
    </xf>
    <xf numFmtId="188" fontId="16" fillId="0" borderId="41" xfId="4" applyNumberFormat="1" applyFont="1" applyFill="1" applyBorder="1" applyAlignment="1">
      <alignment horizontal="right" vertical="center"/>
    </xf>
    <xf numFmtId="177" fontId="16" fillId="0" borderId="36" xfId="4" applyNumberFormat="1" applyFont="1" applyFill="1" applyBorder="1" applyAlignment="1">
      <alignment horizontal="right" vertical="center"/>
    </xf>
    <xf numFmtId="177" fontId="16" fillId="0" borderId="37" xfId="4" applyNumberFormat="1" applyFont="1" applyFill="1" applyBorder="1" applyAlignment="1">
      <alignment horizontal="right" vertical="center"/>
    </xf>
    <xf numFmtId="177" fontId="16" fillId="0" borderId="41" xfId="4" applyNumberFormat="1" applyFont="1" applyFill="1" applyBorder="1" applyAlignment="1">
      <alignment horizontal="right" vertical="center"/>
    </xf>
    <xf numFmtId="0" fontId="20" fillId="0" borderId="36" xfId="4" applyNumberFormat="1" applyFont="1" applyFill="1" applyBorder="1" applyAlignment="1">
      <alignment horizontal="center" vertical="center"/>
    </xf>
    <xf numFmtId="0" fontId="20" fillId="0" borderId="37" xfId="4" applyNumberFormat="1" applyFont="1" applyFill="1" applyBorder="1" applyAlignment="1">
      <alignment horizontal="center" vertical="center"/>
    </xf>
    <xf numFmtId="0" fontId="20" fillId="0" borderId="41" xfId="4" applyNumberFormat="1" applyFont="1" applyFill="1" applyBorder="1" applyAlignment="1">
      <alignment horizontal="center" vertical="center"/>
    </xf>
    <xf numFmtId="0" fontId="20" fillId="0" borderId="36" xfId="4" applyNumberFormat="1" applyFont="1" applyFill="1" applyBorder="1" applyAlignment="1">
      <alignment horizontal="center" vertical="center" wrapText="1"/>
    </xf>
    <xf numFmtId="0" fontId="20" fillId="0" borderId="36" xfId="4" applyNumberFormat="1" applyFont="1" applyFill="1" applyBorder="1" applyAlignment="1">
      <alignment horizontal="center" wrapText="1" justifyLastLine="1"/>
    </xf>
    <xf numFmtId="0" fontId="20" fillId="0" borderId="37" xfId="4" applyNumberFormat="1" applyFont="1" applyFill="1" applyBorder="1" applyAlignment="1">
      <alignment horizontal="center" wrapText="1" justifyLastLine="1"/>
    </xf>
    <xf numFmtId="0" fontId="20" fillId="0" borderId="41" xfId="4" applyNumberFormat="1" applyFont="1" applyFill="1" applyBorder="1" applyAlignment="1">
      <alignment horizontal="center" wrapText="1" justifyLastLine="1"/>
    </xf>
    <xf numFmtId="0" fontId="20" fillId="0" borderId="10" xfId="4" applyNumberFormat="1" applyFont="1" applyFill="1" applyBorder="1" applyAlignment="1">
      <alignment horizontal="center" wrapText="1" justifyLastLine="1"/>
    </xf>
    <xf numFmtId="0" fontId="20" fillId="0" borderId="40" xfId="4" applyNumberFormat="1" applyFont="1" applyFill="1" applyBorder="1" applyAlignment="1">
      <alignment horizontal="center" wrapText="1" justifyLastLine="1"/>
    </xf>
    <xf numFmtId="0" fontId="20" fillId="0" borderId="45" xfId="4" applyNumberFormat="1" applyFont="1" applyFill="1" applyBorder="1" applyAlignment="1">
      <alignment horizontal="center" wrapText="1" justifyLastLine="1"/>
    </xf>
    <xf numFmtId="176" fontId="20" fillId="0" borderId="36" xfId="10" applyNumberFormat="1" applyFont="1" applyFill="1" applyBorder="1" applyAlignment="1">
      <alignment horizontal="right" vertical="center"/>
    </xf>
    <xf numFmtId="176" fontId="20" fillId="0" borderId="37" xfId="10" applyNumberFormat="1" applyFont="1" applyFill="1" applyBorder="1" applyAlignment="1">
      <alignment horizontal="right" vertical="center"/>
    </xf>
    <xf numFmtId="176" fontId="20" fillId="0" borderId="41" xfId="10" applyNumberFormat="1" applyFont="1" applyFill="1" applyBorder="1" applyAlignment="1">
      <alignment horizontal="right" vertical="center"/>
    </xf>
    <xf numFmtId="177" fontId="20" fillId="0" borderId="36" xfId="10" applyNumberFormat="1" applyFont="1" applyFill="1" applyBorder="1" applyAlignment="1">
      <alignment horizontal="right" vertical="center"/>
    </xf>
    <xf numFmtId="177" fontId="20" fillId="0" borderId="37" xfId="10" applyNumberFormat="1" applyFont="1" applyFill="1" applyBorder="1" applyAlignment="1">
      <alignment horizontal="right" vertical="center"/>
    </xf>
    <xf numFmtId="177" fontId="20" fillId="0" borderId="41" xfId="10" applyNumberFormat="1" applyFont="1" applyFill="1" applyBorder="1" applyAlignment="1">
      <alignment horizontal="right" vertical="center"/>
    </xf>
    <xf numFmtId="181" fontId="20" fillId="0" borderId="19" xfId="11" applyNumberFormat="1" applyFont="1" applyFill="1" applyBorder="1" applyAlignment="1">
      <alignment horizontal="right" vertical="center"/>
    </xf>
    <xf numFmtId="181" fontId="20" fillId="0" borderId="20" xfId="11" applyNumberFormat="1" applyFont="1" applyFill="1" applyBorder="1" applyAlignment="1">
      <alignment horizontal="right" vertical="center"/>
    </xf>
    <xf numFmtId="0" fontId="17" fillId="0" borderId="0" xfId="13" applyFont="1" applyFill="1" applyAlignment="1">
      <alignment horizontal="center"/>
    </xf>
    <xf numFmtId="189" fontId="16" fillId="0" borderId="1" xfId="4" applyNumberFormat="1" applyFont="1" applyFill="1" applyBorder="1" applyAlignment="1">
      <alignment horizontal="center" vertical="center"/>
    </xf>
    <xf numFmtId="189" fontId="16" fillId="0" borderId="0" xfId="4" applyNumberFormat="1" applyFont="1" applyFill="1" applyBorder="1" applyAlignment="1">
      <alignment horizontal="center" vertical="center"/>
    </xf>
    <xf numFmtId="189" fontId="16" fillId="0" borderId="13" xfId="4" applyNumberFormat="1" applyFont="1" applyFill="1" applyBorder="1" applyAlignment="1">
      <alignment horizontal="center" vertical="center"/>
    </xf>
    <xf numFmtId="188" fontId="20" fillId="0" borderId="1" xfId="4" applyNumberFormat="1" applyFont="1" applyFill="1" applyBorder="1" applyAlignment="1">
      <alignment horizontal="center" vertical="center"/>
    </xf>
    <xf numFmtId="188" fontId="20" fillId="0" borderId="0" xfId="4" applyNumberFormat="1" applyFont="1" applyFill="1" applyBorder="1" applyAlignment="1">
      <alignment horizontal="center" vertical="center"/>
    </xf>
    <xf numFmtId="188" fontId="20" fillId="0" borderId="13" xfId="4" applyNumberFormat="1" applyFont="1" applyFill="1" applyBorder="1" applyAlignment="1">
      <alignment horizontal="center" vertical="center"/>
    </xf>
    <xf numFmtId="181" fontId="20" fillId="0" borderId="5" xfId="11" applyNumberFormat="1" applyFont="1" applyFill="1" applyBorder="1" applyAlignment="1">
      <alignment horizontal="right" vertical="center"/>
    </xf>
    <xf numFmtId="181" fontId="20" fillId="0" borderId="9" xfId="11" applyNumberFormat="1" applyFont="1" applyFill="1" applyBorder="1" applyAlignment="1">
      <alignment horizontal="right" vertical="center"/>
    </xf>
    <xf numFmtId="181" fontId="20" fillId="0" borderId="25" xfId="11" applyNumberFormat="1" applyFont="1" applyFill="1" applyBorder="1" applyAlignment="1">
      <alignment horizontal="right" vertical="center"/>
    </xf>
    <xf numFmtId="0" fontId="20" fillId="0" borderId="48" xfId="4" applyNumberFormat="1" applyFont="1" applyFill="1" applyBorder="1" applyAlignment="1">
      <alignment horizontal="center" vertical="center" wrapText="1"/>
    </xf>
    <xf numFmtId="0" fontId="20" fillId="0" borderId="24" xfId="4" applyNumberFormat="1" applyFont="1" applyFill="1" applyBorder="1" applyAlignment="1">
      <alignment horizontal="center" vertical="center" wrapText="1"/>
    </xf>
    <xf numFmtId="0" fontId="20" fillId="0" borderId="9" xfId="4" applyNumberFormat="1" applyFont="1" applyFill="1" applyBorder="1" applyAlignment="1">
      <alignment horizontal="center" vertical="center" wrapText="1"/>
    </xf>
    <xf numFmtId="0" fontId="20" fillId="0" borderId="25" xfId="4" applyNumberFormat="1" applyFont="1" applyFill="1" applyBorder="1" applyAlignment="1">
      <alignment horizontal="center" vertical="center" wrapText="1"/>
    </xf>
    <xf numFmtId="188" fontId="35" fillId="0" borderId="0" xfId="4" applyNumberFormat="1" applyFont="1" applyFill="1" applyAlignment="1">
      <alignment horizontal="right"/>
    </xf>
    <xf numFmtId="0" fontId="20" fillId="0" borderId="5" xfId="4" applyNumberFormat="1" applyFont="1" applyFill="1" applyBorder="1" applyAlignment="1">
      <alignment horizontal="left" vertical="center"/>
    </xf>
    <xf numFmtId="186" fontId="20" fillId="0" borderId="26" xfId="4" applyNumberFormat="1" applyFont="1" applyFill="1" applyBorder="1" applyAlignment="1">
      <alignment horizontal="right" vertical="center"/>
    </xf>
    <xf numFmtId="181" fontId="16" fillId="0" borderId="37" xfId="12" applyNumberFormat="1" applyFont="1" applyFill="1" applyBorder="1" applyAlignment="1">
      <alignment vertical="center" shrinkToFit="1"/>
    </xf>
    <xf numFmtId="181" fontId="16" fillId="0" borderId="0" xfId="12" applyNumberFormat="1" applyFont="1" applyFill="1" applyBorder="1" applyAlignment="1">
      <alignment vertical="center" shrinkToFit="1"/>
    </xf>
    <xf numFmtId="181" fontId="16" fillId="0" borderId="5" xfId="12" applyNumberFormat="1" applyFont="1" applyFill="1" applyBorder="1" applyAlignment="1">
      <alignment vertical="center" shrinkToFit="1"/>
    </xf>
    <xf numFmtId="181" fontId="16" fillId="0" borderId="9" xfId="12" applyNumberFormat="1" applyFont="1" applyFill="1" applyBorder="1" applyAlignment="1">
      <alignment vertical="center" shrinkToFit="1"/>
    </xf>
    <xf numFmtId="181" fontId="16" fillId="0" borderId="25" xfId="12" applyNumberFormat="1" applyFont="1" applyFill="1" applyBorder="1" applyAlignment="1">
      <alignment vertical="center" shrinkToFit="1"/>
    </xf>
    <xf numFmtId="181" fontId="16" fillId="0" borderId="38" xfId="12" applyNumberFormat="1" applyFont="1" applyFill="1" applyBorder="1" applyAlignment="1">
      <alignment vertical="center" shrinkToFit="1"/>
    </xf>
    <xf numFmtId="181" fontId="16" fillId="0" borderId="13" xfId="12" applyNumberFormat="1" applyFont="1" applyFill="1" applyBorder="1" applyAlignment="1">
      <alignment vertical="center" shrinkToFit="1"/>
    </xf>
    <xf numFmtId="181" fontId="16" fillId="0" borderId="26" xfId="12" applyNumberFormat="1" applyFont="1" applyFill="1" applyBorder="1" applyAlignment="1">
      <alignment vertical="center"/>
    </xf>
    <xf numFmtId="0" fontId="21" fillId="0" borderId="0" xfId="0" applyFont="1" applyFill="1" applyAlignment="1">
      <alignment horizontal="left" vertical="center"/>
    </xf>
    <xf numFmtId="0" fontId="20" fillId="0" borderId="51" xfId="0" applyFont="1" applyFill="1" applyBorder="1" applyAlignment="1">
      <alignment horizontal="center" vertical="distributed"/>
    </xf>
    <xf numFmtId="0" fontId="20" fillId="0" borderId="27" xfId="0" applyFont="1" applyFill="1" applyBorder="1" applyAlignment="1">
      <alignment horizontal="center" vertical="distributed"/>
    </xf>
    <xf numFmtId="0" fontId="20" fillId="0" borderId="48" xfId="0" applyFont="1" applyFill="1" applyBorder="1" applyAlignment="1">
      <alignment horizontal="center" vertical="distributed"/>
    </xf>
    <xf numFmtId="0" fontId="20" fillId="0" borderId="28" xfId="0" applyFont="1" applyFill="1" applyBorder="1" applyAlignment="1">
      <alignment horizontal="center" vertical="distributed"/>
    </xf>
    <xf numFmtId="0" fontId="20" fillId="0" borderId="52" xfId="0" applyFont="1" applyFill="1" applyBorder="1" applyAlignment="1">
      <alignment horizontal="center" vertical="distributed"/>
    </xf>
    <xf numFmtId="0" fontId="20" fillId="0" borderId="45" xfId="0" applyFont="1" applyFill="1" applyBorder="1" applyAlignment="1">
      <alignment horizontal="center" vertical="distributed"/>
    </xf>
    <xf numFmtId="0" fontId="20" fillId="0" borderId="2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33"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0" fillId="0" borderId="14"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0" fontId="20" fillId="0" borderId="40" xfId="0" applyFont="1" applyFill="1" applyBorder="1" applyAlignment="1">
      <alignment horizontal="center" vertical="center" wrapText="1" shrinkToFit="1"/>
    </xf>
    <xf numFmtId="0" fontId="20" fillId="0" borderId="45" xfId="0" applyFont="1" applyFill="1" applyBorder="1" applyAlignment="1">
      <alignment horizontal="center" vertical="center" wrapText="1" shrinkToFit="1"/>
    </xf>
    <xf numFmtId="0" fontId="20" fillId="0" borderId="62"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4" xfId="0" applyFont="1" applyFill="1" applyBorder="1" applyAlignment="1">
      <alignment horizontal="center" vertical="center" justifyLastLine="1" shrinkToFit="1"/>
    </xf>
    <xf numFmtId="0" fontId="20" fillId="0" borderId="27" xfId="0" applyFont="1" applyFill="1" applyBorder="1" applyAlignment="1">
      <alignment horizontal="center" vertical="center" justifyLastLine="1" shrinkToFit="1"/>
    </xf>
    <xf numFmtId="0" fontId="20" fillId="0" borderId="40" xfId="0" applyFont="1" applyFill="1" applyBorder="1" applyAlignment="1">
      <alignment horizontal="center" vertical="center" justifyLastLine="1" shrinkToFit="1"/>
    </xf>
    <xf numFmtId="0" fontId="20" fillId="0" borderId="45" xfId="0" applyFont="1" applyFill="1" applyBorder="1" applyAlignment="1">
      <alignment horizontal="center" vertical="center" justifyLastLine="1" shrinkToFit="1"/>
    </xf>
    <xf numFmtId="0" fontId="20" fillId="0" borderId="33" xfId="0" applyFont="1" applyFill="1" applyBorder="1" applyAlignment="1">
      <alignment horizontal="center" wrapText="1"/>
    </xf>
    <xf numFmtId="0" fontId="20" fillId="0" borderId="27" xfId="0" applyFont="1" applyFill="1" applyBorder="1" applyAlignment="1">
      <alignment horizontal="center" wrapText="1"/>
    </xf>
    <xf numFmtId="0" fontId="20" fillId="0" borderId="10" xfId="0" applyFont="1" applyFill="1" applyBorder="1" applyAlignment="1">
      <alignment horizontal="center" wrapText="1"/>
    </xf>
    <xf numFmtId="0" fontId="20" fillId="0" borderId="45" xfId="0" applyFont="1" applyFill="1" applyBorder="1" applyAlignment="1">
      <alignment horizontal="center" wrapText="1"/>
    </xf>
    <xf numFmtId="0" fontId="20" fillId="0" borderId="35"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33" xfId="0"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188" fontId="20" fillId="0" borderId="5" xfId="0" applyNumberFormat="1" applyFont="1" applyFill="1" applyBorder="1" applyAlignment="1">
      <alignment horizontal="right"/>
    </xf>
    <xf numFmtId="188" fontId="20" fillId="0" borderId="25" xfId="0" applyNumberFormat="1" applyFont="1" applyFill="1" applyBorder="1" applyAlignment="1">
      <alignment horizontal="right"/>
    </xf>
    <xf numFmtId="38" fontId="20" fillId="0" borderId="19" xfId="1" applyFont="1" applyFill="1" applyBorder="1"/>
    <xf numFmtId="0" fontId="20" fillId="0" borderId="17" xfId="1" applyNumberFormat="1" applyFont="1" applyFill="1" applyBorder="1"/>
    <xf numFmtId="188" fontId="20" fillId="0" borderId="1" xfId="0" applyNumberFormat="1" applyFont="1" applyFill="1" applyBorder="1" applyAlignment="1">
      <alignment horizontal="right"/>
    </xf>
    <xf numFmtId="188" fontId="20" fillId="0" borderId="28" xfId="0" applyNumberFormat="1" applyFont="1" applyFill="1" applyBorder="1" applyAlignment="1">
      <alignment horizontal="right"/>
    </xf>
    <xf numFmtId="0" fontId="20" fillId="0" borderId="19" xfId="1" applyNumberFormat="1" applyFont="1" applyFill="1" applyBorder="1"/>
    <xf numFmtId="0" fontId="20" fillId="0" borderId="36"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62" xfId="0" applyFont="1" applyFill="1" applyBorder="1" applyAlignment="1">
      <alignment horizontal="right"/>
    </xf>
    <xf numFmtId="0" fontId="20" fillId="0" borderId="37" xfId="0" applyFont="1" applyFill="1" applyBorder="1" applyAlignment="1">
      <alignment horizontal="right"/>
    </xf>
    <xf numFmtId="0" fontId="20" fillId="0" borderId="41" xfId="0" applyFont="1" applyFill="1" applyBorder="1" applyAlignment="1">
      <alignment horizontal="right"/>
    </xf>
    <xf numFmtId="0" fontId="0" fillId="0" borderId="0" xfId="0" applyFont="1" applyFill="1" applyAlignment="1">
      <alignment horizontal="right" vertical="center"/>
    </xf>
    <xf numFmtId="0" fontId="20" fillId="0" borderId="51" xfId="0" applyFont="1" applyFill="1" applyBorder="1" applyAlignment="1">
      <alignment horizontal="center" vertical="distributed" justifyLastLine="1"/>
    </xf>
    <xf numFmtId="0" fontId="20" fillId="0" borderId="14" xfId="0" applyFont="1" applyFill="1" applyBorder="1" applyAlignment="1">
      <alignment horizontal="center" vertical="distributed" justifyLastLine="1"/>
    </xf>
    <xf numFmtId="0" fontId="20" fillId="0" borderId="27" xfId="0" applyFont="1" applyFill="1" applyBorder="1" applyAlignment="1">
      <alignment horizontal="center" vertical="distributed" justifyLastLine="1"/>
    </xf>
    <xf numFmtId="0" fontId="20" fillId="0" borderId="48" xfId="0" applyFont="1" applyFill="1" applyBorder="1" applyAlignment="1">
      <alignment horizontal="center" vertical="distributed" justifyLastLine="1"/>
    </xf>
    <xf numFmtId="0" fontId="20" fillId="0" borderId="0" xfId="0" applyFont="1" applyFill="1" applyBorder="1" applyAlignment="1">
      <alignment horizontal="center" vertical="distributed" justifyLastLine="1"/>
    </xf>
    <xf numFmtId="0" fontId="20" fillId="0" borderId="28" xfId="0" applyFont="1" applyFill="1" applyBorder="1" applyAlignment="1">
      <alignment horizontal="center" vertical="distributed" justifyLastLine="1"/>
    </xf>
    <xf numFmtId="0" fontId="20" fillId="0" borderId="52" xfId="0" applyFont="1" applyFill="1" applyBorder="1" applyAlignment="1">
      <alignment horizontal="center" vertical="distributed" justifyLastLine="1"/>
    </xf>
    <xf numFmtId="0" fontId="20" fillId="0" borderId="40" xfId="0" applyFont="1" applyFill="1" applyBorder="1" applyAlignment="1">
      <alignment horizontal="center" vertical="distributed" justifyLastLine="1"/>
    </xf>
    <xf numFmtId="0" fontId="20" fillId="0" borderId="45" xfId="0" applyFont="1" applyFill="1" applyBorder="1" applyAlignment="1">
      <alignment horizontal="center" vertical="distributed" justifyLastLine="1"/>
    </xf>
    <xf numFmtId="0" fontId="0" fillId="0" borderId="0" xfId="0" applyFont="1" applyFill="1" applyBorder="1" applyAlignment="1">
      <alignment horizontal="right" vertical="center"/>
    </xf>
    <xf numFmtId="0" fontId="20" fillId="0" borderId="17" xfId="1" applyNumberFormat="1" applyFont="1" applyFill="1" applyBorder="1" applyAlignment="1">
      <alignment horizontal="right"/>
    </xf>
    <xf numFmtId="0" fontId="0" fillId="0" borderId="9" xfId="0" applyFont="1" applyFill="1" applyBorder="1" applyAlignment="1">
      <alignment horizontal="right" vertical="center"/>
    </xf>
    <xf numFmtId="3" fontId="20" fillId="0" borderId="19" xfId="0" applyNumberFormat="1" applyFont="1" applyFill="1" applyBorder="1"/>
    <xf numFmtId="0" fontId="20" fillId="0" borderId="48" xfId="0" applyFont="1" applyFill="1" applyBorder="1" applyAlignment="1">
      <alignment horizontal="right"/>
    </xf>
    <xf numFmtId="0" fontId="20" fillId="0" borderId="0" xfId="0" applyFont="1" applyFill="1" applyBorder="1" applyAlignment="1">
      <alignment horizontal="right"/>
    </xf>
    <xf numFmtId="0" fontId="20" fillId="0" borderId="28" xfId="0" applyFont="1" applyFill="1" applyBorder="1" applyAlignment="1">
      <alignment horizontal="right"/>
    </xf>
    <xf numFmtId="38" fontId="20" fillId="0" borderId="17" xfId="1" applyFont="1" applyFill="1" applyBorder="1"/>
    <xf numFmtId="188" fontId="20" fillId="0" borderId="0" xfId="0" applyNumberFormat="1" applyFont="1" applyFill="1" applyBorder="1" applyAlignment="1">
      <alignment horizontal="right"/>
    </xf>
    <xf numFmtId="188" fontId="20" fillId="0" borderId="26" xfId="0" applyNumberFormat="1" applyFont="1" applyFill="1" applyBorder="1" applyAlignment="1">
      <alignment horizontal="right"/>
    </xf>
    <xf numFmtId="188" fontId="20" fillId="0" borderId="13" xfId="0" applyNumberFormat="1" applyFont="1" applyFill="1" applyBorder="1" applyAlignment="1">
      <alignment horizontal="right"/>
    </xf>
    <xf numFmtId="3" fontId="20" fillId="0" borderId="17" xfId="0" applyNumberFormat="1" applyFont="1" applyFill="1" applyBorder="1"/>
    <xf numFmtId="38" fontId="20" fillId="0" borderId="18" xfId="1" applyFont="1" applyFill="1" applyBorder="1"/>
    <xf numFmtId="0" fontId="20" fillId="0" borderId="40" xfId="0" applyFont="1" applyFill="1" applyBorder="1" applyAlignment="1">
      <alignment horizontal="center" vertical="center"/>
    </xf>
    <xf numFmtId="191" fontId="20" fillId="0" borderId="17" xfId="1" applyNumberFormat="1" applyFont="1" applyFill="1" applyBorder="1"/>
    <xf numFmtId="191" fontId="20" fillId="0" borderId="19" xfId="1" applyNumberFormat="1" applyFont="1" applyFill="1" applyBorder="1"/>
    <xf numFmtId="38" fontId="20" fillId="0" borderId="20" xfId="1" applyFont="1" applyFill="1" applyBorder="1"/>
    <xf numFmtId="38" fontId="20" fillId="0" borderId="13" xfId="1" applyFont="1" applyFill="1" applyBorder="1"/>
    <xf numFmtId="191" fontId="20" fillId="0" borderId="1" xfId="1" applyNumberFormat="1" applyFont="1" applyFill="1" applyBorder="1"/>
    <xf numFmtId="191" fontId="20" fillId="0" borderId="28" xfId="1" applyNumberFormat="1" applyFont="1" applyFill="1" applyBorder="1"/>
    <xf numFmtId="38" fontId="20" fillId="0" borderId="44" xfId="1" applyFont="1" applyFill="1" applyBorder="1" applyAlignment="1">
      <alignment horizontal="right" vertical="center"/>
    </xf>
    <xf numFmtId="0" fontId="0" fillId="0" borderId="23" xfId="0" applyFont="1" applyFill="1" applyBorder="1" applyAlignment="1">
      <alignment horizontal="right" vertical="center"/>
    </xf>
    <xf numFmtId="38" fontId="20" fillId="0" borderId="58" xfId="1" applyFont="1" applyFill="1" applyBorder="1" applyAlignment="1">
      <alignment horizontal="right" vertical="center"/>
    </xf>
    <xf numFmtId="0" fontId="0" fillId="0" borderId="81" xfId="0" applyFont="1" applyFill="1" applyBorder="1" applyAlignment="1">
      <alignment horizontal="right" vertical="center"/>
    </xf>
    <xf numFmtId="0" fontId="20" fillId="0" borderId="37" xfId="0" applyFont="1" applyFill="1" applyBorder="1" applyAlignment="1">
      <alignment horizontal="center" vertical="center" justifyLastLine="1"/>
    </xf>
    <xf numFmtId="0" fontId="20" fillId="0" borderId="48" xfId="0" applyFont="1" applyFill="1" applyBorder="1" applyAlignment="1">
      <alignment horizontal="center" vertical="center" justifyLastLine="1"/>
    </xf>
    <xf numFmtId="0" fontId="20" fillId="0" borderId="0" xfId="0" applyFont="1" applyFill="1" applyBorder="1" applyAlignment="1">
      <alignment horizontal="center" vertical="center" justifyLastLine="1"/>
    </xf>
    <xf numFmtId="0" fontId="20" fillId="0" borderId="28" xfId="0" applyFont="1" applyFill="1" applyBorder="1" applyAlignment="1">
      <alignment horizontal="center" vertical="center" justifyLastLine="1"/>
    </xf>
    <xf numFmtId="0" fontId="20" fillId="0" borderId="3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20" fillId="0" borderId="21" xfId="0" applyFont="1" applyFill="1" applyBorder="1" applyAlignment="1">
      <alignment horizontal="center" vertical="center" textRotation="255" shrinkToFit="1"/>
    </xf>
    <xf numFmtId="0" fontId="0" fillId="0" borderId="65" xfId="0" applyFont="1" applyFill="1" applyBorder="1" applyAlignment="1">
      <alignment horizontal="right" vertical="center"/>
    </xf>
    <xf numFmtId="188" fontId="20" fillId="0" borderId="17" xfId="0" applyNumberFormat="1" applyFont="1" applyFill="1" applyBorder="1" applyAlignment="1">
      <alignment vertical="center"/>
    </xf>
    <xf numFmtId="188" fontId="20" fillId="0" borderId="17" xfId="0" applyNumberFormat="1" applyFont="1" applyFill="1" applyBorder="1" applyAlignment="1">
      <alignment horizontal="right" vertical="center"/>
    </xf>
    <xf numFmtId="188" fontId="20" fillId="0" borderId="18" xfId="0" applyNumberFormat="1" applyFont="1" applyFill="1" applyBorder="1" applyAlignment="1">
      <alignment horizontal="right" vertical="center"/>
    </xf>
    <xf numFmtId="0" fontId="20" fillId="0" borderId="63" xfId="0" applyFont="1" applyFill="1" applyBorder="1" applyAlignment="1">
      <alignment horizontal="center" vertical="center"/>
    </xf>
    <xf numFmtId="0" fontId="20" fillId="0" borderId="3" xfId="0" applyFont="1" applyFill="1" applyBorder="1" applyAlignment="1">
      <alignment horizontal="center" vertical="center" wrapText="1" shrinkToFit="1"/>
    </xf>
    <xf numFmtId="0" fontId="20" fillId="0" borderId="46"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46" xfId="0" applyFont="1" applyFill="1" applyBorder="1" applyAlignment="1">
      <alignment horizontal="center" vertical="center" wrapText="1" shrinkToFit="1"/>
    </xf>
    <xf numFmtId="0" fontId="20" fillId="0" borderId="32" xfId="0" applyFont="1" applyFill="1" applyBorder="1" applyAlignment="1">
      <alignment horizontal="center" vertical="center" wrapText="1" shrinkToFit="1"/>
    </xf>
    <xf numFmtId="0" fontId="0" fillId="0" borderId="17" xfId="0" applyFont="1" applyFill="1" applyBorder="1" applyAlignment="1">
      <alignment horizontal="right" vertical="center"/>
    </xf>
    <xf numFmtId="188" fontId="20" fillId="0" borderId="19" xfId="0" applyNumberFormat="1" applyFont="1" applyFill="1" applyBorder="1" applyAlignment="1">
      <alignment horizontal="right" vertical="center"/>
    </xf>
    <xf numFmtId="0" fontId="0" fillId="0" borderId="19"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0" xfId="0" applyFont="1" applyFill="1" applyBorder="1" applyAlignment="1">
      <alignment horizontal="right" vertical="center"/>
    </xf>
    <xf numFmtId="0" fontId="20" fillId="0" borderId="0" xfId="0" applyFont="1" applyFill="1" applyAlignment="1">
      <alignment vertical="top" wrapText="1"/>
    </xf>
    <xf numFmtId="38" fontId="16" fillId="0" borderId="48" xfId="1" applyFont="1" applyFill="1" applyBorder="1" applyAlignment="1">
      <alignment horizontal="right"/>
    </xf>
    <xf numFmtId="38" fontId="16" fillId="0" borderId="28" xfId="1" applyFont="1" applyFill="1" applyBorder="1" applyAlignment="1">
      <alignment horizontal="right"/>
    </xf>
    <xf numFmtId="38" fontId="20" fillId="0" borderId="17" xfId="1" applyFont="1" applyFill="1" applyBorder="1" applyAlignment="1">
      <alignment horizontal="right"/>
    </xf>
    <xf numFmtId="0" fontId="20" fillId="0" borderId="1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6" fillId="0" borderId="48" xfId="0" applyFont="1" applyFill="1" applyBorder="1" applyAlignment="1">
      <alignment horizontal="right" vertical="center"/>
    </xf>
    <xf numFmtId="0" fontId="0" fillId="0" borderId="28" xfId="0" applyFont="1" applyFill="1" applyBorder="1" applyAlignment="1">
      <alignment horizontal="right" vertical="center"/>
    </xf>
    <xf numFmtId="0" fontId="16"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20" fillId="0" borderId="1" xfId="0" applyFont="1" applyFill="1" applyBorder="1" applyAlignment="1">
      <alignment horizontal="center" vertical="center" justifyLastLine="1"/>
    </xf>
    <xf numFmtId="0" fontId="20" fillId="0" borderId="38" xfId="0" applyFont="1" applyFill="1" applyBorder="1" applyAlignment="1">
      <alignment horizontal="center" vertical="center" justifyLastLine="1"/>
    </xf>
    <xf numFmtId="0" fontId="20" fillId="0" borderId="42" xfId="0" applyFont="1" applyFill="1" applyBorder="1" applyAlignment="1">
      <alignment horizontal="center" vertical="center" justifyLastLine="1"/>
    </xf>
    <xf numFmtId="0" fontId="20" fillId="0" borderId="33" xfId="0" applyFont="1" applyFill="1" applyBorder="1" applyAlignment="1">
      <alignment horizontal="left" vertical="center" justifyLastLine="1"/>
    </xf>
    <xf numFmtId="0" fontId="20" fillId="0" borderId="14" xfId="0" applyFont="1" applyFill="1" applyBorder="1" applyAlignment="1">
      <alignment horizontal="left" vertical="center" justifyLastLine="1"/>
    </xf>
    <xf numFmtId="0" fontId="20" fillId="0" borderId="35" xfId="0" applyFont="1" applyFill="1" applyBorder="1" applyAlignment="1">
      <alignment horizontal="left" vertical="center" justifyLastLine="1"/>
    </xf>
    <xf numFmtId="0" fontId="20" fillId="0" borderId="36" xfId="0" applyFont="1" applyFill="1" applyBorder="1" applyAlignment="1">
      <alignment vertical="center" justifyLastLine="1"/>
    </xf>
    <xf numFmtId="0" fontId="20" fillId="0" borderId="37" xfId="0" applyFont="1" applyFill="1" applyBorder="1" applyAlignment="1">
      <alignment vertical="center" justifyLastLine="1"/>
    </xf>
    <xf numFmtId="0" fontId="20" fillId="0" borderId="1" xfId="0" applyFont="1" applyFill="1" applyBorder="1" applyAlignment="1">
      <alignment vertical="center" justifyLastLine="1"/>
    </xf>
    <xf numFmtId="0" fontId="20" fillId="0" borderId="0" xfId="0" applyFont="1" applyFill="1" applyBorder="1" applyAlignment="1">
      <alignment vertical="center" justifyLastLine="1"/>
    </xf>
    <xf numFmtId="0" fontId="20" fillId="0" borderId="10" xfId="0" applyFont="1" applyFill="1" applyBorder="1" applyAlignment="1">
      <alignment vertical="center" justifyLastLine="1"/>
    </xf>
    <xf numFmtId="0" fontId="20" fillId="0" borderId="40" xfId="0" applyFont="1" applyFill="1" applyBorder="1" applyAlignment="1">
      <alignment vertical="center" justifyLastLine="1"/>
    </xf>
    <xf numFmtId="38" fontId="20" fillId="0" borderId="19" xfId="1" applyFont="1" applyFill="1" applyBorder="1" applyAlignment="1">
      <alignment horizontal="right"/>
    </xf>
    <xf numFmtId="38" fontId="20" fillId="0" borderId="1" xfId="1" applyFont="1" applyFill="1" applyBorder="1" applyAlignment="1">
      <alignment horizontal="right"/>
    </xf>
    <xf numFmtId="38" fontId="20" fillId="0" borderId="13" xfId="1" applyFont="1" applyFill="1" applyBorder="1" applyAlignment="1">
      <alignment horizontal="right"/>
    </xf>
    <xf numFmtId="0" fontId="16" fillId="0" borderId="28" xfId="0" applyFont="1" applyFill="1" applyBorder="1" applyAlignment="1">
      <alignment horizontal="right" vertical="center"/>
    </xf>
    <xf numFmtId="181" fontId="20" fillId="0" borderId="1" xfId="0" applyNumberFormat="1" applyFont="1" applyFill="1" applyBorder="1" applyAlignment="1">
      <alignment horizontal="right" vertical="center"/>
    </xf>
    <xf numFmtId="181" fontId="20" fillId="0" borderId="28" xfId="0" applyNumberFormat="1" applyFont="1" applyFill="1" applyBorder="1" applyAlignment="1">
      <alignment horizontal="right" vertical="center"/>
    </xf>
    <xf numFmtId="38" fontId="20" fillId="0" borderId="5" xfId="1" applyFont="1" applyFill="1" applyBorder="1" applyAlignment="1">
      <alignment horizontal="right"/>
    </xf>
    <xf numFmtId="38" fontId="20" fillId="0" borderId="26" xfId="1" applyFont="1" applyFill="1" applyBorder="1" applyAlignment="1">
      <alignment horizontal="right"/>
    </xf>
    <xf numFmtId="181" fontId="20" fillId="0" borderId="13" xfId="0" applyNumberFormat="1" applyFont="1" applyFill="1" applyBorder="1" applyAlignment="1">
      <alignment horizontal="right" vertical="center"/>
    </xf>
    <xf numFmtId="38" fontId="16" fillId="0" borderId="24" xfId="1" applyFont="1" applyFill="1" applyBorder="1" applyAlignment="1">
      <alignment horizontal="right"/>
    </xf>
    <xf numFmtId="38" fontId="16" fillId="0" borderId="25" xfId="1" applyFont="1" applyFill="1" applyBorder="1" applyAlignment="1">
      <alignment horizontal="right"/>
    </xf>
    <xf numFmtId="38" fontId="20" fillId="0" borderId="18" xfId="1" applyFont="1" applyFill="1" applyBorder="1" applyAlignment="1">
      <alignment horizontal="right"/>
    </xf>
    <xf numFmtId="0" fontId="20" fillId="0" borderId="1" xfId="0" applyFont="1" applyFill="1" applyBorder="1" applyAlignment="1">
      <alignment horizontal="right" vertical="center"/>
    </xf>
    <xf numFmtId="176" fontId="20" fillId="0" borderId="34" xfId="0" applyNumberFormat="1" applyFont="1" applyFill="1" applyBorder="1" applyAlignment="1">
      <alignment horizontal="center" vertical="center" wrapText="1"/>
    </xf>
    <xf numFmtId="38" fontId="16" fillId="0" borderId="55" xfId="1" applyFont="1" applyFill="1" applyBorder="1" applyAlignment="1">
      <alignment horizontal="right"/>
    </xf>
    <xf numFmtId="38" fontId="16" fillId="0" borderId="19" xfId="1" applyFont="1" applyFill="1" applyBorder="1" applyAlignment="1">
      <alignment horizontal="right"/>
    </xf>
    <xf numFmtId="38" fontId="16" fillId="0" borderId="54" xfId="1" applyFont="1" applyFill="1" applyBorder="1" applyAlignment="1">
      <alignment horizontal="right"/>
    </xf>
    <xf numFmtId="38" fontId="16" fillId="0" borderId="17" xfId="1" applyFont="1" applyFill="1" applyBorder="1" applyAlignment="1">
      <alignment horizontal="right"/>
    </xf>
    <xf numFmtId="0" fontId="0" fillId="0" borderId="75" xfId="0" applyFont="1" applyFill="1" applyBorder="1" applyAlignment="1">
      <alignment horizontal="right" vertical="center"/>
    </xf>
    <xf numFmtId="0" fontId="20" fillId="0" borderId="29" xfId="0" applyFont="1" applyFill="1" applyBorder="1" applyAlignment="1">
      <alignment horizontal="center" vertical="center" textRotation="255" wrapText="1"/>
    </xf>
    <xf numFmtId="0" fontId="20" fillId="0" borderId="17" xfId="0" applyFont="1" applyFill="1" applyBorder="1" applyAlignment="1">
      <alignment horizontal="center" vertical="center" textRotation="255" wrapText="1"/>
    </xf>
    <xf numFmtId="0" fontId="20" fillId="0" borderId="19" xfId="0" applyFont="1" applyFill="1" applyBorder="1" applyAlignment="1">
      <alignment horizontal="center" vertical="center" textRotation="255" wrapText="1"/>
    </xf>
    <xf numFmtId="0" fontId="20" fillId="0" borderId="53" xfId="0" applyFont="1" applyFill="1" applyBorder="1" applyAlignment="1">
      <alignment horizontal="right" vertical="center"/>
    </xf>
    <xf numFmtId="0" fontId="20" fillId="0" borderId="29" xfId="0" applyFont="1" applyFill="1" applyBorder="1" applyAlignment="1">
      <alignment horizontal="right" vertical="center"/>
    </xf>
    <xf numFmtId="0" fontId="18" fillId="0" borderId="53" xfId="0" applyFont="1" applyFill="1" applyBorder="1" applyAlignment="1">
      <alignment horizontal="center" vertical="center" textRotation="255" shrinkToFit="1"/>
    </xf>
    <xf numFmtId="0" fontId="18" fillId="0" borderId="54" xfId="0" applyFont="1" applyFill="1" applyBorder="1" applyAlignment="1">
      <alignment horizontal="center" vertical="center" textRotation="255" shrinkToFit="1"/>
    </xf>
    <xf numFmtId="0" fontId="18" fillId="0" borderId="55" xfId="0" applyFont="1" applyFill="1" applyBorder="1" applyAlignment="1">
      <alignment horizontal="center" vertical="center" textRotation="255" shrinkToFit="1"/>
    </xf>
    <xf numFmtId="0" fontId="20" fillId="0" borderId="0" xfId="0" applyFont="1" applyFill="1" applyBorder="1" applyAlignment="1">
      <alignment horizontal="right" vertical="center" wrapText="1" justifyLastLine="1"/>
    </xf>
    <xf numFmtId="0" fontId="20" fillId="0" borderId="28" xfId="0" applyFont="1" applyFill="1" applyBorder="1" applyAlignment="1">
      <alignment horizontal="right" vertical="center" wrapText="1" justifyLastLine="1"/>
    </xf>
    <xf numFmtId="0" fontId="20" fillId="0" borderId="9" xfId="0" applyFont="1" applyFill="1" applyBorder="1" applyAlignment="1">
      <alignment horizontal="right" vertical="center" wrapText="1" justifyLastLine="1"/>
    </xf>
    <xf numFmtId="0" fontId="20" fillId="0" borderId="25" xfId="0" applyFont="1" applyFill="1" applyBorder="1" applyAlignment="1">
      <alignment horizontal="right" vertical="center" wrapText="1" justifyLastLine="1"/>
    </xf>
    <xf numFmtId="0" fontId="20" fillId="0" borderId="35" xfId="0" applyFont="1" applyFill="1" applyBorder="1" applyAlignment="1">
      <alignment horizontal="center" vertical="center" justifyLastLine="1"/>
    </xf>
    <xf numFmtId="0" fontId="20" fillId="0" borderId="13" xfId="0" applyFont="1" applyFill="1" applyBorder="1" applyAlignment="1">
      <alignment horizontal="center" vertical="center" justifyLastLine="1"/>
    </xf>
    <xf numFmtId="0" fontId="20" fillId="0" borderId="33" xfId="0" applyFont="1" applyFill="1" applyBorder="1" applyAlignment="1">
      <alignment horizontal="center" vertical="center" wrapText="1" justifyLastLine="1"/>
    </xf>
    <xf numFmtId="0" fontId="20" fillId="0" borderId="27" xfId="0" applyFont="1" applyFill="1" applyBorder="1" applyAlignment="1">
      <alignment horizontal="center" vertical="center" wrapText="1" justifyLastLine="1"/>
    </xf>
    <xf numFmtId="0" fontId="20" fillId="0" borderId="1" xfId="0" applyFont="1" applyFill="1" applyBorder="1" applyAlignment="1">
      <alignment horizontal="center" vertical="center" wrapText="1" justifyLastLine="1"/>
    </xf>
    <xf numFmtId="0" fontId="20" fillId="0" borderId="28" xfId="0" applyFont="1" applyFill="1" applyBorder="1" applyAlignment="1">
      <alignment horizontal="center" vertical="center" wrapText="1" justifyLastLine="1"/>
    </xf>
    <xf numFmtId="0" fontId="20" fillId="0" borderId="10" xfId="0" applyFont="1" applyFill="1" applyBorder="1" applyAlignment="1">
      <alignment horizontal="center" vertical="center" wrapText="1" justifyLastLine="1"/>
    </xf>
    <xf numFmtId="0" fontId="20" fillId="0" borderId="45" xfId="0" applyFont="1" applyFill="1" applyBorder="1" applyAlignment="1">
      <alignment horizontal="center" vertical="center" wrapText="1" justifyLastLine="1"/>
    </xf>
    <xf numFmtId="0" fontId="20" fillId="0" borderId="1" xfId="0"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1" xfId="0" applyNumberFormat="1" applyFont="1" applyFill="1" applyBorder="1"/>
    <xf numFmtId="3" fontId="20" fillId="0" borderId="28" xfId="0" applyNumberFormat="1" applyFont="1" applyFill="1" applyBorder="1"/>
    <xf numFmtId="0" fontId="20" fillId="0" borderId="54" xfId="0" applyFont="1" applyFill="1" applyBorder="1" applyAlignment="1">
      <alignment horizontal="right" vertical="center"/>
    </xf>
    <xf numFmtId="0" fontId="20" fillId="0" borderId="55" xfId="0" applyFont="1" applyFill="1" applyBorder="1" applyAlignment="1">
      <alignment horizontal="right" vertical="center"/>
    </xf>
    <xf numFmtId="0" fontId="20" fillId="0" borderId="3" xfId="0" applyFont="1" applyFill="1" applyBorder="1" applyAlignment="1">
      <alignment horizontal="distributed" vertical="center" justifyLastLine="1"/>
    </xf>
    <xf numFmtId="0" fontId="20" fillId="0" borderId="46" xfId="0" applyFont="1" applyFill="1" applyBorder="1" applyAlignment="1">
      <alignment horizontal="distributed" vertical="center" justifyLastLine="1"/>
    </xf>
    <xf numFmtId="0" fontId="18" fillId="0" borderId="32" xfId="0" applyFont="1" applyFill="1" applyBorder="1" applyAlignment="1">
      <alignment horizontal="distributed" vertical="center" justifyLastLine="1"/>
    </xf>
    <xf numFmtId="49" fontId="20" fillId="0" borderId="62" xfId="0" applyNumberFormat="1" applyFont="1" applyFill="1" applyBorder="1" applyAlignment="1">
      <alignment horizontal="right"/>
    </xf>
    <xf numFmtId="49" fontId="20" fillId="0" borderId="37" xfId="0" applyNumberFormat="1" applyFont="1" applyFill="1" applyBorder="1" applyAlignment="1">
      <alignment horizontal="right"/>
    </xf>
    <xf numFmtId="49" fontId="20" fillId="0" borderId="41" xfId="0" applyNumberFormat="1" applyFont="1" applyFill="1" applyBorder="1" applyAlignment="1">
      <alignment horizontal="right"/>
    </xf>
    <xf numFmtId="49" fontId="20" fillId="0" borderId="48" xfId="0" applyNumberFormat="1" applyFont="1" applyFill="1" applyBorder="1" applyAlignment="1">
      <alignment horizontal="right"/>
    </xf>
    <xf numFmtId="49" fontId="20" fillId="0" borderId="0" xfId="0" applyNumberFormat="1" applyFont="1" applyFill="1" applyBorder="1" applyAlignment="1">
      <alignment horizontal="right"/>
    </xf>
    <xf numFmtId="49" fontId="20" fillId="0" borderId="28" xfId="0" applyNumberFormat="1" applyFont="1" applyFill="1" applyBorder="1" applyAlignment="1">
      <alignment horizontal="right"/>
    </xf>
    <xf numFmtId="0" fontId="20" fillId="0" borderId="0" xfId="0" applyFont="1" applyFill="1" applyAlignment="1">
      <alignment horizontal="right" vertical="center"/>
    </xf>
    <xf numFmtId="0" fontId="20" fillId="0" borderId="31" xfId="0" applyFont="1" applyFill="1" applyBorder="1" applyAlignment="1">
      <alignment horizontal="distributed" vertical="center" justifyLastLine="1"/>
    </xf>
    <xf numFmtId="0" fontId="18" fillId="0" borderId="46" xfId="0" applyFont="1" applyFill="1" applyBorder="1" applyAlignment="1">
      <alignment horizontal="distributed" vertical="center" justifyLastLine="1"/>
    </xf>
    <xf numFmtId="0" fontId="18" fillId="0" borderId="31" xfId="0" applyFont="1" applyFill="1" applyBorder="1" applyAlignment="1">
      <alignment horizontal="distributed" vertical="center" justifyLastLine="1"/>
    </xf>
    <xf numFmtId="0" fontId="20" fillId="0" borderId="48" xfId="0" applyFont="1" applyFill="1" applyBorder="1" applyAlignment="1">
      <alignment horizontal="right" vertical="top" shrinkToFit="1"/>
    </xf>
    <xf numFmtId="0" fontId="20" fillId="0" borderId="0" xfId="0" applyFont="1" applyFill="1" applyBorder="1" applyAlignment="1">
      <alignment horizontal="right" vertical="top" shrinkToFit="1"/>
    </xf>
    <xf numFmtId="0" fontId="20" fillId="0" borderId="28" xfId="0" applyFont="1" applyFill="1" applyBorder="1" applyAlignment="1">
      <alignment horizontal="right" vertical="top" shrinkToFit="1"/>
    </xf>
    <xf numFmtId="181" fontId="20" fillId="0" borderId="1" xfId="0" applyNumberFormat="1" applyFont="1" applyFill="1" applyBorder="1" applyAlignment="1">
      <alignment vertical="top"/>
    </xf>
    <xf numFmtId="181" fontId="20" fillId="0" borderId="28" xfId="0" applyNumberFormat="1" applyFont="1" applyFill="1" applyBorder="1" applyAlignment="1">
      <alignment vertical="top"/>
    </xf>
    <xf numFmtId="181" fontId="20" fillId="0" borderId="13" xfId="0" applyNumberFormat="1" applyFont="1" applyFill="1" applyBorder="1" applyAlignment="1">
      <alignment vertical="top"/>
    </xf>
    <xf numFmtId="0" fontId="20" fillId="0" borderId="10" xfId="0" applyFont="1" applyFill="1" applyBorder="1" applyAlignment="1">
      <alignment horizontal="distributed" vertical="center" justifyLastLine="1"/>
    </xf>
    <xf numFmtId="0" fontId="20" fillId="0" borderId="45" xfId="0" applyFont="1" applyFill="1" applyBorder="1" applyAlignment="1">
      <alignment horizontal="distributed" vertical="center" justifyLastLine="1"/>
    </xf>
    <xf numFmtId="0" fontId="20" fillId="0" borderId="44" xfId="0" applyFont="1" applyFill="1" applyBorder="1" applyAlignment="1">
      <alignment horizontal="distributed" vertical="center" justifyLastLine="1"/>
    </xf>
    <xf numFmtId="0" fontId="20" fillId="0" borderId="65" xfId="0" applyFont="1" applyFill="1" applyBorder="1" applyAlignment="1">
      <alignment horizontal="distributed" vertical="center" justifyLastLine="1"/>
    </xf>
    <xf numFmtId="0" fontId="20" fillId="0" borderId="62" xfId="0" applyFont="1" applyFill="1" applyBorder="1" applyAlignment="1">
      <alignment horizontal="right" vertical="top" shrinkToFit="1"/>
    </xf>
    <xf numFmtId="0" fontId="20" fillId="0" borderId="37" xfId="0" applyFont="1" applyFill="1" applyBorder="1" applyAlignment="1">
      <alignment horizontal="right" vertical="top" shrinkToFit="1"/>
    </xf>
    <xf numFmtId="0" fontId="20" fillId="0" borderId="41" xfId="0" applyFont="1" applyFill="1" applyBorder="1" applyAlignment="1">
      <alignment horizontal="right" vertical="top" shrinkToFit="1"/>
    </xf>
    <xf numFmtId="181" fontId="20" fillId="0" borderId="36" xfId="0" applyNumberFormat="1" applyFont="1" applyFill="1" applyBorder="1" applyAlignment="1">
      <alignment horizontal="right" vertical="top"/>
    </xf>
    <xf numFmtId="181" fontId="20" fillId="0" borderId="41" xfId="0" applyNumberFormat="1" applyFont="1" applyFill="1" applyBorder="1" applyAlignment="1">
      <alignment horizontal="right" vertical="top"/>
    </xf>
    <xf numFmtId="181" fontId="20" fillId="0" borderId="36" xfId="0" applyNumberFormat="1" applyFont="1" applyFill="1" applyBorder="1" applyAlignment="1">
      <alignment vertical="top"/>
    </xf>
    <xf numFmtId="181" fontId="20" fillId="0" borderId="38" xfId="0" applyNumberFormat="1" applyFont="1" applyFill="1" applyBorder="1" applyAlignment="1">
      <alignment vertical="top"/>
    </xf>
    <xf numFmtId="0" fontId="20" fillId="0" borderId="24" xfId="0" applyFont="1" applyFill="1" applyBorder="1" applyAlignment="1">
      <alignment horizontal="right" vertical="top" shrinkToFit="1"/>
    </xf>
    <xf numFmtId="0" fontId="20" fillId="0" borderId="9" xfId="0" applyFont="1" applyFill="1" applyBorder="1" applyAlignment="1">
      <alignment horizontal="right" vertical="top" shrinkToFit="1"/>
    </xf>
    <xf numFmtId="0" fontId="20" fillId="0" borderId="25" xfId="0" applyFont="1" applyFill="1" applyBorder="1" applyAlignment="1">
      <alignment horizontal="right" vertical="top" shrinkToFit="1"/>
    </xf>
    <xf numFmtId="181" fontId="20" fillId="0" borderId="5" xfId="0" applyNumberFormat="1" applyFont="1" applyFill="1" applyBorder="1" applyAlignment="1">
      <alignment horizontal="right" vertical="center"/>
    </xf>
    <xf numFmtId="181" fontId="20" fillId="0" borderId="25" xfId="0" applyNumberFormat="1" applyFont="1" applyFill="1" applyBorder="1" applyAlignment="1">
      <alignment horizontal="right" vertical="center"/>
    </xf>
    <xf numFmtId="181" fontId="20" fillId="0" borderId="26" xfId="0" applyNumberFormat="1" applyFont="1" applyFill="1" applyBorder="1" applyAlignment="1">
      <alignment horizontal="right" vertical="center"/>
    </xf>
    <xf numFmtId="38" fontId="20" fillId="0" borderId="20" xfId="1" applyFont="1" applyFill="1" applyBorder="1" applyAlignment="1">
      <alignment horizontal="right"/>
    </xf>
    <xf numFmtId="181" fontId="20" fillId="0" borderId="1" xfId="0" applyNumberFormat="1" applyFont="1" applyFill="1" applyBorder="1" applyAlignment="1">
      <alignment vertical="center"/>
    </xf>
    <xf numFmtId="0" fontId="0" fillId="0" borderId="28" xfId="0" applyFont="1" applyFill="1" applyBorder="1" applyAlignment="1">
      <alignment vertical="center"/>
    </xf>
    <xf numFmtId="181" fontId="20" fillId="0" borderId="5" xfId="0" applyNumberFormat="1" applyFont="1" applyFill="1" applyBorder="1" applyAlignment="1">
      <alignment vertical="center"/>
    </xf>
    <xf numFmtId="0" fontId="0" fillId="0" borderId="25" xfId="0" applyFont="1" applyFill="1" applyBorder="1" applyAlignment="1">
      <alignment vertical="center"/>
    </xf>
    <xf numFmtId="181" fontId="20" fillId="0" borderId="17" xfId="0" applyNumberFormat="1" applyFont="1" applyFill="1" applyBorder="1" applyAlignment="1">
      <alignment vertical="center"/>
    </xf>
    <xf numFmtId="183" fontId="20" fillId="0" borderId="17" xfId="0" applyNumberFormat="1" applyFont="1" applyFill="1" applyBorder="1" applyAlignment="1">
      <alignment vertical="center"/>
    </xf>
    <xf numFmtId="0" fontId="16" fillId="0" borderId="62" xfId="0" applyFont="1" applyFill="1" applyBorder="1" applyAlignment="1">
      <alignment horizontal="right" vertical="center"/>
    </xf>
    <xf numFmtId="0" fontId="16" fillId="0" borderId="41" xfId="0" applyFont="1" applyFill="1" applyBorder="1" applyAlignment="1">
      <alignment horizontal="right" vertical="center"/>
    </xf>
    <xf numFmtId="188" fontId="20" fillId="0" borderId="1" xfId="0" applyNumberFormat="1" applyFont="1" applyFill="1" applyBorder="1" applyAlignment="1">
      <alignment vertical="center"/>
    </xf>
    <xf numFmtId="188" fontId="20" fillId="0" borderId="5" xfId="0" applyNumberFormat="1" applyFont="1" applyFill="1" applyBorder="1" applyAlignment="1">
      <alignment vertical="center"/>
    </xf>
    <xf numFmtId="183" fontId="20" fillId="0" borderId="1" xfId="0" applyNumberFormat="1" applyFont="1" applyFill="1" applyBorder="1" applyAlignment="1">
      <alignment vertical="center"/>
    </xf>
    <xf numFmtId="0" fontId="0" fillId="0" borderId="13" xfId="0" applyFont="1" applyFill="1" applyBorder="1" applyAlignment="1">
      <alignment vertical="center"/>
    </xf>
    <xf numFmtId="183" fontId="20" fillId="0" borderId="5" xfId="0" applyNumberFormat="1" applyFont="1" applyFill="1" applyBorder="1" applyAlignment="1">
      <alignment vertical="center"/>
    </xf>
    <xf numFmtId="0" fontId="0" fillId="0" borderId="26" xfId="0" applyFont="1" applyFill="1" applyBorder="1" applyAlignment="1">
      <alignment vertical="center"/>
    </xf>
    <xf numFmtId="183" fontId="20" fillId="0" borderId="13" xfId="0" applyNumberFormat="1" applyFont="1" applyFill="1" applyBorder="1" applyAlignment="1">
      <alignment vertical="center"/>
    </xf>
    <xf numFmtId="0" fontId="0" fillId="0" borderId="23" xfId="0" applyFont="1" applyFill="1" applyBorder="1" applyAlignment="1">
      <alignment horizontal="center" vertical="center"/>
    </xf>
    <xf numFmtId="0" fontId="20" fillId="0" borderId="41" xfId="0" applyFont="1" applyFill="1" applyBorder="1" applyAlignment="1">
      <alignment horizontal="center" vertical="center" textRotation="255" wrapText="1"/>
    </xf>
    <xf numFmtId="0" fontId="20" fillId="0" borderId="28" xfId="0" applyFont="1" applyFill="1" applyBorder="1" applyAlignment="1">
      <alignment horizontal="center" vertical="center" textRotation="255" wrapText="1"/>
    </xf>
    <xf numFmtId="0" fontId="20" fillId="0" borderId="45" xfId="0" applyFont="1" applyFill="1" applyBorder="1" applyAlignment="1">
      <alignment horizontal="center" vertical="center" textRotation="255" wrapText="1"/>
    </xf>
    <xf numFmtId="0" fontId="20" fillId="0" borderId="41" xfId="0" applyFont="1" applyFill="1" applyBorder="1" applyAlignment="1">
      <alignment horizontal="center" vertical="center" textRotation="255" wrapText="1" shrinkToFit="1"/>
    </xf>
    <xf numFmtId="0" fontId="20" fillId="0" borderId="28" xfId="0" applyFont="1" applyFill="1" applyBorder="1" applyAlignment="1">
      <alignment horizontal="center" vertical="center" textRotation="255" wrapText="1" shrinkToFit="1"/>
    </xf>
    <xf numFmtId="0" fontId="20" fillId="0" borderId="45" xfId="0" applyFont="1" applyFill="1" applyBorder="1" applyAlignment="1">
      <alignment horizontal="center" vertical="center" textRotation="255" wrapText="1" shrinkToFit="1"/>
    </xf>
    <xf numFmtId="0" fontId="18" fillId="0" borderId="103" xfId="0" applyFont="1" applyFill="1" applyBorder="1" applyAlignment="1">
      <alignment horizontal="center"/>
    </xf>
    <xf numFmtId="0" fontId="18" fillId="0" borderId="77" xfId="0" applyFont="1" applyFill="1" applyBorder="1" applyAlignment="1">
      <alignment horizontal="center"/>
    </xf>
    <xf numFmtId="0" fontId="18" fillId="0" borderId="78" xfId="0" applyFont="1" applyFill="1" applyBorder="1" applyAlignment="1">
      <alignment horizontal="center"/>
    </xf>
    <xf numFmtId="0" fontId="18" fillId="0" borderId="104" xfId="0" applyFont="1" applyFill="1" applyBorder="1" applyAlignment="1">
      <alignment horizontal="center"/>
    </xf>
    <xf numFmtId="0" fontId="18" fillId="0" borderId="79" xfId="0" applyFont="1" applyFill="1" applyBorder="1" applyAlignment="1">
      <alignment horizontal="center"/>
    </xf>
    <xf numFmtId="0" fontId="18" fillId="0" borderId="80" xfId="0" applyFont="1" applyFill="1" applyBorder="1" applyAlignment="1">
      <alignment horizontal="center"/>
    </xf>
    <xf numFmtId="0" fontId="18" fillId="0" borderId="53" xfId="0" applyFont="1" applyFill="1" applyBorder="1" applyAlignment="1">
      <alignment horizontal="center" vertical="center" textRotation="255" wrapText="1"/>
    </xf>
    <xf numFmtId="0" fontId="18" fillId="0" borderId="54" xfId="0" applyFont="1" applyFill="1" applyBorder="1" applyAlignment="1">
      <alignment horizontal="center" vertical="center" textRotation="255" wrapText="1"/>
    </xf>
    <xf numFmtId="0" fontId="18" fillId="0" borderId="6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5" xfId="0" applyFont="1" applyFill="1" applyBorder="1" applyAlignment="1">
      <alignment horizontal="center" vertical="center"/>
    </xf>
    <xf numFmtId="0" fontId="20" fillId="0" borderId="51" xfId="0" applyFont="1" applyFill="1" applyBorder="1" applyAlignment="1">
      <alignment horizontal="right" vertical="center"/>
    </xf>
    <xf numFmtId="0" fontId="20" fillId="0" borderId="27" xfId="0" applyFont="1" applyFill="1" applyBorder="1" applyAlignment="1">
      <alignment horizontal="right" vertical="center"/>
    </xf>
    <xf numFmtId="0" fontId="20" fillId="0" borderId="52"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8" xfId="0" applyFont="1" applyFill="1" applyBorder="1" applyAlignment="1">
      <alignment horizontal="left" vertical="center"/>
    </xf>
    <xf numFmtId="0" fontId="20" fillId="0" borderId="28" xfId="0" applyFont="1" applyFill="1" applyBorder="1" applyAlignment="1">
      <alignment horizontal="left" vertical="center"/>
    </xf>
    <xf numFmtId="0" fontId="20" fillId="0" borderId="0" xfId="0" applyFont="1" applyFill="1" applyBorder="1" applyAlignment="1">
      <alignment horizontal="distributed" vertical="center" indent="1" shrinkToFit="1"/>
    </xf>
    <xf numFmtId="0" fontId="20" fillId="0" borderId="28" xfId="0" applyFont="1" applyFill="1" applyBorder="1" applyAlignment="1">
      <alignment horizontal="distributed" vertical="center" indent="1" shrinkToFit="1"/>
    </xf>
    <xf numFmtId="0" fontId="20" fillId="0" borderId="84" xfId="0" applyFont="1" applyFill="1" applyBorder="1" applyAlignment="1">
      <alignment horizontal="center" vertical="center"/>
    </xf>
    <xf numFmtId="0" fontId="22" fillId="0" borderId="0" xfId="0" applyFont="1" applyFill="1" applyBorder="1" applyAlignment="1">
      <alignment horizontal="distributed" vertical="center" indent="1" shrinkToFit="1"/>
    </xf>
    <xf numFmtId="0" fontId="22" fillId="0" borderId="28" xfId="0" applyFont="1" applyFill="1" applyBorder="1" applyAlignment="1">
      <alignment horizontal="distributed" vertical="center" indent="1" shrinkToFit="1"/>
    </xf>
    <xf numFmtId="0" fontId="20" fillId="0" borderId="9" xfId="0" applyFont="1" applyFill="1" applyBorder="1" applyAlignment="1">
      <alignment horizontal="distributed" vertical="center" indent="1" shrinkToFit="1"/>
    </xf>
    <xf numFmtId="0" fontId="20" fillId="0" borderId="25" xfId="0" applyFont="1" applyFill="1" applyBorder="1" applyAlignment="1">
      <alignment horizontal="distributed" vertical="center" indent="1" shrinkToFit="1"/>
    </xf>
    <xf numFmtId="0" fontId="20" fillId="0" borderId="84" xfId="0" applyFont="1" applyFill="1" applyBorder="1" applyAlignment="1">
      <alignment horizontal="center" vertical="center" justifyLastLine="1"/>
    </xf>
    <xf numFmtId="0" fontId="20" fillId="0" borderId="17" xfId="0" applyFont="1" applyFill="1" applyBorder="1" applyAlignment="1">
      <alignment horizontal="right" vertical="center"/>
    </xf>
    <xf numFmtId="0" fontId="20" fillId="0" borderId="19" xfId="0" applyFont="1" applyFill="1" applyBorder="1" applyAlignment="1">
      <alignment horizontal="right" vertical="center"/>
    </xf>
    <xf numFmtId="38" fontId="20" fillId="0" borderId="3" xfId="1" applyFont="1" applyFill="1" applyBorder="1" applyAlignment="1">
      <alignment horizontal="center" vertical="center" justifyLastLine="1"/>
    </xf>
    <xf numFmtId="38" fontId="20" fillId="0" borderId="31" xfId="1" applyFont="1" applyFill="1" applyBorder="1" applyAlignment="1">
      <alignment horizontal="center" vertical="center" justifyLastLine="1"/>
    </xf>
    <xf numFmtId="38" fontId="20" fillId="0" borderId="32" xfId="1" applyFont="1" applyFill="1" applyBorder="1" applyAlignment="1">
      <alignment horizontal="center" vertical="center" justifyLastLine="1"/>
    </xf>
    <xf numFmtId="0" fontId="20" fillId="0" borderId="48" xfId="0" applyFont="1" applyFill="1" applyBorder="1" applyAlignment="1">
      <alignment vertical="center" shrinkToFit="1"/>
    </xf>
    <xf numFmtId="0" fontId="20" fillId="0" borderId="0" xfId="0" applyFont="1" applyFill="1" applyBorder="1" applyAlignment="1">
      <alignment vertical="center" shrinkToFit="1"/>
    </xf>
    <xf numFmtId="0" fontId="20" fillId="0" borderId="28" xfId="0" applyFont="1" applyFill="1" applyBorder="1" applyAlignment="1">
      <alignment vertical="center" shrinkToFit="1"/>
    </xf>
    <xf numFmtId="0" fontId="18" fillId="0" borderId="4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8"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18" fillId="0" borderId="48" xfId="0" applyFont="1" applyFill="1" applyBorder="1" applyAlignment="1">
      <alignment vertical="center"/>
    </xf>
    <xf numFmtId="0" fontId="18" fillId="0" borderId="0" xfId="0" applyFont="1" applyFill="1" applyBorder="1" applyAlignment="1">
      <alignment vertical="center"/>
    </xf>
    <xf numFmtId="0" fontId="20" fillId="0" borderId="48"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28" xfId="0" applyFont="1" applyFill="1" applyBorder="1" applyAlignment="1">
      <alignment horizontal="center" vertical="center" shrinkToFit="1"/>
    </xf>
    <xf numFmtId="181" fontId="20" fillId="0" borderId="36" xfId="0" applyNumberFormat="1" applyFont="1" applyFill="1" applyBorder="1" applyAlignment="1">
      <alignment horizontal="right" vertical="center"/>
    </xf>
    <xf numFmtId="181" fontId="20" fillId="0" borderId="41" xfId="0" applyNumberFormat="1" applyFont="1" applyFill="1" applyBorder="1" applyAlignment="1">
      <alignment horizontal="right" vertical="center"/>
    </xf>
    <xf numFmtId="181" fontId="20" fillId="0" borderId="0" xfId="0" applyNumberFormat="1" applyFont="1" applyFill="1" applyBorder="1" applyAlignment="1">
      <alignment horizontal="right" vertical="center"/>
    </xf>
    <xf numFmtId="0" fontId="18" fillId="0" borderId="48" xfId="0" applyFont="1" applyFill="1" applyBorder="1" applyAlignment="1">
      <alignment horizontal="right" vertical="center"/>
    </xf>
    <xf numFmtId="38" fontId="20" fillId="0" borderId="0" xfId="1" applyFont="1" applyFill="1" applyBorder="1" applyAlignment="1">
      <alignment vertical="center"/>
    </xf>
    <xf numFmtId="38" fontId="20" fillId="0" borderId="13" xfId="1" applyFont="1" applyFill="1" applyBorder="1" applyAlignment="1">
      <alignment vertical="center"/>
    </xf>
    <xf numFmtId="38" fontId="20" fillId="0" borderId="37" xfId="1" applyFont="1" applyFill="1" applyBorder="1" applyAlignment="1">
      <alignment vertical="center"/>
    </xf>
    <xf numFmtId="38" fontId="20" fillId="0" borderId="38" xfId="1" applyFont="1" applyFill="1" applyBorder="1" applyAlignment="1">
      <alignment vertical="center"/>
    </xf>
    <xf numFmtId="38" fontId="20" fillId="0" borderId="1" xfId="1" applyFont="1" applyFill="1" applyBorder="1" applyAlignment="1">
      <alignment vertical="center"/>
    </xf>
    <xf numFmtId="181" fontId="20" fillId="0" borderId="37" xfId="0" applyNumberFormat="1" applyFont="1" applyFill="1" applyBorder="1" applyAlignment="1">
      <alignment horizontal="right" vertical="center"/>
    </xf>
    <xf numFmtId="38" fontId="20" fillId="0" borderId="9" xfId="1" applyFont="1" applyFill="1" applyBorder="1" applyAlignment="1">
      <alignment vertical="center"/>
    </xf>
    <xf numFmtId="38" fontId="20" fillId="0" borderId="26" xfId="1" applyFont="1" applyFill="1" applyBorder="1" applyAlignment="1">
      <alignment vertical="center"/>
    </xf>
    <xf numFmtId="181" fontId="20" fillId="0" borderId="9" xfId="0" applyNumberFormat="1" applyFont="1" applyFill="1" applyBorder="1" applyAlignment="1">
      <alignment horizontal="right" vertical="center"/>
    </xf>
    <xf numFmtId="0" fontId="20" fillId="0" borderId="24" xfId="0" applyFont="1" applyFill="1" applyBorder="1" applyAlignment="1">
      <alignment vertical="center" shrinkToFit="1"/>
    </xf>
    <xf numFmtId="0" fontId="20" fillId="0" borderId="9" xfId="0" applyFont="1" applyFill="1" applyBorder="1" applyAlignment="1">
      <alignment vertical="center" shrinkToFit="1"/>
    </xf>
    <xf numFmtId="0" fontId="20" fillId="0" borderId="25" xfId="0" applyFont="1" applyFill="1" applyBorder="1" applyAlignment="1">
      <alignment vertical="center" shrinkToFit="1"/>
    </xf>
    <xf numFmtId="0" fontId="20" fillId="0" borderId="48"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28" xfId="0" applyFont="1" applyFill="1" applyBorder="1" applyAlignment="1">
      <alignment vertical="center" wrapText="1" shrinkToFi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34" xfId="0" applyFont="1" applyFill="1" applyBorder="1" applyAlignment="1">
      <alignment horizontal="center" vertical="center" justifyLastLine="1"/>
    </xf>
    <xf numFmtId="0" fontId="20" fillId="0" borderId="47" xfId="0" applyFont="1" applyFill="1" applyBorder="1" applyAlignment="1">
      <alignment horizontal="center" vertical="center" justifyLastLine="1"/>
    </xf>
    <xf numFmtId="0" fontId="20" fillId="0" borderId="34" xfId="0" applyFont="1" applyFill="1" applyBorder="1" applyAlignment="1">
      <alignment horizontal="center" vertical="center" wrapText="1" justifyLastLine="1"/>
    </xf>
    <xf numFmtId="0" fontId="20" fillId="0" borderId="47" xfId="0" applyFont="1" applyFill="1" applyBorder="1" applyAlignment="1">
      <alignment horizontal="center" vertical="center" wrapText="1" justifyLastLine="1"/>
    </xf>
    <xf numFmtId="0" fontId="20" fillId="0" borderId="3" xfId="5" applyFont="1" applyFill="1" applyBorder="1" applyAlignment="1">
      <alignment horizontal="distributed" vertical="center" justifyLastLine="1"/>
    </xf>
    <xf numFmtId="0" fontId="20" fillId="0" borderId="31" xfId="5" applyFont="1" applyFill="1" applyBorder="1" applyAlignment="1">
      <alignment horizontal="distributed" vertical="center" justifyLastLine="1"/>
    </xf>
    <xf numFmtId="0" fontId="20" fillId="0" borderId="46" xfId="5" applyFont="1" applyFill="1" applyBorder="1" applyAlignment="1">
      <alignment horizontal="distributed" vertical="center" justifyLastLine="1"/>
    </xf>
    <xf numFmtId="0" fontId="20" fillId="0" borderId="32" xfId="5" applyFont="1" applyFill="1" applyBorder="1" applyAlignment="1">
      <alignment horizontal="distributed" vertical="center" justifyLastLine="1"/>
    </xf>
    <xf numFmtId="0" fontId="20" fillId="0" borderId="0" xfId="5" applyFont="1" applyFill="1" applyBorder="1" applyAlignment="1">
      <alignment horizontal="center" vertical="center" wrapText="1" justifyLastLine="1"/>
    </xf>
    <xf numFmtId="0" fontId="20" fillId="0" borderId="48" xfId="5" applyFont="1" applyFill="1" applyBorder="1" applyAlignment="1">
      <alignment horizontal="right" vertical="center" shrinkToFit="1"/>
    </xf>
    <xf numFmtId="0" fontId="20" fillId="0" borderId="0" xfId="5" applyFont="1" applyFill="1" applyBorder="1" applyAlignment="1">
      <alignment horizontal="right" vertical="center" shrinkToFit="1"/>
    </xf>
    <xf numFmtId="188" fontId="20" fillId="0" borderId="1" xfId="5" applyNumberFormat="1" applyFont="1" applyFill="1" applyBorder="1" applyAlignment="1">
      <alignment horizontal="right" vertical="center"/>
    </xf>
    <xf numFmtId="188" fontId="20" fillId="0" borderId="28" xfId="5" applyNumberFormat="1" applyFont="1" applyFill="1" applyBorder="1" applyAlignment="1">
      <alignment horizontal="right" vertical="center"/>
    </xf>
    <xf numFmtId="188" fontId="20" fillId="0" borderId="13" xfId="5" applyNumberFormat="1" applyFont="1" applyFill="1" applyBorder="1" applyAlignment="1">
      <alignment horizontal="right" vertical="center"/>
    </xf>
    <xf numFmtId="0" fontId="20" fillId="0" borderId="61" xfId="0" applyFont="1" applyFill="1" applyBorder="1" applyAlignment="1">
      <alignment horizontal="center" vertical="center" justifyLastLine="1"/>
    </xf>
    <xf numFmtId="0" fontId="20" fillId="0" borderId="15" xfId="0" applyFont="1" applyFill="1" applyBorder="1" applyAlignment="1">
      <alignment horizontal="center" vertical="center" justifyLastLine="1"/>
    </xf>
    <xf numFmtId="0" fontId="20" fillId="0" borderId="85" xfId="0" applyFont="1" applyFill="1" applyBorder="1" applyAlignment="1">
      <alignment horizontal="center" vertical="center" justifyLastLine="1"/>
    </xf>
    <xf numFmtId="0" fontId="20" fillId="0" borderId="21" xfId="0" applyFont="1" applyFill="1" applyBorder="1" applyAlignment="1">
      <alignment horizontal="center" vertical="center" justifyLastLine="1"/>
    </xf>
    <xf numFmtId="0" fontId="20" fillId="0" borderId="1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5" applyFont="1" applyFill="1" applyBorder="1" applyAlignment="1">
      <alignment horizontal="right" vertical="center" shrinkToFit="1"/>
    </xf>
    <xf numFmtId="0" fontId="20" fillId="0" borderId="9" xfId="5" applyFont="1" applyFill="1" applyBorder="1" applyAlignment="1">
      <alignment horizontal="right" vertical="center" shrinkToFit="1"/>
    </xf>
    <xf numFmtId="188" fontId="20" fillId="0" borderId="5" xfId="5" applyNumberFormat="1" applyFont="1" applyFill="1" applyBorder="1" applyAlignment="1">
      <alignment horizontal="right" vertical="center"/>
    </xf>
    <xf numFmtId="188" fontId="20" fillId="0" borderId="25" xfId="5" applyNumberFormat="1" applyFont="1" applyFill="1" applyBorder="1" applyAlignment="1">
      <alignment horizontal="right" vertical="center"/>
    </xf>
    <xf numFmtId="188" fontId="20" fillId="0" borderId="26" xfId="5" applyNumberFormat="1" applyFont="1" applyFill="1" applyBorder="1" applyAlignment="1">
      <alignment horizontal="right" vertical="center"/>
    </xf>
    <xf numFmtId="181" fontId="20" fillId="0" borderId="17" xfId="0" applyNumberFormat="1" applyFont="1" applyFill="1" applyBorder="1" applyAlignment="1">
      <alignment horizontal="right" vertical="center"/>
    </xf>
    <xf numFmtId="181" fontId="20" fillId="0" borderId="18" xfId="0" applyNumberFormat="1" applyFont="1" applyFill="1" applyBorder="1" applyAlignment="1">
      <alignment horizontal="right" vertical="center"/>
    </xf>
    <xf numFmtId="192" fontId="20" fillId="0" borderId="15" xfId="0" applyNumberFormat="1" applyFont="1" applyFill="1" applyBorder="1" applyAlignment="1">
      <alignment horizontal="center" vertical="center"/>
    </xf>
    <xf numFmtId="192" fontId="20" fillId="0" borderId="16" xfId="0" applyNumberFormat="1" applyFont="1" applyFill="1" applyBorder="1" applyAlignment="1">
      <alignment horizontal="center" vertical="center"/>
    </xf>
    <xf numFmtId="0" fontId="20" fillId="0" borderId="34"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20" fillId="0" borderId="33" xfId="0" applyFont="1" applyFill="1" applyBorder="1" applyAlignment="1">
      <alignment horizontal="distributed" vertical="center" justifyLastLine="1"/>
    </xf>
    <xf numFmtId="0" fontId="20" fillId="0" borderId="14" xfId="0" applyFont="1" applyFill="1" applyBorder="1" applyAlignment="1">
      <alignment horizontal="distributed" vertical="center" justifyLastLine="1"/>
    </xf>
    <xf numFmtId="0" fontId="20" fillId="0" borderId="40" xfId="0" applyFont="1" applyFill="1" applyBorder="1" applyAlignment="1">
      <alignment horizontal="distributed" vertical="center" justifyLastLine="1"/>
    </xf>
    <xf numFmtId="181" fontId="20" fillId="0" borderId="19" xfId="0" applyNumberFormat="1" applyFont="1" applyFill="1" applyBorder="1" applyAlignment="1">
      <alignment horizontal="right" vertical="center"/>
    </xf>
    <xf numFmtId="181" fontId="20" fillId="0" borderId="20" xfId="0" applyNumberFormat="1" applyFont="1" applyFill="1" applyBorder="1" applyAlignment="1">
      <alignment horizontal="right" vertical="center"/>
    </xf>
    <xf numFmtId="0" fontId="20" fillId="0" borderId="27" xfId="0" applyFont="1" applyFill="1" applyBorder="1" applyAlignment="1">
      <alignment horizontal="distributed" vertical="center" justifyLastLine="1"/>
    </xf>
    <xf numFmtId="0" fontId="20" fillId="0" borderId="35" xfId="0" applyFont="1" applyFill="1" applyBorder="1" applyAlignment="1">
      <alignment horizontal="distributed" vertical="center" justifyLastLine="1"/>
    </xf>
    <xf numFmtId="0" fontId="20" fillId="0" borderId="42" xfId="0" applyFont="1" applyFill="1" applyBorder="1" applyAlignment="1">
      <alignment horizontal="distributed" vertical="center" justifyLastLine="1"/>
    </xf>
    <xf numFmtId="0" fontId="20" fillId="0" borderId="62" xfId="0" applyNumberFormat="1" applyFont="1" applyFill="1" applyBorder="1" applyAlignment="1">
      <alignment horizontal="right" vertical="center"/>
    </xf>
    <xf numFmtId="0" fontId="20" fillId="0" borderId="41" xfId="0" applyNumberFormat="1" applyFont="1" applyFill="1" applyBorder="1" applyAlignment="1">
      <alignment horizontal="right" vertical="center"/>
    </xf>
    <xf numFmtId="0" fontId="20" fillId="0" borderId="48" xfId="0" applyNumberFormat="1" applyFont="1" applyFill="1" applyBorder="1" applyAlignment="1">
      <alignment horizontal="right" vertical="center"/>
    </xf>
    <xf numFmtId="0" fontId="20" fillId="0" borderId="28" xfId="0" applyNumberFormat="1" applyFont="1" applyFill="1" applyBorder="1" applyAlignment="1">
      <alignment horizontal="right" vertical="center"/>
    </xf>
    <xf numFmtId="0" fontId="20" fillId="0" borderId="24" xfId="0" applyNumberFormat="1" applyFont="1" applyFill="1" applyBorder="1" applyAlignment="1">
      <alignment horizontal="right" vertical="center"/>
    </xf>
    <xf numFmtId="0" fontId="20" fillId="0" borderId="25" xfId="0" applyNumberFormat="1" applyFont="1" applyFill="1" applyBorder="1" applyAlignment="1">
      <alignment horizontal="right" vertical="center"/>
    </xf>
    <xf numFmtId="0" fontId="22" fillId="0" borderId="29"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0" fillId="0" borderId="29" xfId="0" applyFont="1" applyFill="1" applyBorder="1" applyAlignment="1">
      <alignment horizontal="center" vertical="center" justifyLastLine="1"/>
    </xf>
    <xf numFmtId="0" fontId="20" fillId="0" borderId="29" xfId="0" applyFont="1" applyFill="1" applyBorder="1" applyAlignment="1">
      <alignment horizontal="center" vertical="center"/>
    </xf>
    <xf numFmtId="0" fontId="20" fillId="0" borderId="47" xfId="0" applyFont="1" applyFill="1" applyBorder="1" applyAlignment="1">
      <alignment horizontal="center" vertical="center"/>
    </xf>
    <xf numFmtId="0" fontId="22" fillId="0" borderId="29" xfId="0" applyFont="1" applyFill="1" applyBorder="1" applyAlignment="1">
      <alignment horizontal="center" vertical="center" wrapText="1" shrinkToFit="1"/>
    </xf>
    <xf numFmtId="0" fontId="22" fillId="0" borderId="47" xfId="0" applyFont="1" applyFill="1" applyBorder="1" applyAlignment="1">
      <alignment horizontal="center" vertical="center" wrapText="1" shrinkToFit="1"/>
    </xf>
    <xf numFmtId="0" fontId="20" fillId="0" borderId="30" xfId="0" applyFont="1" applyFill="1" applyBorder="1" applyAlignment="1">
      <alignment horizontal="center" vertical="center" justifyLastLine="1"/>
    </xf>
    <xf numFmtId="0" fontId="20" fillId="0" borderId="50" xfId="0" applyFont="1" applyFill="1" applyBorder="1" applyAlignment="1">
      <alignment horizontal="center" vertical="center" justifyLastLine="1"/>
    </xf>
    <xf numFmtId="0" fontId="18" fillId="0" borderId="48" xfId="0" applyFont="1" applyFill="1" applyBorder="1" applyAlignment="1">
      <alignment horizontal="right" vertical="center" shrinkToFit="1"/>
    </xf>
    <xf numFmtId="0" fontId="18" fillId="0" borderId="28" xfId="0" applyFont="1" applyFill="1" applyBorder="1" applyAlignment="1">
      <alignment horizontal="right" vertical="center" shrinkToFit="1"/>
    </xf>
    <xf numFmtId="0" fontId="20" fillId="0" borderId="29" xfId="0" applyFont="1" applyFill="1" applyBorder="1" applyAlignment="1">
      <alignment horizontal="distributed" vertical="center" justifyLastLine="1"/>
    </xf>
    <xf numFmtId="0" fontId="18" fillId="0" borderId="47" xfId="0" applyFont="1" applyFill="1" applyBorder="1" applyAlignment="1">
      <alignment horizontal="distributed" vertical="center" justifyLastLine="1"/>
    </xf>
    <xf numFmtId="0" fontId="18" fillId="0" borderId="24" xfId="0" applyFont="1" applyFill="1" applyBorder="1" applyAlignment="1">
      <alignment horizontal="right" vertical="center" shrinkToFit="1"/>
    </xf>
    <xf numFmtId="0" fontId="18" fillId="0" borderId="25" xfId="0" applyFont="1" applyFill="1" applyBorder="1" applyAlignment="1">
      <alignment horizontal="right" vertical="center" shrinkToFit="1"/>
    </xf>
    <xf numFmtId="0" fontId="20" fillId="0" borderId="32" xfId="0" applyFont="1" applyFill="1" applyBorder="1" applyAlignment="1">
      <alignment horizontal="distributed" vertical="center" justifyLastLine="1"/>
    </xf>
    <xf numFmtId="184" fontId="18" fillId="0" borderId="36" xfId="0" applyNumberFormat="1" applyFont="1" applyFill="1" applyBorder="1" applyAlignment="1">
      <alignment horizontal="right" vertical="center"/>
    </xf>
    <xf numFmtId="184" fontId="18" fillId="0" borderId="41" xfId="0" applyNumberFormat="1" applyFont="1" applyFill="1" applyBorder="1" applyAlignment="1">
      <alignment horizontal="right" vertical="center"/>
    </xf>
    <xf numFmtId="181" fontId="18" fillId="0" borderId="36" xfId="0" applyNumberFormat="1" applyFont="1" applyFill="1" applyBorder="1" applyAlignment="1">
      <alignment horizontal="right" vertical="center"/>
    </xf>
    <xf numFmtId="181" fontId="18" fillId="0" borderId="41" xfId="0" applyNumberFormat="1" applyFont="1" applyFill="1" applyBorder="1" applyAlignment="1">
      <alignment horizontal="right" vertical="center"/>
    </xf>
    <xf numFmtId="0" fontId="18" fillId="0" borderId="0" xfId="0" applyFont="1" applyFill="1" applyBorder="1" applyAlignment="1">
      <alignment horizontal="right" vertical="center"/>
    </xf>
    <xf numFmtId="184" fontId="18" fillId="0" borderId="1" xfId="0" applyNumberFormat="1" applyFont="1" applyFill="1" applyBorder="1" applyAlignment="1">
      <alignment horizontal="right" vertical="center"/>
    </xf>
    <xf numFmtId="184" fontId="18" fillId="0" borderId="28" xfId="0" applyNumberFormat="1" applyFont="1" applyFill="1" applyBorder="1" applyAlignment="1">
      <alignment horizontal="right" vertical="center"/>
    </xf>
    <xf numFmtId="181" fontId="18" fillId="0" borderId="1" xfId="0" applyNumberFormat="1" applyFont="1" applyFill="1" applyBorder="1" applyAlignment="1">
      <alignment horizontal="right" vertical="center"/>
    </xf>
    <xf numFmtId="181" fontId="18" fillId="0" borderId="28" xfId="0" applyNumberFormat="1" applyFont="1" applyFill="1" applyBorder="1" applyAlignment="1">
      <alignment horizontal="right" vertical="center"/>
    </xf>
    <xf numFmtId="0" fontId="18" fillId="0" borderId="24" xfId="0" applyFont="1" applyFill="1" applyBorder="1" applyAlignment="1">
      <alignment horizontal="right" vertical="center"/>
    </xf>
    <xf numFmtId="184" fontId="18" fillId="0" borderId="5" xfId="0" applyNumberFormat="1" applyFont="1" applyFill="1" applyBorder="1" applyAlignment="1">
      <alignment horizontal="right" vertical="center"/>
    </xf>
    <xf numFmtId="184" fontId="18" fillId="0" borderId="25" xfId="0" applyNumberFormat="1" applyFont="1" applyFill="1" applyBorder="1" applyAlignment="1">
      <alignment horizontal="right" vertical="center"/>
    </xf>
    <xf numFmtId="181" fontId="18" fillId="0" borderId="5" xfId="0" applyNumberFormat="1" applyFont="1" applyFill="1" applyBorder="1" applyAlignment="1">
      <alignment horizontal="right" vertical="center"/>
    </xf>
    <xf numFmtId="181" fontId="18" fillId="0" borderId="25" xfId="0" applyNumberFormat="1" applyFont="1" applyFill="1" applyBorder="1" applyAlignment="1">
      <alignment horizontal="right" vertical="center"/>
    </xf>
    <xf numFmtId="38" fontId="20" fillId="0" borderId="1" xfId="1" applyFont="1" applyFill="1" applyBorder="1" applyAlignment="1">
      <alignment horizontal="right" vertical="center"/>
    </xf>
    <xf numFmtId="38" fontId="20" fillId="0" borderId="0" xfId="1" applyFont="1" applyFill="1" applyBorder="1" applyAlignment="1">
      <alignment horizontal="right" vertical="center"/>
    </xf>
    <xf numFmtId="38" fontId="20" fillId="0" borderId="28" xfId="1" applyFont="1" applyFill="1" applyBorder="1" applyAlignment="1">
      <alignment horizontal="right" vertical="center"/>
    </xf>
    <xf numFmtId="38" fontId="20" fillId="0" borderId="5" xfId="1" applyFont="1" applyFill="1" applyBorder="1" applyAlignment="1">
      <alignment horizontal="right" vertical="center"/>
    </xf>
    <xf numFmtId="38" fontId="20" fillId="0" borderId="9" xfId="1" applyFont="1" applyFill="1" applyBorder="1" applyAlignment="1">
      <alignment horizontal="right" vertical="center"/>
    </xf>
    <xf numFmtId="38" fontId="20" fillId="0" borderId="25" xfId="1" applyFont="1" applyFill="1" applyBorder="1" applyAlignment="1">
      <alignment horizontal="right" vertical="center"/>
    </xf>
    <xf numFmtId="38" fontId="20" fillId="0" borderId="13" xfId="1" applyFont="1" applyFill="1" applyBorder="1" applyAlignment="1">
      <alignment horizontal="right" vertical="center"/>
    </xf>
    <xf numFmtId="38" fontId="20" fillId="0" borderId="26" xfId="1" applyFont="1" applyFill="1" applyBorder="1" applyAlignment="1">
      <alignment horizontal="right" vertical="center"/>
    </xf>
    <xf numFmtId="0" fontId="20" fillId="0" borderId="38"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59" xfId="0" applyFont="1" applyFill="1" applyBorder="1" applyAlignment="1">
      <alignment horizontal="center" vertical="center" justifyLastLine="1"/>
    </xf>
    <xf numFmtId="0" fontId="20" fillId="0" borderId="54" xfId="0" applyFont="1" applyFill="1" applyBorder="1" applyAlignment="1">
      <alignment horizontal="center" vertical="center" justifyLastLine="1"/>
    </xf>
    <xf numFmtId="0" fontId="20" fillId="0" borderId="17" xfId="0" applyFont="1" applyFill="1" applyBorder="1" applyAlignment="1">
      <alignment horizontal="center" vertical="center" justifyLastLine="1"/>
    </xf>
    <xf numFmtId="0" fontId="20" fillId="0" borderId="60" xfId="0" applyFont="1" applyFill="1" applyBorder="1" applyAlignment="1">
      <alignment horizontal="center" vertical="center" justifyLastLine="1"/>
    </xf>
    <xf numFmtId="0" fontId="20" fillId="0" borderId="0" xfId="0" applyFont="1" applyFill="1" applyBorder="1" applyAlignment="1">
      <alignment horizontal="center" vertical="center" wrapText="1"/>
    </xf>
    <xf numFmtId="38" fontId="20" fillId="0" borderId="36" xfId="1" applyFont="1" applyFill="1" applyBorder="1" applyAlignment="1">
      <alignment horizontal="right" vertical="center"/>
    </xf>
    <xf numFmtId="38" fontId="20" fillId="0" borderId="37" xfId="1" applyFont="1" applyFill="1" applyBorder="1" applyAlignment="1">
      <alignment horizontal="right" vertical="center"/>
    </xf>
    <xf numFmtId="38" fontId="20" fillId="0" borderId="41" xfId="1" applyFont="1" applyFill="1" applyBorder="1" applyAlignment="1">
      <alignment horizontal="right" vertical="center"/>
    </xf>
    <xf numFmtId="180" fontId="20" fillId="0" borderId="5" xfId="0" applyNumberFormat="1" applyFont="1" applyFill="1" applyBorder="1" applyAlignment="1">
      <alignment horizontal="right" vertical="center"/>
    </xf>
    <xf numFmtId="180" fontId="20" fillId="0" borderId="9" xfId="0" applyNumberFormat="1" applyFont="1" applyFill="1" applyBorder="1" applyAlignment="1">
      <alignment horizontal="right" vertical="center"/>
    </xf>
    <xf numFmtId="180" fontId="20" fillId="0" borderId="25" xfId="0" applyNumberFormat="1" applyFont="1" applyFill="1" applyBorder="1" applyAlignment="1">
      <alignment horizontal="right" vertical="center"/>
    </xf>
    <xf numFmtId="183" fontId="20" fillId="0" borderId="5" xfId="0" applyNumberFormat="1" applyFont="1" applyFill="1" applyBorder="1" applyAlignment="1">
      <alignment horizontal="right" vertical="center"/>
    </xf>
    <xf numFmtId="183" fontId="20" fillId="0" borderId="9" xfId="0" applyNumberFormat="1" applyFont="1" applyFill="1" applyBorder="1" applyAlignment="1">
      <alignment horizontal="right" vertical="center"/>
    </xf>
    <xf numFmtId="183" fontId="20" fillId="0" borderId="25" xfId="0" applyNumberFormat="1" applyFont="1" applyFill="1" applyBorder="1" applyAlignment="1">
      <alignment horizontal="right" vertical="center"/>
    </xf>
    <xf numFmtId="181" fontId="20" fillId="0" borderId="5" xfId="0" applyNumberFormat="1" applyFont="1" applyFill="1" applyBorder="1" applyAlignment="1">
      <alignment horizontal="right" vertical="center" shrinkToFit="1"/>
    </xf>
    <xf numFmtId="181" fontId="20" fillId="0" borderId="9" xfId="0" applyNumberFormat="1" applyFont="1" applyFill="1" applyBorder="1" applyAlignment="1">
      <alignment horizontal="right" vertical="center" shrinkToFit="1"/>
    </xf>
    <xf numFmtId="181" fontId="20" fillId="0" borderId="25" xfId="0" applyNumberFormat="1" applyFont="1" applyFill="1" applyBorder="1" applyAlignment="1">
      <alignment horizontal="right" vertical="center" shrinkToFit="1"/>
    </xf>
    <xf numFmtId="183" fontId="20" fillId="0" borderId="26" xfId="0" applyNumberFormat="1" applyFont="1" applyFill="1" applyBorder="1" applyAlignment="1">
      <alignment horizontal="right" vertical="center"/>
    </xf>
    <xf numFmtId="183" fontId="20" fillId="0" borderId="1" xfId="0" applyNumberFormat="1" applyFont="1" applyFill="1" applyBorder="1" applyAlignment="1">
      <alignment horizontal="right" vertical="center"/>
    </xf>
    <xf numFmtId="183" fontId="20" fillId="0" borderId="0" xfId="0" applyNumberFormat="1" applyFont="1" applyFill="1" applyBorder="1" applyAlignment="1">
      <alignment horizontal="right" vertical="center"/>
    </xf>
    <xf numFmtId="183" fontId="20" fillId="0" borderId="13" xfId="0" applyNumberFormat="1" applyFont="1" applyFill="1" applyBorder="1" applyAlignment="1">
      <alignment horizontal="right" vertical="center"/>
    </xf>
    <xf numFmtId="180" fontId="20" fillId="0" borderId="1" xfId="0"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3" fontId="20" fillId="0" borderId="28" xfId="0" applyNumberFormat="1" applyFont="1" applyFill="1" applyBorder="1" applyAlignment="1">
      <alignment horizontal="right" vertical="center"/>
    </xf>
    <xf numFmtId="0" fontId="20" fillId="0" borderId="36" xfId="0" applyFont="1" applyFill="1" applyBorder="1" applyAlignment="1">
      <alignment horizontal="center" vertical="center" wrapText="1" justifyLastLine="1"/>
    </xf>
    <xf numFmtId="0" fontId="20" fillId="0" borderId="37" xfId="0" applyFont="1" applyFill="1" applyBorder="1" applyAlignment="1">
      <alignment horizontal="center" vertical="center" wrapText="1" justifyLastLine="1"/>
    </xf>
    <xf numFmtId="0" fontId="20" fillId="0" borderId="38" xfId="0" applyFont="1" applyFill="1" applyBorder="1" applyAlignment="1">
      <alignment horizontal="center" vertical="center" wrapText="1" justifyLastLine="1"/>
    </xf>
    <xf numFmtId="0" fontId="20" fillId="0" borderId="0" xfId="0" applyFont="1" applyFill="1" applyBorder="1" applyAlignment="1">
      <alignment horizontal="center" vertical="center" wrapText="1" justifyLastLine="1"/>
    </xf>
    <xf numFmtId="0" fontId="20" fillId="0" borderId="13" xfId="0" applyFont="1" applyFill="1" applyBorder="1" applyAlignment="1">
      <alignment horizontal="center" vertical="center" wrapText="1" justifyLastLine="1"/>
    </xf>
    <xf numFmtId="0" fontId="20" fillId="0" borderId="40" xfId="0" applyFont="1" applyFill="1" applyBorder="1" applyAlignment="1">
      <alignment horizontal="center" vertical="center" wrapText="1" justifyLastLine="1"/>
    </xf>
    <xf numFmtId="0" fontId="20" fillId="0" borderId="42" xfId="0" applyFont="1" applyFill="1" applyBorder="1" applyAlignment="1">
      <alignment horizontal="center" vertical="center" wrapText="1" justifyLastLine="1"/>
    </xf>
    <xf numFmtId="180" fontId="20" fillId="0" borderId="36" xfId="0" applyNumberFormat="1" applyFont="1" applyFill="1" applyBorder="1" applyAlignment="1">
      <alignment horizontal="right" vertical="center"/>
    </xf>
    <xf numFmtId="180" fontId="20" fillId="0" borderId="37" xfId="0" applyNumberFormat="1" applyFont="1" applyFill="1" applyBorder="1" applyAlignment="1">
      <alignment horizontal="right" vertical="center"/>
    </xf>
    <xf numFmtId="180" fontId="20" fillId="0" borderId="41" xfId="0" applyNumberFormat="1" applyFont="1" applyFill="1" applyBorder="1" applyAlignment="1">
      <alignment horizontal="right" vertical="center"/>
    </xf>
    <xf numFmtId="183" fontId="20" fillId="0" borderId="36" xfId="0" applyNumberFormat="1" applyFont="1" applyFill="1" applyBorder="1" applyAlignment="1">
      <alignment horizontal="right" vertical="center"/>
    </xf>
    <xf numFmtId="183" fontId="20" fillId="0" borderId="37" xfId="0" applyNumberFormat="1" applyFont="1" applyFill="1" applyBorder="1" applyAlignment="1">
      <alignment horizontal="right" vertical="center"/>
    </xf>
    <xf numFmtId="183" fontId="20" fillId="0" borderId="41" xfId="0" applyNumberFormat="1" applyFont="1" applyFill="1" applyBorder="1" applyAlignment="1">
      <alignment horizontal="right" vertical="center"/>
    </xf>
    <xf numFmtId="183" fontId="20" fillId="0" borderId="38" xfId="0" applyNumberFormat="1" applyFont="1" applyFill="1" applyBorder="1" applyAlignment="1">
      <alignment horizontal="right" vertical="center"/>
    </xf>
    <xf numFmtId="181" fontId="20" fillId="0" borderId="1" xfId="0" applyNumberFormat="1" applyFont="1" applyFill="1" applyBorder="1" applyAlignment="1">
      <alignment horizontal="right" vertical="center" shrinkToFit="1"/>
    </xf>
    <xf numFmtId="181" fontId="20" fillId="0" borderId="0" xfId="0" applyNumberFormat="1" applyFont="1" applyFill="1" applyBorder="1" applyAlignment="1">
      <alignment horizontal="right" vertical="center" shrinkToFit="1"/>
    </xf>
    <xf numFmtId="181" fontId="20" fillId="0" borderId="28" xfId="0" applyNumberFormat="1" applyFont="1" applyFill="1" applyBorder="1" applyAlignment="1">
      <alignment horizontal="right" vertical="center" shrinkToFit="1"/>
    </xf>
    <xf numFmtId="181" fontId="20" fillId="0" borderId="36" xfId="0" applyNumberFormat="1" applyFont="1" applyFill="1" applyBorder="1" applyAlignment="1">
      <alignment horizontal="right" vertical="center" shrinkToFit="1"/>
    </xf>
    <xf numFmtId="181" fontId="20" fillId="0" borderId="37" xfId="0" applyNumberFormat="1" applyFont="1" applyFill="1" applyBorder="1" applyAlignment="1">
      <alignment horizontal="right" vertical="center" shrinkToFit="1"/>
    </xf>
    <xf numFmtId="181" fontId="20" fillId="0" borderId="41" xfId="0" applyNumberFormat="1" applyFont="1" applyFill="1" applyBorder="1" applyAlignment="1">
      <alignment horizontal="right" vertical="center" shrinkToFit="1"/>
    </xf>
    <xf numFmtId="0" fontId="18" fillId="0" borderId="0" xfId="0" applyFont="1" applyFill="1" applyBorder="1" applyAlignment="1">
      <alignment horizontal="right"/>
    </xf>
    <xf numFmtId="0" fontId="20" fillId="0" borderId="36" xfId="0" applyFont="1" applyFill="1" applyBorder="1" applyAlignment="1">
      <alignment horizontal="center" vertical="center" textRotation="255"/>
    </xf>
    <xf numFmtId="0" fontId="20" fillId="0" borderId="37" xfId="0" applyFont="1" applyFill="1" applyBorder="1" applyAlignment="1">
      <alignment horizontal="center" vertical="center" textRotation="255"/>
    </xf>
    <xf numFmtId="0" fontId="20" fillId="0" borderId="41" xfId="0" applyFont="1" applyFill="1" applyBorder="1" applyAlignment="1">
      <alignment horizontal="center" vertical="center" textRotation="255"/>
    </xf>
    <xf numFmtId="0" fontId="20" fillId="0" borderId="1" xfId="0" applyFont="1" applyFill="1" applyBorder="1" applyAlignment="1">
      <alignment horizontal="center" vertical="center" textRotation="255"/>
    </xf>
    <xf numFmtId="0" fontId="20" fillId="0" borderId="0" xfId="0" applyFont="1" applyFill="1" applyBorder="1" applyAlignment="1">
      <alignment horizontal="center" vertical="center" textRotation="255"/>
    </xf>
    <xf numFmtId="0" fontId="20" fillId="0" borderId="28" xfId="0" applyFont="1" applyFill="1" applyBorder="1" applyAlignment="1">
      <alignment horizontal="center" vertical="center" textRotation="255"/>
    </xf>
    <xf numFmtId="0" fontId="20" fillId="0" borderId="10" xfId="0" applyFont="1" applyFill="1" applyBorder="1" applyAlignment="1">
      <alignment horizontal="center" vertical="center" textRotation="255"/>
    </xf>
    <xf numFmtId="0" fontId="20" fillId="0" borderId="40" xfId="0" applyFont="1" applyFill="1" applyBorder="1" applyAlignment="1">
      <alignment horizontal="center" vertical="center" textRotation="255"/>
    </xf>
    <xf numFmtId="0" fontId="20" fillId="0" borderId="45" xfId="0" applyFont="1" applyFill="1" applyBorder="1" applyAlignment="1">
      <alignment horizontal="center" vertical="center" textRotation="255"/>
    </xf>
    <xf numFmtId="0" fontId="20" fillId="0" borderId="41" xfId="0" applyFont="1" applyFill="1" applyBorder="1" applyAlignment="1">
      <alignment horizontal="center" vertical="center" wrapText="1" justifyLastLine="1"/>
    </xf>
    <xf numFmtId="2" fontId="20" fillId="0" borderId="5" xfId="0" applyNumberFormat="1" applyFont="1" applyFill="1" applyBorder="1" applyAlignment="1">
      <alignment horizontal="right" vertical="center" shrinkToFit="1"/>
    </xf>
    <xf numFmtId="2" fontId="20" fillId="0" borderId="9" xfId="0" applyNumberFormat="1" applyFont="1" applyFill="1" applyBorder="1" applyAlignment="1">
      <alignment horizontal="right" vertical="center" shrinkToFit="1"/>
    </xf>
    <xf numFmtId="2" fontId="20" fillId="0" borderId="25" xfId="0" applyNumberFormat="1" applyFont="1" applyFill="1" applyBorder="1" applyAlignment="1">
      <alignment horizontal="right" vertical="center" shrinkToFit="1"/>
    </xf>
    <xf numFmtId="0" fontId="20" fillId="0" borderId="5" xfId="0" applyFont="1" applyFill="1" applyBorder="1" applyAlignment="1">
      <alignment horizontal="right" vertical="center"/>
    </xf>
    <xf numFmtId="0" fontId="20" fillId="0" borderId="1" xfId="0" applyFont="1" applyFill="1" applyBorder="1" applyAlignment="1">
      <alignment horizontal="right" vertical="center" shrinkToFit="1"/>
    </xf>
    <xf numFmtId="0" fontId="20" fillId="0" borderId="5" xfId="0" applyFont="1" applyFill="1" applyBorder="1" applyAlignment="1">
      <alignment horizontal="right" vertical="center" shrinkToFit="1"/>
    </xf>
    <xf numFmtId="0" fontId="20" fillId="0" borderId="13" xfId="0" applyFont="1" applyFill="1" applyBorder="1" applyAlignment="1">
      <alignment horizontal="right" vertical="center" shrinkToFit="1"/>
    </xf>
    <xf numFmtId="0" fontId="16" fillId="0" borderId="24" xfId="0" applyFont="1" applyFill="1" applyBorder="1" applyAlignment="1">
      <alignment horizontal="right" vertical="center" wrapText="1"/>
    </xf>
    <xf numFmtId="0" fontId="16" fillId="0" borderId="9" xfId="0" applyFont="1" applyFill="1" applyBorder="1" applyAlignment="1">
      <alignment horizontal="right" vertical="center"/>
    </xf>
    <xf numFmtId="0" fontId="16" fillId="0" borderId="25" xfId="0" applyFont="1" applyFill="1" applyBorder="1" applyAlignment="1">
      <alignment horizontal="right" vertical="center"/>
    </xf>
    <xf numFmtId="2" fontId="20" fillId="0" borderId="5" xfId="0" applyNumberFormat="1" applyFont="1" applyFill="1" applyBorder="1" applyAlignment="1">
      <alignment horizontal="right" vertical="center"/>
    </xf>
    <xf numFmtId="2" fontId="20" fillId="0" borderId="9" xfId="0" applyNumberFormat="1" applyFont="1" applyFill="1" applyBorder="1" applyAlignment="1">
      <alignment horizontal="right" vertical="center"/>
    </xf>
    <xf numFmtId="2" fontId="20" fillId="0" borderId="25" xfId="0" applyNumberFormat="1" applyFont="1" applyFill="1" applyBorder="1" applyAlignment="1">
      <alignment horizontal="right" vertical="center"/>
    </xf>
    <xf numFmtId="0" fontId="20" fillId="0" borderId="26" xfId="0" applyFont="1" applyFill="1" applyBorder="1" applyAlignment="1">
      <alignment horizontal="right" vertical="center" shrinkToFit="1"/>
    </xf>
    <xf numFmtId="0" fontId="16" fillId="0" borderId="48" xfId="0" applyFont="1" applyFill="1" applyBorder="1" applyAlignment="1">
      <alignment horizontal="right" vertical="center" wrapText="1"/>
    </xf>
    <xf numFmtId="0" fontId="16" fillId="0" borderId="0" xfId="0" applyFont="1" applyFill="1" applyBorder="1" applyAlignment="1">
      <alignment horizontal="right" vertical="center"/>
    </xf>
    <xf numFmtId="2" fontId="20" fillId="0" borderId="1" xfId="0" applyNumberFormat="1" applyFont="1" applyFill="1" applyBorder="1" applyAlignment="1">
      <alignment horizontal="right" vertical="center" shrinkToFit="1"/>
    </xf>
    <xf numFmtId="2" fontId="20" fillId="0" borderId="0" xfId="0" applyNumberFormat="1" applyFont="1" applyFill="1" applyBorder="1" applyAlignment="1">
      <alignment horizontal="right" vertical="center" shrinkToFit="1"/>
    </xf>
    <xf numFmtId="2" fontId="20" fillId="0" borderId="28" xfId="0" applyNumberFormat="1" applyFont="1" applyFill="1" applyBorder="1" applyAlignment="1">
      <alignment horizontal="right" vertical="center" shrinkToFit="1"/>
    </xf>
    <xf numFmtId="0" fontId="20" fillId="0" borderId="44" xfId="0" applyFont="1" applyFill="1" applyBorder="1" applyAlignment="1">
      <alignment vertical="center" shrinkToFit="1"/>
    </xf>
    <xf numFmtId="0" fontId="20" fillId="0" borderId="23" xfId="0" applyFont="1" applyFill="1" applyBorder="1" applyAlignment="1">
      <alignment vertical="center" shrinkToFit="1"/>
    </xf>
    <xf numFmtId="0" fontId="20" fillId="0" borderId="44"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16" fillId="0" borderId="62" xfId="0" applyFont="1" applyFill="1" applyBorder="1" applyAlignment="1">
      <alignment horizontal="right" vertical="center" wrapText="1"/>
    </xf>
    <xf numFmtId="0" fontId="16" fillId="0" borderId="37" xfId="0" applyFont="1" applyFill="1" applyBorder="1" applyAlignment="1">
      <alignment horizontal="right" vertical="center" wrapText="1"/>
    </xf>
    <xf numFmtId="0" fontId="16" fillId="0" borderId="41" xfId="0" applyFont="1" applyFill="1" applyBorder="1" applyAlignment="1">
      <alignment horizontal="right" vertical="center" wrapText="1"/>
    </xf>
    <xf numFmtId="0" fontId="20" fillId="0" borderId="36" xfId="0" applyFont="1" applyFill="1" applyBorder="1" applyAlignment="1">
      <alignment horizontal="right" vertical="center" shrinkToFit="1"/>
    </xf>
    <xf numFmtId="2" fontId="20" fillId="0" borderId="36" xfId="0" applyNumberFormat="1" applyFont="1" applyFill="1" applyBorder="1" applyAlignment="1">
      <alignment horizontal="right" vertical="center" shrinkToFit="1"/>
    </xf>
    <xf numFmtId="2" fontId="20" fillId="0" borderId="37" xfId="0" applyNumberFormat="1" applyFont="1" applyFill="1" applyBorder="1" applyAlignment="1">
      <alignment horizontal="right" vertical="center" shrinkToFit="1"/>
    </xf>
    <xf numFmtId="2" fontId="20" fillId="0" borderId="41" xfId="0" applyNumberFormat="1" applyFont="1" applyFill="1" applyBorder="1" applyAlignment="1">
      <alignment horizontal="right" vertical="center" shrinkToFit="1"/>
    </xf>
    <xf numFmtId="0" fontId="20" fillId="0" borderId="36" xfId="0" applyFont="1" applyFill="1" applyBorder="1" applyAlignment="1">
      <alignment horizontal="right" vertical="center"/>
    </xf>
    <xf numFmtId="2" fontId="20" fillId="0" borderId="1" xfId="0" applyNumberFormat="1" applyFont="1" applyFill="1" applyBorder="1" applyAlignment="1">
      <alignment vertical="center"/>
    </xf>
    <xf numFmtId="2" fontId="20" fillId="0" borderId="0" xfId="0" applyNumberFormat="1" applyFont="1" applyFill="1" applyBorder="1" applyAlignment="1">
      <alignment vertical="center"/>
    </xf>
    <xf numFmtId="2" fontId="20" fillId="0" borderId="28" xfId="0" applyNumberFormat="1" applyFont="1" applyFill="1" applyBorder="1" applyAlignment="1">
      <alignment vertical="center"/>
    </xf>
    <xf numFmtId="0" fontId="20" fillId="0" borderId="38" xfId="0" applyFont="1" applyFill="1" applyBorder="1" applyAlignment="1">
      <alignment horizontal="right" vertical="center" shrinkToFit="1"/>
    </xf>
    <xf numFmtId="0" fontId="20" fillId="0" borderId="26" xfId="0" applyFont="1" applyFill="1" applyBorder="1" applyAlignment="1">
      <alignment horizontal="right" vertical="center"/>
    </xf>
    <xf numFmtId="0" fontId="20" fillId="0" borderId="44" xfId="0" applyFont="1" applyFill="1" applyBorder="1" applyAlignment="1">
      <alignment horizontal="right" vertical="center"/>
    </xf>
    <xf numFmtId="0" fontId="20" fillId="0" borderId="43" xfId="0" applyFont="1" applyFill="1" applyBorder="1" applyAlignment="1">
      <alignment horizontal="right" vertical="center"/>
    </xf>
    <xf numFmtId="0" fontId="20" fillId="0" borderId="23" xfId="0" applyFont="1" applyFill="1" applyBorder="1" applyAlignment="1">
      <alignment horizontal="right" vertical="center"/>
    </xf>
    <xf numFmtId="0" fontId="20" fillId="0" borderId="48" xfId="0" applyFont="1" applyFill="1" applyBorder="1" applyAlignment="1">
      <alignment horizontal="distributed" vertical="center"/>
    </xf>
    <xf numFmtId="0" fontId="20" fillId="0" borderId="28" xfId="0" applyFont="1" applyFill="1" applyBorder="1" applyAlignment="1">
      <alignment horizontal="distributed" vertical="center"/>
    </xf>
    <xf numFmtId="0" fontId="20" fillId="0" borderId="0" xfId="0" applyFont="1" applyFill="1" applyBorder="1" applyAlignment="1">
      <alignment horizontal="left" vertical="center"/>
    </xf>
    <xf numFmtId="0" fontId="20" fillId="0" borderId="62"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center" shrinkToFit="1"/>
    </xf>
    <xf numFmtId="0" fontId="20" fillId="0" borderId="28" xfId="0" applyFont="1" applyFill="1" applyBorder="1" applyAlignment="1">
      <alignment horizontal="left" vertical="center" shrinkToFit="1"/>
    </xf>
    <xf numFmtId="0" fontId="20" fillId="0" borderId="9" xfId="0" applyFont="1" applyFill="1" applyBorder="1" applyAlignment="1">
      <alignment horizontal="left" vertical="center"/>
    </xf>
    <xf numFmtId="181" fontId="20" fillId="0" borderId="38" xfId="0" applyNumberFormat="1" applyFont="1" applyFill="1" applyBorder="1" applyAlignment="1">
      <alignment horizontal="right" vertical="center"/>
    </xf>
    <xf numFmtId="182" fontId="20" fillId="0" borderId="48" xfId="0" applyNumberFormat="1" applyFont="1" applyFill="1" applyBorder="1" applyAlignment="1">
      <alignment horizontal="left" vertical="center"/>
    </xf>
    <xf numFmtId="182" fontId="20" fillId="0" borderId="0" xfId="0" applyNumberFormat="1" applyFont="1" applyFill="1" applyBorder="1" applyAlignment="1">
      <alignment horizontal="left" vertical="center"/>
    </xf>
    <xf numFmtId="182" fontId="20" fillId="0" borderId="28" xfId="0" applyNumberFormat="1" applyFont="1" applyFill="1" applyBorder="1" applyAlignment="1">
      <alignment horizontal="left" vertical="center"/>
    </xf>
    <xf numFmtId="0" fontId="20" fillId="0" borderId="48" xfId="0" applyFont="1" applyFill="1" applyBorder="1" applyAlignment="1">
      <alignment horizontal="center" vertical="distributed" textRotation="255" justifyLastLine="1"/>
    </xf>
    <xf numFmtId="0" fontId="20" fillId="0" borderId="0" xfId="0" applyFont="1" applyFill="1" applyBorder="1" applyAlignment="1">
      <alignment horizontal="center" vertical="distributed" textRotation="255" justifyLastLine="1"/>
    </xf>
    <xf numFmtId="0" fontId="20" fillId="0" borderId="24" xfId="0" applyFont="1" applyFill="1" applyBorder="1" applyAlignment="1">
      <alignment horizontal="center" vertical="distributed" textRotation="255" justifyLastLine="1"/>
    </xf>
    <xf numFmtId="0" fontId="20" fillId="0" borderId="9" xfId="0" applyFont="1" applyFill="1" applyBorder="1" applyAlignment="1">
      <alignment horizontal="center" vertical="distributed" textRotation="255" justifyLastLine="1"/>
    </xf>
    <xf numFmtId="0" fontId="20" fillId="0" borderId="35" xfId="0" applyFont="1" applyFill="1" applyBorder="1" applyAlignment="1">
      <alignment horizontal="center" vertical="center" wrapText="1" shrinkToFit="1"/>
    </xf>
    <xf numFmtId="0" fontId="20" fillId="0" borderId="42" xfId="0" applyFont="1" applyFill="1" applyBorder="1" applyAlignment="1">
      <alignment horizontal="center" vertical="center" wrapText="1" shrinkToFit="1"/>
    </xf>
    <xf numFmtId="0" fontId="20" fillId="0" borderId="13" xfId="0" applyFont="1" applyFill="1" applyBorder="1" applyAlignment="1">
      <alignment horizontal="right" vertical="center"/>
    </xf>
    <xf numFmtId="0" fontId="20" fillId="0" borderId="38" xfId="0" applyFont="1" applyFill="1" applyBorder="1" applyAlignment="1">
      <alignment horizontal="right" vertical="center"/>
    </xf>
    <xf numFmtId="0" fontId="20" fillId="0" borderId="48" xfId="0" applyFont="1" applyFill="1" applyBorder="1" applyAlignment="1">
      <alignment horizontal="left" vertical="center" justifyLastLine="1"/>
    </xf>
    <xf numFmtId="0" fontId="20" fillId="0" borderId="0" xfId="0" applyFont="1" applyFill="1" applyBorder="1" applyAlignment="1">
      <alignment horizontal="left" vertical="center" justifyLastLine="1"/>
    </xf>
    <xf numFmtId="0" fontId="20" fillId="0" borderId="28" xfId="0" applyFont="1" applyFill="1" applyBorder="1" applyAlignment="1">
      <alignment horizontal="left" vertical="center" justifyLastLine="1"/>
    </xf>
    <xf numFmtId="0" fontId="20" fillId="0" borderId="14"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181" fontId="20" fillId="0" borderId="1" xfId="0" applyNumberFormat="1" applyFont="1" applyFill="1" applyBorder="1" applyAlignment="1">
      <alignment horizontal="right" vertical="center" wrapText="1" shrinkToFit="1"/>
    </xf>
    <xf numFmtId="0" fontId="20" fillId="0" borderId="0" xfId="0" applyFont="1" applyFill="1" applyBorder="1" applyAlignment="1">
      <alignment horizontal="right" vertical="center" wrapText="1" shrinkToFit="1"/>
    </xf>
    <xf numFmtId="0" fontId="20" fillId="0" borderId="13" xfId="0" applyFont="1" applyFill="1" applyBorder="1" applyAlignment="1">
      <alignment horizontal="right" vertical="center" wrapText="1" shrinkToFit="1"/>
    </xf>
    <xf numFmtId="181" fontId="20" fillId="0" borderId="9" xfId="0" applyNumberFormat="1" applyFont="1" applyFill="1" applyBorder="1" applyAlignment="1">
      <alignment vertical="center"/>
    </xf>
    <xf numFmtId="0" fontId="18" fillId="0" borderId="9" xfId="0" applyFont="1" applyFill="1" applyBorder="1" applyAlignment="1">
      <alignment horizontal="right"/>
    </xf>
    <xf numFmtId="0" fontId="18" fillId="0" borderId="25" xfId="0" applyFont="1" applyFill="1" applyBorder="1" applyAlignment="1">
      <alignment horizontal="right"/>
    </xf>
    <xf numFmtId="181" fontId="20" fillId="0" borderId="25" xfId="0" applyNumberFormat="1" applyFont="1" applyFill="1" applyBorder="1" applyAlignment="1">
      <alignment vertical="center"/>
    </xf>
    <xf numFmtId="181" fontId="20" fillId="0" borderId="5" xfId="0" applyNumberFormat="1" applyFont="1" applyFill="1" applyBorder="1" applyAlignment="1">
      <alignment horizontal="right" vertical="center" wrapText="1" shrinkToFit="1"/>
    </xf>
    <xf numFmtId="0" fontId="20" fillId="0" borderId="9" xfId="0" applyFont="1" applyFill="1" applyBorder="1" applyAlignment="1">
      <alignment horizontal="right" vertical="center" wrapText="1" shrinkToFit="1"/>
    </xf>
    <xf numFmtId="0" fontId="20" fillId="0" borderId="26" xfId="0" applyFont="1" applyFill="1" applyBorder="1" applyAlignment="1">
      <alignment horizontal="right" vertical="center" wrapText="1" shrinkToFit="1"/>
    </xf>
    <xf numFmtId="0" fontId="20" fillId="0" borderId="3" xfId="0" applyFont="1" applyFill="1" applyBorder="1" applyAlignment="1">
      <alignment horizontal="center" vertical="center" shrinkToFit="1"/>
    </xf>
    <xf numFmtId="0" fontId="20" fillId="0" borderId="31"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181" fontId="20" fillId="0" borderId="0" xfId="0" applyNumberFormat="1" applyFont="1" applyFill="1" applyBorder="1" applyAlignment="1">
      <alignment vertical="center"/>
    </xf>
    <xf numFmtId="0" fontId="18" fillId="0" borderId="28" xfId="0" applyFont="1" applyFill="1" applyBorder="1" applyAlignment="1">
      <alignment horizontal="right"/>
    </xf>
    <xf numFmtId="181" fontId="20" fillId="0" borderId="28" xfId="0" applyNumberFormat="1" applyFont="1" applyFill="1" applyBorder="1" applyAlignment="1">
      <alignment vertical="center"/>
    </xf>
    <xf numFmtId="0" fontId="20" fillId="0" borderId="13" xfId="0" applyFont="1" applyFill="1" applyBorder="1" applyAlignment="1">
      <alignment horizontal="center" vertical="center" wrapText="1"/>
    </xf>
    <xf numFmtId="0" fontId="18" fillId="0" borderId="43" xfId="0" applyFont="1" applyFill="1" applyBorder="1"/>
    <xf numFmtId="0" fontId="18" fillId="0" borderId="23" xfId="0" applyFont="1" applyFill="1" applyBorder="1"/>
    <xf numFmtId="0" fontId="20" fillId="0" borderId="44" xfId="0" applyFont="1" applyFill="1" applyBorder="1" applyAlignment="1">
      <alignment horizontal="center" vertical="center" wrapText="1"/>
    </xf>
    <xf numFmtId="181" fontId="18" fillId="0" borderId="1" xfId="0" applyNumberFormat="1" applyFont="1" applyFill="1" applyBorder="1" applyAlignment="1">
      <alignment horizontal="right" vertical="center" shrinkToFit="1"/>
    </xf>
    <xf numFmtId="181" fontId="18" fillId="0" borderId="0" xfId="0" applyNumberFormat="1" applyFont="1" applyFill="1" applyBorder="1" applyAlignment="1">
      <alignment horizontal="right" vertical="center" shrinkToFit="1"/>
    </xf>
    <xf numFmtId="181" fontId="18" fillId="0" borderId="28" xfId="0" applyNumberFormat="1" applyFont="1" applyFill="1" applyBorder="1" applyAlignment="1">
      <alignment horizontal="right" vertical="center" shrinkToFit="1"/>
    </xf>
    <xf numFmtId="181" fontId="18" fillId="0" borderId="13" xfId="0" applyNumberFormat="1" applyFont="1" applyFill="1" applyBorder="1" applyAlignment="1">
      <alignment horizontal="right" vertical="center" shrinkToFit="1"/>
    </xf>
    <xf numFmtId="0" fontId="18" fillId="0" borderId="9" xfId="0" applyFont="1" applyFill="1" applyBorder="1" applyAlignment="1">
      <alignment horizontal="right" vertical="center"/>
    </xf>
    <xf numFmtId="181" fontId="18" fillId="0" borderId="5" xfId="0" applyNumberFormat="1" applyFont="1" applyFill="1" applyBorder="1" applyAlignment="1">
      <alignment horizontal="right" vertical="center" shrinkToFit="1"/>
    </xf>
    <xf numFmtId="181" fontId="18" fillId="0" borderId="9" xfId="0" applyNumberFormat="1" applyFont="1" applyFill="1" applyBorder="1" applyAlignment="1">
      <alignment horizontal="right" vertical="center" shrinkToFit="1"/>
    </xf>
    <xf numFmtId="181" fontId="18" fillId="0" borderId="25" xfId="0" applyNumberFormat="1" applyFont="1" applyFill="1" applyBorder="1" applyAlignment="1">
      <alignment horizontal="right" vertical="center" shrinkToFit="1"/>
    </xf>
    <xf numFmtId="181" fontId="18" fillId="0" borderId="36"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41" xfId="0" applyNumberFormat="1" applyFont="1" applyFill="1" applyBorder="1" applyAlignment="1">
      <alignment horizontal="right" vertical="center" shrinkToFit="1"/>
    </xf>
    <xf numFmtId="181" fontId="18" fillId="0" borderId="38" xfId="0" applyNumberFormat="1" applyFont="1" applyFill="1" applyBorder="1" applyAlignment="1">
      <alignment horizontal="right" vertical="center" shrinkToFit="1"/>
    </xf>
    <xf numFmtId="0" fontId="18" fillId="0" borderId="62" xfId="0" applyFont="1" applyFill="1" applyBorder="1" applyAlignment="1">
      <alignment horizontal="right" vertical="center"/>
    </xf>
    <xf numFmtId="0" fontId="17" fillId="0" borderId="0" xfId="0" applyFont="1" applyFill="1" applyAlignment="1">
      <alignment horizontal="center" vertical="center"/>
    </xf>
    <xf numFmtId="181" fontId="18" fillId="0" borderId="26" xfId="0" applyNumberFormat="1" applyFont="1" applyFill="1" applyBorder="1" applyAlignment="1">
      <alignment horizontal="right" vertical="center" shrinkToFit="1"/>
    </xf>
    <xf numFmtId="0" fontId="20" fillId="0" borderId="65" xfId="0" applyFont="1" applyFill="1" applyBorder="1" applyAlignment="1">
      <alignment horizontal="center" vertical="center"/>
    </xf>
    <xf numFmtId="0" fontId="20" fillId="0" borderId="65" xfId="0" applyFont="1" applyFill="1" applyBorder="1" applyAlignment="1">
      <alignment horizontal="right" vertical="center"/>
    </xf>
    <xf numFmtId="38" fontId="20" fillId="0" borderId="38" xfId="1" applyFont="1" applyFill="1" applyBorder="1" applyAlignment="1">
      <alignment horizontal="right" vertical="center"/>
    </xf>
    <xf numFmtId="0" fontId="20" fillId="0" borderId="24" xfId="0" applyFont="1" applyFill="1" applyBorder="1" applyAlignment="1">
      <alignment horizontal="distributed" vertical="center"/>
    </xf>
    <xf numFmtId="0" fontId="20" fillId="0" borderId="9" xfId="0" applyFont="1" applyFill="1" applyBorder="1" applyAlignment="1">
      <alignment horizontal="distributed" vertical="center"/>
    </xf>
    <xf numFmtId="0" fontId="20" fillId="0" borderId="25" xfId="0" applyFont="1" applyFill="1" applyBorder="1" applyAlignment="1">
      <alignment horizontal="distributed" vertical="center"/>
    </xf>
    <xf numFmtId="188" fontId="18" fillId="0" borderId="5" xfId="0" applyNumberFormat="1" applyFont="1" applyFill="1" applyBorder="1" applyAlignment="1">
      <alignment horizontal="right" vertical="center"/>
    </xf>
    <xf numFmtId="188" fontId="18" fillId="0" borderId="25" xfId="0" applyNumberFormat="1" applyFont="1" applyFill="1" applyBorder="1" applyAlignment="1">
      <alignment horizontal="right" vertical="center"/>
    </xf>
    <xf numFmtId="188" fontId="18" fillId="0" borderId="26" xfId="0" applyNumberFormat="1" applyFont="1" applyFill="1" applyBorder="1" applyAlignment="1">
      <alignment horizontal="right" vertical="center"/>
    </xf>
    <xf numFmtId="188" fontId="18" fillId="0" borderId="1" xfId="0" applyNumberFormat="1" applyFont="1" applyFill="1" applyBorder="1" applyAlignment="1">
      <alignment horizontal="right" vertical="center"/>
    </xf>
    <xf numFmtId="188" fontId="18" fillId="0" borderId="28" xfId="0" applyNumberFormat="1" applyFont="1" applyFill="1" applyBorder="1" applyAlignment="1">
      <alignment horizontal="right" vertical="center"/>
    </xf>
    <xf numFmtId="188" fontId="18" fillId="0" borderId="13" xfId="0" applyNumberFormat="1" applyFont="1" applyFill="1" applyBorder="1" applyAlignment="1">
      <alignment horizontal="right" vertical="center"/>
    </xf>
    <xf numFmtId="188" fontId="20" fillId="0" borderId="58" xfId="0" applyNumberFormat="1" applyFont="1" applyFill="1" applyBorder="1" applyAlignment="1">
      <alignment horizontal="right" vertical="center"/>
    </xf>
    <xf numFmtId="188" fontId="20" fillId="0" borderId="75" xfId="0" applyNumberFormat="1" applyFont="1" applyFill="1" applyBorder="1" applyAlignment="1">
      <alignment horizontal="right" vertical="center"/>
    </xf>
    <xf numFmtId="188" fontId="18" fillId="0" borderId="36" xfId="0" applyNumberFormat="1" applyFont="1" applyFill="1" applyBorder="1" applyAlignment="1">
      <alignment horizontal="right" vertical="center"/>
    </xf>
    <xf numFmtId="188" fontId="18" fillId="0" borderId="38" xfId="0" applyNumberFormat="1" applyFont="1" applyFill="1" applyBorder="1" applyAlignment="1">
      <alignment horizontal="right" vertical="center"/>
    </xf>
    <xf numFmtId="0" fontId="20" fillId="0" borderId="63" xfId="0" applyFont="1" applyFill="1" applyBorder="1" applyAlignment="1">
      <alignment horizontal="distributed" vertical="center" justifyLastLine="1"/>
    </xf>
    <xf numFmtId="0" fontId="20" fillId="0" borderId="3" xfId="0" applyFont="1" applyFill="1" applyBorder="1" applyAlignment="1">
      <alignment horizontal="center" vertical="center" wrapText="1" justifyLastLine="1"/>
    </xf>
    <xf numFmtId="0" fontId="20" fillId="0" borderId="1" xfId="0" applyFont="1" applyFill="1" applyBorder="1" applyAlignment="1">
      <alignment vertical="center"/>
    </xf>
    <xf numFmtId="0" fontId="20" fillId="0" borderId="13" xfId="0" applyFont="1" applyFill="1" applyBorder="1" applyAlignment="1">
      <alignment vertical="center"/>
    </xf>
    <xf numFmtId="0" fontId="20" fillId="0" borderId="5" xfId="0" applyFont="1" applyFill="1" applyBorder="1" applyAlignment="1">
      <alignment vertical="center"/>
    </xf>
    <xf numFmtId="0" fontId="20" fillId="0" borderId="26" xfId="0" applyFont="1" applyFill="1" applyBorder="1" applyAlignment="1">
      <alignment vertical="center"/>
    </xf>
    <xf numFmtId="188" fontId="18" fillId="0" borderId="41" xfId="0" applyNumberFormat="1" applyFont="1" applyFill="1" applyBorder="1" applyAlignment="1">
      <alignment horizontal="right" vertical="center"/>
    </xf>
    <xf numFmtId="0" fontId="20" fillId="0" borderId="43" xfId="0" applyFont="1" applyFill="1" applyBorder="1" applyAlignment="1">
      <alignment horizontal="distributed" vertical="center" justifyLastLine="1"/>
    </xf>
    <xf numFmtId="0" fontId="20" fillId="0" borderId="23" xfId="0" applyFont="1" applyFill="1" applyBorder="1" applyAlignment="1">
      <alignment horizontal="distributed" vertical="center" justifyLastLine="1"/>
    </xf>
    <xf numFmtId="0" fontId="20" fillId="0" borderId="86" xfId="0" applyFont="1" applyFill="1" applyBorder="1" applyAlignment="1">
      <alignment horizontal="distributed" vertical="center" justifyLastLine="1"/>
    </xf>
    <xf numFmtId="0" fontId="20" fillId="0" borderId="81" xfId="0" applyFont="1" applyFill="1" applyBorder="1" applyAlignment="1">
      <alignment horizontal="distributed" vertical="center" justifyLastLine="1"/>
    </xf>
    <xf numFmtId="188" fontId="20" fillId="0" borderId="81" xfId="0" applyNumberFormat="1" applyFont="1" applyFill="1" applyBorder="1" applyAlignment="1">
      <alignment horizontal="right" vertical="center"/>
    </xf>
    <xf numFmtId="0" fontId="16" fillId="0" borderId="33" xfId="0" applyFont="1" applyFill="1" applyBorder="1" applyAlignment="1">
      <alignment horizontal="center" vertical="center" wrapText="1" justifyLastLine="1"/>
    </xf>
    <xf numFmtId="0" fontId="16" fillId="0" borderId="27" xfId="0" applyFont="1" applyFill="1" applyBorder="1" applyAlignment="1">
      <alignment horizontal="center" vertical="center" wrapText="1" justifyLastLine="1"/>
    </xf>
    <xf numFmtId="0" fontId="16" fillId="0" borderId="10" xfId="0" applyFont="1" applyFill="1" applyBorder="1" applyAlignment="1">
      <alignment horizontal="center" vertical="center" wrapText="1" justifyLastLine="1"/>
    </xf>
    <xf numFmtId="0" fontId="16" fillId="0" borderId="45" xfId="0" applyFont="1" applyFill="1" applyBorder="1" applyAlignment="1">
      <alignment horizontal="center" vertical="center" wrapText="1" justifyLastLine="1"/>
    </xf>
    <xf numFmtId="0" fontId="20" fillId="0" borderId="47" xfId="0" applyFont="1" applyFill="1" applyBorder="1" applyAlignment="1">
      <alignment horizontal="distributed" vertical="center" justifyLastLine="1"/>
    </xf>
    <xf numFmtId="0" fontId="16" fillId="0" borderId="33"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20" fillId="0" borderId="39" xfId="0" applyFont="1" applyFill="1" applyBorder="1" applyAlignment="1">
      <alignment horizontal="left" vertical="center" shrinkToFit="1"/>
    </xf>
    <xf numFmtId="0" fontId="16" fillId="0" borderId="35" xfId="0" applyFont="1" applyFill="1" applyBorder="1" applyAlignment="1">
      <alignment horizontal="center" vertical="center" wrapText="1" justifyLastLine="1"/>
    </xf>
    <xf numFmtId="0" fontId="16" fillId="0" borderId="42" xfId="0" applyFont="1" applyFill="1" applyBorder="1" applyAlignment="1">
      <alignment horizontal="center" vertical="center" wrapText="1" justifyLastLine="1"/>
    </xf>
    <xf numFmtId="3" fontId="18" fillId="0" borderId="1"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3" fontId="18" fillId="0" borderId="13" xfId="0" applyNumberFormat="1" applyFont="1" applyFill="1" applyBorder="1" applyAlignment="1">
      <alignment horizontal="right" vertical="center"/>
    </xf>
    <xf numFmtId="38" fontId="20" fillId="0" borderId="0" xfId="1" applyFont="1" applyFill="1" applyBorder="1" applyAlignment="1">
      <alignment horizontal="center" vertical="center"/>
    </xf>
    <xf numFmtId="3" fontId="18" fillId="0" borderId="5" xfId="0" applyNumberFormat="1" applyFont="1" applyFill="1" applyBorder="1" applyAlignment="1">
      <alignment horizontal="right" vertical="center"/>
    </xf>
    <xf numFmtId="3" fontId="18" fillId="0" borderId="9" xfId="0" applyNumberFormat="1" applyFont="1" applyFill="1" applyBorder="1" applyAlignment="1">
      <alignment horizontal="right" vertical="center"/>
    </xf>
    <xf numFmtId="3" fontId="18" fillId="0" borderId="26" xfId="0" applyNumberFormat="1" applyFont="1" applyFill="1" applyBorder="1" applyAlignment="1">
      <alignment horizontal="right" vertical="center"/>
    </xf>
    <xf numFmtId="188" fontId="18" fillId="0" borderId="1" xfId="0" applyNumberFormat="1" applyFont="1" applyFill="1" applyBorder="1" applyAlignment="1">
      <alignment vertical="center"/>
    </xf>
    <xf numFmtId="188" fontId="18" fillId="0" borderId="28" xfId="0" applyNumberFormat="1" applyFont="1" applyFill="1" applyBorder="1" applyAlignment="1">
      <alignment vertical="center"/>
    </xf>
    <xf numFmtId="188" fontId="18" fillId="0" borderId="13" xfId="0" applyNumberFormat="1" applyFont="1" applyFill="1" applyBorder="1" applyAlignment="1">
      <alignment vertical="center"/>
    </xf>
    <xf numFmtId="188" fontId="18" fillId="0" borderId="5" xfId="0" applyNumberFormat="1" applyFont="1" applyFill="1" applyBorder="1" applyAlignment="1">
      <alignment vertical="center"/>
    </xf>
    <xf numFmtId="188" fontId="18" fillId="0" borderId="25" xfId="0" applyNumberFormat="1" applyFont="1" applyFill="1" applyBorder="1" applyAlignment="1">
      <alignment vertical="center"/>
    </xf>
    <xf numFmtId="188" fontId="18" fillId="0" borderId="26" xfId="0" applyNumberFormat="1" applyFont="1" applyFill="1" applyBorder="1" applyAlignment="1">
      <alignment vertical="center"/>
    </xf>
    <xf numFmtId="0" fontId="20" fillId="0" borderId="61"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3" fontId="20" fillId="0" borderId="3" xfId="0" applyNumberFormat="1" applyFont="1" applyFill="1" applyBorder="1" applyAlignment="1">
      <alignment horizontal="center" vertical="center"/>
    </xf>
    <xf numFmtId="3" fontId="20" fillId="0" borderId="31" xfId="0" applyNumberFormat="1" applyFont="1" applyFill="1" applyBorder="1" applyAlignment="1">
      <alignment horizontal="center" vertical="center"/>
    </xf>
    <xf numFmtId="3" fontId="20" fillId="0" borderId="3" xfId="0" applyNumberFormat="1" applyFont="1" applyFill="1" applyBorder="1" applyAlignment="1">
      <alignment horizontal="center" vertical="center" wrapText="1"/>
    </xf>
    <xf numFmtId="3" fontId="20" fillId="0" borderId="31" xfId="0" applyNumberFormat="1" applyFont="1" applyFill="1" applyBorder="1" applyAlignment="1">
      <alignment horizontal="center" vertical="center" wrapText="1"/>
    </xf>
    <xf numFmtId="3" fontId="20" fillId="0" borderId="32" xfId="0" applyNumberFormat="1" applyFont="1" applyFill="1" applyBorder="1" applyAlignment="1">
      <alignment horizontal="center" vertical="center" wrapText="1"/>
    </xf>
    <xf numFmtId="3" fontId="18" fillId="0" borderId="36" xfId="0" applyNumberFormat="1" applyFont="1" applyFill="1" applyBorder="1" applyAlignment="1">
      <alignment horizontal="right" vertical="center"/>
    </xf>
    <xf numFmtId="3" fontId="18" fillId="0" borderId="37" xfId="0" applyNumberFormat="1" applyFont="1" applyFill="1" applyBorder="1" applyAlignment="1">
      <alignment horizontal="right" vertical="center"/>
    </xf>
    <xf numFmtId="3" fontId="18" fillId="0" borderId="38" xfId="0" applyNumberFormat="1" applyFont="1" applyFill="1" applyBorder="1" applyAlignment="1">
      <alignment horizontal="right" vertical="center"/>
    </xf>
    <xf numFmtId="195" fontId="18" fillId="0" borderId="1" xfId="0" applyNumberFormat="1" applyFont="1" applyFill="1" applyBorder="1" applyAlignment="1">
      <alignment horizontal="right" vertical="center"/>
    </xf>
    <xf numFmtId="195" fontId="18" fillId="0" borderId="13" xfId="0" applyNumberFormat="1" applyFont="1" applyFill="1" applyBorder="1" applyAlignment="1">
      <alignment horizontal="right" vertical="center"/>
    </xf>
    <xf numFmtId="187" fontId="18" fillId="0" borderId="1" xfId="0" applyNumberFormat="1" applyFont="1" applyFill="1" applyBorder="1" applyAlignment="1">
      <alignment horizontal="right" vertical="center"/>
    </xf>
    <xf numFmtId="187" fontId="18" fillId="0" borderId="28" xfId="0" applyNumberFormat="1" applyFont="1" applyFill="1" applyBorder="1" applyAlignment="1">
      <alignment horizontal="right" vertical="center"/>
    </xf>
    <xf numFmtId="195" fontId="18" fillId="0" borderId="5" xfId="0" applyNumberFormat="1" applyFont="1" applyFill="1" applyBorder="1" applyAlignment="1">
      <alignment horizontal="right" vertical="center"/>
    </xf>
    <xf numFmtId="195" fontId="18" fillId="0" borderId="26" xfId="0" applyNumberFormat="1" applyFont="1" applyFill="1" applyBorder="1" applyAlignment="1">
      <alignment horizontal="right" vertical="center"/>
    </xf>
    <xf numFmtId="187" fontId="18" fillId="0" borderId="5" xfId="0" applyNumberFormat="1" applyFont="1" applyFill="1" applyBorder="1" applyAlignment="1">
      <alignment horizontal="right" vertical="center"/>
    </xf>
    <xf numFmtId="187" fontId="18" fillId="0" borderId="25" xfId="0" applyNumberFormat="1" applyFont="1" applyFill="1" applyBorder="1" applyAlignment="1">
      <alignment horizontal="right" vertical="center"/>
    </xf>
    <xf numFmtId="188" fontId="18" fillId="0" borderId="36" xfId="0" applyNumberFormat="1" applyFont="1" applyFill="1" applyBorder="1" applyAlignment="1">
      <alignment vertical="center"/>
    </xf>
    <xf numFmtId="188" fontId="18" fillId="0" borderId="41" xfId="0" applyNumberFormat="1" applyFont="1" applyFill="1" applyBorder="1" applyAlignment="1">
      <alignment vertical="center"/>
    </xf>
    <xf numFmtId="188" fontId="18" fillId="0" borderId="38" xfId="0" applyNumberFormat="1" applyFont="1" applyFill="1" applyBorder="1" applyAlignment="1">
      <alignment vertical="center"/>
    </xf>
    <xf numFmtId="187" fontId="18" fillId="0" borderId="36" xfId="0" applyNumberFormat="1" applyFont="1" applyFill="1" applyBorder="1" applyAlignment="1">
      <alignment horizontal="right" vertical="center"/>
    </xf>
    <xf numFmtId="187" fontId="18" fillId="0" borderId="41" xfId="0" applyNumberFormat="1" applyFont="1" applyFill="1" applyBorder="1" applyAlignment="1">
      <alignment horizontal="right" vertical="center"/>
    </xf>
    <xf numFmtId="0" fontId="18" fillId="0" borderId="51" xfId="0" applyFont="1" applyFill="1" applyBorder="1" applyAlignment="1">
      <alignment horizontal="center" vertical="center" justifyLastLine="1"/>
    </xf>
    <xf numFmtId="0" fontId="18" fillId="0" borderId="14" xfId="0" applyFont="1" applyFill="1" applyBorder="1" applyAlignment="1">
      <alignment horizontal="center" vertical="center" justifyLastLine="1"/>
    </xf>
    <xf numFmtId="0" fontId="18" fillId="0" borderId="27" xfId="0" applyFont="1" applyFill="1" applyBorder="1" applyAlignment="1">
      <alignment horizontal="center" vertical="center" justifyLastLine="1"/>
    </xf>
    <xf numFmtId="0" fontId="18" fillId="0" borderId="52" xfId="0" applyFont="1" applyFill="1" applyBorder="1" applyAlignment="1">
      <alignment horizontal="center" vertical="center" justifyLastLine="1"/>
    </xf>
    <xf numFmtId="0" fontId="18" fillId="0" borderId="40" xfId="0" applyFont="1" applyFill="1" applyBorder="1" applyAlignment="1">
      <alignment horizontal="center" vertical="center" justifyLastLine="1"/>
    </xf>
    <xf numFmtId="0" fontId="18" fillId="0" borderId="45" xfId="0" applyFont="1" applyFill="1" applyBorder="1" applyAlignment="1">
      <alignment horizontal="center" vertical="center" justifyLastLine="1"/>
    </xf>
    <xf numFmtId="0" fontId="18" fillId="0" borderId="33"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0" fontId="18" fillId="0" borderId="33"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5"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62" xfId="0" applyFont="1" applyFill="1" applyBorder="1" applyAlignment="1">
      <alignment horizontal="right" vertical="center" wrapText="1"/>
    </xf>
    <xf numFmtId="0" fontId="18" fillId="0" borderId="41" xfId="0" applyFont="1" applyFill="1" applyBorder="1" applyAlignment="1">
      <alignment horizontal="right" vertical="center" wrapText="1"/>
    </xf>
    <xf numFmtId="38" fontId="18" fillId="0" borderId="36" xfId="1" applyFont="1" applyFill="1" applyBorder="1" applyAlignment="1">
      <alignment horizontal="right" vertical="center" shrinkToFit="1"/>
    </xf>
    <xf numFmtId="38" fontId="18" fillId="0" borderId="41" xfId="1" applyFont="1" applyFill="1" applyBorder="1" applyAlignment="1">
      <alignment horizontal="right" vertical="center" shrinkToFit="1"/>
    </xf>
    <xf numFmtId="0" fontId="18" fillId="0" borderId="36" xfId="0" applyFont="1" applyFill="1" applyBorder="1" applyAlignment="1">
      <alignment horizontal="right" vertical="center" shrinkToFit="1"/>
    </xf>
    <xf numFmtId="0" fontId="18" fillId="0" borderId="41" xfId="0" applyFont="1" applyFill="1" applyBorder="1" applyAlignment="1">
      <alignment horizontal="right" vertical="center" shrinkToFit="1"/>
    </xf>
    <xf numFmtId="38" fontId="18" fillId="0" borderId="38" xfId="1" applyFont="1" applyFill="1" applyBorder="1" applyAlignment="1">
      <alignment horizontal="right" vertical="center" shrinkToFit="1"/>
    </xf>
    <xf numFmtId="0" fontId="18" fillId="0" borderId="48" xfId="0" applyFont="1" applyFill="1" applyBorder="1" applyAlignment="1">
      <alignment horizontal="right" vertical="center" wrapText="1"/>
    </xf>
    <xf numFmtId="0" fontId="18" fillId="0" borderId="28" xfId="0" applyFont="1" applyFill="1" applyBorder="1" applyAlignment="1">
      <alignment horizontal="right" vertical="center" wrapText="1"/>
    </xf>
    <xf numFmtId="38" fontId="18" fillId="0" borderId="1" xfId="1" applyFont="1" applyFill="1" applyBorder="1" applyAlignment="1">
      <alignment horizontal="right" vertical="center" shrinkToFit="1"/>
    </xf>
    <xf numFmtId="38" fontId="18" fillId="0" borderId="28" xfId="1" applyFont="1" applyFill="1" applyBorder="1" applyAlignment="1">
      <alignment horizontal="right" vertical="center" shrinkToFit="1"/>
    </xf>
    <xf numFmtId="0" fontId="18" fillId="0" borderId="1" xfId="0" applyFont="1" applyFill="1" applyBorder="1" applyAlignment="1">
      <alignment horizontal="right" vertical="center" shrinkToFit="1"/>
    </xf>
    <xf numFmtId="38" fontId="18" fillId="0" borderId="13" xfId="1" applyFont="1" applyFill="1" applyBorder="1" applyAlignment="1">
      <alignment horizontal="right" vertical="center" shrinkToFit="1"/>
    </xf>
    <xf numFmtId="0" fontId="18" fillId="0" borderId="24" xfId="0" applyFont="1" applyFill="1" applyBorder="1" applyAlignment="1">
      <alignment horizontal="right" vertical="center" wrapText="1"/>
    </xf>
    <xf numFmtId="0" fontId="18" fillId="0" borderId="25" xfId="0" applyFont="1" applyFill="1" applyBorder="1" applyAlignment="1">
      <alignment horizontal="right" vertical="center" wrapText="1"/>
    </xf>
    <xf numFmtId="38" fontId="18" fillId="0" borderId="5" xfId="1" applyFont="1" applyFill="1" applyBorder="1" applyAlignment="1">
      <alignment horizontal="right" vertical="center" shrinkToFit="1"/>
    </xf>
    <xf numFmtId="38" fontId="18" fillId="0" borderId="25" xfId="1" applyFont="1" applyFill="1" applyBorder="1" applyAlignment="1">
      <alignment horizontal="right" vertical="center" shrinkToFit="1"/>
    </xf>
    <xf numFmtId="188" fontId="18" fillId="0" borderId="5" xfId="0" applyNumberFormat="1" applyFont="1" applyFill="1" applyBorder="1" applyAlignment="1">
      <alignment horizontal="right" vertical="center" shrinkToFit="1"/>
    </xf>
    <xf numFmtId="188" fontId="18" fillId="0" borderId="25" xfId="0" applyNumberFormat="1" applyFont="1" applyFill="1" applyBorder="1" applyAlignment="1">
      <alignment horizontal="right" vertical="center" shrinkToFit="1"/>
    </xf>
    <xf numFmtId="0" fontId="18" fillId="0" borderId="5" xfId="0" applyFont="1" applyFill="1" applyBorder="1" applyAlignment="1">
      <alignment horizontal="right" vertical="center" shrinkToFit="1"/>
    </xf>
    <xf numFmtId="38" fontId="18" fillId="0" borderId="26" xfId="1" applyFont="1" applyFill="1" applyBorder="1" applyAlignment="1">
      <alignment horizontal="right" vertical="center" shrinkToFit="1"/>
    </xf>
    <xf numFmtId="0" fontId="18" fillId="0" borderId="51" xfId="0" applyFont="1" applyFill="1" applyBorder="1" applyAlignment="1">
      <alignment horizontal="center" vertical="distributed" justifyLastLine="1"/>
    </xf>
    <xf numFmtId="0" fontId="18" fillId="0" borderId="14" xfId="0" applyFont="1" applyFill="1" applyBorder="1" applyAlignment="1">
      <alignment horizontal="center" vertical="distributed" justifyLastLine="1"/>
    </xf>
    <xf numFmtId="0" fontId="18" fillId="0" borderId="27" xfId="0" applyFont="1" applyFill="1" applyBorder="1" applyAlignment="1">
      <alignment horizontal="center" vertical="distributed" justifyLastLine="1"/>
    </xf>
    <xf numFmtId="0" fontId="18" fillId="0" borderId="52" xfId="0" applyFont="1" applyFill="1" applyBorder="1" applyAlignment="1">
      <alignment horizontal="center" vertical="distributed" justifyLastLine="1"/>
    </xf>
    <xf numFmtId="0" fontId="18" fillId="0" borderId="40" xfId="0" applyFont="1" applyFill="1" applyBorder="1" applyAlignment="1">
      <alignment horizontal="center" vertical="distributed" justifyLastLine="1"/>
    </xf>
    <xf numFmtId="0" fontId="18" fillId="0" borderId="45" xfId="0" applyFont="1" applyFill="1" applyBorder="1" applyAlignment="1">
      <alignment horizontal="center" vertical="distributed" justifyLastLine="1"/>
    </xf>
    <xf numFmtId="188" fontId="18" fillId="0" borderId="1" xfId="0" applyNumberFormat="1" applyFont="1" applyFill="1" applyBorder="1" applyAlignment="1">
      <alignment horizontal="right" vertical="center" shrinkToFit="1"/>
    </xf>
    <xf numFmtId="188" fontId="18" fillId="0" borderId="28" xfId="0" applyNumberFormat="1" applyFont="1" applyFill="1" applyBorder="1" applyAlignment="1">
      <alignment horizontal="right" vertical="center" shrinkToFit="1"/>
    </xf>
    <xf numFmtId="0" fontId="18" fillId="0" borderId="35" xfId="0" applyFont="1" applyFill="1" applyBorder="1" applyAlignment="1">
      <alignment horizontal="center" vertical="center" justifyLastLine="1"/>
    </xf>
    <xf numFmtId="0" fontId="18" fillId="0" borderId="42" xfId="0" applyFont="1" applyFill="1" applyBorder="1" applyAlignment="1">
      <alignment horizontal="center" vertical="center" justifyLastLine="1"/>
    </xf>
    <xf numFmtId="0" fontId="20" fillId="0" borderId="46" xfId="0" applyFont="1" applyFill="1" applyBorder="1" applyAlignment="1">
      <alignment horizontal="center" vertical="center" wrapText="1" justifyLastLine="1"/>
    </xf>
    <xf numFmtId="0" fontId="20" fillId="0" borderId="16" xfId="0" applyFont="1" applyFill="1" applyBorder="1" applyAlignment="1">
      <alignment horizontal="center" vertical="center" wrapText="1" justifyLastLine="1"/>
    </xf>
    <xf numFmtId="0" fontId="20" fillId="0" borderId="23" xfId="0" applyFont="1" applyFill="1" applyBorder="1" applyAlignment="1">
      <alignment horizontal="center" vertical="center" wrapText="1" justifyLastLine="1"/>
    </xf>
    <xf numFmtId="0" fontId="20" fillId="0" borderId="22" xfId="0" applyFont="1" applyFill="1" applyBorder="1" applyAlignment="1">
      <alignment horizontal="center" vertical="center" wrapText="1" justifyLastLine="1"/>
    </xf>
    <xf numFmtId="195" fontId="18" fillId="0" borderId="36" xfId="0" applyNumberFormat="1" applyFont="1" applyFill="1" applyBorder="1" applyAlignment="1">
      <alignment horizontal="right" vertical="center"/>
    </xf>
    <xf numFmtId="195" fontId="18" fillId="0" borderId="38" xfId="0" applyNumberFormat="1" applyFont="1" applyFill="1" applyBorder="1" applyAlignment="1">
      <alignment horizontal="right" vertical="center"/>
    </xf>
    <xf numFmtId="188" fontId="18" fillId="0" borderId="13" xfId="0" applyNumberFormat="1" applyFont="1" applyFill="1" applyBorder="1" applyAlignment="1">
      <alignment horizontal="right" vertical="center" shrinkToFit="1"/>
    </xf>
    <xf numFmtId="188" fontId="18" fillId="0" borderId="26" xfId="0" applyNumberFormat="1" applyFont="1" applyFill="1" applyBorder="1" applyAlignment="1">
      <alignment horizontal="right" vertical="center" shrinkToFit="1"/>
    </xf>
    <xf numFmtId="0" fontId="18" fillId="0" borderId="27"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 xfId="0" applyFont="1" applyFill="1" applyBorder="1" applyAlignment="1">
      <alignment horizontal="right" vertical="center"/>
    </xf>
    <xf numFmtId="0" fontId="18" fillId="0" borderId="13" xfId="0" applyFont="1" applyFill="1" applyBorder="1" applyAlignment="1">
      <alignment horizontal="right" vertical="center"/>
    </xf>
    <xf numFmtId="0" fontId="18" fillId="0" borderId="5" xfId="0" applyFont="1" applyFill="1" applyBorder="1" applyAlignment="1">
      <alignment horizontal="right" vertical="center"/>
    </xf>
    <xf numFmtId="0" fontId="18" fillId="0" borderId="26" xfId="0" applyFont="1" applyFill="1" applyBorder="1" applyAlignment="1">
      <alignment horizontal="right" vertical="center"/>
    </xf>
    <xf numFmtId="188" fontId="18" fillId="0" borderId="36" xfId="0" applyNumberFormat="1" applyFont="1" applyFill="1" applyBorder="1" applyAlignment="1">
      <alignment horizontal="right" vertical="center" shrinkToFit="1"/>
    </xf>
    <xf numFmtId="188" fontId="18" fillId="0" borderId="41" xfId="0" applyNumberFormat="1" applyFont="1" applyFill="1" applyBorder="1" applyAlignment="1">
      <alignment horizontal="right" vertical="center" shrinkToFit="1"/>
    </xf>
    <xf numFmtId="2" fontId="18" fillId="0" borderId="1" xfId="0" applyNumberFormat="1" applyFont="1" applyFill="1" applyBorder="1" applyAlignment="1">
      <alignment vertical="center"/>
    </xf>
    <xf numFmtId="2" fontId="18" fillId="0" borderId="13" xfId="0" applyNumberFormat="1" applyFont="1" applyFill="1" applyBorder="1" applyAlignment="1">
      <alignment vertical="center"/>
    </xf>
    <xf numFmtId="188" fontId="18" fillId="0" borderId="38" xfId="0" applyNumberFormat="1" applyFont="1" applyFill="1" applyBorder="1" applyAlignment="1">
      <alignment horizontal="right" vertical="center" shrinkToFit="1"/>
    </xf>
    <xf numFmtId="0" fontId="20" fillId="0" borderId="21" xfId="0" applyFont="1" applyFill="1" applyBorder="1" applyAlignment="1">
      <alignment horizontal="distributed" vertical="center" justifyLastLine="1"/>
    </xf>
    <xf numFmtId="0" fontId="18" fillId="0" borderId="21" xfId="0" applyFont="1" applyFill="1" applyBorder="1" applyAlignment="1">
      <alignment horizontal="distributed" vertical="center" justifyLastLine="1"/>
    </xf>
    <xf numFmtId="0" fontId="18" fillId="0" borderId="36" xfId="0" applyFont="1" applyFill="1" applyBorder="1" applyAlignment="1">
      <alignment horizontal="right" vertical="center"/>
    </xf>
    <xf numFmtId="0" fontId="18" fillId="0" borderId="38" xfId="0" applyFont="1" applyFill="1" applyBorder="1" applyAlignment="1">
      <alignment horizontal="right" vertical="center"/>
    </xf>
    <xf numFmtId="181" fontId="18" fillId="0" borderId="13" xfId="0" applyNumberFormat="1" applyFont="1" applyFill="1" applyBorder="1" applyAlignment="1">
      <alignment horizontal="right" vertical="center"/>
    </xf>
    <xf numFmtId="181" fontId="18" fillId="0" borderId="26" xfId="0" applyNumberFormat="1" applyFont="1" applyFill="1" applyBorder="1" applyAlignment="1">
      <alignment horizontal="right" vertical="center"/>
    </xf>
    <xf numFmtId="181" fontId="18" fillId="0" borderId="0" xfId="0" applyNumberFormat="1" applyFont="1" applyFill="1" applyBorder="1" applyAlignment="1">
      <alignment horizontal="right" vertical="center"/>
    </xf>
    <xf numFmtId="181" fontId="18" fillId="0" borderId="9" xfId="0" applyNumberFormat="1" applyFont="1" applyFill="1" applyBorder="1" applyAlignment="1">
      <alignment horizontal="right" vertical="center"/>
    </xf>
    <xf numFmtId="181" fontId="18" fillId="0" borderId="38" xfId="0" applyNumberFormat="1" applyFont="1" applyFill="1" applyBorder="1" applyAlignment="1">
      <alignment horizontal="right" vertical="center"/>
    </xf>
    <xf numFmtId="38" fontId="18" fillId="0" borderId="1" xfId="1" applyFont="1" applyFill="1" applyBorder="1" applyAlignment="1">
      <alignment horizontal="right" vertical="center"/>
    </xf>
    <xf numFmtId="38" fontId="18" fillId="0" borderId="0"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horizontal="right" vertical="center"/>
    </xf>
    <xf numFmtId="38" fontId="18" fillId="0" borderId="9" xfId="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6" xfId="1" applyFont="1" applyFill="1" applyBorder="1" applyAlignment="1">
      <alignment horizontal="right" vertical="center"/>
    </xf>
    <xf numFmtId="0" fontId="18" fillId="0" borderId="13" xfId="0" applyFont="1" applyFill="1" applyBorder="1" applyAlignment="1">
      <alignment horizontal="center" vertical="center" wrapText="1"/>
    </xf>
    <xf numFmtId="0" fontId="18" fillId="0" borderId="36" xfId="0" applyFont="1" applyFill="1" applyBorder="1" applyAlignment="1">
      <alignment horizontal="distributed" vertical="center" wrapText="1" justifyLastLine="1"/>
    </xf>
    <xf numFmtId="0" fontId="18" fillId="0" borderId="41" xfId="0" applyFont="1" applyFill="1" applyBorder="1" applyAlignment="1">
      <alignment horizontal="distributed" vertical="center" justifyLastLine="1"/>
    </xf>
    <xf numFmtId="0" fontId="18" fillId="0" borderId="10" xfId="0" applyFont="1" applyFill="1" applyBorder="1" applyAlignment="1">
      <alignment horizontal="distributed" vertical="center" justifyLastLine="1"/>
    </xf>
    <xf numFmtId="0" fontId="18" fillId="0" borderId="45" xfId="0" applyFont="1" applyFill="1" applyBorder="1" applyAlignment="1">
      <alignment horizontal="distributed" vertical="center" justifyLastLine="1"/>
    </xf>
    <xf numFmtId="181" fontId="18" fillId="0" borderId="37"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0" fontId="20" fillId="0" borderId="6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85"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xf>
    <xf numFmtId="178" fontId="18" fillId="0" borderId="1" xfId="0" applyNumberFormat="1" applyFont="1" applyFill="1" applyBorder="1" applyAlignment="1">
      <alignment horizontal="center" vertical="center"/>
    </xf>
    <xf numFmtId="178" fontId="18" fillId="0" borderId="28" xfId="0" applyNumberFormat="1" applyFont="1" applyFill="1" applyBorder="1" applyAlignment="1">
      <alignment horizontal="center" vertical="center"/>
    </xf>
    <xf numFmtId="178" fontId="18" fillId="0" borderId="36" xfId="0" applyNumberFormat="1" applyFont="1" applyFill="1" applyBorder="1" applyAlignment="1">
      <alignment horizontal="center" vertical="center" shrinkToFit="1"/>
    </xf>
    <xf numFmtId="178" fontId="18" fillId="0" borderId="41" xfId="0" applyNumberFormat="1" applyFont="1" applyFill="1" applyBorder="1" applyAlignment="1">
      <alignment horizontal="center" vertical="center" shrinkToFit="1"/>
    </xf>
    <xf numFmtId="178" fontId="18" fillId="0" borderId="1" xfId="0" applyNumberFormat="1" applyFont="1" applyFill="1" applyBorder="1" applyAlignment="1">
      <alignment horizontal="center" vertical="center" shrinkToFit="1"/>
    </xf>
    <xf numFmtId="178" fontId="18" fillId="0" borderId="28" xfId="0" applyNumberFormat="1" applyFont="1" applyFill="1" applyBorder="1" applyAlignment="1">
      <alignment horizontal="center" vertical="center" shrinkToFit="1"/>
    </xf>
    <xf numFmtId="178" fontId="18" fillId="0" borderId="5" xfId="0" applyNumberFormat="1" applyFont="1" applyFill="1" applyBorder="1" applyAlignment="1">
      <alignment horizontal="center" vertical="center"/>
    </xf>
    <xf numFmtId="178" fontId="18" fillId="0" borderId="25" xfId="0" applyNumberFormat="1" applyFont="1" applyFill="1" applyBorder="1" applyAlignment="1">
      <alignment horizontal="center" vertical="center"/>
    </xf>
    <xf numFmtId="176" fontId="18" fillId="0" borderId="36" xfId="0" applyNumberFormat="1" applyFont="1" applyFill="1" applyBorder="1" applyAlignment="1">
      <alignment horizontal="center" vertical="center"/>
    </xf>
    <xf numFmtId="176" fontId="18" fillId="0" borderId="38"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176" fontId="18" fillId="0" borderId="13" xfId="0" applyNumberFormat="1" applyFont="1" applyFill="1" applyBorder="1" applyAlignment="1">
      <alignment horizontal="center" vertical="center"/>
    </xf>
    <xf numFmtId="0" fontId="18" fillId="0" borderId="0" xfId="0" applyFont="1" applyFill="1" applyBorder="1" applyAlignment="1">
      <alignment horizontal="center"/>
    </xf>
    <xf numFmtId="178" fontId="18" fillId="0" borderId="5" xfId="0" applyNumberFormat="1" applyFont="1" applyFill="1" applyBorder="1" applyAlignment="1">
      <alignment horizontal="right" vertical="center"/>
    </xf>
    <xf numFmtId="178" fontId="18" fillId="0" borderId="25" xfId="0" applyNumberFormat="1" applyFont="1" applyFill="1" applyBorder="1" applyAlignment="1">
      <alignment horizontal="right" vertical="center"/>
    </xf>
    <xf numFmtId="178" fontId="18" fillId="0" borderId="1" xfId="0" applyNumberFormat="1" applyFont="1" applyFill="1" applyBorder="1" applyAlignment="1">
      <alignment horizontal="right" vertical="center"/>
    </xf>
    <xf numFmtId="178" fontId="18" fillId="0" borderId="28" xfId="0" applyNumberFormat="1" applyFont="1" applyFill="1" applyBorder="1" applyAlignment="1">
      <alignment horizontal="right" vertical="center"/>
    </xf>
    <xf numFmtId="178" fontId="18" fillId="0" borderId="36" xfId="0" applyNumberFormat="1" applyFont="1" applyFill="1" applyBorder="1" applyAlignment="1">
      <alignment horizontal="center" vertical="center"/>
    </xf>
    <xf numFmtId="178" fontId="18" fillId="0" borderId="41" xfId="0" applyNumberFormat="1" applyFont="1" applyFill="1" applyBorder="1" applyAlignment="1">
      <alignment horizontal="center" vertical="center"/>
    </xf>
    <xf numFmtId="178" fontId="18" fillId="0" borderId="1" xfId="0" applyNumberFormat="1" applyFont="1" applyFill="1" applyBorder="1" applyAlignment="1">
      <alignment horizontal="right" vertical="center" shrinkToFit="1"/>
    </xf>
    <xf numFmtId="178" fontId="18" fillId="0" borderId="28" xfId="0" applyNumberFormat="1" applyFont="1" applyFill="1" applyBorder="1" applyAlignment="1">
      <alignment horizontal="right" vertical="center" shrinkToFit="1"/>
    </xf>
    <xf numFmtId="0" fontId="20" fillId="0" borderId="0" xfId="0" applyFont="1" applyFill="1" applyBorder="1" applyAlignment="1">
      <alignment horizontal="distributed" vertical="center" justifyLastLine="1"/>
    </xf>
    <xf numFmtId="178" fontId="18" fillId="0" borderId="36" xfId="0" applyNumberFormat="1" applyFont="1" applyFill="1" applyBorder="1" applyAlignment="1">
      <alignment horizontal="right" vertical="center"/>
    </xf>
    <xf numFmtId="178" fontId="18" fillId="0" borderId="38" xfId="0" applyNumberFormat="1" applyFont="1" applyFill="1" applyBorder="1" applyAlignment="1">
      <alignment horizontal="right" vertical="center"/>
    </xf>
    <xf numFmtId="178" fontId="18" fillId="0" borderId="13" xfId="0" applyNumberFormat="1" applyFont="1" applyFill="1" applyBorder="1" applyAlignment="1">
      <alignment horizontal="right" vertical="center"/>
    </xf>
    <xf numFmtId="178" fontId="18" fillId="0" borderId="26" xfId="0" applyNumberFormat="1" applyFont="1" applyFill="1" applyBorder="1" applyAlignment="1">
      <alignment horizontal="right" vertical="center"/>
    </xf>
    <xf numFmtId="178" fontId="18" fillId="0" borderId="36" xfId="0" applyNumberFormat="1" applyFont="1" applyFill="1" applyBorder="1" applyAlignment="1">
      <alignment horizontal="right" vertical="center" shrinkToFit="1"/>
    </xf>
    <xf numFmtId="178" fontId="18" fillId="0" borderId="41" xfId="0" applyNumberFormat="1" applyFont="1" applyFill="1" applyBorder="1" applyAlignment="1">
      <alignment horizontal="right" vertical="center" shrinkToFit="1"/>
    </xf>
    <xf numFmtId="38" fontId="20" fillId="0" borderId="1" xfId="1" applyNumberFormat="1" applyFont="1" applyFill="1" applyBorder="1" applyAlignment="1">
      <alignment horizontal="right" vertical="center"/>
    </xf>
    <xf numFmtId="38" fontId="20" fillId="0" borderId="28" xfId="1" applyNumberFormat="1" applyFont="1" applyFill="1" applyBorder="1" applyAlignment="1">
      <alignment horizontal="right" vertical="center"/>
    </xf>
    <xf numFmtId="188" fontId="20" fillId="0" borderId="1" xfId="1" applyNumberFormat="1" applyFont="1" applyFill="1" applyBorder="1" applyAlignment="1">
      <alignment horizontal="right" vertical="center"/>
    </xf>
    <xf numFmtId="188" fontId="20" fillId="0" borderId="28" xfId="1" applyNumberFormat="1" applyFont="1" applyFill="1" applyBorder="1" applyAlignment="1">
      <alignment horizontal="right" vertical="center"/>
    </xf>
    <xf numFmtId="178" fontId="18" fillId="0" borderId="41" xfId="0" applyNumberFormat="1" applyFont="1" applyFill="1" applyBorder="1" applyAlignment="1">
      <alignment horizontal="right" vertical="center"/>
    </xf>
    <xf numFmtId="198" fontId="20" fillId="0" borderId="1" xfId="0" applyNumberFormat="1" applyFont="1" applyFill="1" applyBorder="1" applyAlignment="1">
      <alignment horizontal="right" vertical="center"/>
    </xf>
    <xf numFmtId="198" fontId="20" fillId="0" borderId="28" xfId="0" applyNumberFormat="1" applyFont="1" applyFill="1" applyBorder="1" applyAlignment="1">
      <alignment horizontal="right" vertical="center"/>
    </xf>
    <xf numFmtId="38" fontId="20" fillId="0" borderId="36" xfId="1" applyNumberFormat="1" applyFont="1" applyFill="1" applyBorder="1" applyAlignment="1">
      <alignment horizontal="right" vertical="center"/>
    </xf>
    <xf numFmtId="38" fontId="20" fillId="0" borderId="41" xfId="1" applyNumberFormat="1" applyFont="1" applyFill="1" applyBorder="1" applyAlignment="1">
      <alignment horizontal="right" vertical="center"/>
    </xf>
    <xf numFmtId="0" fontId="20" fillId="0" borderId="3" xfId="0" applyFont="1" applyFill="1" applyBorder="1" applyAlignment="1">
      <alignment horizontal="distributed" vertical="center" wrapText="1" justifyLastLine="1"/>
    </xf>
    <xf numFmtId="188" fontId="20" fillId="0" borderId="36" xfId="1" applyNumberFormat="1" applyFont="1" applyFill="1" applyBorder="1" applyAlignment="1">
      <alignment horizontal="right" vertical="center"/>
    </xf>
    <xf numFmtId="188" fontId="20" fillId="0" borderId="41" xfId="1" applyNumberFormat="1" applyFont="1" applyFill="1" applyBorder="1" applyAlignment="1">
      <alignment horizontal="right" vertical="center"/>
    </xf>
    <xf numFmtId="198" fontId="20" fillId="0" borderId="36" xfId="0" applyNumberFormat="1" applyFont="1" applyFill="1" applyBorder="1" applyAlignment="1">
      <alignment horizontal="right" vertical="center"/>
    </xf>
    <xf numFmtId="198" fontId="20" fillId="0" borderId="41" xfId="0" applyNumberFormat="1" applyFont="1" applyFill="1" applyBorder="1" applyAlignment="1">
      <alignment horizontal="right" vertical="center"/>
    </xf>
    <xf numFmtId="38" fontId="20" fillId="0" borderId="5" xfId="1" applyNumberFormat="1" applyFont="1" applyFill="1" applyBorder="1" applyAlignment="1">
      <alignment vertical="center"/>
    </xf>
    <xf numFmtId="38" fontId="20" fillId="0" borderId="25" xfId="1" applyNumberFormat="1" applyFont="1" applyFill="1" applyBorder="1" applyAlignment="1">
      <alignment vertical="center"/>
    </xf>
    <xf numFmtId="38" fontId="20" fillId="0" borderId="5" xfId="1" applyNumberFormat="1" applyFont="1" applyFill="1" applyBorder="1" applyAlignment="1">
      <alignment horizontal="right" vertical="center"/>
    </xf>
    <xf numFmtId="38" fontId="20" fillId="0" borderId="25" xfId="1" applyNumberFormat="1" applyFont="1" applyFill="1" applyBorder="1" applyAlignment="1">
      <alignment horizontal="right" vertical="center"/>
    </xf>
    <xf numFmtId="38" fontId="20" fillId="0" borderId="13" xfId="1" applyNumberFormat="1" applyFont="1" applyFill="1" applyBorder="1" applyAlignment="1">
      <alignment horizontal="right" vertical="center"/>
    </xf>
    <xf numFmtId="0" fontId="20" fillId="0" borderId="44" xfId="0" applyNumberFormat="1" applyFont="1" applyFill="1" applyBorder="1" applyAlignment="1">
      <alignment horizontal="distributed" vertical="center" justifyLastLine="1"/>
    </xf>
    <xf numFmtId="0" fontId="20" fillId="0" borderId="23" xfId="0" applyNumberFormat="1" applyFont="1" applyFill="1" applyBorder="1" applyAlignment="1">
      <alignment horizontal="distributed" vertical="center" justifyLastLine="1"/>
    </xf>
    <xf numFmtId="38" fontId="20" fillId="0" borderId="38" xfId="1" applyNumberFormat="1" applyFont="1" applyFill="1" applyBorder="1" applyAlignment="1">
      <alignment horizontal="right" vertical="center"/>
    </xf>
    <xf numFmtId="38" fontId="20" fillId="0" borderId="26" xfId="1" applyNumberFormat="1" applyFont="1" applyFill="1" applyBorder="1" applyAlignment="1">
      <alignment horizontal="right" vertical="center"/>
    </xf>
    <xf numFmtId="178" fontId="18" fillId="0" borderId="5" xfId="0" applyNumberFormat="1" applyFont="1" applyFill="1" applyBorder="1" applyAlignment="1">
      <alignment horizontal="right" vertical="center" shrinkToFit="1"/>
    </xf>
    <xf numFmtId="178" fontId="18" fillId="0" borderId="25" xfId="0" applyNumberFormat="1" applyFont="1" applyFill="1" applyBorder="1" applyAlignment="1">
      <alignment horizontal="right" vertical="center" shrinkToFit="1"/>
    </xf>
    <xf numFmtId="0" fontId="18" fillId="0" borderId="3" xfId="0" applyFont="1" applyFill="1" applyBorder="1" applyAlignment="1">
      <alignment horizontal="center" vertical="center"/>
    </xf>
    <xf numFmtId="188" fontId="20" fillId="0" borderId="5" xfId="1" applyNumberFormat="1" applyFont="1" applyFill="1" applyBorder="1" applyAlignment="1">
      <alignment vertical="center"/>
    </xf>
    <xf numFmtId="188" fontId="20" fillId="0" borderId="25" xfId="1" applyNumberFormat="1" applyFont="1" applyFill="1" applyBorder="1" applyAlignment="1">
      <alignment vertical="center"/>
    </xf>
    <xf numFmtId="198" fontId="20" fillId="0" borderId="5" xfId="0" applyNumberFormat="1" applyFont="1" applyFill="1" applyBorder="1" applyAlignment="1">
      <alignment horizontal="right" vertical="center"/>
    </xf>
    <xf numFmtId="198" fontId="20" fillId="0" borderId="25" xfId="0" applyNumberFormat="1" applyFont="1" applyFill="1" applyBorder="1" applyAlignment="1">
      <alignment horizontal="right" vertical="center"/>
    </xf>
    <xf numFmtId="176" fontId="18" fillId="0" borderId="5" xfId="0" applyNumberFormat="1" applyFont="1" applyFill="1" applyBorder="1" applyAlignment="1">
      <alignment horizontal="center" vertical="center"/>
    </xf>
    <xf numFmtId="176" fontId="18" fillId="0" borderId="26" xfId="0" applyNumberFormat="1" applyFont="1" applyFill="1" applyBorder="1" applyAlignment="1">
      <alignment horizontal="center" vertical="center"/>
    </xf>
    <xf numFmtId="0" fontId="18" fillId="0" borderId="36"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47" xfId="0" applyFont="1" applyFill="1" applyBorder="1" applyAlignment="1">
      <alignment horizontal="center" vertical="center"/>
    </xf>
    <xf numFmtId="0" fontId="17" fillId="0" borderId="0" xfId="0" applyFont="1" applyFill="1" applyAlignment="1">
      <alignment horizontal="left"/>
    </xf>
    <xf numFmtId="0" fontId="18" fillId="0" borderId="48" xfId="0" applyFont="1" applyFill="1" applyBorder="1" applyAlignment="1">
      <alignment horizontal="center" vertical="center" justifyLastLine="1"/>
    </xf>
    <xf numFmtId="0" fontId="18" fillId="0" borderId="0" xfId="0" applyFont="1" applyFill="1" applyBorder="1" applyAlignment="1">
      <alignment horizontal="center" vertical="center" justifyLastLine="1"/>
    </xf>
    <xf numFmtId="0" fontId="18" fillId="0" borderId="15" xfId="0" applyFont="1" applyFill="1" applyBorder="1" applyAlignment="1">
      <alignment horizontal="distributed" vertical="center" justifyLastLine="1"/>
    </xf>
    <xf numFmtId="0" fontId="18" fillId="0" borderId="16" xfId="0" applyFont="1" applyFill="1" applyBorder="1" applyAlignment="1">
      <alignment horizontal="distributed" vertical="center" justifyLastLine="1"/>
    </xf>
    <xf numFmtId="0" fontId="18" fillId="0" borderId="44" xfId="0" applyFont="1" applyFill="1" applyBorder="1" applyAlignment="1">
      <alignment horizontal="distributed" vertical="center" justifyLastLine="1"/>
    </xf>
    <xf numFmtId="0" fontId="18" fillId="0" borderId="44" xfId="0" applyFont="1" applyFill="1" applyBorder="1" applyAlignment="1">
      <alignment horizontal="distributed" vertical="center" wrapText="1" justifyLastLine="1"/>
    </xf>
    <xf numFmtId="0" fontId="18" fillId="0" borderId="21" xfId="0" applyFont="1" applyFill="1" applyBorder="1" applyAlignment="1">
      <alignment horizontal="distributed" vertical="center" wrapText="1" justifyLastLine="1"/>
    </xf>
    <xf numFmtId="0" fontId="18" fillId="0" borderId="22" xfId="0" applyFont="1" applyFill="1" applyBorder="1" applyAlignment="1">
      <alignment horizontal="distributed" vertical="center" wrapText="1" justifyLastLine="1"/>
    </xf>
    <xf numFmtId="0" fontId="18" fillId="0" borderId="49" xfId="0" applyFont="1" applyFill="1" applyBorder="1" applyAlignment="1">
      <alignment horizontal="distributed" vertical="center" justifyLastLine="1" shrinkToFit="1"/>
    </xf>
    <xf numFmtId="0" fontId="18" fillId="0" borderId="50" xfId="0" applyFont="1" applyFill="1" applyBorder="1" applyAlignment="1">
      <alignment horizontal="distributed" vertical="center" justifyLastLine="1" shrinkToFit="1"/>
    </xf>
    <xf numFmtId="0" fontId="18" fillId="0" borderId="15" xfId="0" applyFont="1" applyFill="1" applyBorder="1" applyAlignment="1">
      <alignment horizontal="distributed" vertical="center" wrapText="1" justifyLastLine="1"/>
    </xf>
    <xf numFmtId="0" fontId="18" fillId="0" borderId="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98" xfId="0" applyFont="1" applyFill="1" applyBorder="1" applyAlignment="1">
      <alignment horizontal="center" vertical="center" wrapText="1"/>
    </xf>
    <xf numFmtId="0" fontId="18" fillId="0" borderId="99" xfId="0" applyFont="1" applyFill="1" applyBorder="1" applyAlignment="1">
      <alignment horizontal="center" vertical="center" wrapText="1"/>
    </xf>
    <xf numFmtId="0" fontId="18" fillId="0" borderId="115" xfId="0" applyFont="1" applyFill="1" applyBorder="1" applyAlignment="1">
      <alignment horizontal="center" vertical="center" wrapText="1"/>
    </xf>
    <xf numFmtId="0" fontId="18" fillId="0" borderId="17" xfId="0" applyFont="1" applyFill="1" applyBorder="1" applyAlignment="1">
      <alignment horizontal="center" vertical="center"/>
    </xf>
    <xf numFmtId="38" fontId="18" fillId="0" borderId="122" xfId="1" applyFont="1" applyFill="1" applyBorder="1" applyAlignment="1">
      <alignment horizontal="center" vertical="center"/>
    </xf>
    <xf numFmtId="38" fontId="18" fillId="0" borderId="123" xfId="1" applyFont="1" applyFill="1" applyBorder="1" applyAlignment="1">
      <alignment horizontal="center" vertical="center"/>
    </xf>
    <xf numFmtId="38" fontId="18" fillId="0" borderId="124" xfId="1" applyFont="1" applyFill="1" applyBorder="1" applyAlignment="1">
      <alignment horizontal="center" vertical="center"/>
    </xf>
    <xf numFmtId="0" fontId="24" fillId="0" borderId="29"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47" xfId="0" applyFont="1" applyFill="1" applyBorder="1" applyAlignment="1">
      <alignment horizontal="left" vertical="top" wrapText="1"/>
    </xf>
    <xf numFmtId="0" fontId="18" fillId="0" borderId="29" xfId="0" applyFont="1" applyFill="1" applyBorder="1" applyAlignment="1">
      <alignment horizontal="center" vertical="center" textRotation="255"/>
    </xf>
    <xf numFmtId="0" fontId="18" fillId="0" borderId="17" xfId="0" applyFont="1" applyFill="1" applyBorder="1" applyAlignment="1">
      <alignment horizontal="center" vertical="center" textRotation="255"/>
    </xf>
    <xf numFmtId="0" fontId="18" fillId="0" borderId="47" xfId="0" applyFont="1" applyFill="1" applyBorder="1" applyAlignment="1">
      <alignment horizontal="center" vertical="center" textRotation="255"/>
    </xf>
    <xf numFmtId="0" fontId="18" fillId="0" borderId="36" xfId="0" applyFont="1" applyFill="1" applyBorder="1" applyAlignment="1">
      <alignment vertical="center"/>
    </xf>
    <xf numFmtId="0" fontId="18" fillId="0" borderId="41" xfId="0" applyFont="1" applyFill="1" applyBorder="1" applyAlignment="1">
      <alignment vertical="center"/>
    </xf>
    <xf numFmtId="0" fontId="16" fillId="0" borderId="36" xfId="0" applyFont="1" applyFill="1" applyBorder="1" applyAlignment="1">
      <alignment vertical="center" wrapText="1" shrinkToFit="1"/>
    </xf>
    <xf numFmtId="0" fontId="16" fillId="0" borderId="41" xfId="0" applyFont="1" applyFill="1" applyBorder="1" applyAlignment="1">
      <alignment vertical="center" wrapText="1" shrinkToFit="1"/>
    </xf>
    <xf numFmtId="0" fontId="16" fillId="0" borderId="10" xfId="0" applyFont="1" applyFill="1" applyBorder="1" applyAlignment="1">
      <alignment horizontal="left" vertical="center"/>
    </xf>
    <xf numFmtId="0" fontId="16" fillId="0" borderId="45" xfId="0" applyFont="1" applyFill="1" applyBorder="1" applyAlignment="1">
      <alignment horizontal="left" vertical="center"/>
    </xf>
    <xf numFmtId="0" fontId="18" fillId="0" borderId="36" xfId="0" applyFont="1" applyFill="1" applyBorder="1" applyAlignment="1">
      <alignment vertical="center" shrinkToFit="1"/>
    </xf>
    <xf numFmtId="0" fontId="18" fillId="0" borderId="41" xfId="0" applyFont="1" applyFill="1" applyBorder="1" applyAlignment="1">
      <alignment vertical="center" shrinkToFit="1"/>
    </xf>
    <xf numFmtId="0" fontId="18" fillId="0" borderId="36" xfId="0" applyFont="1" applyFill="1" applyBorder="1" applyAlignment="1">
      <alignment horizontal="left" vertical="top" wrapText="1" shrinkToFit="1"/>
    </xf>
    <xf numFmtId="0" fontId="18" fillId="0" borderId="41" xfId="0" applyFont="1" applyFill="1" applyBorder="1" applyAlignment="1">
      <alignment horizontal="left" vertical="top" wrapText="1" shrinkToFit="1"/>
    </xf>
    <xf numFmtId="0" fontId="18" fillId="0" borderId="1" xfId="0" applyFont="1" applyFill="1" applyBorder="1" applyAlignment="1">
      <alignment horizontal="left" vertical="top" wrapText="1" shrinkToFit="1"/>
    </xf>
    <xf numFmtId="0" fontId="18" fillId="0" borderId="28"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8" fillId="0" borderId="45" xfId="0" applyFont="1" applyFill="1" applyBorder="1" applyAlignment="1">
      <alignment horizontal="left" vertical="top" wrapText="1" shrinkToFit="1"/>
    </xf>
    <xf numFmtId="0" fontId="22" fillId="0" borderId="29"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47" xfId="0" applyFont="1" applyFill="1" applyBorder="1" applyAlignment="1">
      <alignment horizontal="left" vertical="top" wrapText="1"/>
    </xf>
    <xf numFmtId="0" fontId="18" fillId="0" borderId="36" xfId="0" applyFont="1" applyFill="1" applyBorder="1" applyAlignment="1">
      <alignment horizontal="left" vertical="center"/>
    </xf>
    <xf numFmtId="0" fontId="18" fillId="0" borderId="41" xfId="0" applyFont="1" applyFill="1" applyBorder="1" applyAlignment="1">
      <alignment horizontal="left" vertical="center"/>
    </xf>
    <xf numFmtId="0" fontId="16" fillId="0" borderId="29"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47"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47" xfId="0" applyFont="1" applyFill="1" applyBorder="1" applyAlignment="1">
      <alignment horizontal="left" vertical="top" wrapText="1"/>
    </xf>
    <xf numFmtId="0" fontId="18" fillId="0" borderId="36" xfId="0" applyFont="1" applyFill="1" applyBorder="1" applyAlignment="1">
      <alignment horizontal="left" vertical="top" wrapText="1"/>
    </xf>
    <xf numFmtId="0" fontId="18" fillId="0" borderId="41"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28" xfId="0" applyFont="1" applyFill="1" applyBorder="1" applyAlignment="1">
      <alignment horizontal="left" vertical="top" wrapText="1"/>
    </xf>
    <xf numFmtId="0" fontId="20" fillId="0" borderId="36"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18" fillId="0" borderId="37" xfId="0" applyFont="1" applyFill="1" applyBorder="1" applyAlignment="1">
      <alignment horizontal="left"/>
    </xf>
    <xf numFmtId="0" fontId="18" fillId="0" borderId="36"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6" fillId="0" borderId="53" xfId="0" applyFont="1" applyFill="1" applyBorder="1" applyAlignment="1">
      <alignment horizontal="right" vertical="center" wrapText="1" justifyLastLine="1"/>
    </xf>
    <xf numFmtId="0" fontId="16" fillId="0" borderId="54" xfId="0" applyFont="1" applyFill="1" applyBorder="1" applyAlignment="1">
      <alignment horizontal="right" vertical="center" justifyLastLine="1"/>
    </xf>
    <xf numFmtId="0" fontId="16" fillId="0" borderId="60" xfId="0" applyFont="1" applyFill="1" applyBorder="1" applyAlignment="1">
      <alignment horizontal="right" vertical="center" justifyLastLine="1"/>
    </xf>
    <xf numFmtId="178" fontId="18" fillId="0" borderId="36" xfId="0" applyNumberFormat="1" applyFont="1" applyFill="1" applyBorder="1" applyAlignment="1">
      <alignment vertical="center"/>
    </xf>
    <xf numFmtId="178" fontId="18" fillId="0" borderId="41" xfId="0" applyNumberFormat="1" applyFont="1" applyFill="1" applyBorder="1" applyAlignment="1">
      <alignment vertical="center"/>
    </xf>
    <xf numFmtId="178" fontId="18" fillId="0" borderId="1" xfId="0" applyNumberFormat="1" applyFont="1" applyFill="1" applyBorder="1" applyAlignment="1">
      <alignment vertical="center"/>
    </xf>
    <xf numFmtId="178" fontId="18" fillId="0" borderId="28" xfId="0" applyNumberFormat="1" applyFont="1" applyFill="1" applyBorder="1" applyAlignment="1">
      <alignment vertical="center"/>
    </xf>
    <xf numFmtId="179" fontId="18" fillId="0" borderId="10" xfId="0" applyNumberFormat="1" applyFont="1" applyFill="1" applyBorder="1" applyAlignment="1">
      <alignment vertical="center"/>
    </xf>
    <xf numFmtId="179" fontId="18" fillId="0" borderId="45" xfId="0" applyNumberFormat="1" applyFont="1" applyFill="1" applyBorder="1" applyAlignment="1">
      <alignment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1" xfId="0" applyFont="1" applyFill="1" applyBorder="1" applyAlignment="1">
      <alignment horizontal="center" vertical="center" justifyLastLine="1"/>
    </xf>
    <xf numFmtId="0" fontId="18" fillId="0" borderId="28" xfId="0" applyFont="1" applyFill="1" applyBorder="1" applyAlignment="1">
      <alignment horizontal="center" vertical="center" justifyLastLine="1"/>
    </xf>
    <xf numFmtId="0" fontId="18" fillId="0" borderId="3" xfId="0" applyFont="1" applyFill="1" applyBorder="1" applyAlignment="1">
      <alignment horizontal="distributed" vertical="center" justifyLastLine="1"/>
    </xf>
    <xf numFmtId="0" fontId="18" fillId="0" borderId="29"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6" fillId="0" borderId="55" xfId="0" applyFont="1" applyFill="1" applyBorder="1" applyAlignment="1">
      <alignment horizontal="right" vertical="center" justifyLastLine="1"/>
    </xf>
    <xf numFmtId="179" fontId="18" fillId="0" borderId="5" xfId="0" applyNumberFormat="1" applyFont="1" applyFill="1" applyBorder="1" applyAlignment="1">
      <alignment vertical="center"/>
    </xf>
    <xf numFmtId="179" fontId="18" fillId="0" borderId="25" xfId="0" applyNumberFormat="1" applyFont="1" applyFill="1" applyBorder="1" applyAlignment="1">
      <alignment vertical="center"/>
    </xf>
    <xf numFmtId="0" fontId="18" fillId="0" borderId="59" xfId="0" applyFont="1" applyFill="1" applyBorder="1" applyAlignment="1">
      <alignment horizontal="distributed" vertical="center" justifyLastLine="1"/>
    </xf>
    <xf numFmtId="0" fontId="18" fillId="0" borderId="54" xfId="0" applyFont="1" applyFill="1" applyBorder="1" applyAlignment="1">
      <alignment horizontal="distributed" vertical="center" justifyLastLine="1"/>
    </xf>
    <xf numFmtId="0" fontId="18" fillId="0" borderId="60" xfId="0" applyFont="1" applyFill="1" applyBorder="1" applyAlignment="1">
      <alignment horizontal="distributed" vertical="center" justifyLastLine="1"/>
    </xf>
    <xf numFmtId="0" fontId="18" fillId="0" borderId="62" xfId="0" applyFont="1" applyFill="1" applyBorder="1" applyAlignment="1">
      <alignment horizontal="left" vertical="center" shrinkToFit="1"/>
    </xf>
    <xf numFmtId="0" fontId="18" fillId="0" borderId="41" xfId="0" applyFont="1" applyFill="1" applyBorder="1" applyAlignment="1">
      <alignment horizontal="left" vertical="center" shrinkToFit="1"/>
    </xf>
    <xf numFmtId="0" fontId="18" fillId="0" borderId="52" xfId="0" applyFont="1" applyFill="1" applyBorder="1" applyAlignment="1">
      <alignment horizontal="left" vertical="center" shrinkToFit="1"/>
    </xf>
    <xf numFmtId="0" fontId="18" fillId="0" borderId="45" xfId="0" applyFont="1" applyFill="1" applyBorder="1" applyAlignment="1">
      <alignment horizontal="left" vertical="center" shrinkToFit="1"/>
    </xf>
    <xf numFmtId="0" fontId="18" fillId="0" borderId="36" xfId="0" applyFont="1" applyFill="1" applyBorder="1" applyAlignment="1">
      <alignment horizontal="left" vertical="center" justifyLastLine="1"/>
    </xf>
    <xf numFmtId="0" fontId="18" fillId="0" borderId="38" xfId="0" applyFont="1" applyFill="1" applyBorder="1" applyAlignment="1">
      <alignment horizontal="left" vertical="center" justifyLastLine="1"/>
    </xf>
    <xf numFmtId="0" fontId="18" fillId="0" borderId="10" xfId="0" applyFont="1" applyFill="1" applyBorder="1" applyAlignment="1">
      <alignment horizontal="left" vertical="center" justifyLastLine="1"/>
    </xf>
    <xf numFmtId="0" fontId="18" fillId="0" borderId="42" xfId="0" applyFont="1" applyFill="1" applyBorder="1" applyAlignment="1">
      <alignment horizontal="left" vertical="center" justifyLastLine="1"/>
    </xf>
    <xf numFmtId="0" fontId="18" fillId="0" borderId="29" xfId="0" applyFont="1" applyFill="1" applyBorder="1" applyAlignment="1">
      <alignment horizontal="distributed" vertical="center" justifyLastLine="1"/>
    </xf>
    <xf numFmtId="0" fontId="18" fillId="0" borderId="30" xfId="0" applyFont="1" applyFill="1" applyBorder="1" applyAlignment="1">
      <alignment horizontal="distributed" vertical="center" justifyLastLine="1"/>
    </xf>
    <xf numFmtId="0" fontId="18" fillId="0" borderId="50" xfId="0" applyFont="1" applyFill="1" applyBorder="1" applyAlignment="1">
      <alignment horizontal="distributed" vertical="center" justifyLastLine="1"/>
    </xf>
    <xf numFmtId="0" fontId="16" fillId="0" borderId="36" xfId="0" applyFont="1" applyFill="1" applyBorder="1" applyAlignment="1">
      <alignment horizontal="left" vertical="top" wrapText="1" justifyLastLine="1"/>
    </xf>
    <xf numFmtId="0" fontId="16" fillId="0" borderId="38" xfId="0" applyFont="1" applyFill="1" applyBorder="1" applyAlignment="1">
      <alignment horizontal="left" vertical="top" wrapText="1" justifyLastLine="1"/>
    </xf>
    <xf numFmtId="0" fontId="16" fillId="0" borderId="10" xfId="0" applyFont="1" applyFill="1" applyBorder="1" applyAlignment="1">
      <alignment horizontal="left" vertical="top" wrapText="1" justifyLastLine="1"/>
    </xf>
    <xf numFmtId="0" fontId="16" fillId="0" borderId="42" xfId="0" applyFont="1" applyFill="1" applyBorder="1" applyAlignment="1">
      <alignment horizontal="left" vertical="top" wrapText="1" justifyLastLine="1"/>
    </xf>
    <xf numFmtId="0" fontId="18" fillId="0" borderId="36" xfId="0" applyFont="1" applyFill="1" applyBorder="1" applyAlignment="1">
      <alignment horizontal="left" vertical="center" wrapText="1" justifyLastLine="1"/>
    </xf>
    <xf numFmtId="0" fontId="18" fillId="0" borderId="38" xfId="0" applyFont="1" applyFill="1" applyBorder="1" applyAlignment="1">
      <alignment horizontal="left" vertical="center" wrapText="1" justifyLastLine="1"/>
    </xf>
    <xf numFmtId="0" fontId="18" fillId="0" borderId="10" xfId="0" applyFont="1" applyFill="1" applyBorder="1" applyAlignment="1">
      <alignment horizontal="left" vertical="center" wrapText="1" justifyLastLine="1"/>
    </xf>
    <xf numFmtId="0" fontId="18" fillId="0" borderId="42" xfId="0" applyFont="1" applyFill="1" applyBorder="1" applyAlignment="1">
      <alignment horizontal="left" vertical="center" wrapText="1" justifyLastLine="1"/>
    </xf>
    <xf numFmtId="0" fontId="18" fillId="0" borderId="24"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20" fillId="0" borderId="36" xfId="0" applyFont="1" applyFill="1" applyBorder="1" applyAlignment="1">
      <alignment horizontal="left" vertical="center" wrapText="1" justifyLastLine="1"/>
    </xf>
    <xf numFmtId="0" fontId="20" fillId="0" borderId="38" xfId="0" applyFont="1" applyFill="1" applyBorder="1" applyAlignment="1">
      <alignment horizontal="left" vertical="center" wrapText="1" justifyLastLine="1"/>
    </xf>
    <xf numFmtId="0" fontId="20" fillId="0" borderId="5" xfId="0" applyFont="1" applyFill="1" applyBorder="1" applyAlignment="1">
      <alignment horizontal="left" vertical="center" wrapText="1" justifyLastLine="1"/>
    </xf>
    <xf numFmtId="0" fontId="20" fillId="0" borderId="26" xfId="0" applyFont="1" applyFill="1" applyBorder="1" applyAlignment="1">
      <alignment horizontal="left" vertical="center" wrapText="1" justifyLastLine="1"/>
    </xf>
    <xf numFmtId="0" fontId="18" fillId="0" borderId="63" xfId="0" applyFont="1" applyFill="1" applyBorder="1" applyAlignment="1">
      <alignment horizontal="center" vertical="center"/>
    </xf>
    <xf numFmtId="0" fontId="21" fillId="0" borderId="0" xfId="0" applyFont="1" applyFill="1" applyAlignment="1">
      <alignment horizontal="left"/>
    </xf>
    <xf numFmtId="0" fontId="18" fillId="0" borderId="29" xfId="0" applyFont="1" applyFill="1" applyBorder="1" applyAlignment="1">
      <alignment horizontal="center" vertical="center" justifyLastLine="1"/>
    </xf>
    <xf numFmtId="0" fontId="18" fillId="0" borderId="47" xfId="0" applyFont="1" applyFill="1" applyBorder="1" applyAlignment="1">
      <alignment horizontal="center" vertical="center" justifyLastLine="1"/>
    </xf>
    <xf numFmtId="0" fontId="18" fillId="0" borderId="0" xfId="0" applyFont="1" applyFill="1" applyAlignment="1">
      <alignment horizontal="left" vertical="top" wrapText="1"/>
    </xf>
    <xf numFmtId="0" fontId="18" fillId="0" borderId="3" xfId="0" applyFont="1" applyFill="1" applyBorder="1" applyAlignment="1">
      <alignment horizontal="center" vertical="center" shrinkToFit="1"/>
    </xf>
    <xf numFmtId="0" fontId="18" fillId="0" borderId="46" xfId="0" applyFont="1" applyFill="1" applyBorder="1" applyAlignment="1">
      <alignment horizontal="center"/>
    </xf>
    <xf numFmtId="0" fontId="18" fillId="0" borderId="49" xfId="0" applyFont="1" applyFill="1" applyBorder="1" applyAlignment="1">
      <alignment horizontal="center" vertical="center" shrinkToFit="1"/>
    </xf>
    <xf numFmtId="0" fontId="16" fillId="0" borderId="29" xfId="0" applyFont="1" applyFill="1" applyBorder="1" applyAlignment="1">
      <alignment horizontal="center" vertical="center" justifyLastLine="1"/>
    </xf>
    <xf numFmtId="0" fontId="16" fillId="0" borderId="47" xfId="0" applyFont="1" applyFill="1" applyBorder="1" applyAlignment="1">
      <alignment horizontal="center" vertical="center" justifyLastLine="1"/>
    </xf>
    <xf numFmtId="0" fontId="18" fillId="0" borderId="22" xfId="0" applyFont="1" applyFill="1" applyBorder="1" applyAlignment="1">
      <alignment horizontal="distributed" vertical="center" justifyLastLine="1"/>
    </xf>
    <xf numFmtId="0" fontId="18" fillId="0" borderId="62" xfId="0" applyFont="1" applyFill="1" applyBorder="1" applyAlignment="1">
      <alignment horizontal="right" vertical="center" shrinkToFit="1"/>
    </xf>
    <xf numFmtId="0" fontId="18" fillId="0" borderId="10"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6" fillId="0" borderId="62" xfId="0" applyFont="1" applyFill="1" applyBorder="1" applyAlignment="1">
      <alignment horizontal="right" vertical="center" justifyLastLine="1"/>
    </xf>
    <xf numFmtId="0" fontId="16" fillId="0" borderId="41" xfId="0" applyFont="1" applyFill="1" applyBorder="1" applyAlignment="1">
      <alignment horizontal="right" vertical="center" justifyLastLine="1"/>
    </xf>
    <xf numFmtId="0" fontId="16" fillId="0" borderId="48" xfId="0" applyFont="1" applyFill="1" applyBorder="1" applyAlignment="1">
      <alignment horizontal="right" vertical="center" justifyLastLine="1"/>
    </xf>
    <xf numFmtId="0" fontId="16" fillId="0" borderId="28" xfId="0" applyFont="1" applyFill="1" applyBorder="1" applyAlignment="1">
      <alignment horizontal="right" vertical="center" justifyLastLine="1"/>
    </xf>
    <xf numFmtId="0" fontId="16" fillId="0" borderId="24" xfId="0" applyFont="1" applyFill="1" applyBorder="1" applyAlignment="1">
      <alignment horizontal="right" vertical="center" justifyLastLine="1"/>
    </xf>
    <xf numFmtId="0" fontId="16" fillId="0" borderId="25" xfId="0" applyFont="1" applyFill="1" applyBorder="1" applyAlignment="1">
      <alignment horizontal="right" vertical="center" justifyLastLine="1"/>
    </xf>
    <xf numFmtId="0" fontId="18" fillId="0" borderId="62" xfId="0" applyFont="1" applyFill="1" applyBorder="1" applyAlignment="1">
      <alignment horizontal="right" vertical="center" justifyLastLine="1"/>
    </xf>
    <xf numFmtId="0" fontId="18" fillId="0" borderId="41" xfId="0" applyFont="1" applyFill="1" applyBorder="1" applyAlignment="1">
      <alignment horizontal="right" vertical="center" justifyLastLine="1"/>
    </xf>
    <xf numFmtId="0" fontId="18" fillId="0" borderId="48" xfId="0" applyFont="1" applyFill="1" applyBorder="1" applyAlignment="1">
      <alignment horizontal="right" vertical="center" justifyLastLine="1"/>
    </xf>
    <xf numFmtId="0" fontId="18" fillId="0" borderId="28" xfId="0" applyFont="1" applyFill="1" applyBorder="1" applyAlignment="1">
      <alignment horizontal="right" vertical="center" justifyLastLine="1"/>
    </xf>
    <xf numFmtId="0" fontId="18" fillId="0" borderId="24" xfId="0" applyFont="1" applyFill="1" applyBorder="1" applyAlignment="1">
      <alignment horizontal="right" vertical="center" justifyLastLine="1"/>
    </xf>
    <xf numFmtId="0" fontId="18" fillId="0" borderId="25" xfId="0" applyFont="1" applyFill="1" applyBorder="1" applyAlignment="1">
      <alignment horizontal="right" vertical="center" justifyLastLine="1"/>
    </xf>
    <xf numFmtId="0" fontId="18" fillId="0" borderId="0" xfId="0" applyFont="1" applyFill="1" applyBorder="1" applyAlignment="1">
      <alignment horizontal="right" vertical="top"/>
    </xf>
    <xf numFmtId="38" fontId="18" fillId="0" borderId="25" xfId="1" applyFont="1" applyFill="1" applyBorder="1" applyAlignment="1">
      <alignment horizontal="right" vertical="center"/>
    </xf>
    <xf numFmtId="38" fontId="18" fillId="0" borderId="0" xfId="1" applyFont="1" applyFill="1" applyBorder="1" applyAlignment="1">
      <alignment horizontal="right" vertical="top"/>
    </xf>
    <xf numFmtId="38" fontId="18" fillId="0" borderId="48" xfId="1" applyFont="1" applyFill="1" applyBorder="1" applyAlignment="1">
      <alignment horizontal="right" vertical="center"/>
    </xf>
    <xf numFmtId="38" fontId="18" fillId="0" borderId="28" xfId="1" applyFont="1" applyFill="1" applyBorder="1" applyAlignment="1">
      <alignment horizontal="right" vertical="center"/>
    </xf>
    <xf numFmtId="38" fontId="18" fillId="0" borderId="0" xfId="1" applyFont="1" applyFill="1" applyBorder="1" applyAlignment="1">
      <alignment horizontal="center" vertical="center"/>
    </xf>
    <xf numFmtId="38" fontId="18" fillId="0" borderId="28" xfId="1" applyFont="1" applyFill="1" applyBorder="1" applyAlignment="1">
      <alignment horizontal="center" vertical="center"/>
    </xf>
    <xf numFmtId="38" fontId="18" fillId="0" borderId="36" xfId="1" applyFont="1" applyFill="1" applyBorder="1" applyAlignment="1">
      <alignment horizontal="right" vertical="center"/>
    </xf>
    <xf numFmtId="38" fontId="18" fillId="0" borderId="37" xfId="1" applyFont="1" applyFill="1" applyBorder="1" applyAlignment="1">
      <alignment horizontal="right" vertical="center"/>
    </xf>
    <xf numFmtId="38" fontId="18" fillId="0" borderId="41" xfId="1" applyFont="1" applyFill="1" applyBorder="1" applyAlignment="1">
      <alignment horizontal="right" vertical="center"/>
    </xf>
    <xf numFmtId="38" fontId="18" fillId="0" borderId="38" xfId="1" applyFont="1" applyFill="1" applyBorder="1" applyAlignment="1">
      <alignment horizontal="right" vertical="center"/>
    </xf>
    <xf numFmtId="38" fontId="18" fillId="0" borderId="10" xfId="1" applyFont="1" applyFill="1" applyBorder="1" applyAlignment="1">
      <alignment horizontal="right" vertical="center"/>
    </xf>
    <xf numFmtId="38" fontId="18" fillId="0" borderId="40" xfId="1" applyFont="1" applyFill="1" applyBorder="1" applyAlignment="1">
      <alignment horizontal="right" vertical="center"/>
    </xf>
    <xf numFmtId="38" fontId="18" fillId="0" borderId="45" xfId="1" applyFont="1" applyFill="1" applyBorder="1" applyAlignment="1">
      <alignment horizontal="right" vertical="center"/>
    </xf>
    <xf numFmtId="38" fontId="18" fillId="0" borderId="42" xfId="1" applyFont="1" applyFill="1" applyBorder="1" applyAlignment="1">
      <alignment horizontal="right" vertical="center"/>
    </xf>
    <xf numFmtId="38" fontId="18" fillId="0" borderId="5" xfId="1" applyFont="1" applyFill="1" applyBorder="1" applyAlignment="1">
      <alignment vertical="center" shrinkToFit="1"/>
    </xf>
    <xf numFmtId="38" fontId="18" fillId="0" borderId="9" xfId="1" applyFont="1" applyFill="1" applyBorder="1" applyAlignment="1">
      <alignment vertical="center" shrinkToFit="1"/>
    </xf>
    <xf numFmtId="38" fontId="18" fillId="0" borderId="26" xfId="1" applyFont="1" applyFill="1" applyBorder="1" applyAlignment="1">
      <alignment vertical="center" shrinkToFit="1"/>
    </xf>
    <xf numFmtId="38" fontId="18" fillId="0" borderId="1" xfId="1" applyFont="1" applyFill="1" applyBorder="1" applyAlignment="1">
      <alignment vertical="center" shrinkToFit="1"/>
    </xf>
    <xf numFmtId="38" fontId="18" fillId="0" borderId="0" xfId="1" applyFont="1" applyFill="1" applyBorder="1" applyAlignment="1">
      <alignment vertical="center" shrinkToFit="1"/>
    </xf>
    <xf numFmtId="38" fontId="18" fillId="0" borderId="28" xfId="1" applyFont="1" applyFill="1" applyBorder="1" applyAlignment="1">
      <alignment vertical="center" shrinkToFit="1"/>
    </xf>
    <xf numFmtId="38" fontId="18" fillId="0" borderId="13" xfId="1" applyFont="1" applyFill="1" applyBorder="1" applyAlignment="1">
      <alignment vertical="center" shrinkToFit="1"/>
    </xf>
    <xf numFmtId="38" fontId="18" fillId="0" borderId="24" xfId="1" applyFont="1" applyFill="1" applyBorder="1" applyAlignment="1">
      <alignment horizontal="right" vertical="center" shrinkToFit="1"/>
    </xf>
    <xf numFmtId="38" fontId="18" fillId="0" borderId="9" xfId="1" applyFont="1" applyFill="1" applyBorder="1" applyAlignment="1">
      <alignment horizontal="right" vertical="center" shrinkToFit="1"/>
    </xf>
    <xf numFmtId="38" fontId="18" fillId="0" borderId="25" xfId="1" applyFont="1" applyFill="1" applyBorder="1" applyAlignment="1">
      <alignment vertical="center" shrinkToFit="1"/>
    </xf>
    <xf numFmtId="38" fontId="18" fillId="0" borderId="48" xfId="1" applyFont="1" applyFill="1" applyBorder="1" applyAlignment="1">
      <alignment horizontal="right" vertical="center" shrinkToFit="1"/>
    </xf>
    <xf numFmtId="38" fontId="18" fillId="0" borderId="0" xfId="1" applyFont="1" applyFill="1" applyBorder="1" applyAlignment="1">
      <alignment horizontal="right" vertical="center" shrinkToFit="1"/>
    </xf>
    <xf numFmtId="38" fontId="18" fillId="0" borderId="37" xfId="1" applyFont="1" applyFill="1" applyBorder="1" applyAlignment="1">
      <alignment horizontal="right" vertical="center" shrinkToFit="1"/>
    </xf>
    <xf numFmtId="38" fontId="18" fillId="0" borderId="3" xfId="1" applyFont="1" applyFill="1" applyBorder="1" applyAlignment="1">
      <alignment horizontal="distributed" vertical="center" justifyLastLine="1"/>
    </xf>
    <xf numFmtId="38" fontId="18" fillId="0" borderId="31" xfId="1" applyFont="1" applyFill="1" applyBorder="1" applyAlignment="1">
      <alignment horizontal="distributed" vertical="center" justifyLastLine="1"/>
    </xf>
    <xf numFmtId="38" fontId="18" fillId="0" borderId="46" xfId="1" applyFont="1" applyFill="1" applyBorder="1" applyAlignment="1">
      <alignment horizontal="distributed" vertical="center" justifyLastLine="1"/>
    </xf>
    <xf numFmtId="38" fontId="18" fillId="0" borderId="3" xfId="1" applyFont="1" applyFill="1" applyBorder="1" applyAlignment="1">
      <alignment horizontal="center" vertical="center" wrapText="1" shrinkToFit="1"/>
    </xf>
    <xf numFmtId="38" fontId="18" fillId="0" borderId="31" xfId="1" applyFont="1" applyFill="1" applyBorder="1" applyAlignment="1">
      <alignment horizontal="center" vertical="center" shrinkToFit="1"/>
    </xf>
    <xf numFmtId="38" fontId="18" fillId="0" borderId="46" xfId="1" applyFont="1" applyFill="1" applyBorder="1" applyAlignment="1">
      <alignment horizontal="center" vertical="center" shrinkToFit="1"/>
    </xf>
    <xf numFmtId="38" fontId="18" fillId="0" borderId="32" xfId="1" applyFont="1" applyFill="1" applyBorder="1" applyAlignment="1">
      <alignment horizontal="distributed" vertical="center" justifyLastLine="1"/>
    </xf>
    <xf numFmtId="38" fontId="18" fillId="0" borderId="48" xfId="1" applyFont="1" applyFill="1" applyBorder="1" applyAlignment="1">
      <alignment horizontal="center" vertical="center" wrapText="1"/>
    </xf>
    <xf numFmtId="38" fontId="18" fillId="0" borderId="48" xfId="1" applyFont="1" applyFill="1" applyBorder="1" applyAlignment="1">
      <alignment horizontal="center" vertical="center"/>
    </xf>
    <xf numFmtId="38" fontId="18" fillId="0" borderId="24" xfId="1" applyFont="1" applyFill="1" applyBorder="1" applyAlignment="1">
      <alignment horizontal="center" vertical="center"/>
    </xf>
    <xf numFmtId="38" fontId="18" fillId="0" borderId="9" xfId="1" applyFont="1" applyFill="1" applyBorder="1" applyAlignment="1">
      <alignment horizontal="center" vertical="center"/>
    </xf>
    <xf numFmtId="38" fontId="18" fillId="0" borderId="25" xfId="1" applyFont="1" applyFill="1" applyBorder="1" applyAlignment="1">
      <alignment horizontal="center" vertical="center"/>
    </xf>
    <xf numFmtId="38" fontId="18" fillId="0" borderId="63" xfId="1" applyFont="1" applyFill="1" applyBorder="1" applyAlignment="1">
      <alignment horizontal="center" vertical="center"/>
    </xf>
    <xf numFmtId="38" fontId="18" fillId="0" borderId="31" xfId="1" applyFont="1" applyFill="1" applyBorder="1" applyAlignment="1">
      <alignment horizontal="center" vertical="center"/>
    </xf>
    <xf numFmtId="38" fontId="18" fillId="0" borderId="46" xfId="1" applyFont="1" applyFill="1" applyBorder="1" applyAlignment="1">
      <alignment horizontal="center" vertical="center"/>
    </xf>
    <xf numFmtId="38" fontId="18" fillId="0" borderId="1" xfId="1" applyFont="1" applyFill="1" applyBorder="1" applyAlignment="1">
      <alignment horizontal="distributed" vertical="center" shrinkToFit="1"/>
    </xf>
    <xf numFmtId="38" fontId="18" fillId="0" borderId="0" xfId="1" applyFont="1" applyFill="1" applyBorder="1" applyAlignment="1">
      <alignment horizontal="distributed" vertical="center" shrinkToFit="1"/>
    </xf>
    <xf numFmtId="38" fontId="18" fillId="0" borderId="28" xfId="1" applyFont="1" applyFill="1" applyBorder="1" applyAlignment="1">
      <alignment horizontal="distributed" vertical="center" shrinkToFit="1"/>
    </xf>
    <xf numFmtId="38" fontId="18" fillId="0" borderId="48" xfId="1" applyFont="1" applyFill="1" applyBorder="1" applyAlignment="1">
      <alignment horizontal="right" vertical="center" wrapText="1"/>
    </xf>
    <xf numFmtId="38" fontId="18" fillId="0" borderId="0" xfId="1" applyFont="1" applyFill="1" applyBorder="1" applyAlignment="1">
      <alignment horizontal="right" vertical="center" wrapText="1"/>
    </xf>
    <xf numFmtId="38" fontId="18" fillId="0" borderId="28" xfId="1" applyFont="1" applyFill="1" applyBorder="1" applyAlignment="1">
      <alignment horizontal="right" vertical="center" wrapText="1"/>
    </xf>
    <xf numFmtId="38" fontId="18" fillId="0" borderId="36" xfId="1" applyFont="1" applyFill="1" applyBorder="1" applyAlignment="1">
      <alignment horizontal="distributed" vertical="center" shrinkToFit="1"/>
    </xf>
    <xf numFmtId="38" fontId="18" fillId="0" borderId="37" xfId="1" applyFont="1" applyFill="1" applyBorder="1" applyAlignment="1">
      <alignment horizontal="distributed" vertical="center" shrinkToFit="1"/>
    </xf>
    <xf numFmtId="38" fontId="18" fillId="0" borderId="41" xfId="1" applyFont="1" applyFill="1" applyBorder="1" applyAlignment="1">
      <alignment horizontal="distributed" vertical="center" shrinkToFit="1"/>
    </xf>
    <xf numFmtId="38" fontId="18" fillId="0" borderId="63" xfId="1" applyFont="1" applyFill="1" applyBorder="1" applyAlignment="1">
      <alignment horizontal="center" vertical="center" justifyLastLine="1"/>
    </xf>
    <xf numFmtId="38" fontId="18" fillId="0" borderId="31" xfId="1" applyFont="1" applyFill="1" applyBorder="1" applyAlignment="1">
      <alignment horizontal="center" vertical="center" justifyLastLine="1"/>
    </xf>
    <xf numFmtId="38" fontId="18" fillId="0" borderId="0" xfId="1" applyFont="1" applyFill="1" applyBorder="1" applyAlignment="1">
      <alignment horizontal="center" vertical="center" wrapText="1"/>
    </xf>
    <xf numFmtId="38" fontId="18" fillId="0" borderId="52" xfId="1" applyFont="1" applyFill="1" applyBorder="1" applyAlignment="1">
      <alignment horizontal="center" vertical="center" wrapText="1"/>
    </xf>
    <xf numFmtId="38" fontId="18" fillId="0" borderId="40" xfId="1" applyFont="1" applyFill="1" applyBorder="1" applyAlignment="1">
      <alignment horizontal="center" vertical="center" wrapText="1"/>
    </xf>
    <xf numFmtId="38" fontId="18" fillId="0" borderId="0" xfId="1" applyFont="1" applyFill="1" applyBorder="1" applyAlignment="1"/>
    <xf numFmtId="38" fontId="18" fillId="0" borderId="44" xfId="1" applyFont="1" applyFill="1" applyBorder="1" applyAlignment="1">
      <alignment horizontal="center" vertical="center" justifyLastLine="1"/>
    </xf>
    <xf numFmtId="38" fontId="18" fillId="0" borderId="43" xfId="1" applyFont="1" applyFill="1" applyBorder="1" applyAlignment="1">
      <alignment horizontal="center" vertical="center" justifyLastLine="1"/>
    </xf>
    <xf numFmtId="38" fontId="18" fillId="0" borderId="23" xfId="1" applyFont="1" applyFill="1" applyBorder="1" applyAlignment="1">
      <alignment horizontal="center" vertical="center" justifyLastLine="1"/>
    </xf>
    <xf numFmtId="38" fontId="18" fillId="0" borderId="24" xfId="1" applyFont="1" applyFill="1" applyBorder="1" applyAlignment="1">
      <alignment horizontal="right" vertical="center" wrapText="1"/>
    </xf>
    <xf numFmtId="38" fontId="18" fillId="0" borderId="9" xfId="1" applyFont="1" applyFill="1" applyBorder="1" applyAlignment="1">
      <alignment horizontal="right" vertical="center" wrapText="1"/>
    </xf>
    <xf numFmtId="38" fontId="18" fillId="0" borderId="25" xfId="1" applyFont="1" applyFill="1" applyBorder="1" applyAlignment="1">
      <alignment horizontal="right" vertical="center" wrapText="1"/>
    </xf>
    <xf numFmtId="38" fontId="18" fillId="0" borderId="51" xfId="1" applyFont="1" applyFill="1" applyBorder="1" applyAlignment="1">
      <alignment horizontal="center" vertical="center" justifyLastLine="1"/>
    </xf>
    <xf numFmtId="38" fontId="18" fillId="0" borderId="14" xfId="1" applyFont="1" applyFill="1" applyBorder="1" applyAlignment="1">
      <alignment horizontal="center" vertical="center" justifyLastLine="1"/>
    </xf>
    <xf numFmtId="38" fontId="18" fillId="0" borderId="27" xfId="1" applyFont="1" applyFill="1" applyBorder="1" applyAlignment="1">
      <alignment horizontal="center" vertical="center" justifyLastLine="1"/>
    </xf>
    <xf numFmtId="38" fontId="18" fillId="0" borderId="52" xfId="1" applyFont="1" applyFill="1" applyBorder="1" applyAlignment="1">
      <alignment horizontal="center" vertical="center" justifyLastLine="1"/>
    </xf>
    <xf numFmtId="38" fontId="18" fillId="0" borderId="40" xfId="1" applyFont="1" applyFill="1" applyBorder="1" applyAlignment="1">
      <alignment horizontal="center" vertical="center" justifyLastLine="1"/>
    </xf>
    <xf numFmtId="38" fontId="18" fillId="0" borderId="45" xfId="1" applyFont="1" applyFill="1" applyBorder="1" applyAlignment="1">
      <alignment horizontal="center" vertical="center" justifyLastLine="1"/>
    </xf>
    <xf numFmtId="38" fontId="18" fillId="0" borderId="3" xfId="1" applyFont="1" applyFill="1" applyBorder="1" applyAlignment="1">
      <alignment horizontal="center" vertical="center" justifyLastLine="1"/>
    </xf>
    <xf numFmtId="38" fontId="18" fillId="0" borderId="46" xfId="1" applyFont="1" applyFill="1" applyBorder="1" applyAlignment="1">
      <alignment horizontal="center" vertical="center" justifyLastLine="1"/>
    </xf>
    <xf numFmtId="38" fontId="18" fillId="0" borderId="10" xfId="1" applyFont="1" applyFill="1" applyBorder="1" applyAlignment="1">
      <alignment horizontal="distributed" vertical="center" justifyLastLine="1"/>
    </xf>
    <xf numFmtId="38" fontId="18" fillId="0" borderId="40" xfId="1" applyFont="1" applyFill="1" applyBorder="1" applyAlignment="1">
      <alignment horizontal="distributed" vertical="center" justifyLastLine="1"/>
    </xf>
    <xf numFmtId="38" fontId="18" fillId="0" borderId="45" xfId="1" applyFont="1" applyFill="1" applyBorder="1" applyAlignment="1">
      <alignment horizontal="distributed" vertical="center" justifyLastLine="1"/>
    </xf>
    <xf numFmtId="38" fontId="18" fillId="0" borderId="48" xfId="1" applyFont="1" applyFill="1" applyBorder="1" applyAlignment="1">
      <alignment horizontal="right"/>
    </xf>
    <xf numFmtId="38" fontId="18" fillId="0" borderId="0" xfId="1" applyFont="1" applyFill="1" applyBorder="1" applyAlignment="1">
      <alignment horizontal="right"/>
    </xf>
    <xf numFmtId="38" fontId="18" fillId="0" borderId="1" xfId="1" applyFont="1" applyFill="1" applyBorder="1" applyAlignment="1">
      <alignment vertical="center"/>
    </xf>
    <xf numFmtId="38" fontId="18" fillId="0" borderId="0" xfId="1" applyFont="1" applyFill="1" applyBorder="1" applyAlignment="1">
      <alignment vertical="center"/>
    </xf>
    <xf numFmtId="38" fontId="18" fillId="0" borderId="28" xfId="1" applyFont="1" applyFill="1" applyBorder="1" applyAlignment="1">
      <alignment vertical="center"/>
    </xf>
    <xf numFmtId="38" fontId="18" fillId="0" borderId="48" xfId="1" applyFont="1" applyFill="1" applyBorder="1"/>
    <xf numFmtId="38" fontId="18" fillId="0" borderId="0" xfId="1" applyFont="1" applyFill="1" applyBorder="1"/>
    <xf numFmtId="38" fontId="18" fillId="0" borderId="5" xfId="1" applyFont="1" applyFill="1" applyBorder="1" applyAlignment="1">
      <alignment vertical="center"/>
    </xf>
    <xf numFmtId="38" fontId="18" fillId="0" borderId="9" xfId="1" applyFont="1" applyFill="1" applyBorder="1" applyAlignment="1">
      <alignment vertical="center"/>
    </xf>
    <xf numFmtId="38" fontId="18" fillId="0" borderId="25" xfId="1" applyFont="1" applyFill="1" applyBorder="1" applyAlignment="1">
      <alignment vertical="center"/>
    </xf>
    <xf numFmtId="38" fontId="20" fillId="0" borderId="46" xfId="1" applyFont="1" applyFill="1" applyBorder="1" applyAlignment="1">
      <alignment horizontal="center" vertical="center" justifyLastLine="1"/>
    </xf>
    <xf numFmtId="38" fontId="18" fillId="0" borderId="48" xfId="1" applyFont="1" applyFill="1" applyBorder="1" applyAlignment="1">
      <alignment horizontal="center" vertical="center" justifyLastLine="1"/>
    </xf>
    <xf numFmtId="38" fontId="18" fillId="0" borderId="0" xfId="1" applyFont="1" applyFill="1" applyBorder="1" applyAlignment="1">
      <alignment horizontal="center" vertical="center" justifyLastLine="1"/>
    </xf>
    <xf numFmtId="38" fontId="18" fillId="0" borderId="44" xfId="1" applyFont="1" applyFill="1" applyBorder="1" applyAlignment="1">
      <alignment horizontal="distributed" vertical="center" justifyLastLine="1"/>
    </xf>
    <xf numFmtId="38" fontId="18" fillId="0" borderId="43" xfId="1" applyFont="1" applyFill="1" applyBorder="1" applyAlignment="1">
      <alignment horizontal="distributed" vertical="center" justifyLastLine="1"/>
    </xf>
    <xf numFmtId="38" fontId="18" fillId="0" borderId="23" xfId="1" applyFont="1" applyFill="1" applyBorder="1" applyAlignment="1">
      <alignment horizontal="distributed" vertical="center" justifyLastLine="1"/>
    </xf>
    <xf numFmtId="38" fontId="18" fillId="0" borderId="44" xfId="1" applyFont="1" applyFill="1" applyBorder="1" applyAlignment="1">
      <alignment vertical="center" shrinkToFit="1"/>
    </xf>
    <xf numFmtId="38" fontId="18" fillId="0" borderId="43" xfId="1" applyFont="1" applyFill="1" applyBorder="1" applyAlignment="1">
      <alignment vertical="center" shrinkToFit="1"/>
    </xf>
    <xf numFmtId="38" fontId="18" fillId="0" borderId="48" xfId="1" applyFont="1" applyFill="1" applyBorder="1" applyAlignment="1">
      <alignment horizontal="distributed" vertical="center" justifyLastLine="1"/>
    </xf>
    <xf numFmtId="38" fontId="18" fillId="0" borderId="0" xfId="1" applyFont="1" applyFill="1" applyBorder="1" applyAlignment="1">
      <alignment horizontal="distributed" vertical="center" justifyLastLine="1"/>
    </xf>
    <xf numFmtId="38" fontId="18" fillId="0" borderId="23" xfId="1" applyFont="1" applyFill="1" applyBorder="1" applyAlignment="1">
      <alignment vertical="center" shrinkToFit="1"/>
    </xf>
    <xf numFmtId="38" fontId="18" fillId="0" borderId="3" xfId="1" applyFont="1" applyFill="1" applyBorder="1" applyAlignment="1">
      <alignment horizontal="center" vertical="center" shrinkToFit="1"/>
    </xf>
    <xf numFmtId="38" fontId="16" fillId="0" borderId="3" xfId="1" applyFont="1" applyFill="1" applyBorder="1" applyAlignment="1">
      <alignment horizontal="center" vertical="center" wrapText="1" shrinkToFit="1"/>
    </xf>
    <xf numFmtId="38" fontId="16" fillId="0" borderId="46" xfId="1" applyFont="1" applyFill="1" applyBorder="1" applyAlignment="1">
      <alignment horizontal="center" vertical="center" wrapText="1" shrinkToFit="1"/>
    </xf>
    <xf numFmtId="38" fontId="18" fillId="0" borderId="48" xfId="1" applyFont="1" applyFill="1" applyBorder="1" applyAlignment="1">
      <alignment horizontal="right" shrinkToFit="1"/>
    </xf>
    <xf numFmtId="38" fontId="18" fillId="0" borderId="0" xfId="1" applyFont="1" applyFill="1" applyBorder="1" applyAlignment="1">
      <alignment horizontal="right" shrinkToFit="1"/>
    </xf>
    <xf numFmtId="38" fontId="18" fillId="0" borderId="28" xfId="1" applyFont="1" applyFill="1" applyBorder="1" applyAlignment="1">
      <alignment horizontal="right" shrinkToFit="1"/>
    </xf>
    <xf numFmtId="38" fontId="18" fillId="0" borderId="62" xfId="1" applyFont="1" applyFill="1" applyBorder="1" applyAlignment="1">
      <alignment horizontal="right" shrinkToFit="1"/>
    </xf>
    <xf numFmtId="38" fontId="18" fillId="0" borderId="37" xfId="1" applyFont="1" applyFill="1" applyBorder="1" applyAlignment="1">
      <alignment horizontal="right" shrinkToFit="1"/>
    </xf>
    <xf numFmtId="38" fontId="18" fillId="0" borderId="41" xfId="1" applyFont="1" applyFill="1" applyBorder="1" applyAlignment="1">
      <alignment horizontal="right" shrinkToFit="1"/>
    </xf>
    <xf numFmtId="38" fontId="18" fillId="0" borderId="36" xfId="1" applyFont="1" applyFill="1" applyBorder="1" applyAlignment="1">
      <alignment horizontal="right"/>
    </xf>
    <xf numFmtId="38" fontId="18" fillId="0" borderId="41" xfId="1" applyFont="1" applyFill="1" applyBorder="1" applyAlignment="1">
      <alignment horizontal="right"/>
    </xf>
    <xf numFmtId="38" fontId="18" fillId="0" borderId="37" xfId="1" applyFont="1" applyFill="1" applyBorder="1" applyAlignment="1">
      <alignment horizontal="right"/>
    </xf>
    <xf numFmtId="38" fontId="18" fillId="0" borderId="32" xfId="1" applyFont="1" applyFill="1" applyBorder="1" applyAlignment="1">
      <alignment horizontal="center" vertical="center" justifyLastLine="1"/>
    </xf>
    <xf numFmtId="38" fontId="18" fillId="0" borderId="65" xfId="1" applyFont="1" applyFill="1" applyBorder="1" applyAlignment="1">
      <alignment horizontal="distributed" vertical="center" justifyLastLine="1"/>
    </xf>
    <xf numFmtId="38" fontId="18" fillId="0" borderId="1" xfId="1" applyFont="1" applyFill="1" applyBorder="1"/>
    <xf numFmtId="38" fontId="18" fillId="0" borderId="28" xfId="1" applyFont="1" applyFill="1" applyBorder="1"/>
    <xf numFmtId="38" fontId="18" fillId="0" borderId="13" xfId="1" applyFont="1" applyFill="1" applyBorder="1"/>
    <xf numFmtId="38" fontId="18" fillId="0" borderId="1" xfId="1" applyFont="1" applyFill="1" applyBorder="1" applyAlignment="1">
      <alignment horizontal="right"/>
    </xf>
    <xf numFmtId="38" fontId="18" fillId="0" borderId="28" xfId="1" applyFont="1" applyFill="1" applyBorder="1" applyAlignment="1">
      <alignment horizontal="right"/>
    </xf>
    <xf numFmtId="38" fontId="18" fillId="0" borderId="13" xfId="1" applyFont="1" applyFill="1" applyBorder="1" applyAlignment="1">
      <alignment horizontal="right"/>
    </xf>
    <xf numFmtId="38" fontId="18" fillId="0" borderId="38" xfId="1" applyFont="1" applyFill="1" applyBorder="1" applyAlignment="1">
      <alignment horizontal="right"/>
    </xf>
    <xf numFmtId="38" fontId="18" fillId="0" borderId="1" xfId="1" applyFont="1" applyFill="1" applyBorder="1" applyAlignment="1">
      <alignment horizontal="right" shrinkToFit="1"/>
    </xf>
    <xf numFmtId="38" fontId="18" fillId="0" borderId="17" xfId="1" applyFont="1" applyFill="1" applyBorder="1" applyAlignment="1">
      <alignment horizontal="right" shrinkToFit="1"/>
    </xf>
    <xf numFmtId="38" fontId="18" fillId="0" borderId="5" xfId="1" applyFont="1" applyFill="1" applyBorder="1" applyAlignment="1">
      <alignment horizontal="right" shrinkToFit="1"/>
    </xf>
    <xf numFmtId="38" fontId="18" fillId="0" borderId="25" xfId="1" applyFont="1" applyFill="1" applyBorder="1" applyAlignment="1">
      <alignment horizontal="right" shrinkToFit="1"/>
    </xf>
    <xf numFmtId="38" fontId="18" fillId="0" borderId="51" xfId="1" applyFont="1" applyFill="1" applyBorder="1" applyAlignment="1">
      <alignment horizontal="center" vertical="distributed" justifyLastLine="1"/>
    </xf>
    <xf numFmtId="38" fontId="18" fillId="0" borderId="14" xfId="1" applyFont="1" applyFill="1" applyBorder="1" applyAlignment="1">
      <alignment horizontal="center" vertical="distributed" justifyLastLine="1"/>
    </xf>
    <xf numFmtId="38" fontId="18" fillId="0" borderId="27" xfId="1" applyFont="1" applyFill="1" applyBorder="1" applyAlignment="1">
      <alignment horizontal="center" vertical="distributed" justifyLastLine="1"/>
    </xf>
    <xf numFmtId="38" fontId="18" fillId="0" borderId="52" xfId="1" applyFont="1" applyFill="1" applyBorder="1" applyAlignment="1">
      <alignment horizontal="center" vertical="distributed" justifyLastLine="1"/>
    </xf>
    <xf numFmtId="38" fontId="18" fillId="0" borderId="40" xfId="1" applyFont="1" applyFill="1" applyBorder="1" applyAlignment="1">
      <alignment horizontal="center" vertical="distributed" justifyLastLine="1"/>
    </xf>
    <xf numFmtId="38" fontId="18" fillId="0" borderId="45" xfId="1" applyFont="1" applyFill="1" applyBorder="1" applyAlignment="1">
      <alignment horizontal="center" vertical="distributed" justifyLastLine="1"/>
    </xf>
    <xf numFmtId="38" fontId="18" fillId="0" borderId="36" xfId="1" applyFont="1" applyFill="1" applyBorder="1" applyAlignment="1">
      <alignment horizontal="right" shrinkToFit="1"/>
    </xf>
    <xf numFmtId="38" fontId="18" fillId="0" borderId="38" xfId="1" applyFont="1" applyFill="1" applyBorder="1" applyAlignment="1">
      <alignment horizontal="right" shrinkToFit="1"/>
    </xf>
    <xf numFmtId="38" fontId="18" fillId="0" borderId="36" xfId="1" applyFont="1" applyFill="1" applyBorder="1" applyAlignment="1">
      <alignment horizontal="center" vertical="center" justifyLastLine="1"/>
    </xf>
    <xf numFmtId="38" fontId="18" fillId="0" borderId="37" xfId="1" applyFont="1" applyFill="1" applyBorder="1" applyAlignment="1">
      <alignment horizontal="center" vertical="center" justifyLastLine="1"/>
    </xf>
    <xf numFmtId="38" fontId="18" fillId="0" borderId="41" xfId="1" applyFont="1" applyFill="1" applyBorder="1" applyAlignment="1">
      <alignment horizontal="center" vertical="center" justifyLastLine="1"/>
    </xf>
    <xf numFmtId="38" fontId="18" fillId="0" borderId="10" xfId="1" applyFont="1" applyFill="1" applyBorder="1" applyAlignment="1">
      <alignment horizontal="center" vertical="center" justifyLastLine="1"/>
    </xf>
    <xf numFmtId="38" fontId="18" fillId="0" borderId="9" xfId="1" applyFont="1" applyFill="1" applyBorder="1" applyAlignment="1">
      <alignment horizontal="right" shrinkToFit="1"/>
    </xf>
    <xf numFmtId="38" fontId="18" fillId="0" borderId="26" xfId="1" applyFont="1" applyFill="1" applyBorder="1" applyAlignment="1">
      <alignment horizontal="right" shrinkToFit="1"/>
    </xf>
    <xf numFmtId="38" fontId="18" fillId="0" borderId="13" xfId="1" applyFont="1" applyFill="1" applyBorder="1" applyAlignment="1">
      <alignment horizontal="right" shrinkToFit="1"/>
    </xf>
    <xf numFmtId="38" fontId="18" fillId="0" borderId="24" xfId="1" applyFont="1" applyFill="1" applyBorder="1" applyAlignment="1">
      <alignment horizontal="right" shrinkToFit="1"/>
    </xf>
    <xf numFmtId="38" fontId="18" fillId="0" borderId="1" xfId="1" applyFont="1" applyFill="1" applyBorder="1" applyAlignment="1">
      <alignment horizontal="center" vertical="center" justifyLastLine="1"/>
    </xf>
    <xf numFmtId="38" fontId="18" fillId="0" borderId="28" xfId="1" applyFont="1" applyFill="1" applyBorder="1" applyAlignment="1">
      <alignment horizontal="center" vertical="center" justifyLastLine="1"/>
    </xf>
    <xf numFmtId="38" fontId="20" fillId="0" borderId="48" xfId="1" applyFont="1" applyFill="1" applyBorder="1" applyAlignment="1">
      <alignment horizontal="center" vertical="center" textRotation="255"/>
    </xf>
    <xf numFmtId="38" fontId="20" fillId="0" borderId="0" xfId="1" applyFont="1" applyFill="1" applyBorder="1" applyAlignment="1">
      <alignment horizontal="center" vertical="center" textRotation="255"/>
    </xf>
    <xf numFmtId="38" fontId="20" fillId="0" borderId="28" xfId="1" applyFont="1" applyFill="1" applyBorder="1" applyAlignment="1">
      <alignment horizontal="center" vertical="center" textRotation="255"/>
    </xf>
    <xf numFmtId="38" fontId="20" fillId="0" borderId="52" xfId="1" applyFont="1" applyFill="1" applyBorder="1" applyAlignment="1">
      <alignment horizontal="center" vertical="center" textRotation="255"/>
    </xf>
    <xf numFmtId="38" fontId="20" fillId="0" borderId="40" xfId="1" applyFont="1" applyFill="1" applyBorder="1" applyAlignment="1">
      <alignment horizontal="center" vertical="center" textRotation="255"/>
    </xf>
    <xf numFmtId="38" fontId="20" fillId="0" borderId="45" xfId="1" applyFont="1" applyFill="1" applyBorder="1" applyAlignment="1">
      <alignment horizontal="center" vertical="center" textRotation="255"/>
    </xf>
    <xf numFmtId="38" fontId="18" fillId="0" borderId="1" xfId="1" applyFont="1" applyFill="1" applyBorder="1" applyAlignment="1">
      <alignment horizontal="left" vertical="center" justifyLastLine="1"/>
    </xf>
    <xf numFmtId="38" fontId="18" fillId="0" borderId="0" xfId="1" applyFont="1" applyFill="1" applyBorder="1" applyAlignment="1">
      <alignment horizontal="left" vertical="center" justifyLastLine="1"/>
    </xf>
    <xf numFmtId="38" fontId="18" fillId="0" borderId="28" xfId="1" applyFont="1" applyFill="1" applyBorder="1" applyAlignment="1">
      <alignment horizontal="left" vertical="center" justifyLastLine="1"/>
    </xf>
    <xf numFmtId="38" fontId="18" fillId="0" borderId="44" xfId="1" applyFont="1" applyFill="1" applyBorder="1" applyAlignment="1">
      <alignment horizontal="right" vertical="center"/>
    </xf>
    <xf numFmtId="38" fontId="18" fillId="0" borderId="43" xfId="1" applyFont="1" applyFill="1" applyBorder="1" applyAlignment="1">
      <alignment horizontal="right" vertical="center"/>
    </xf>
    <xf numFmtId="38" fontId="18" fillId="0" borderId="23" xfId="1" applyFont="1" applyFill="1" applyBorder="1" applyAlignment="1">
      <alignment horizontal="right" vertical="center"/>
    </xf>
    <xf numFmtId="38" fontId="18" fillId="0" borderId="44" xfId="1" applyFont="1" applyFill="1" applyBorder="1" applyAlignment="1">
      <alignment horizontal="left" vertical="center"/>
    </xf>
    <xf numFmtId="38" fontId="18" fillId="0" borderId="43" xfId="1" applyFont="1" applyFill="1" applyBorder="1" applyAlignment="1">
      <alignment horizontal="left" vertical="center"/>
    </xf>
    <xf numFmtId="38" fontId="18" fillId="0" borderId="23" xfId="1" applyFont="1" applyFill="1" applyBorder="1" applyAlignment="1">
      <alignment horizontal="left" vertical="center"/>
    </xf>
    <xf numFmtId="38" fontId="18" fillId="0" borderId="21" xfId="1" applyFont="1" applyFill="1" applyBorder="1" applyAlignment="1">
      <alignment horizontal="right" vertical="center"/>
    </xf>
    <xf numFmtId="38" fontId="18" fillId="0" borderId="5" xfId="1" applyFont="1" applyFill="1" applyBorder="1" applyAlignment="1">
      <alignment horizontal="left" vertical="center" justifyLastLine="1"/>
    </xf>
    <xf numFmtId="38" fontId="18" fillId="0" borderId="9" xfId="1" applyFont="1" applyFill="1" applyBorder="1" applyAlignment="1">
      <alignment horizontal="left" vertical="center" justifyLastLine="1"/>
    </xf>
    <xf numFmtId="38" fontId="18" fillId="0" borderId="25" xfId="1" applyFont="1" applyFill="1" applyBorder="1" applyAlignment="1">
      <alignment horizontal="left" vertical="center" justifyLastLine="1"/>
    </xf>
    <xf numFmtId="38" fontId="18" fillId="0" borderId="3" xfId="1" applyFont="1" applyFill="1" applyBorder="1" applyAlignment="1">
      <alignment horizontal="center" vertical="center" wrapText="1" justifyLastLine="1"/>
    </xf>
    <xf numFmtId="38" fontId="18" fillId="0" borderId="84" xfId="1" applyFont="1" applyFill="1" applyBorder="1" applyAlignment="1">
      <alignment horizontal="center" vertical="center"/>
    </xf>
    <xf numFmtId="38" fontId="18" fillId="0" borderId="43" xfId="1" applyFont="1" applyFill="1" applyBorder="1" applyAlignment="1">
      <alignment horizontal="center" vertical="center"/>
    </xf>
    <xf numFmtId="38" fontId="18" fillId="0" borderId="23" xfId="1" applyFont="1" applyFill="1" applyBorder="1" applyAlignment="1">
      <alignment horizontal="center" vertical="center"/>
    </xf>
    <xf numFmtId="38" fontId="18" fillId="0" borderId="85" xfId="1" applyFont="1" applyFill="1" applyBorder="1" applyAlignment="1">
      <alignment horizontal="center" vertical="center"/>
    </xf>
    <xf numFmtId="38" fontId="18" fillId="0" borderId="21" xfId="1" applyFont="1" applyFill="1" applyBorder="1" applyAlignment="1">
      <alignment horizontal="center" vertical="center"/>
    </xf>
    <xf numFmtId="38" fontId="18" fillId="0" borderId="24" xfId="1" applyFont="1" applyFill="1" applyBorder="1" applyAlignment="1">
      <alignment horizontal="center" vertical="center" justifyLastLine="1"/>
    </xf>
    <xf numFmtId="38" fontId="18" fillId="0" borderId="9" xfId="1" applyFont="1" applyFill="1" applyBorder="1" applyAlignment="1">
      <alignment horizontal="center" vertical="center" justifyLastLine="1"/>
    </xf>
    <xf numFmtId="38" fontId="18" fillId="0" borderId="10" xfId="1" applyFont="1" applyFill="1" applyBorder="1" applyAlignment="1">
      <alignment horizontal="left" vertical="center" justifyLastLine="1"/>
    </xf>
    <xf numFmtId="38" fontId="18" fillId="0" borderId="40" xfId="1" applyFont="1" applyFill="1" applyBorder="1" applyAlignment="1">
      <alignment horizontal="left" vertical="center" justifyLastLine="1"/>
    </xf>
    <xf numFmtId="38" fontId="18" fillId="0" borderId="45" xfId="1" applyFont="1" applyFill="1" applyBorder="1" applyAlignment="1">
      <alignment horizontal="left" vertical="center" justifyLastLine="1"/>
    </xf>
    <xf numFmtId="38" fontId="18" fillId="0" borderId="62" xfId="1" applyFont="1" applyFill="1" applyBorder="1" applyAlignment="1">
      <alignment horizontal="center" vertical="center" textRotation="255"/>
    </xf>
    <xf numFmtId="38" fontId="18" fillId="0" borderId="37" xfId="1" applyFont="1" applyFill="1" applyBorder="1" applyAlignment="1">
      <alignment horizontal="center" vertical="center" textRotation="255"/>
    </xf>
    <xf numFmtId="38" fontId="18" fillId="0" borderId="41" xfId="1" applyFont="1" applyFill="1" applyBorder="1" applyAlignment="1">
      <alignment horizontal="center" vertical="center" textRotation="255"/>
    </xf>
    <xf numFmtId="38" fontId="18" fillId="0" borderId="48" xfId="1" applyFont="1" applyFill="1" applyBorder="1" applyAlignment="1">
      <alignment horizontal="center" vertical="center" textRotation="255"/>
    </xf>
    <xf numFmtId="38" fontId="18" fillId="0" borderId="0" xfId="1" applyFont="1" applyFill="1" applyBorder="1" applyAlignment="1">
      <alignment horizontal="center" vertical="center" textRotation="255"/>
    </xf>
    <xf numFmtId="38" fontId="18" fillId="0" borderId="28" xfId="1" applyFont="1" applyFill="1" applyBorder="1" applyAlignment="1">
      <alignment horizontal="center" vertical="center" textRotation="255"/>
    </xf>
    <xf numFmtId="38" fontId="18" fillId="0" borderId="52" xfId="1" applyFont="1" applyFill="1" applyBorder="1" applyAlignment="1">
      <alignment horizontal="center" vertical="center" textRotation="255"/>
    </xf>
    <xf numFmtId="38" fontId="18" fillId="0" borderId="40" xfId="1" applyFont="1" applyFill="1" applyBorder="1" applyAlignment="1">
      <alignment horizontal="center" vertical="center" textRotation="255"/>
    </xf>
    <xf numFmtId="38" fontId="18" fillId="0" borderId="45" xfId="1" applyFont="1" applyFill="1" applyBorder="1" applyAlignment="1">
      <alignment horizontal="center" vertical="center" textRotation="255"/>
    </xf>
    <xf numFmtId="38" fontId="18" fillId="0" borderId="36" xfId="1" applyFont="1" applyFill="1" applyBorder="1" applyAlignment="1">
      <alignment vertical="center"/>
    </xf>
    <xf numFmtId="38" fontId="18" fillId="0" borderId="37" xfId="1" applyFont="1" applyFill="1" applyBorder="1" applyAlignment="1">
      <alignment vertical="center"/>
    </xf>
    <xf numFmtId="38" fontId="18" fillId="0" borderId="41" xfId="1" applyFont="1" applyFill="1" applyBorder="1" applyAlignment="1">
      <alignment vertical="center"/>
    </xf>
    <xf numFmtId="38" fontId="18" fillId="0" borderId="10" xfId="1" applyFont="1" applyFill="1" applyBorder="1" applyAlignment="1">
      <alignment vertical="center"/>
    </xf>
    <xf numFmtId="38" fontId="18" fillId="0" borderId="40" xfId="1" applyFont="1" applyFill="1" applyBorder="1" applyAlignment="1">
      <alignment vertical="center"/>
    </xf>
    <xf numFmtId="38" fontId="18" fillId="0" borderId="45" xfId="1" applyFont="1" applyFill="1" applyBorder="1" applyAlignment="1">
      <alignment vertical="center"/>
    </xf>
    <xf numFmtId="38" fontId="18" fillId="0" borderId="36" xfId="1" applyFont="1" applyFill="1" applyBorder="1" applyAlignment="1">
      <alignment horizontal="right" vertical="center" justifyLastLine="1"/>
    </xf>
    <xf numFmtId="38" fontId="18" fillId="0" borderId="37" xfId="1" applyFont="1" applyFill="1" applyBorder="1" applyAlignment="1">
      <alignment horizontal="right" vertical="center" justifyLastLine="1"/>
    </xf>
    <xf numFmtId="38" fontId="18" fillId="0" borderId="41" xfId="1" applyFont="1" applyFill="1" applyBorder="1" applyAlignment="1">
      <alignment horizontal="right" vertical="center" justifyLastLine="1"/>
    </xf>
    <xf numFmtId="38" fontId="18" fillId="0" borderId="1" xfId="1" applyFont="1" applyFill="1" applyBorder="1" applyAlignment="1">
      <alignment horizontal="right" vertical="center" justifyLastLine="1"/>
    </xf>
    <xf numFmtId="38" fontId="18" fillId="0" borderId="0" xfId="1" applyFont="1" applyFill="1" applyBorder="1" applyAlignment="1">
      <alignment horizontal="right" vertical="center" justifyLastLine="1"/>
    </xf>
    <xf numFmtId="38" fontId="18" fillId="0" borderId="28" xfId="1" applyFont="1" applyFill="1" applyBorder="1" applyAlignment="1">
      <alignment horizontal="right" vertical="center" justifyLastLine="1"/>
    </xf>
    <xf numFmtId="38" fontId="18" fillId="0" borderId="36" xfId="1" applyFont="1" applyFill="1" applyBorder="1" applyAlignment="1">
      <alignment horizontal="center" vertical="center" shrinkToFit="1"/>
    </xf>
    <xf numFmtId="38" fontId="18" fillId="0" borderId="37" xfId="1" applyFont="1" applyFill="1" applyBorder="1" applyAlignment="1">
      <alignment horizontal="center" vertical="center" shrinkToFit="1"/>
    </xf>
    <xf numFmtId="38" fontId="18" fillId="0" borderId="10" xfId="1" applyFont="1" applyFill="1" applyBorder="1" applyAlignment="1">
      <alignment horizontal="center" vertical="center" shrinkToFit="1"/>
    </xf>
    <xf numFmtId="38" fontId="18" fillId="0" borderId="40" xfId="1" applyFont="1" applyFill="1" applyBorder="1" applyAlignment="1">
      <alignment horizontal="center" vertical="center" shrinkToFit="1"/>
    </xf>
    <xf numFmtId="38" fontId="18" fillId="0" borderId="38" xfId="1" applyFont="1" applyFill="1" applyBorder="1" applyAlignment="1">
      <alignment vertical="center"/>
    </xf>
    <xf numFmtId="38" fontId="18" fillId="0" borderId="13" xfId="1" applyFont="1" applyFill="1" applyBorder="1" applyAlignment="1">
      <alignment vertical="center"/>
    </xf>
    <xf numFmtId="38" fontId="18" fillId="0" borderId="42" xfId="1" applyFont="1" applyFill="1" applyBorder="1" applyAlignment="1">
      <alignment vertical="center"/>
    </xf>
    <xf numFmtId="38" fontId="18" fillId="0" borderId="1" xfId="1" applyFont="1" applyFill="1" applyBorder="1" applyAlignment="1">
      <alignment horizontal="left" vertical="center"/>
    </xf>
    <xf numFmtId="38" fontId="18" fillId="0" borderId="0" xfId="1" applyFont="1" applyFill="1" applyBorder="1" applyAlignment="1">
      <alignment horizontal="left" vertical="center"/>
    </xf>
    <xf numFmtId="38" fontId="18" fillId="0" borderId="28" xfId="1" applyFont="1" applyFill="1" applyBorder="1" applyAlignment="1">
      <alignment horizontal="left" vertical="center"/>
    </xf>
    <xf numFmtId="38" fontId="18" fillId="0" borderId="1" xfId="1" applyFont="1" applyFill="1" applyBorder="1" applyAlignment="1">
      <alignment horizontal="center" vertical="center"/>
    </xf>
    <xf numFmtId="38" fontId="18" fillId="0" borderId="10" xfId="1" applyFont="1" applyFill="1" applyBorder="1" applyAlignment="1">
      <alignment horizontal="right" vertical="center" justifyLastLine="1"/>
    </xf>
    <xf numFmtId="38" fontId="18" fillId="0" borderId="40" xfId="1" applyFont="1" applyFill="1" applyBorder="1" applyAlignment="1">
      <alignment horizontal="right" vertical="center" justifyLastLine="1"/>
    </xf>
    <xf numFmtId="38" fontId="18" fillId="0" borderId="45" xfId="1" applyFont="1" applyFill="1" applyBorder="1" applyAlignment="1">
      <alignment horizontal="right" vertical="center" justifyLastLine="1"/>
    </xf>
    <xf numFmtId="38" fontId="18" fillId="0" borderId="48" xfId="1" applyFont="1" applyFill="1" applyBorder="1" applyAlignment="1">
      <alignment horizontal="center" vertical="center" shrinkToFit="1"/>
    </xf>
    <xf numFmtId="38" fontId="18" fillId="0" borderId="0" xfId="1" applyFont="1" applyFill="1" applyBorder="1" applyAlignment="1">
      <alignment horizontal="center" vertical="center" shrinkToFit="1"/>
    </xf>
    <xf numFmtId="38" fontId="18" fillId="0" borderId="28" xfId="1" applyFont="1" applyFill="1" applyBorder="1" applyAlignment="1">
      <alignment horizontal="center" vertical="center" shrinkToFit="1"/>
    </xf>
    <xf numFmtId="38" fontId="18" fillId="0" borderId="52" xfId="1" applyFont="1" applyFill="1" applyBorder="1" applyAlignment="1">
      <alignment horizontal="center" vertical="center" shrinkToFit="1"/>
    </xf>
    <xf numFmtId="38" fontId="18" fillId="0" borderId="45" xfId="1" applyFont="1" applyFill="1" applyBorder="1" applyAlignment="1">
      <alignment horizontal="center" vertical="center" shrinkToFit="1"/>
    </xf>
    <xf numFmtId="38" fontId="18" fillId="0" borderId="62" xfId="1" applyFont="1" applyFill="1" applyBorder="1" applyAlignment="1">
      <alignment horizontal="center" vertical="center" wrapText="1" justifyLastLine="1"/>
    </xf>
    <xf numFmtId="38" fontId="18" fillId="0" borderId="36" xfId="1" applyFont="1" applyFill="1" applyBorder="1" applyAlignment="1">
      <alignment horizontal="center" vertical="center" wrapText="1"/>
    </xf>
    <xf numFmtId="38" fontId="18" fillId="0" borderId="37" xfId="1" applyFont="1" applyFill="1" applyBorder="1" applyAlignment="1">
      <alignment horizontal="center" vertical="center" wrapText="1"/>
    </xf>
    <xf numFmtId="38" fontId="18" fillId="0" borderId="10" xfId="1" applyFont="1" applyFill="1" applyBorder="1" applyAlignment="1">
      <alignment horizontal="center" vertical="center" wrapText="1"/>
    </xf>
    <xf numFmtId="38" fontId="18" fillId="0" borderId="48" xfId="1" applyFont="1" applyFill="1" applyBorder="1" applyAlignment="1">
      <alignment horizontal="left" vertical="center"/>
    </xf>
    <xf numFmtId="38" fontId="18" fillId="0" borderId="0" xfId="1" applyFont="1" applyFill="1" applyAlignment="1">
      <alignment horizontal="left" vertical="center"/>
    </xf>
    <xf numFmtId="38" fontId="18" fillId="0" borderId="13" xfId="1" applyFont="1" applyFill="1" applyBorder="1" applyAlignment="1">
      <alignment horizontal="left" vertical="center" justifyLastLine="1"/>
    </xf>
    <xf numFmtId="38" fontId="18" fillId="0" borderId="1" xfId="1" applyFont="1" applyFill="1" applyBorder="1" applyAlignment="1">
      <alignment horizontal="left" vertical="center" wrapText="1"/>
    </xf>
    <xf numFmtId="38" fontId="18" fillId="0" borderId="0" xfId="1" applyFont="1" applyFill="1" applyBorder="1" applyAlignment="1">
      <alignment horizontal="left" vertical="center" wrapText="1"/>
    </xf>
    <xf numFmtId="38" fontId="18" fillId="0" borderId="28" xfId="1" applyFont="1" applyFill="1" applyBorder="1" applyAlignment="1">
      <alignment horizontal="left" vertical="center" wrapText="1"/>
    </xf>
    <xf numFmtId="38" fontId="18" fillId="0" borderId="36" xfId="1" applyFont="1" applyFill="1" applyBorder="1" applyAlignment="1">
      <alignment horizontal="left" vertical="center"/>
    </xf>
    <xf numFmtId="38" fontId="18" fillId="0" borderId="37" xfId="1" applyFont="1" applyFill="1" applyBorder="1" applyAlignment="1">
      <alignment horizontal="left" vertical="center"/>
    </xf>
    <xf numFmtId="38" fontId="18" fillId="0" borderId="41" xfId="1" applyFont="1" applyFill="1" applyBorder="1" applyAlignment="1">
      <alignment horizontal="left" vertical="center"/>
    </xf>
    <xf numFmtId="38" fontId="18" fillId="0" borderId="1" xfId="1" applyFont="1" applyFill="1" applyBorder="1" applyAlignment="1">
      <alignment horizontal="left" wrapText="1"/>
    </xf>
    <xf numFmtId="38" fontId="18" fillId="0" borderId="0" xfId="1" applyFont="1" applyFill="1" applyBorder="1" applyAlignment="1">
      <alignment horizontal="left" wrapText="1"/>
    </xf>
    <xf numFmtId="38" fontId="18" fillId="0" borderId="13" xfId="1" applyFont="1" applyFill="1" applyBorder="1" applyAlignment="1">
      <alignment horizontal="left" wrapText="1"/>
    </xf>
    <xf numFmtId="38" fontId="38" fillId="0" borderId="0" xfId="1" applyFont="1" applyFill="1" applyAlignment="1">
      <alignment horizontal="left" vertical="center"/>
    </xf>
    <xf numFmtId="38" fontId="18" fillId="0" borderId="13" xfId="1" applyFont="1" applyFill="1" applyBorder="1" applyAlignment="1">
      <alignment horizontal="left" vertical="center"/>
    </xf>
    <xf numFmtId="38" fontId="18" fillId="0" borderId="63" xfId="1" applyFont="1" applyFill="1" applyBorder="1" applyAlignment="1">
      <alignment horizontal="distributed" vertical="center" justifyLastLine="1"/>
    </xf>
    <xf numFmtId="38" fontId="16" fillId="0" borderId="1" xfId="1" applyFont="1" applyFill="1" applyBorder="1" applyAlignment="1">
      <alignment vertical="center" wrapText="1"/>
    </xf>
    <xf numFmtId="38" fontId="16" fillId="0" borderId="0" xfId="1" applyFont="1" applyFill="1" applyAlignment="1">
      <alignment vertical="center" wrapText="1"/>
    </xf>
    <xf numFmtId="38" fontId="16" fillId="0" borderId="28" xfId="1" applyFont="1" applyFill="1" applyBorder="1" applyAlignment="1">
      <alignment vertical="center" wrapText="1"/>
    </xf>
    <xf numFmtId="38" fontId="18" fillId="0" borderId="24" xfId="1" applyFont="1" applyFill="1" applyBorder="1" applyAlignment="1">
      <alignment horizontal="left" vertical="center" justifyLastLine="1"/>
    </xf>
    <xf numFmtId="38" fontId="18" fillId="0" borderId="5" xfId="1" applyFont="1" applyFill="1" applyBorder="1" applyAlignment="1">
      <alignment horizontal="center" vertical="center" justifyLastLine="1"/>
    </xf>
    <xf numFmtId="38" fontId="18" fillId="0" borderId="25" xfId="1" applyFont="1" applyFill="1" applyBorder="1" applyAlignment="1">
      <alignment horizontal="center" vertical="center" justifyLastLine="1"/>
    </xf>
    <xf numFmtId="38" fontId="16" fillId="0" borderId="1" xfId="1" applyFont="1" applyFill="1" applyBorder="1" applyAlignment="1">
      <alignment horizontal="left" vertical="center" wrapText="1" justifyLastLine="1"/>
    </xf>
    <xf numFmtId="38" fontId="16" fillId="0" borderId="0" xfId="1" applyFont="1" applyFill="1" applyBorder="1" applyAlignment="1">
      <alignment horizontal="left" vertical="center" wrapText="1" justifyLastLine="1"/>
    </xf>
    <xf numFmtId="38" fontId="16" fillId="0" borderId="28" xfId="1" applyFont="1" applyFill="1" applyBorder="1" applyAlignment="1">
      <alignment horizontal="left" vertical="center" wrapText="1" justifyLastLine="1"/>
    </xf>
    <xf numFmtId="38" fontId="18" fillId="0" borderId="1" xfId="1" applyFont="1" applyFill="1" applyBorder="1" applyAlignment="1">
      <alignment horizontal="center" vertical="center" wrapText="1" justifyLastLine="1"/>
    </xf>
    <xf numFmtId="38" fontId="18" fillId="0" borderId="0" xfId="1" applyFont="1" applyFill="1" applyBorder="1" applyAlignment="1">
      <alignment horizontal="center" vertical="center" wrapText="1" justifyLastLine="1"/>
    </xf>
    <xf numFmtId="38" fontId="18" fillId="0" borderId="28" xfId="1" applyFont="1" applyFill="1" applyBorder="1" applyAlignment="1">
      <alignment horizontal="center" vertical="center" wrapText="1" justifyLastLine="1"/>
    </xf>
    <xf numFmtId="38" fontId="18" fillId="0" borderId="48" xfId="1" applyFont="1" applyFill="1" applyBorder="1" applyAlignment="1">
      <alignment horizontal="left" vertical="center" justifyLastLine="1"/>
    </xf>
    <xf numFmtId="38" fontId="18" fillId="0" borderId="1" xfId="1" applyFont="1" applyFill="1" applyBorder="1" applyAlignment="1">
      <alignment horizontal="left" vertical="center" wrapText="1" justifyLastLine="1"/>
    </xf>
    <xf numFmtId="38" fontId="18" fillId="0" borderId="0" xfId="1" applyFont="1" applyFill="1" applyBorder="1" applyAlignment="1">
      <alignment horizontal="left" vertical="center" wrapText="1" justifyLastLine="1"/>
    </xf>
    <xf numFmtId="38" fontId="18" fillId="0" borderId="28" xfId="1" applyFont="1" applyFill="1" applyBorder="1" applyAlignment="1">
      <alignment horizontal="left" vertical="center" wrapText="1" justifyLastLine="1"/>
    </xf>
    <xf numFmtId="38" fontId="18" fillId="0" borderId="38" xfId="1" applyFont="1" applyFill="1" applyBorder="1" applyAlignment="1">
      <alignment horizontal="left" vertical="center"/>
    </xf>
    <xf numFmtId="38" fontId="18" fillId="0" borderId="62" xfId="1" applyFont="1" applyFill="1" applyBorder="1" applyAlignment="1">
      <alignment horizontal="left" vertical="center"/>
    </xf>
    <xf numFmtId="38" fontId="18" fillId="0" borderId="36" xfId="1" applyFont="1" applyFill="1" applyBorder="1" applyAlignment="1">
      <alignment horizontal="center" vertical="center"/>
    </xf>
    <xf numFmtId="38" fontId="18" fillId="0" borderId="37" xfId="1" applyFont="1" applyFill="1" applyBorder="1" applyAlignment="1">
      <alignment horizontal="center" vertical="center"/>
    </xf>
    <xf numFmtId="38" fontId="18" fillId="0" borderId="41" xfId="1" applyFont="1" applyFill="1" applyBorder="1" applyAlignment="1">
      <alignment horizontal="center" vertical="center"/>
    </xf>
    <xf numFmtId="38" fontId="18" fillId="0" borderId="19" xfId="1" applyFont="1" applyFill="1" applyBorder="1" applyAlignment="1">
      <alignment vertical="center"/>
    </xf>
    <xf numFmtId="38" fontId="18" fillId="0" borderId="20" xfId="1" applyFont="1" applyFill="1" applyBorder="1" applyAlignment="1">
      <alignment horizontal="right" vertical="center"/>
    </xf>
    <xf numFmtId="38" fontId="18" fillId="0" borderId="24" xfId="1" applyFont="1" applyFill="1" applyBorder="1" applyAlignment="1">
      <alignment horizontal="right" vertical="center"/>
    </xf>
    <xf numFmtId="38" fontId="18" fillId="0" borderId="18" xfId="1" applyFont="1" applyFill="1" applyBorder="1" applyAlignment="1">
      <alignment horizontal="right" vertical="center"/>
    </xf>
    <xf numFmtId="38" fontId="18" fillId="0" borderId="17" xfId="1" applyFont="1" applyFill="1" applyBorder="1" applyAlignment="1">
      <alignment vertical="center"/>
    </xf>
    <xf numFmtId="38" fontId="18" fillId="0" borderId="41" xfId="1" applyFont="1" applyFill="1" applyBorder="1" applyAlignment="1">
      <alignment horizontal="center" vertical="center" wrapText="1"/>
    </xf>
    <xf numFmtId="38" fontId="18" fillId="0" borderId="1" xfId="1" applyFont="1" applyFill="1" applyBorder="1" applyAlignment="1">
      <alignment horizontal="center" vertical="center" wrapText="1"/>
    </xf>
    <xf numFmtId="38" fontId="18" fillId="0" borderId="28" xfId="1" applyFont="1" applyFill="1" applyBorder="1" applyAlignment="1">
      <alignment horizontal="center" vertical="center" wrapText="1"/>
    </xf>
    <xf numFmtId="38" fontId="18" fillId="0" borderId="45" xfId="1" applyFont="1" applyFill="1" applyBorder="1" applyAlignment="1">
      <alignment horizontal="center" vertical="center" wrapText="1"/>
    </xf>
    <xf numFmtId="38" fontId="18" fillId="0" borderId="36" xfId="1" applyFont="1" applyFill="1" applyBorder="1" applyAlignment="1">
      <alignment horizontal="center" vertical="center" wrapText="1" justifyLastLine="1"/>
    </xf>
    <xf numFmtId="38" fontId="18" fillId="0" borderId="37" xfId="1" applyFont="1" applyFill="1" applyBorder="1" applyAlignment="1">
      <alignment horizontal="center" vertical="center" wrapText="1" justifyLastLine="1"/>
    </xf>
    <xf numFmtId="38" fontId="18" fillId="0" borderId="41" xfId="1" applyFont="1" applyFill="1" applyBorder="1" applyAlignment="1">
      <alignment horizontal="center" vertical="center" wrapText="1" justifyLastLine="1"/>
    </xf>
    <xf numFmtId="38" fontId="18" fillId="0" borderId="10" xfId="1" applyFont="1" applyFill="1" applyBorder="1" applyAlignment="1">
      <alignment horizontal="center" vertical="center" wrapText="1" justifyLastLine="1"/>
    </xf>
    <xf numFmtId="38" fontId="18" fillId="0" borderId="40" xfId="1" applyFont="1" applyFill="1" applyBorder="1" applyAlignment="1">
      <alignment horizontal="center" vertical="center" wrapText="1" justifyLastLine="1"/>
    </xf>
    <xf numFmtId="38" fontId="18" fillId="0" borderId="45" xfId="1" applyFont="1" applyFill="1" applyBorder="1" applyAlignment="1">
      <alignment horizontal="center" vertical="center" wrapText="1" justifyLastLine="1"/>
    </xf>
    <xf numFmtId="38" fontId="18" fillId="0" borderId="29" xfId="1" applyFont="1" applyFill="1" applyBorder="1" applyAlignment="1">
      <alignment horizontal="right" vertical="center"/>
    </xf>
    <xf numFmtId="38" fontId="18" fillId="0" borderId="65" xfId="1" applyFont="1" applyFill="1" applyBorder="1" applyAlignment="1">
      <alignment vertical="center" shrinkToFit="1"/>
    </xf>
    <xf numFmtId="38" fontId="18" fillId="0" borderId="62" xfId="1" applyFont="1" applyFill="1" applyBorder="1" applyAlignment="1">
      <alignment horizontal="distributed" vertical="center" textRotation="255" justifyLastLine="1"/>
    </xf>
    <xf numFmtId="38" fontId="18" fillId="0" borderId="41" xfId="1" applyFont="1" applyFill="1" applyBorder="1" applyAlignment="1">
      <alignment horizontal="distributed" vertical="center" textRotation="255" justifyLastLine="1"/>
    </xf>
    <xf numFmtId="38" fontId="18" fillId="0" borderId="48" xfId="1" applyFont="1" applyFill="1" applyBorder="1" applyAlignment="1">
      <alignment horizontal="distributed" vertical="center" textRotation="255" justifyLastLine="1"/>
    </xf>
    <xf numFmtId="38" fontId="18" fillId="0" borderId="28" xfId="1" applyFont="1" applyFill="1" applyBorder="1" applyAlignment="1">
      <alignment horizontal="distributed" vertical="center" textRotation="255" justifyLastLine="1"/>
    </xf>
    <xf numFmtId="38" fontId="18" fillId="0" borderId="52" xfId="1" applyFont="1" applyFill="1" applyBorder="1" applyAlignment="1">
      <alignment horizontal="distributed" vertical="center" textRotation="255" justifyLastLine="1"/>
    </xf>
    <xf numFmtId="38" fontId="18" fillId="0" borderId="45" xfId="1" applyFont="1" applyFill="1" applyBorder="1" applyAlignment="1">
      <alignment horizontal="distributed" vertical="center" textRotation="255" justifyLastLine="1"/>
    </xf>
    <xf numFmtId="38" fontId="18" fillId="0" borderId="88" xfId="1" applyFont="1" applyFill="1" applyBorder="1" applyAlignment="1">
      <alignment vertical="center" shrinkToFit="1"/>
    </xf>
    <xf numFmtId="38" fontId="18" fillId="0" borderId="91" xfId="1" applyFont="1" applyFill="1" applyBorder="1" applyAlignment="1">
      <alignment vertical="center" shrinkToFit="1"/>
    </xf>
    <xf numFmtId="38" fontId="18" fillId="0" borderId="44" xfId="1" applyFont="1" applyFill="1" applyBorder="1" applyAlignment="1">
      <alignment horizontal="distributed" vertical="center" justifyLastLine="1" shrinkToFit="1"/>
    </xf>
    <xf numFmtId="38" fontId="18" fillId="0" borderId="43" xfId="1" applyFont="1" applyFill="1" applyBorder="1" applyAlignment="1">
      <alignment horizontal="distributed" vertical="center" justifyLastLine="1" shrinkToFit="1"/>
    </xf>
    <xf numFmtId="38" fontId="18" fillId="0" borderId="23" xfId="1" applyFont="1" applyFill="1" applyBorder="1" applyAlignment="1">
      <alignment horizontal="distributed" vertical="center" justifyLastLine="1" shrinkToFit="1"/>
    </xf>
    <xf numFmtId="38" fontId="18" fillId="0" borderId="10" xfId="1" applyFont="1" applyFill="1" applyBorder="1" applyAlignment="1">
      <alignment vertical="center" shrinkToFit="1"/>
    </xf>
    <xf numFmtId="38" fontId="18" fillId="0" borderId="40" xfId="1" applyFont="1" applyFill="1" applyBorder="1" applyAlignment="1">
      <alignment vertical="center" shrinkToFit="1"/>
    </xf>
    <xf numFmtId="38" fontId="18" fillId="0" borderId="45" xfId="1" applyFont="1" applyFill="1" applyBorder="1" applyAlignment="1">
      <alignment vertical="center" shrinkToFit="1"/>
    </xf>
    <xf numFmtId="38" fontId="18" fillId="0" borderId="95" xfId="1" applyFont="1" applyFill="1" applyBorder="1" applyAlignment="1">
      <alignment horizontal="center" vertical="center" shrinkToFit="1"/>
    </xf>
    <xf numFmtId="38" fontId="18" fillId="0" borderId="32" xfId="1" applyFont="1" applyFill="1" applyBorder="1" applyAlignment="1">
      <alignment horizontal="center" vertical="center" shrinkToFit="1"/>
    </xf>
    <xf numFmtId="38" fontId="18" fillId="0" borderId="48" xfId="1" applyFont="1" applyFill="1" applyBorder="1" applyAlignment="1">
      <alignment horizontal="distributed" vertical="center" wrapText="1" justifyLastLine="1"/>
    </xf>
    <xf numFmtId="38" fontId="18" fillId="0" borderId="0" xfId="1" applyFont="1" applyFill="1" applyBorder="1" applyAlignment="1">
      <alignment horizontal="distributed" vertical="center" wrapText="1" justifyLastLine="1"/>
    </xf>
    <xf numFmtId="38" fontId="18" fillId="0" borderId="28" xfId="1" applyFont="1" applyFill="1" applyBorder="1" applyAlignment="1">
      <alignment horizontal="distributed" vertical="center" wrapText="1" justifyLastLine="1"/>
    </xf>
    <xf numFmtId="38" fontId="18" fillId="0" borderId="89" xfId="1" applyFont="1" applyFill="1" applyBorder="1" applyAlignment="1">
      <alignment vertical="center" shrinkToFit="1"/>
    </xf>
    <xf numFmtId="38" fontId="18" fillId="0" borderId="93" xfId="1" applyFont="1" applyFill="1" applyBorder="1" applyAlignment="1">
      <alignment vertical="center" shrinkToFit="1"/>
    </xf>
    <xf numFmtId="38" fontId="18" fillId="0" borderId="84" xfId="1" applyFont="1" applyFill="1" applyBorder="1" applyAlignment="1">
      <alignment horizontal="distributed" vertical="center" justifyLastLine="1"/>
    </xf>
    <xf numFmtId="38" fontId="18" fillId="0" borderId="21" xfId="1" applyFont="1" applyFill="1" applyBorder="1" applyAlignment="1">
      <alignment horizontal="distributed" vertical="center" justifyLastLine="1"/>
    </xf>
    <xf numFmtId="38" fontId="18" fillId="0" borderId="85" xfId="1" applyFont="1" applyFill="1" applyBorder="1" applyAlignment="1">
      <alignment horizontal="center" vertical="center" wrapText="1"/>
    </xf>
    <xf numFmtId="38" fontId="18" fillId="0" borderId="85" xfId="1" applyFont="1" applyFill="1" applyBorder="1" applyAlignment="1">
      <alignment horizontal="distributed" vertical="center" wrapText="1" justifyLastLine="1"/>
    </xf>
    <xf numFmtId="38" fontId="18" fillId="0" borderId="21" xfId="1" applyFont="1" applyFill="1" applyBorder="1" applyAlignment="1">
      <alignment horizontal="distributed" vertical="center" wrapText="1" justifyLastLine="1"/>
    </xf>
    <xf numFmtId="38" fontId="18" fillId="0" borderId="44" xfId="1" applyFont="1" applyFill="1" applyBorder="1" applyAlignment="1">
      <alignment horizontal="distributed" vertical="center" wrapText="1" justifyLastLine="1"/>
    </xf>
    <xf numFmtId="38" fontId="18" fillId="0" borderId="85" xfId="1" applyFont="1" applyFill="1" applyBorder="1" applyAlignment="1">
      <alignment horizontal="distributed" vertical="center" justifyLastLine="1"/>
    </xf>
    <xf numFmtId="38" fontId="18" fillId="0" borderId="70" xfId="1" applyFont="1" applyFill="1" applyBorder="1" applyAlignment="1">
      <alignment horizontal="distributed" vertical="center" justifyLastLine="1"/>
    </xf>
    <xf numFmtId="38" fontId="18" fillId="0" borderId="83" xfId="1" applyFont="1" applyFill="1" applyBorder="1" applyAlignment="1">
      <alignment horizontal="center" vertical="center" shrinkToFit="1"/>
    </xf>
    <xf numFmtId="38" fontId="18" fillId="0" borderId="21" xfId="1" applyFont="1" applyFill="1" applyBorder="1" applyAlignment="1">
      <alignment horizontal="distributed" vertical="center" justifyLastLine="1" shrinkToFit="1"/>
    </xf>
    <xf numFmtId="38" fontId="18" fillId="0" borderId="21" xfId="1" applyFont="1" applyFill="1" applyBorder="1" applyAlignment="1">
      <alignment vertical="center" shrinkToFit="1"/>
    </xf>
    <xf numFmtId="38" fontId="18" fillId="0" borderId="21" xfId="1" applyFont="1" applyFill="1" applyBorder="1" applyAlignment="1">
      <alignment horizontal="right" vertical="center" shrinkToFit="1"/>
    </xf>
    <xf numFmtId="38" fontId="18" fillId="0" borderId="96" xfId="1" applyFont="1" applyFill="1" applyBorder="1" applyAlignment="1">
      <alignment horizontal="right" vertical="center" shrinkToFit="1"/>
    </xf>
    <xf numFmtId="38" fontId="18" fillId="0" borderId="23" xfId="1" applyFont="1" applyFill="1" applyBorder="1" applyAlignment="1">
      <alignment horizontal="right" vertical="center" shrinkToFit="1"/>
    </xf>
    <xf numFmtId="38" fontId="18" fillId="0" borderId="56" xfId="1" applyFont="1" applyFill="1" applyBorder="1" applyAlignment="1">
      <alignment horizontal="distributed" vertical="center" justifyLastLine="1"/>
    </xf>
    <xf numFmtId="38" fontId="18" fillId="0" borderId="56" xfId="1" applyFont="1" applyFill="1" applyBorder="1" applyAlignment="1">
      <alignment vertical="center" shrinkToFit="1"/>
    </xf>
    <xf numFmtId="38" fontId="18" fillId="0" borderId="94" xfId="1" applyFont="1" applyFill="1" applyBorder="1" applyAlignment="1">
      <alignment vertical="center" shrinkToFit="1"/>
    </xf>
    <xf numFmtId="38" fontId="18" fillId="0" borderId="96" xfId="1" applyFont="1" applyFill="1" applyBorder="1" applyAlignment="1">
      <alignment vertical="center" shrinkToFit="1"/>
    </xf>
    <xf numFmtId="38" fontId="18" fillId="0" borderId="44" xfId="1" applyFont="1" applyFill="1" applyBorder="1" applyAlignment="1">
      <alignment horizontal="right" vertical="center" shrinkToFit="1"/>
    </xf>
    <xf numFmtId="38" fontId="18" fillId="0" borderId="43" xfId="1" applyFont="1" applyFill="1" applyBorder="1" applyAlignment="1">
      <alignment horizontal="right" vertical="center" shrinkToFit="1"/>
    </xf>
    <xf numFmtId="38" fontId="18" fillId="0" borderId="88" xfId="1" applyFont="1" applyFill="1" applyBorder="1" applyAlignment="1">
      <alignment horizontal="right" vertical="center" shrinkToFit="1"/>
    </xf>
    <xf numFmtId="38" fontId="18" fillId="0" borderId="90" xfId="1" applyFont="1" applyFill="1" applyBorder="1" applyAlignment="1">
      <alignment horizontal="center" vertical="center" shrinkToFit="1"/>
    </xf>
    <xf numFmtId="38" fontId="18" fillId="0" borderId="58" xfId="1" applyFont="1" applyFill="1" applyBorder="1" applyAlignment="1">
      <alignment vertical="center" shrinkToFit="1"/>
    </xf>
    <xf numFmtId="38" fontId="18" fillId="0" borderId="84" xfId="1" applyFont="1" applyFill="1" applyBorder="1" applyAlignment="1">
      <alignment horizontal="distributed" vertical="center" wrapText="1" justifyLastLine="1"/>
    </xf>
    <xf numFmtId="38" fontId="18" fillId="0" borderId="43" xfId="1" applyFont="1" applyFill="1" applyBorder="1" applyAlignment="1">
      <alignment horizontal="distributed" vertical="center" wrapText="1" justifyLastLine="1"/>
    </xf>
    <xf numFmtId="38" fontId="18" fillId="0" borderId="23" xfId="1" applyFont="1" applyFill="1" applyBorder="1" applyAlignment="1">
      <alignment horizontal="distributed" vertical="center" wrapText="1" justifyLastLine="1"/>
    </xf>
    <xf numFmtId="38" fontId="18" fillId="0" borderId="22" xfId="1" applyFont="1" applyFill="1" applyBorder="1" applyAlignment="1">
      <alignment vertical="center" shrinkToFit="1"/>
    </xf>
    <xf numFmtId="38" fontId="18" fillId="0" borderId="97" xfId="1" applyFont="1" applyFill="1" applyBorder="1" applyAlignment="1">
      <alignment vertical="center" shrinkToFit="1"/>
    </xf>
    <xf numFmtId="38" fontId="18" fillId="0" borderId="53" xfId="1" applyFont="1" applyFill="1" applyBorder="1" applyAlignment="1">
      <alignment horizontal="distributed" vertical="center" textRotation="255"/>
    </xf>
    <xf numFmtId="38" fontId="18" fillId="0" borderId="54" xfId="1" applyFont="1" applyFill="1" applyBorder="1" applyAlignment="1">
      <alignment horizontal="distributed" vertical="center" textRotation="255"/>
    </xf>
    <xf numFmtId="38" fontId="18" fillId="0" borderId="60" xfId="1" applyFont="1" applyFill="1" applyBorder="1" applyAlignment="1">
      <alignment horizontal="distributed" vertical="center" textRotation="255"/>
    </xf>
    <xf numFmtId="38" fontId="18" fillId="0" borderId="53" xfId="1" applyFont="1" applyFill="1" applyBorder="1" applyAlignment="1">
      <alignment horizontal="center" vertical="center" textRotation="255" wrapText="1"/>
    </xf>
    <xf numFmtId="38" fontId="18" fillId="0" borderId="54" xfId="1" applyFont="1" applyFill="1" applyBorder="1" applyAlignment="1">
      <alignment horizontal="center" vertical="center" textRotation="255" wrapText="1"/>
    </xf>
    <xf numFmtId="38" fontId="18" fillId="0" borderId="60" xfId="1" applyFont="1" applyFill="1" applyBorder="1" applyAlignment="1">
      <alignment horizontal="center" vertical="center" textRotation="255" wrapText="1"/>
    </xf>
    <xf numFmtId="38" fontId="18" fillId="0" borderId="55" xfId="1" applyFont="1" applyFill="1" applyBorder="1" applyAlignment="1">
      <alignment horizontal="distributed" vertical="center" textRotation="255"/>
    </xf>
    <xf numFmtId="38" fontId="18" fillId="0" borderId="14" xfId="1" applyFont="1" applyFill="1" applyBorder="1"/>
    <xf numFmtId="38" fontId="18" fillId="0" borderId="27" xfId="1" applyFont="1" applyFill="1" applyBorder="1"/>
    <xf numFmtId="38" fontId="18" fillId="0" borderId="52" xfId="1" applyFont="1" applyFill="1" applyBorder="1"/>
    <xf numFmtId="38" fontId="18" fillId="0" borderId="40" xfId="1" applyFont="1" applyFill="1" applyBorder="1"/>
    <xf numFmtId="38" fontId="18" fillId="0" borderId="45" xfId="1" applyFont="1" applyFill="1" applyBorder="1"/>
    <xf numFmtId="38" fontId="18" fillId="0" borderId="3" xfId="1" applyFont="1" applyFill="1" applyBorder="1" applyAlignment="1">
      <alignment horizontal="center" vertical="center"/>
    </xf>
    <xf numFmtId="38" fontId="18" fillId="0" borderId="83" xfId="1" applyFont="1" applyFill="1" applyBorder="1" applyAlignment="1">
      <alignment horizontal="center" vertical="center"/>
    </xf>
    <xf numFmtId="38" fontId="18" fillId="0" borderId="1" xfId="1" applyFont="1" applyFill="1" applyBorder="1" applyAlignment="1">
      <alignment horizontal="distributed" vertical="center" justifyLastLine="1"/>
    </xf>
    <xf numFmtId="38" fontId="18" fillId="0" borderId="28" xfId="1" applyFont="1" applyFill="1" applyBorder="1" applyAlignment="1">
      <alignment horizontal="distributed" vertical="center" justifyLastLine="1"/>
    </xf>
    <xf numFmtId="38" fontId="18" fillId="0" borderId="89" xfId="1" applyFont="1" applyFill="1" applyBorder="1" applyAlignment="1">
      <alignment horizontal="distributed" vertical="center" justifyLastLine="1"/>
    </xf>
    <xf numFmtId="38" fontId="18" fillId="0" borderId="22" xfId="1" applyFont="1" applyFill="1" applyBorder="1" applyAlignment="1">
      <alignment horizontal="right" vertical="center" shrinkToFit="1"/>
    </xf>
    <xf numFmtId="38" fontId="18" fillId="0" borderId="13" xfId="1" applyFont="1" applyFill="1" applyBorder="1" applyAlignment="1">
      <alignment horizontal="distributed" vertical="center" justifyLastLine="1"/>
    </xf>
    <xf numFmtId="38" fontId="18" fillId="0" borderId="97" xfId="1" applyFont="1" applyFill="1" applyBorder="1" applyAlignment="1">
      <alignment horizontal="right" vertical="center" shrinkToFit="1"/>
    </xf>
    <xf numFmtId="38" fontId="18" fillId="0" borderId="95" xfId="1" applyFont="1" applyFill="1" applyBorder="1" applyAlignment="1">
      <alignment horizontal="center" vertical="center"/>
    </xf>
    <xf numFmtId="38" fontId="18" fillId="0" borderId="32" xfId="1" applyFont="1" applyFill="1" applyBorder="1" applyAlignment="1">
      <alignment horizontal="center" vertical="center"/>
    </xf>
    <xf numFmtId="38" fontId="18" fillId="0" borderId="58" xfId="1" applyFont="1" applyFill="1" applyBorder="1" applyAlignment="1">
      <alignment horizontal="distributed" vertical="center" justifyLastLine="1"/>
    </xf>
    <xf numFmtId="38" fontId="18" fillId="0" borderId="81" xfId="1" applyFont="1" applyFill="1" applyBorder="1" applyAlignment="1">
      <alignment vertical="center" shrinkToFit="1"/>
    </xf>
    <xf numFmtId="38" fontId="18" fillId="0" borderId="88" xfId="1" applyFont="1" applyFill="1" applyBorder="1" applyAlignment="1">
      <alignment horizontal="distributed" vertical="center" justifyLastLine="1"/>
    </xf>
    <xf numFmtId="38" fontId="18" fillId="0" borderId="91" xfId="1" applyFont="1" applyFill="1" applyBorder="1" applyAlignment="1">
      <alignment horizontal="distributed" vertical="center" justifyLastLine="1"/>
    </xf>
    <xf numFmtId="38" fontId="18" fillId="0" borderId="62" xfId="1" applyFont="1" applyFill="1" applyBorder="1" applyAlignment="1">
      <alignment horizontal="center" vertical="center" textRotation="255" wrapText="1"/>
    </xf>
    <xf numFmtId="38" fontId="18" fillId="0" borderId="37" xfId="1" applyFont="1" applyFill="1" applyBorder="1" applyAlignment="1">
      <alignment horizontal="center" vertical="center" textRotation="255" wrapText="1"/>
    </xf>
    <xf numFmtId="38" fontId="18" fillId="0" borderId="41" xfId="1" applyFont="1" applyFill="1" applyBorder="1" applyAlignment="1">
      <alignment horizontal="center" vertical="center" textRotation="255" wrapText="1"/>
    </xf>
    <xf numFmtId="38" fontId="18" fillId="0" borderId="48" xfId="1" applyFont="1" applyFill="1" applyBorder="1" applyAlignment="1">
      <alignment horizontal="center" vertical="center" textRotation="255" wrapText="1"/>
    </xf>
    <xf numFmtId="38" fontId="18" fillId="0" borderId="0" xfId="1" applyFont="1" applyFill="1" applyBorder="1" applyAlignment="1">
      <alignment horizontal="center" vertical="center" textRotation="255" wrapText="1"/>
    </xf>
    <xf numFmtId="38" fontId="18" fillId="0" borderId="28" xfId="1" applyFont="1" applyFill="1" applyBorder="1" applyAlignment="1">
      <alignment horizontal="center" vertical="center" textRotation="255" wrapText="1"/>
    </xf>
    <xf numFmtId="38" fontId="18" fillId="0" borderId="52" xfId="1" applyFont="1" applyFill="1" applyBorder="1" applyAlignment="1">
      <alignment horizontal="center" vertical="center" textRotation="255" wrapText="1"/>
    </xf>
    <xf numFmtId="38" fontId="18" fillId="0" borderId="40" xfId="1" applyFont="1" applyFill="1" applyBorder="1" applyAlignment="1">
      <alignment horizontal="center" vertical="center" textRotation="255" wrapText="1"/>
    </xf>
    <xf numFmtId="38" fontId="18" fillId="0" borderId="45" xfId="1" applyFont="1" applyFill="1" applyBorder="1" applyAlignment="1">
      <alignment horizontal="center" vertical="center" textRotation="255" wrapText="1"/>
    </xf>
    <xf numFmtId="38" fontId="18" fillId="0" borderId="85" xfId="1" applyFont="1" applyFill="1" applyBorder="1" applyAlignment="1">
      <alignment horizontal="center" vertical="center" textRotation="255"/>
    </xf>
    <xf numFmtId="38" fontId="18" fillId="0" borderId="21" xfId="1" applyFont="1" applyFill="1" applyBorder="1" applyAlignment="1">
      <alignment horizontal="center" vertical="center" textRotation="255"/>
    </xf>
    <xf numFmtId="38" fontId="18" fillId="0" borderId="70" xfId="1" applyFont="1" applyFill="1" applyBorder="1" applyAlignment="1">
      <alignment horizontal="center" vertical="center" textRotation="255"/>
    </xf>
    <xf numFmtId="38" fontId="18" fillId="0" borderId="56" xfId="1" applyFont="1" applyFill="1" applyBorder="1" applyAlignment="1">
      <alignment horizontal="center" vertical="center" textRotation="255"/>
    </xf>
    <xf numFmtId="38" fontId="18" fillId="0" borderId="22" xfId="1" applyFont="1" applyFill="1" applyBorder="1" applyAlignment="1">
      <alignment horizontal="right" vertical="center"/>
    </xf>
    <xf numFmtId="38" fontId="18" fillId="0" borderId="21" xfId="1" applyFont="1" applyFill="1" applyBorder="1" applyAlignment="1">
      <alignment vertical="center"/>
    </xf>
    <xf numFmtId="38" fontId="18" fillId="0" borderId="44" xfId="1" applyFont="1" applyFill="1" applyBorder="1" applyAlignment="1">
      <alignment vertical="center"/>
    </xf>
    <xf numFmtId="38" fontId="18" fillId="0" borderId="43" xfId="1" applyFont="1" applyFill="1" applyBorder="1" applyAlignment="1">
      <alignment vertical="center"/>
    </xf>
    <xf numFmtId="38" fontId="18" fillId="0" borderId="23" xfId="1" applyFont="1" applyFill="1" applyBorder="1" applyAlignment="1">
      <alignment vertical="center"/>
    </xf>
    <xf numFmtId="186" fontId="18" fillId="0" borderId="5" xfId="0" applyNumberFormat="1" applyFont="1" applyFill="1" applyBorder="1" applyAlignment="1">
      <alignment vertical="center"/>
    </xf>
    <xf numFmtId="186" fontId="18" fillId="0" borderId="25" xfId="0" applyNumberFormat="1" applyFont="1" applyFill="1" applyBorder="1" applyAlignment="1">
      <alignment vertical="center"/>
    </xf>
    <xf numFmtId="38" fontId="18" fillId="0" borderId="44" xfId="1" applyFont="1" applyFill="1" applyBorder="1" applyAlignment="1">
      <alignment horizontal="center" vertical="center" wrapText="1" justifyLastLine="1"/>
    </xf>
    <xf numFmtId="38" fontId="18" fillId="0" borderId="43" xfId="1" applyFont="1" applyFill="1" applyBorder="1" applyAlignment="1">
      <alignment horizontal="center" vertical="center" wrapText="1" justifyLastLine="1"/>
    </xf>
    <xf numFmtId="38" fontId="18" fillId="0" borderId="23" xfId="1" applyFont="1" applyFill="1" applyBorder="1" applyAlignment="1">
      <alignment horizontal="center" vertical="center" wrapText="1" justifyLastLine="1"/>
    </xf>
    <xf numFmtId="38" fontId="18" fillId="0" borderId="44" xfId="1" applyFont="1" applyFill="1" applyBorder="1" applyAlignment="1">
      <alignment horizontal="center" vertical="center" wrapText="1"/>
    </xf>
    <xf numFmtId="38" fontId="18" fillId="0" borderId="43" xfId="1" applyFont="1" applyFill="1" applyBorder="1" applyAlignment="1">
      <alignment horizontal="center" vertical="center" wrapText="1"/>
    </xf>
    <xf numFmtId="38" fontId="18" fillId="0" borderId="23" xfId="1" applyFont="1" applyFill="1" applyBorder="1" applyAlignment="1">
      <alignment horizontal="center" vertical="center" wrapText="1"/>
    </xf>
    <xf numFmtId="186" fontId="18" fillId="0" borderId="1" xfId="0" applyNumberFormat="1" applyFont="1" applyFill="1" applyBorder="1" applyAlignment="1">
      <alignment vertical="center"/>
    </xf>
    <xf numFmtId="186" fontId="18" fillId="0" borderId="13" xfId="0" applyNumberFormat="1" applyFont="1" applyFill="1" applyBorder="1" applyAlignment="1">
      <alignment vertical="center"/>
    </xf>
    <xf numFmtId="38" fontId="38" fillId="0" borderId="0" xfId="1" applyFont="1" applyFill="1" applyAlignment="1">
      <alignment horizontal="left"/>
    </xf>
    <xf numFmtId="0" fontId="18" fillId="0" borderId="24"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25" xfId="0" applyFont="1" applyFill="1" applyBorder="1" applyAlignment="1">
      <alignment horizontal="distributed" vertical="center"/>
    </xf>
    <xf numFmtId="188" fontId="18" fillId="0" borderId="9" xfId="0" applyNumberFormat="1" applyFont="1" applyFill="1" applyBorder="1" applyAlignment="1">
      <alignment horizontal="right" vertical="center"/>
    </xf>
    <xf numFmtId="186" fontId="18" fillId="0" borderId="5" xfId="0" applyNumberFormat="1" applyFont="1" applyFill="1" applyBorder="1" applyAlignment="1">
      <alignment horizontal="right" vertical="center"/>
    </xf>
    <xf numFmtId="186" fontId="18" fillId="0" borderId="9" xfId="0" applyNumberFormat="1" applyFont="1" applyFill="1" applyBorder="1" applyAlignment="1">
      <alignment horizontal="right" vertical="center"/>
    </xf>
    <xf numFmtId="186" fontId="18" fillId="0" borderId="25" xfId="0" applyNumberFormat="1" applyFont="1" applyFill="1" applyBorder="1" applyAlignment="1">
      <alignment horizontal="right" vertical="center"/>
    </xf>
    <xf numFmtId="183" fontId="18" fillId="0" borderId="5" xfId="0" applyNumberFormat="1" applyFont="1" applyFill="1" applyBorder="1" applyAlignment="1">
      <alignment horizontal="right" vertical="center"/>
    </xf>
    <xf numFmtId="183" fontId="18" fillId="0" borderId="9" xfId="0" applyNumberFormat="1" applyFont="1" applyFill="1" applyBorder="1" applyAlignment="1">
      <alignment horizontal="right" vertical="center"/>
    </xf>
    <xf numFmtId="183" fontId="18" fillId="0" borderId="25" xfId="0" applyNumberFormat="1" applyFont="1" applyFill="1" applyBorder="1" applyAlignment="1">
      <alignment horizontal="right" vertical="center"/>
    </xf>
    <xf numFmtId="188" fontId="18" fillId="0" borderId="87" xfId="0" applyNumberFormat="1" applyFont="1" applyFill="1" applyBorder="1" applyAlignment="1">
      <alignment vertical="center"/>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102"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15" xfId="0" applyFont="1" applyFill="1" applyBorder="1" applyAlignment="1">
      <alignment horizontal="center" vertical="center" justifyLastLine="1"/>
    </xf>
    <xf numFmtId="0" fontId="18" fillId="0" borderId="16" xfId="0" applyFont="1" applyFill="1" applyBorder="1" applyAlignment="1">
      <alignment horizontal="center" vertical="center" justifyLastLine="1"/>
    </xf>
    <xf numFmtId="0" fontId="18" fillId="0" borderId="21" xfId="0" applyFont="1" applyFill="1" applyBorder="1" applyAlignment="1">
      <alignment horizontal="center" vertical="center" justifyLastLine="1"/>
    </xf>
    <xf numFmtId="0" fontId="18" fillId="0" borderId="22" xfId="0" applyFont="1" applyFill="1" applyBorder="1" applyAlignment="1">
      <alignment horizontal="center" vertical="center" justifyLastLine="1"/>
    </xf>
    <xf numFmtId="38" fontId="18" fillId="0" borderId="30" xfId="1" applyFont="1" applyFill="1" applyBorder="1" applyAlignment="1">
      <alignment horizontal="right" vertical="center"/>
    </xf>
    <xf numFmtId="38" fontId="18" fillId="0" borderId="65" xfId="1" applyFont="1" applyFill="1" applyBorder="1" applyAlignment="1">
      <alignment vertical="center"/>
    </xf>
    <xf numFmtId="38" fontId="18" fillId="0" borderId="57" xfId="1" applyFont="1" applyFill="1" applyBorder="1" applyAlignment="1">
      <alignment vertical="center" shrinkToFit="1"/>
    </xf>
    <xf numFmtId="0" fontId="18" fillId="0" borderId="1" xfId="0" applyFont="1" applyFill="1" applyBorder="1" applyAlignment="1">
      <alignment vertical="center"/>
    </xf>
    <xf numFmtId="0" fontId="18" fillId="0" borderId="5" xfId="0" applyFont="1" applyFill="1" applyBorder="1" applyAlignment="1">
      <alignment vertical="center"/>
    </xf>
    <xf numFmtId="0" fontId="18" fillId="0" borderId="25" xfId="0" applyFont="1" applyFill="1" applyBorder="1" applyAlignment="1">
      <alignment vertical="center"/>
    </xf>
    <xf numFmtId="0" fontId="18" fillId="0" borderId="9" xfId="0" applyFont="1" applyFill="1" applyBorder="1" applyAlignment="1">
      <alignment vertical="center"/>
    </xf>
    <xf numFmtId="38" fontId="18" fillId="0" borderId="92" xfId="1" applyFont="1" applyFill="1" applyBorder="1" applyAlignment="1">
      <alignment horizontal="center" vertical="center" shrinkToFit="1"/>
    </xf>
    <xf numFmtId="38" fontId="18" fillId="0" borderId="82" xfId="1" applyFont="1" applyFill="1" applyBorder="1" applyAlignment="1">
      <alignment vertical="center" shrinkToFit="1"/>
    </xf>
    <xf numFmtId="38" fontId="18" fillId="0" borderId="75" xfId="1" applyFont="1" applyFill="1" applyBorder="1" applyAlignment="1">
      <alignment vertical="center" shrinkToFit="1"/>
    </xf>
    <xf numFmtId="38" fontId="18" fillId="0" borderId="42" xfId="1" applyFont="1" applyFill="1" applyBorder="1" applyAlignment="1">
      <alignment horizontal="center" vertical="center" shrinkToFit="1"/>
    </xf>
    <xf numFmtId="38" fontId="18" fillId="0" borderId="110" xfId="1" applyFont="1" applyFill="1" applyBorder="1" applyAlignment="1">
      <alignment vertical="center" shrinkToFit="1"/>
    </xf>
    <xf numFmtId="0" fontId="18" fillId="0" borderId="62"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41" xfId="0" applyFont="1" applyFill="1" applyBorder="1" applyAlignment="1">
      <alignment horizontal="distributed" vertical="center"/>
    </xf>
    <xf numFmtId="0" fontId="18" fillId="0" borderId="48"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28" xfId="0" applyFont="1" applyFill="1" applyBorder="1" applyAlignment="1">
      <alignment horizontal="distributed" vertical="center"/>
    </xf>
    <xf numFmtId="0" fontId="18" fillId="0" borderId="13" xfId="0" applyFont="1" applyFill="1" applyBorder="1" applyAlignment="1">
      <alignment vertical="center"/>
    </xf>
    <xf numFmtId="188" fontId="18" fillId="0" borderId="89" xfId="0" applyNumberFormat="1" applyFont="1" applyFill="1" applyBorder="1" applyAlignment="1">
      <alignment vertical="center"/>
    </xf>
    <xf numFmtId="0" fontId="18" fillId="0" borderId="44" xfId="0" applyFont="1" applyFill="1" applyBorder="1" applyAlignment="1">
      <alignment horizontal="center" vertical="center" justifyLastLine="1"/>
    </xf>
    <xf numFmtId="0" fontId="18" fillId="0" borderId="23" xfId="0" applyFont="1" applyFill="1" applyBorder="1" applyAlignment="1">
      <alignment horizontal="center" vertical="center" justifyLastLine="1"/>
    </xf>
    <xf numFmtId="0" fontId="18" fillId="0" borderId="65" xfId="0" applyFont="1" applyFill="1" applyBorder="1" applyAlignment="1">
      <alignment horizontal="center" vertical="center" justifyLastLine="1"/>
    </xf>
    <xf numFmtId="0" fontId="18" fillId="0" borderId="43" xfId="0" applyFont="1" applyFill="1" applyBorder="1" applyAlignment="1">
      <alignment horizontal="center" vertical="center" justifyLastLine="1"/>
    </xf>
    <xf numFmtId="188" fontId="18" fillId="0" borderId="0" xfId="0" applyNumberFormat="1" applyFont="1" applyFill="1" applyBorder="1" applyAlignment="1">
      <alignment horizontal="right" vertical="center"/>
    </xf>
    <xf numFmtId="186" fontId="18" fillId="0" borderId="1" xfId="0" applyNumberFormat="1" applyFont="1" applyFill="1" applyBorder="1" applyAlignment="1">
      <alignment horizontal="right" vertical="center"/>
    </xf>
    <xf numFmtId="186" fontId="18" fillId="0" borderId="0" xfId="0" applyNumberFormat="1" applyFont="1" applyFill="1" applyBorder="1" applyAlignment="1">
      <alignment horizontal="right" vertical="center"/>
    </xf>
    <xf numFmtId="186" fontId="18" fillId="0" borderId="28" xfId="0" applyNumberFormat="1" applyFont="1" applyFill="1" applyBorder="1" applyAlignment="1">
      <alignment horizontal="right" vertical="center"/>
    </xf>
    <xf numFmtId="0" fontId="18" fillId="0" borderId="26" xfId="0" applyFont="1" applyFill="1" applyBorder="1" applyAlignment="1">
      <alignment vertical="center"/>
    </xf>
    <xf numFmtId="188" fontId="18" fillId="0" borderId="37" xfId="0" applyNumberFormat="1" applyFont="1" applyFill="1" applyBorder="1" applyAlignment="1">
      <alignment horizontal="right" vertical="center"/>
    </xf>
    <xf numFmtId="38" fontId="18" fillId="0" borderId="26" xfId="1" applyFont="1" applyFill="1" applyBorder="1" applyAlignment="1">
      <alignment horizontal="left" vertical="center" justifyLastLine="1"/>
    </xf>
    <xf numFmtId="38" fontId="18" fillId="0" borderId="29" xfId="1" applyFont="1" applyFill="1" applyBorder="1" applyAlignment="1">
      <alignment vertical="center"/>
    </xf>
    <xf numFmtId="201" fontId="18" fillId="0" borderId="5" xfId="1" applyNumberFormat="1" applyFont="1" applyFill="1" applyBorder="1" applyAlignment="1">
      <alignment vertical="center"/>
    </xf>
    <xf numFmtId="201" fontId="18" fillId="0" borderId="9" xfId="1" applyNumberFormat="1" applyFont="1" applyFill="1" applyBorder="1" applyAlignment="1">
      <alignment vertical="center"/>
    </xf>
    <xf numFmtId="201" fontId="18" fillId="0" borderId="26" xfId="1" applyNumberFormat="1" applyFont="1" applyFill="1" applyBorder="1" applyAlignment="1">
      <alignment vertical="center"/>
    </xf>
    <xf numFmtId="201" fontId="18" fillId="0" borderId="1" xfId="1" applyNumberFormat="1" applyFont="1" applyFill="1" applyBorder="1" applyAlignment="1">
      <alignment vertical="center"/>
    </xf>
    <xf numFmtId="201" fontId="18" fillId="0" borderId="0" xfId="1" applyNumberFormat="1" applyFont="1" applyFill="1" applyBorder="1" applyAlignment="1">
      <alignment vertical="center"/>
    </xf>
    <xf numFmtId="201" fontId="18" fillId="0" borderId="13" xfId="1" applyNumberFormat="1" applyFont="1" applyFill="1" applyBorder="1" applyAlignment="1">
      <alignment vertical="center"/>
    </xf>
    <xf numFmtId="38" fontId="18" fillId="0" borderId="48" xfId="1" applyFont="1" applyFill="1" applyBorder="1" applyAlignment="1">
      <alignment horizontal="left" vertical="top"/>
    </xf>
    <xf numFmtId="38" fontId="18" fillId="0" borderId="0" xfId="1" applyFont="1" applyFill="1" applyBorder="1" applyAlignment="1">
      <alignment horizontal="left" vertical="top"/>
    </xf>
    <xf numFmtId="38" fontId="18" fillId="0" borderId="28" xfId="1" applyFont="1" applyFill="1" applyBorder="1" applyAlignment="1">
      <alignment horizontal="left" vertical="top"/>
    </xf>
    <xf numFmtId="38" fontId="18" fillId="0" borderId="1" xfId="1" applyFont="1" applyFill="1" applyBorder="1" applyAlignment="1">
      <alignment horizontal="left" vertical="top"/>
    </xf>
    <xf numFmtId="38" fontId="18" fillId="0" borderId="1" xfId="1" applyFont="1" applyFill="1" applyBorder="1" applyAlignment="1">
      <alignment horizontal="center" vertical="top"/>
    </xf>
    <xf numFmtId="38" fontId="18" fillId="0" borderId="0" xfId="1" applyFont="1" applyFill="1" applyBorder="1" applyAlignment="1">
      <alignment horizontal="center" vertical="top"/>
    </xf>
    <xf numFmtId="38" fontId="18" fillId="0" borderId="28" xfId="1" applyFont="1" applyFill="1" applyBorder="1" applyAlignment="1">
      <alignment horizontal="center" vertical="top"/>
    </xf>
    <xf numFmtId="38" fontId="18" fillId="0" borderId="62" xfId="1" applyFont="1" applyFill="1" applyBorder="1" applyAlignment="1">
      <alignment horizontal="center" vertical="center" justifyLastLine="1"/>
    </xf>
    <xf numFmtId="38" fontId="18" fillId="0" borderId="36" xfId="1" applyFont="1" applyFill="1" applyBorder="1" applyAlignment="1">
      <alignment horizontal="center" vertical="center" wrapText="1" shrinkToFit="1"/>
    </xf>
    <xf numFmtId="38" fontId="18" fillId="0" borderId="37" xfId="1" applyFont="1" applyFill="1" applyBorder="1" applyAlignment="1">
      <alignment horizontal="center" vertical="center" wrapText="1" shrinkToFit="1"/>
    </xf>
    <xf numFmtId="38" fontId="18" fillId="0" borderId="10" xfId="1" applyFont="1" applyFill="1" applyBorder="1" applyAlignment="1">
      <alignment horizontal="center" vertical="center" wrapText="1" shrinkToFit="1"/>
    </xf>
    <xf numFmtId="38" fontId="18" fillId="0" borderId="40" xfId="1" applyFont="1" applyFill="1" applyBorder="1" applyAlignment="1">
      <alignment horizontal="center" vertical="center" wrapText="1" shrinkToFit="1"/>
    </xf>
    <xf numFmtId="38" fontId="21" fillId="0" borderId="0" xfId="1" applyFont="1" applyFill="1" applyAlignment="1">
      <alignment horizontal="left"/>
    </xf>
    <xf numFmtId="38" fontId="18" fillId="0" borderId="42" xfId="1" applyFont="1" applyFill="1" applyBorder="1" applyAlignment="1">
      <alignment horizontal="distributed" vertical="center" justifyLastLine="1"/>
    </xf>
    <xf numFmtId="38" fontId="18" fillId="0" borderId="5" xfId="1" applyFont="1" applyFill="1" applyBorder="1" applyAlignment="1">
      <alignment horizontal="distributed" vertical="center" shrinkToFit="1"/>
    </xf>
    <xf numFmtId="38" fontId="18" fillId="0" borderId="9" xfId="1" applyFont="1" applyFill="1" applyBorder="1" applyAlignment="1">
      <alignment horizontal="distributed" vertical="center" shrinkToFit="1"/>
    </xf>
    <xf numFmtId="38" fontId="18" fillId="0" borderId="25" xfId="1" applyFont="1" applyFill="1" applyBorder="1" applyAlignment="1">
      <alignment horizontal="distributed" vertical="center" shrinkToFit="1"/>
    </xf>
    <xf numFmtId="38" fontId="18" fillId="0" borderId="36" xfId="1" applyFont="1" applyFill="1" applyBorder="1" applyAlignment="1">
      <alignment vertical="center" shrinkToFit="1"/>
    </xf>
    <xf numFmtId="38" fontId="18" fillId="0" borderId="37" xfId="1" applyFont="1" applyFill="1" applyBorder="1" applyAlignment="1">
      <alignment vertical="center" shrinkToFit="1"/>
    </xf>
    <xf numFmtId="38" fontId="18" fillId="0" borderId="41" xfId="1" applyFont="1" applyFill="1" applyBorder="1" applyAlignment="1">
      <alignment vertical="center" shrinkToFit="1"/>
    </xf>
    <xf numFmtId="38" fontId="18" fillId="0" borderId="52" xfId="1" applyFont="1" applyFill="1" applyBorder="1" applyAlignment="1">
      <alignment horizontal="right" vertical="center"/>
    </xf>
    <xf numFmtId="38" fontId="18" fillId="0" borderId="40" xfId="1" applyFont="1" applyFill="1" applyBorder="1" applyAlignment="1">
      <alignment horizontal="center" vertical="center"/>
    </xf>
    <xf numFmtId="38" fontId="18" fillId="0" borderId="45" xfId="1" applyFont="1" applyFill="1" applyBorder="1" applyAlignment="1">
      <alignment horizontal="center" vertical="center"/>
    </xf>
    <xf numFmtId="38" fontId="18" fillId="0" borderId="10" xfId="1" applyFont="1" applyFill="1" applyBorder="1" applyAlignment="1">
      <alignment horizontal="distributed" vertical="center" shrinkToFit="1"/>
    </xf>
    <xf numFmtId="38" fontId="18" fillId="0" borderId="40" xfId="1" applyFont="1" applyFill="1" applyBorder="1" applyAlignment="1">
      <alignment horizontal="distributed" vertical="center" shrinkToFit="1"/>
    </xf>
    <xf numFmtId="38" fontId="18" fillId="0" borderId="45" xfId="1" applyFont="1" applyFill="1" applyBorder="1" applyAlignment="1">
      <alignment horizontal="distributed" vertical="center" shrinkToFit="1"/>
    </xf>
    <xf numFmtId="38" fontId="18" fillId="0" borderId="5" xfId="1" applyFont="1" applyFill="1" applyBorder="1"/>
    <xf numFmtId="38" fontId="18" fillId="0" borderId="9" xfId="1" applyFont="1" applyFill="1" applyBorder="1"/>
    <xf numFmtId="38" fontId="18" fillId="0" borderId="25" xfId="1" applyFont="1" applyFill="1" applyBorder="1"/>
    <xf numFmtId="38" fontId="18" fillId="0" borderId="26" xfId="1" applyFont="1" applyFill="1" applyBorder="1"/>
    <xf numFmtId="38" fontId="18" fillId="0" borderId="5" xfId="1" applyFont="1" applyFill="1" applyBorder="1" applyAlignment="1">
      <alignment horizontal="right"/>
    </xf>
    <xf numFmtId="38" fontId="18" fillId="0" borderId="25" xfId="1" applyFont="1" applyFill="1" applyBorder="1" applyAlignment="1">
      <alignment horizontal="right"/>
    </xf>
    <xf numFmtId="38" fontId="18" fillId="0" borderId="9" xfId="1" applyFont="1" applyFill="1" applyBorder="1" applyAlignment="1">
      <alignment horizontal="right"/>
    </xf>
    <xf numFmtId="38" fontId="18" fillId="0" borderId="26" xfId="1" applyFont="1" applyFill="1" applyBorder="1" applyAlignment="1">
      <alignment horizontal="right"/>
    </xf>
    <xf numFmtId="38" fontId="18" fillId="0" borderId="21" xfId="1" applyFont="1" applyFill="1" applyBorder="1" applyAlignment="1">
      <alignment horizontal="left" vertical="center"/>
    </xf>
    <xf numFmtId="38" fontId="18" fillId="0" borderId="65" xfId="1" applyFont="1" applyFill="1" applyBorder="1" applyAlignment="1">
      <alignment horizontal="right" vertical="center"/>
    </xf>
    <xf numFmtId="38" fontId="18" fillId="0" borderId="26" xfId="1" applyFont="1" applyFill="1" applyBorder="1" applyAlignment="1">
      <alignment vertical="center"/>
    </xf>
    <xf numFmtId="38" fontId="18" fillId="0" borderId="5" xfId="1" applyFont="1" applyFill="1" applyBorder="1" applyAlignment="1">
      <alignment horizontal="right" vertical="center" justifyLastLine="1"/>
    </xf>
    <xf numFmtId="38" fontId="18" fillId="0" borderId="9" xfId="1" applyFont="1" applyFill="1" applyBorder="1" applyAlignment="1">
      <alignment horizontal="right" vertical="center" justifyLastLine="1"/>
    </xf>
    <xf numFmtId="38" fontId="18" fillId="0" borderId="25" xfId="1" applyFont="1" applyFill="1" applyBorder="1" applyAlignment="1">
      <alignment horizontal="right" vertical="center" justifyLastLine="1"/>
    </xf>
    <xf numFmtId="38" fontId="16" fillId="0" borderId="62" xfId="1" applyFont="1" applyFill="1" applyBorder="1" applyAlignment="1">
      <alignment horizontal="center" vertical="center" textRotation="255" shrinkToFit="1"/>
    </xf>
    <xf numFmtId="38" fontId="16" fillId="0" borderId="37" xfId="1" applyFont="1" applyFill="1" applyBorder="1" applyAlignment="1">
      <alignment horizontal="center" vertical="center" textRotation="255" shrinkToFit="1"/>
    </xf>
    <xf numFmtId="38" fontId="16" fillId="0" borderId="41" xfId="1" applyFont="1" applyFill="1" applyBorder="1" applyAlignment="1">
      <alignment horizontal="center" vertical="center" textRotation="255" shrinkToFit="1"/>
    </xf>
    <xf numFmtId="38" fontId="16" fillId="0" borderId="48" xfId="1" applyFont="1" applyFill="1" applyBorder="1" applyAlignment="1">
      <alignment horizontal="center" vertical="center" textRotation="255" shrinkToFit="1"/>
    </xf>
    <xf numFmtId="38" fontId="16" fillId="0" borderId="0" xfId="1" applyFont="1" applyFill="1" applyBorder="1" applyAlignment="1">
      <alignment horizontal="center" vertical="center" textRotation="255" shrinkToFit="1"/>
    </xf>
    <xf numFmtId="38" fontId="16" fillId="0" borderId="28" xfId="1" applyFont="1" applyFill="1" applyBorder="1" applyAlignment="1">
      <alignment horizontal="center" vertical="center" textRotation="255" shrinkToFit="1"/>
    </xf>
    <xf numFmtId="38" fontId="16" fillId="0" borderId="52" xfId="1" applyFont="1" applyFill="1" applyBorder="1" applyAlignment="1">
      <alignment horizontal="center" vertical="center" textRotation="255" shrinkToFit="1"/>
    </xf>
    <xf numFmtId="38" fontId="16" fillId="0" borderId="40" xfId="1" applyFont="1" applyFill="1" applyBorder="1" applyAlignment="1">
      <alignment horizontal="center" vertical="center" textRotation="255" shrinkToFit="1"/>
    </xf>
    <xf numFmtId="38" fontId="16" fillId="0" borderId="45" xfId="1" applyFont="1" applyFill="1" applyBorder="1" applyAlignment="1">
      <alignment horizontal="center" vertical="center" textRotation="255" shrinkToFit="1"/>
    </xf>
    <xf numFmtId="38" fontId="18" fillId="0" borderId="52" xfId="1" applyFont="1" applyFill="1" applyBorder="1" applyAlignment="1">
      <alignment horizontal="left" vertical="center"/>
    </xf>
    <xf numFmtId="38" fontId="18" fillId="0" borderId="40" xfId="1" applyFont="1" applyFill="1" applyBorder="1" applyAlignment="1">
      <alignment horizontal="left" vertical="center"/>
    </xf>
    <xf numFmtId="38" fontId="18" fillId="0" borderId="45" xfId="1" applyFont="1" applyFill="1" applyBorder="1" applyAlignment="1">
      <alignment horizontal="left" vertical="center"/>
    </xf>
    <xf numFmtId="38" fontId="18" fillId="0" borderId="10" xfId="1" applyFont="1" applyFill="1" applyBorder="1" applyAlignment="1">
      <alignment horizontal="left" vertical="center"/>
    </xf>
    <xf numFmtId="38" fontId="18" fillId="0" borderId="48" xfId="1" applyFont="1" applyFill="1" applyBorder="1" applyAlignment="1">
      <alignment horizontal="left"/>
    </xf>
    <xf numFmtId="38" fontId="18" fillId="0" borderId="0" xfId="1" applyFont="1" applyFill="1" applyBorder="1" applyAlignment="1">
      <alignment horizontal="left"/>
    </xf>
    <xf numFmtId="38" fontId="18" fillId="0" borderId="28" xfId="1" applyFont="1" applyFill="1" applyBorder="1" applyAlignment="1">
      <alignment horizontal="left"/>
    </xf>
    <xf numFmtId="38" fontId="18" fillId="0" borderId="10" xfId="1" applyFont="1" applyFill="1" applyBorder="1" applyAlignment="1">
      <alignment horizontal="center" vertical="center"/>
    </xf>
    <xf numFmtId="38" fontId="18" fillId="0" borderId="42" xfId="1" applyFont="1" applyFill="1" applyBorder="1" applyAlignment="1">
      <alignment horizontal="left" vertical="center" justifyLastLine="1"/>
    </xf>
    <xf numFmtId="38" fontId="18" fillId="0" borderId="5" xfId="1" applyFont="1" applyFill="1" applyBorder="1" applyAlignment="1">
      <alignment horizontal="center" vertical="center"/>
    </xf>
    <xf numFmtId="38" fontId="18" fillId="0" borderId="24" xfId="1" applyFont="1" applyFill="1" applyBorder="1" applyAlignment="1">
      <alignment horizontal="left" vertical="center"/>
    </xf>
    <xf numFmtId="38" fontId="18" fillId="0" borderId="9" xfId="1" applyFont="1" applyFill="1" applyBorder="1" applyAlignment="1">
      <alignment horizontal="left" vertical="center"/>
    </xf>
    <xf numFmtId="38" fontId="18" fillId="0" borderId="25" xfId="1" applyFont="1" applyFill="1" applyBorder="1" applyAlignment="1">
      <alignment horizontal="left" vertical="center"/>
    </xf>
    <xf numFmtId="38" fontId="18" fillId="0" borderId="31" xfId="1" applyFont="1" applyFill="1" applyBorder="1"/>
    <xf numFmtId="38" fontId="18" fillId="0" borderId="46" xfId="1" applyFont="1" applyFill="1" applyBorder="1"/>
    <xf numFmtId="38" fontId="18" fillId="0" borderId="44" xfId="1" applyFont="1" applyFill="1" applyBorder="1" applyAlignment="1">
      <alignment horizontal="center" vertical="center"/>
    </xf>
    <xf numFmtId="38" fontId="18" fillId="0" borderId="13" xfId="1" applyFont="1" applyFill="1" applyBorder="1" applyAlignment="1">
      <alignment horizontal="center" vertical="center"/>
    </xf>
    <xf numFmtId="38" fontId="18" fillId="0" borderId="38" xfId="1" applyFont="1" applyFill="1" applyBorder="1" applyAlignment="1">
      <alignment horizontal="center" vertical="center" wrapText="1" justifyLastLine="1"/>
    </xf>
    <xf numFmtId="38" fontId="18" fillId="0" borderId="13" xfId="1" applyFont="1" applyFill="1" applyBorder="1" applyAlignment="1">
      <alignment horizontal="center" vertical="center" wrapText="1" justifyLastLine="1"/>
    </xf>
    <xf numFmtId="38" fontId="18" fillId="0" borderId="42" xfId="1" applyFont="1" applyFill="1" applyBorder="1" applyAlignment="1">
      <alignment horizontal="center" vertical="center" wrapText="1" justifyLastLine="1"/>
    </xf>
    <xf numFmtId="38" fontId="18" fillId="0" borderId="51" xfId="1" applyFont="1" applyFill="1" applyBorder="1" applyAlignment="1">
      <alignment horizontal="center" vertical="center"/>
    </xf>
    <xf numFmtId="38" fontId="18" fillId="0" borderId="14" xfId="1" applyFont="1" applyFill="1" applyBorder="1" applyAlignment="1">
      <alignment horizontal="center" vertical="center"/>
    </xf>
    <xf numFmtId="38" fontId="18" fillId="0" borderId="27" xfId="1" applyFont="1" applyFill="1" applyBorder="1" applyAlignment="1">
      <alignment horizontal="center" vertical="center"/>
    </xf>
    <xf numFmtId="38" fontId="18" fillId="0" borderId="52" xfId="1" applyFont="1" applyFill="1" applyBorder="1" applyAlignment="1">
      <alignment horizontal="center" vertical="center"/>
    </xf>
    <xf numFmtId="38" fontId="18" fillId="0" borderId="33" xfId="1" applyFont="1" applyFill="1" applyBorder="1" applyAlignment="1">
      <alignment horizontal="center" vertical="center" justifyLastLine="1"/>
    </xf>
    <xf numFmtId="38" fontId="18" fillId="0" borderId="35" xfId="1" applyFont="1" applyFill="1" applyBorder="1" applyAlignment="1">
      <alignment horizontal="center" vertical="center" justifyLastLine="1"/>
    </xf>
    <xf numFmtId="38" fontId="18" fillId="0" borderId="21" xfId="1" applyFont="1" applyFill="1" applyBorder="1" applyAlignment="1">
      <alignment horizontal="center" vertical="center" justifyLastLine="1"/>
    </xf>
    <xf numFmtId="38" fontId="18" fillId="0" borderId="22" xfId="1" applyFont="1" applyFill="1" applyBorder="1" applyAlignment="1">
      <alignment horizontal="center" vertical="center"/>
    </xf>
    <xf numFmtId="38" fontId="18" fillId="0" borderId="62" xfId="1" applyFont="1" applyFill="1" applyBorder="1" applyAlignment="1">
      <alignment horizontal="right" vertical="center"/>
    </xf>
    <xf numFmtId="201" fontId="18" fillId="0" borderId="36" xfId="1" applyNumberFormat="1" applyFont="1" applyFill="1" applyBorder="1" applyAlignment="1">
      <alignment vertical="center"/>
    </xf>
    <xf numFmtId="201" fontId="18" fillId="0" borderId="37" xfId="1" applyNumberFormat="1" applyFont="1" applyFill="1" applyBorder="1" applyAlignment="1">
      <alignment vertical="center"/>
    </xf>
    <xf numFmtId="201" fontId="18" fillId="0" borderId="38" xfId="1" applyNumberFormat="1" applyFont="1" applyFill="1" applyBorder="1" applyAlignment="1">
      <alignment vertical="center"/>
    </xf>
    <xf numFmtId="38" fontId="18" fillId="0" borderId="15" xfId="1" applyFont="1" applyFill="1" applyBorder="1" applyAlignment="1">
      <alignment horizontal="center" vertical="center"/>
    </xf>
    <xf numFmtId="38" fontId="18" fillId="0" borderId="16" xfId="1" applyFont="1" applyFill="1" applyBorder="1" applyAlignment="1">
      <alignment horizontal="center" vertical="center"/>
    </xf>
    <xf numFmtId="38" fontId="18" fillId="0" borderId="36" xfId="1" applyFont="1" applyFill="1" applyBorder="1" applyAlignment="1">
      <alignment horizontal="distributed" vertical="center" justifyLastLine="1"/>
    </xf>
    <xf numFmtId="38" fontId="18" fillId="0" borderId="37" xfId="1" applyFont="1" applyFill="1" applyBorder="1" applyAlignment="1">
      <alignment horizontal="distributed" vertical="center" justifyLastLine="1"/>
    </xf>
    <xf numFmtId="38" fontId="18" fillId="0" borderId="41" xfId="1" applyFont="1" applyFill="1" applyBorder="1" applyAlignment="1">
      <alignment horizontal="distributed" vertical="center" justifyLastLine="1"/>
    </xf>
    <xf numFmtId="38" fontId="18" fillId="0" borderId="22" xfId="1" applyFont="1" applyFill="1" applyBorder="1" applyAlignment="1">
      <alignment horizontal="center" vertical="center" justifyLastLine="1"/>
    </xf>
    <xf numFmtId="38" fontId="18" fillId="0" borderId="24" xfId="1" applyFont="1" applyFill="1" applyBorder="1" applyAlignment="1">
      <alignment horizontal="distributed" vertical="center" textRotation="255" justifyLastLine="1"/>
    </xf>
    <xf numFmtId="38" fontId="18" fillId="0" borderId="25" xfId="1" applyFont="1" applyFill="1" applyBorder="1" applyAlignment="1">
      <alignment horizontal="distributed" vertical="center" textRotation="255" justifyLastLine="1"/>
    </xf>
    <xf numFmtId="38" fontId="18" fillId="0" borderId="5" xfId="1" applyFont="1" applyFill="1" applyBorder="1" applyAlignment="1">
      <alignment horizontal="distributed" vertical="center" justifyLastLine="1"/>
    </xf>
    <xf numFmtId="38" fontId="18" fillId="0" borderId="9" xfId="1" applyFont="1" applyFill="1" applyBorder="1" applyAlignment="1">
      <alignment horizontal="distributed" vertical="center" justifyLastLine="1"/>
    </xf>
    <xf numFmtId="38" fontId="18" fillId="0" borderId="25" xfId="1" applyFont="1" applyFill="1" applyBorder="1" applyAlignment="1">
      <alignment horizontal="distributed" vertical="center" justifyLastLine="1"/>
    </xf>
    <xf numFmtId="38" fontId="20" fillId="0" borderId="84" xfId="1" applyFont="1" applyFill="1" applyBorder="1" applyAlignment="1">
      <alignment horizontal="distributed" vertical="center" wrapText="1" justifyLastLine="1"/>
    </xf>
    <xf numFmtId="38" fontId="20" fillId="0" borderId="43" xfId="1" applyFont="1" applyFill="1" applyBorder="1" applyAlignment="1">
      <alignment horizontal="distributed" vertical="center" wrapText="1" justifyLastLine="1"/>
    </xf>
    <xf numFmtId="38" fontId="20" fillId="0" borderId="23" xfId="1" applyFont="1" applyFill="1" applyBorder="1" applyAlignment="1">
      <alignment horizontal="distributed" vertical="center" wrapText="1" justifyLastLine="1"/>
    </xf>
    <xf numFmtId="38" fontId="18" fillId="0" borderId="111" xfId="1" applyFont="1" applyFill="1" applyBorder="1" applyAlignment="1">
      <alignment vertical="center" shrinkToFit="1"/>
    </xf>
    <xf numFmtId="38" fontId="18" fillId="0" borderId="93" xfId="1" applyFont="1" applyFill="1" applyBorder="1" applyAlignment="1">
      <alignment horizontal="distributed" vertical="center" justifyLastLine="1"/>
    </xf>
    <xf numFmtId="38" fontId="18" fillId="0" borderId="22" xfId="1" applyFont="1" applyFill="1" applyBorder="1" applyAlignment="1">
      <alignment vertical="center"/>
    </xf>
    <xf numFmtId="38" fontId="18" fillId="0" borderId="56" xfId="1" applyFont="1" applyFill="1" applyBorder="1" applyAlignment="1">
      <alignment horizontal="center" vertical="center" justifyLastLine="1"/>
    </xf>
    <xf numFmtId="38" fontId="18" fillId="0" borderId="56" xfId="1" applyFont="1" applyFill="1" applyBorder="1" applyAlignment="1">
      <alignment vertical="center"/>
    </xf>
    <xf numFmtId="38" fontId="18" fillId="0" borderId="41" xfId="1" applyFont="1" applyFill="1" applyBorder="1" applyAlignment="1">
      <alignment horizontal="center" vertical="center" wrapText="1" shrinkToFit="1"/>
    </xf>
    <xf numFmtId="38" fontId="18" fillId="0" borderId="1" xfId="1" applyFont="1" applyFill="1" applyBorder="1" applyAlignment="1">
      <alignment horizontal="center" vertical="center" wrapText="1" shrinkToFit="1"/>
    </xf>
    <xf numFmtId="38" fontId="18" fillId="0" borderId="0" xfId="1" applyFont="1" applyFill="1" applyBorder="1" applyAlignment="1">
      <alignment horizontal="center" vertical="center" wrapText="1" shrinkToFit="1"/>
    </xf>
    <xf numFmtId="38" fontId="18" fillId="0" borderId="28" xfId="1" applyFont="1" applyFill="1" applyBorder="1" applyAlignment="1">
      <alignment horizontal="center" vertical="center" wrapText="1" shrinkToFit="1"/>
    </xf>
    <xf numFmtId="38" fontId="18" fillId="0" borderId="45" xfId="1" applyFont="1" applyFill="1" applyBorder="1" applyAlignment="1">
      <alignment horizontal="center" vertical="center" wrapText="1" shrinkToFit="1"/>
    </xf>
    <xf numFmtId="38" fontId="18" fillId="0" borderId="41" xfId="1" applyFont="1" applyFill="1" applyBorder="1" applyAlignment="1">
      <alignment horizontal="center" vertical="center" shrinkToFit="1"/>
    </xf>
    <xf numFmtId="38" fontId="18" fillId="0" borderId="1" xfId="1" applyFont="1" applyFill="1" applyBorder="1" applyAlignment="1">
      <alignment horizontal="center" vertical="center" shrinkToFit="1"/>
    </xf>
    <xf numFmtId="38" fontId="18" fillId="0" borderId="84" xfId="1" applyFont="1" applyFill="1" applyBorder="1" applyAlignment="1">
      <alignment horizontal="center" vertical="center" justifyLastLine="1" shrinkToFit="1"/>
    </xf>
    <xf numFmtId="38" fontId="18" fillId="0" borderId="43" xfId="1" applyFont="1" applyFill="1" applyBorder="1" applyAlignment="1">
      <alignment horizontal="center" vertical="center" justifyLastLine="1" shrinkToFit="1"/>
    </xf>
    <xf numFmtId="38" fontId="18" fillId="0" borderId="23" xfId="1" applyFont="1" applyFill="1" applyBorder="1" applyAlignment="1">
      <alignment horizontal="center" vertical="center" justifyLastLine="1" shrinkToFit="1"/>
    </xf>
    <xf numFmtId="38" fontId="18" fillId="0" borderId="0" xfId="1" applyFont="1" applyFill="1" applyAlignment="1">
      <alignment horizontal="right"/>
    </xf>
    <xf numFmtId="38" fontId="18" fillId="0" borderId="15" xfId="1" applyFont="1" applyFill="1" applyBorder="1" applyAlignment="1">
      <alignment horizontal="right" vertical="center" shrinkToFit="1"/>
    </xf>
    <xf numFmtId="38" fontId="18" fillId="0" borderId="16" xfId="1" applyFont="1" applyFill="1" applyBorder="1" applyAlignment="1">
      <alignment horizontal="right" vertical="center" shrinkToFit="1"/>
    </xf>
    <xf numFmtId="186" fontId="18" fillId="0" borderId="36" xfId="0" applyNumberFormat="1" applyFont="1" applyFill="1" applyBorder="1" applyAlignment="1">
      <alignment vertical="center"/>
    </xf>
    <xf numFmtId="186" fontId="18" fillId="0" borderId="41" xfId="0" applyNumberFormat="1" applyFont="1" applyFill="1" applyBorder="1" applyAlignment="1">
      <alignment vertical="center"/>
    </xf>
    <xf numFmtId="38" fontId="18" fillId="0" borderId="44" xfId="1" applyFont="1" applyFill="1" applyBorder="1" applyAlignment="1">
      <alignment horizontal="center" vertical="center" wrapText="1" shrinkToFit="1"/>
    </xf>
    <xf numFmtId="38" fontId="18" fillId="0" borderId="43" xfId="1" applyFont="1" applyFill="1" applyBorder="1" applyAlignment="1">
      <alignment horizontal="center" vertical="center" wrapText="1" shrinkToFit="1"/>
    </xf>
    <xf numFmtId="38" fontId="18" fillId="0" borderId="23" xfId="1" applyFont="1" applyFill="1" applyBorder="1" applyAlignment="1">
      <alignment horizontal="center" vertical="center" wrapText="1" shrinkToFit="1"/>
    </xf>
    <xf numFmtId="186" fontId="18" fillId="0" borderId="28" xfId="0" applyNumberFormat="1" applyFont="1" applyFill="1" applyBorder="1" applyAlignment="1">
      <alignment vertical="center"/>
    </xf>
    <xf numFmtId="186" fontId="18" fillId="0" borderId="26" xfId="0" applyNumberFormat="1" applyFont="1" applyFill="1" applyBorder="1" applyAlignment="1">
      <alignment vertical="center"/>
    </xf>
    <xf numFmtId="182" fontId="18" fillId="0" borderId="36" xfId="0" applyNumberFormat="1" applyFont="1" applyFill="1" applyBorder="1" applyAlignment="1">
      <alignment horizontal="right" vertical="center"/>
    </xf>
    <xf numFmtId="182" fontId="18" fillId="0" borderId="41" xfId="0" applyNumberFormat="1" applyFont="1" applyFill="1" applyBorder="1" applyAlignment="1">
      <alignment horizontal="right" vertical="center"/>
    </xf>
    <xf numFmtId="0" fontId="18" fillId="0" borderId="44"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23" xfId="0" applyFont="1" applyFill="1" applyBorder="1" applyAlignment="1">
      <alignment horizontal="center" vertical="center"/>
    </xf>
    <xf numFmtId="183" fontId="18" fillId="0" borderId="1" xfId="0" applyNumberFormat="1" applyFont="1" applyFill="1" applyBorder="1" applyAlignment="1">
      <alignment horizontal="right" vertical="center"/>
    </xf>
    <xf numFmtId="183" fontId="18" fillId="0" borderId="0" xfId="0" applyNumberFormat="1" applyFont="1" applyFill="1" applyBorder="1" applyAlignment="1">
      <alignment horizontal="right" vertical="center"/>
    </xf>
    <xf numFmtId="183" fontId="18" fillId="0" borderId="28" xfId="0" applyNumberFormat="1" applyFont="1" applyFill="1" applyBorder="1" applyAlignment="1">
      <alignment horizontal="right" vertical="center"/>
    </xf>
    <xf numFmtId="0" fontId="18" fillId="0" borderId="1" xfId="0" applyFont="1" applyFill="1" applyBorder="1" applyAlignment="1">
      <alignment horizontal="center"/>
    </xf>
    <xf numFmtId="0" fontId="18" fillId="0" borderId="36" xfId="0" applyFont="1" applyFill="1" applyBorder="1" applyAlignment="1">
      <alignment horizontal="center" shrinkToFit="1"/>
    </xf>
    <xf numFmtId="0" fontId="18" fillId="0" borderId="37" xfId="0" applyFont="1" applyFill="1" applyBorder="1" applyAlignment="1">
      <alignment horizontal="center" shrinkToFit="1"/>
    </xf>
    <xf numFmtId="0" fontId="18" fillId="0" borderId="41" xfId="0" applyFont="1" applyFill="1" applyBorder="1" applyAlignment="1">
      <alignment horizontal="center" shrinkToFit="1"/>
    </xf>
    <xf numFmtId="0" fontId="18" fillId="0" borderId="1" xfId="0" applyFont="1" applyFill="1" applyBorder="1" applyAlignment="1">
      <alignment horizontal="center" shrinkToFit="1"/>
    </xf>
    <xf numFmtId="0" fontId="18" fillId="0" borderId="0" xfId="0" applyFont="1" applyFill="1" applyBorder="1" applyAlignment="1">
      <alignment horizontal="center" shrinkToFit="1"/>
    </xf>
    <xf numFmtId="0" fontId="18" fillId="0" borderId="28" xfId="0" applyFont="1" applyFill="1" applyBorder="1" applyAlignment="1">
      <alignment horizontal="center" shrinkToFit="1"/>
    </xf>
    <xf numFmtId="186" fontId="18" fillId="0" borderId="36" xfId="0" applyNumberFormat="1" applyFont="1" applyFill="1" applyBorder="1" applyAlignment="1">
      <alignment horizontal="right" vertical="center"/>
    </xf>
    <xf numFmtId="186" fontId="18" fillId="0" borderId="37" xfId="0" applyNumberFormat="1" applyFont="1" applyFill="1" applyBorder="1" applyAlignment="1">
      <alignment horizontal="right" vertical="center"/>
    </xf>
    <xf numFmtId="186" fontId="18" fillId="0" borderId="41" xfId="0" applyNumberFormat="1" applyFont="1" applyFill="1" applyBorder="1" applyAlignment="1">
      <alignment horizontal="right" vertical="center"/>
    </xf>
    <xf numFmtId="183" fontId="18" fillId="0" borderId="36" xfId="0" applyNumberFormat="1" applyFont="1" applyFill="1" applyBorder="1" applyAlignment="1">
      <alignment horizontal="right" vertical="center"/>
    </xf>
    <xf numFmtId="183" fontId="18" fillId="0" borderId="37" xfId="0" applyNumberFormat="1" applyFont="1" applyFill="1" applyBorder="1" applyAlignment="1">
      <alignment horizontal="right" vertical="center"/>
    </xf>
    <xf numFmtId="183" fontId="18" fillId="0" borderId="41" xfId="0" applyNumberFormat="1" applyFont="1" applyFill="1" applyBorder="1" applyAlignment="1">
      <alignment horizontal="right" vertical="center"/>
    </xf>
    <xf numFmtId="188" fontId="18" fillId="0" borderId="9" xfId="0" applyNumberFormat="1" applyFont="1" applyFill="1" applyBorder="1" applyAlignment="1">
      <alignment vertical="center"/>
    </xf>
    <xf numFmtId="0" fontId="18" fillId="0" borderId="1"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13" xfId="0" applyFont="1" applyFill="1" applyBorder="1" applyAlignment="1">
      <alignment horizontal="distributed" vertical="center" justifyLastLine="1"/>
    </xf>
    <xf numFmtId="0" fontId="18" fillId="0" borderId="36" xfId="0" applyFont="1" applyFill="1" applyBorder="1" applyAlignment="1">
      <alignment horizontal="center" vertical="center" justifyLastLine="1"/>
    </xf>
    <xf numFmtId="0" fontId="18" fillId="0" borderId="37" xfId="0" applyFont="1" applyFill="1" applyBorder="1" applyAlignment="1">
      <alignment horizontal="center" vertical="center" justifyLastLine="1"/>
    </xf>
    <xf numFmtId="0" fontId="18" fillId="0" borderId="41" xfId="0" applyFont="1" applyFill="1" applyBorder="1" applyAlignment="1">
      <alignment horizontal="center" vertical="center" justifyLastLine="1"/>
    </xf>
    <xf numFmtId="0" fontId="18" fillId="0" borderId="43" xfId="0" applyFont="1" applyFill="1" applyBorder="1" applyAlignment="1">
      <alignment horizontal="distributed" vertical="center" justifyLastLine="1"/>
    </xf>
    <xf numFmtId="0" fontId="18" fillId="0" borderId="23" xfId="0" applyFont="1" applyFill="1" applyBorder="1" applyAlignment="1">
      <alignment horizontal="distributed" vertical="center" justifyLastLine="1"/>
    </xf>
    <xf numFmtId="0" fontId="18" fillId="0" borderId="33" xfId="0" applyFont="1" applyFill="1" applyBorder="1" applyAlignment="1">
      <alignment horizontal="center"/>
    </xf>
    <xf numFmtId="0" fontId="18" fillId="0" borderId="14" xfId="0" applyFont="1" applyFill="1" applyBorder="1" applyAlignment="1">
      <alignment horizontal="center"/>
    </xf>
    <xf numFmtId="0" fontId="18" fillId="0" borderId="35" xfId="0" applyFont="1" applyFill="1" applyBorder="1" applyAlignment="1">
      <alignment horizontal="center"/>
    </xf>
    <xf numFmtId="0" fontId="18" fillId="0" borderId="37" xfId="0" applyFont="1" applyFill="1" applyBorder="1" applyAlignment="1">
      <alignment vertical="center"/>
    </xf>
    <xf numFmtId="0" fontId="18" fillId="0" borderId="38" xfId="0" applyFont="1" applyFill="1" applyBorder="1" applyAlignment="1">
      <alignment vertical="center"/>
    </xf>
    <xf numFmtId="188" fontId="18" fillId="0" borderId="37" xfId="0" applyNumberFormat="1" applyFont="1" applyFill="1" applyBorder="1" applyAlignment="1">
      <alignment vertical="center"/>
    </xf>
    <xf numFmtId="188" fontId="18" fillId="0" borderId="0" xfId="0" applyNumberFormat="1" applyFont="1" applyFill="1" applyBorder="1" applyAlignment="1">
      <alignment vertical="center"/>
    </xf>
    <xf numFmtId="0" fontId="18" fillId="0" borderId="1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65" xfId="0" applyFont="1" applyFill="1" applyBorder="1" applyAlignment="1">
      <alignment horizontal="distributed" vertical="center" justifyLastLine="1"/>
    </xf>
    <xf numFmtId="181" fontId="18" fillId="0" borderId="5" xfId="0" applyNumberFormat="1" applyFont="1" applyFill="1" applyBorder="1" applyAlignment="1">
      <alignment vertical="center"/>
    </xf>
    <xf numFmtId="181" fontId="18" fillId="0" borderId="9" xfId="0" applyNumberFormat="1" applyFont="1" applyFill="1" applyBorder="1" applyAlignment="1">
      <alignment vertical="center"/>
    </xf>
    <xf numFmtId="181" fontId="18" fillId="0" borderId="25" xfId="0" applyNumberFormat="1" applyFont="1" applyFill="1" applyBorder="1" applyAlignment="1">
      <alignment vertical="center"/>
    </xf>
    <xf numFmtId="0" fontId="18" fillId="0" borderId="0" xfId="0" applyFont="1" applyFill="1"/>
    <xf numFmtId="0" fontId="18" fillId="0" borderId="61"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27"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0" fontId="18" fillId="0" borderId="40" xfId="0" applyFont="1" applyFill="1" applyBorder="1" applyAlignment="1">
      <alignment horizontal="center" vertical="center" wrapText="1" shrinkToFit="1"/>
    </xf>
    <xf numFmtId="0" fontId="18" fillId="0" borderId="45" xfId="0" applyFont="1" applyFill="1" applyBorder="1" applyAlignment="1">
      <alignment horizontal="center" vertical="center" wrapText="1" shrinkToFit="1"/>
    </xf>
    <xf numFmtId="38" fontId="18" fillId="0" borderId="13" xfId="1" applyFont="1" applyFill="1" applyBorder="1" applyAlignment="1">
      <alignment horizontal="center" vertical="center" shrinkToFit="1"/>
    </xf>
    <xf numFmtId="188" fontId="18" fillId="0" borderId="89" xfId="0" applyNumberFormat="1" applyFont="1" applyFill="1" applyBorder="1" applyAlignment="1">
      <alignment horizontal="right" vertical="center"/>
    </xf>
    <xf numFmtId="38" fontId="18" fillId="0" borderId="33" xfId="1" applyFont="1" applyFill="1" applyBorder="1" applyAlignment="1">
      <alignment horizontal="center" vertical="center" shrinkToFit="1"/>
    </xf>
    <xf numFmtId="38" fontId="18" fillId="0" borderId="14" xfId="1" applyFont="1" applyFill="1" applyBorder="1" applyAlignment="1">
      <alignment horizontal="center" vertical="center" shrinkToFit="1"/>
    </xf>
    <xf numFmtId="38" fontId="18" fillId="0" borderId="35" xfId="1" applyFont="1" applyFill="1" applyBorder="1" applyAlignment="1">
      <alignment horizontal="center" vertical="center" shrinkToFit="1"/>
    </xf>
    <xf numFmtId="0" fontId="18" fillId="0" borderId="13" xfId="0" applyFont="1" applyFill="1" applyBorder="1" applyAlignment="1">
      <alignment horizontal="center" vertical="center" justifyLastLine="1"/>
    </xf>
    <xf numFmtId="38" fontId="18" fillId="0" borderId="1" xfId="1" applyFont="1" applyFill="1" applyBorder="1" applyAlignment="1">
      <alignment horizontal="left" vertical="top" justifyLastLine="1"/>
    </xf>
    <xf numFmtId="38" fontId="18" fillId="0" borderId="0" xfId="1" applyFont="1" applyFill="1" applyBorder="1" applyAlignment="1">
      <alignment horizontal="left" vertical="top" justifyLastLine="1"/>
    </xf>
    <xf numFmtId="38" fontId="18" fillId="0" borderId="13" xfId="1" applyFont="1" applyFill="1" applyBorder="1" applyAlignment="1">
      <alignment horizontal="left" vertical="top" justifyLastLine="1"/>
    </xf>
    <xf numFmtId="0" fontId="18" fillId="0" borderId="44" xfId="0" applyFont="1" applyFill="1" applyBorder="1" applyAlignment="1">
      <alignment horizontal="distributed" vertical="center" shrinkToFit="1"/>
    </xf>
    <xf numFmtId="0" fontId="18" fillId="0" borderId="23" xfId="0" applyFont="1" applyFill="1" applyBorder="1" applyAlignment="1">
      <alignment horizontal="distributed" vertical="center" shrinkToFit="1"/>
    </xf>
    <xf numFmtId="0" fontId="18" fillId="0" borderId="44"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38" fontId="18" fillId="0" borderId="1" xfId="1" applyFont="1" applyFill="1" applyBorder="1" applyAlignment="1">
      <alignment horizontal="left"/>
    </xf>
    <xf numFmtId="38" fontId="18" fillId="0" borderId="13" xfId="1" applyFont="1" applyFill="1" applyBorder="1" applyAlignment="1">
      <alignment horizontal="left"/>
    </xf>
    <xf numFmtId="38" fontId="16" fillId="0" borderId="1" xfId="1" applyFont="1" applyFill="1" applyBorder="1" applyAlignment="1">
      <alignment horizontal="left" vertical="center"/>
    </xf>
    <xf numFmtId="38" fontId="16" fillId="0" borderId="0" xfId="1" applyFont="1" applyFill="1" applyAlignment="1">
      <alignment horizontal="left" vertical="center"/>
    </xf>
    <xf numFmtId="38" fontId="16" fillId="0" borderId="28" xfId="1" applyFont="1" applyFill="1" applyBorder="1" applyAlignment="1">
      <alignment horizontal="left" vertical="center"/>
    </xf>
    <xf numFmtId="38" fontId="22" fillId="0" borderId="1" xfId="1" applyFont="1" applyFill="1" applyBorder="1" applyAlignment="1">
      <alignment horizontal="left" vertical="center"/>
    </xf>
    <xf numFmtId="38" fontId="22" fillId="0" borderId="0" xfId="1" applyFont="1" applyFill="1" applyAlignment="1">
      <alignment horizontal="left" vertical="center"/>
    </xf>
    <xf numFmtId="38" fontId="22" fillId="0" borderId="13" xfId="1" applyFont="1" applyFill="1" applyBorder="1" applyAlignment="1">
      <alignment horizontal="left" vertical="center"/>
    </xf>
    <xf numFmtId="38" fontId="18" fillId="0" borderId="5" xfId="1" applyFont="1" applyFill="1" applyBorder="1" applyAlignment="1">
      <alignment horizontal="left" vertical="center"/>
    </xf>
    <xf numFmtId="38" fontId="18" fillId="0" borderId="0" xfId="1" applyFont="1" applyFill="1" applyAlignment="1">
      <alignment horizontal="center" vertical="center"/>
    </xf>
    <xf numFmtId="38" fontId="18" fillId="0" borderId="57" xfId="1" applyFont="1" applyFill="1" applyBorder="1" applyAlignment="1">
      <alignment vertical="center"/>
    </xf>
    <xf numFmtId="38" fontId="18" fillId="0" borderId="36" xfId="1" applyFont="1" applyFill="1" applyBorder="1" applyAlignment="1">
      <alignment horizontal="left" vertical="center" justifyLastLine="1"/>
    </xf>
    <xf numFmtId="38" fontId="18" fillId="0" borderId="37" xfId="1" applyFont="1" applyFill="1" applyBorder="1" applyAlignment="1">
      <alignment horizontal="left" vertical="center" justifyLastLine="1"/>
    </xf>
    <xf numFmtId="38" fontId="18" fillId="0" borderId="38" xfId="1" applyFont="1" applyFill="1" applyBorder="1" applyAlignment="1">
      <alignment horizontal="left" vertical="center" justifyLastLine="1"/>
    </xf>
    <xf numFmtId="0" fontId="18" fillId="0" borderId="33" xfId="0" applyFont="1" applyFill="1" applyBorder="1" applyAlignment="1">
      <alignment horizontal="distributed" vertical="center" indent="5" shrinkToFit="1"/>
    </xf>
    <xf numFmtId="0" fontId="18" fillId="0" borderId="14" xfId="0" applyFont="1" applyFill="1" applyBorder="1" applyAlignment="1">
      <alignment horizontal="distributed" vertical="center" indent="5" shrinkToFit="1"/>
    </xf>
    <xf numFmtId="0" fontId="18" fillId="0" borderId="101" xfId="0" applyFont="1" applyFill="1" applyBorder="1" applyAlignment="1">
      <alignment horizontal="distributed" vertical="center" indent="5" shrinkToFit="1"/>
    </xf>
    <xf numFmtId="0" fontId="18" fillId="0" borderId="43" xfId="0" applyFont="1" applyFill="1" applyBorder="1" applyAlignment="1">
      <alignment horizontal="distributed" vertical="center" shrinkToFit="1"/>
    </xf>
    <xf numFmtId="0" fontId="18" fillId="0" borderId="31" xfId="0" applyFont="1" applyFill="1" applyBorder="1" applyAlignment="1">
      <alignment horizontal="distributed" vertical="center" indent="5" shrinkToFit="1"/>
    </xf>
    <xf numFmtId="0" fontId="18" fillId="0" borderId="32" xfId="0" applyFont="1" applyFill="1" applyBorder="1" applyAlignment="1">
      <alignment horizontal="distributed" vertical="center" indent="5" shrinkToFit="1"/>
    </xf>
    <xf numFmtId="0" fontId="18" fillId="0" borderId="38" xfId="0" applyFont="1" applyFill="1" applyBorder="1" applyAlignment="1">
      <alignment horizontal="center" vertical="center" shrinkToFit="1"/>
    </xf>
    <xf numFmtId="0" fontId="18" fillId="0" borderId="54" xfId="0" applyFont="1" applyFill="1" applyBorder="1" applyAlignment="1">
      <alignment horizontal="right" vertical="center"/>
    </xf>
    <xf numFmtId="38" fontId="18" fillId="0" borderId="1" xfId="1" applyFont="1" applyFill="1" applyBorder="1" applyAlignment="1">
      <alignment horizontal="left" vertical="center" shrinkToFit="1"/>
    </xf>
    <xf numFmtId="38" fontId="18" fillId="0" borderId="0" xfId="1" applyFont="1" applyFill="1" applyBorder="1" applyAlignment="1">
      <alignment horizontal="left" vertical="center" shrinkToFit="1"/>
    </xf>
    <xf numFmtId="38" fontId="18" fillId="0" borderId="13" xfId="1" applyFont="1" applyFill="1" applyBorder="1" applyAlignment="1">
      <alignment horizontal="left" vertical="center" shrinkToFit="1"/>
    </xf>
    <xf numFmtId="38" fontId="16" fillId="0" borderId="3" xfId="1" applyFont="1" applyFill="1" applyBorder="1" applyAlignment="1">
      <alignment horizontal="center" vertical="center" wrapText="1" justifyLastLine="1"/>
    </xf>
    <xf numFmtId="38" fontId="16" fillId="0" borderId="31" xfId="1" applyFont="1" applyFill="1" applyBorder="1" applyAlignment="1">
      <alignment horizontal="center" vertical="center" wrapText="1" justifyLastLine="1"/>
    </xf>
    <xf numFmtId="38" fontId="16" fillId="0" borderId="32" xfId="1" applyFont="1" applyFill="1" applyBorder="1" applyAlignment="1">
      <alignment horizontal="center" vertical="center" wrapText="1" justifyLastLine="1"/>
    </xf>
    <xf numFmtId="0" fontId="20" fillId="0" borderId="48" xfId="0" applyFont="1" applyFill="1" applyBorder="1" applyAlignment="1">
      <alignment horizontal="right" vertical="center" justifyLastLine="1"/>
    </xf>
    <xf numFmtId="0" fontId="20" fillId="0" borderId="0" xfId="0" applyFont="1" applyFill="1" applyBorder="1" applyAlignment="1">
      <alignment horizontal="right" vertical="center" justifyLastLine="1"/>
    </xf>
    <xf numFmtId="0" fontId="20" fillId="0" borderId="28" xfId="0" applyFont="1" applyFill="1" applyBorder="1" applyAlignment="1">
      <alignment horizontal="right" vertical="center" justifyLastLine="1"/>
    </xf>
    <xf numFmtId="0" fontId="20" fillId="0" borderId="48" xfId="0" applyFont="1" applyFill="1" applyBorder="1" applyAlignment="1">
      <alignment horizontal="right" vertical="center" wrapText="1" justifyLastLine="1"/>
    </xf>
    <xf numFmtId="0" fontId="20" fillId="0" borderId="24" xfId="0" applyFont="1" applyFill="1" applyBorder="1" applyAlignment="1">
      <alignment horizontal="right" vertical="center" wrapText="1" justifyLastLine="1"/>
    </xf>
    <xf numFmtId="0" fontId="20" fillId="0" borderId="62" xfId="0" applyFont="1" applyFill="1" applyBorder="1" applyAlignment="1">
      <alignment horizontal="right" vertical="center" justifyLastLine="1"/>
    </xf>
    <xf numFmtId="0" fontId="20" fillId="0" borderId="37" xfId="0" applyFont="1" applyFill="1" applyBorder="1" applyAlignment="1">
      <alignment horizontal="right" vertical="center" justifyLastLine="1"/>
    </xf>
    <xf numFmtId="0" fontId="20" fillId="0" borderId="41" xfId="0" applyFont="1" applyFill="1" applyBorder="1" applyAlignment="1">
      <alignment horizontal="right" vertical="center" justifyLastLine="1"/>
    </xf>
    <xf numFmtId="0" fontId="18" fillId="0" borderId="3"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51"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52" xfId="0" applyFont="1" applyFill="1" applyBorder="1" applyAlignment="1">
      <alignment horizontal="center" vertical="center" shrinkToFit="1"/>
    </xf>
    <xf numFmtId="187" fontId="18" fillId="0" borderId="36" xfId="0" applyNumberFormat="1" applyFont="1" applyFill="1" applyBorder="1" applyAlignment="1">
      <alignment horizontal="right" vertical="center" justifyLastLine="1"/>
    </xf>
    <xf numFmtId="187" fontId="18" fillId="0" borderId="41" xfId="0" applyNumberFormat="1" applyFont="1" applyFill="1" applyBorder="1" applyAlignment="1">
      <alignment horizontal="right" vertical="center" justifyLastLine="1"/>
    </xf>
    <xf numFmtId="186" fontId="18" fillId="0" borderId="38" xfId="0" applyNumberFormat="1" applyFont="1" applyFill="1" applyBorder="1" applyAlignment="1">
      <alignment horizontal="right" vertical="center"/>
    </xf>
    <xf numFmtId="186" fontId="18" fillId="0" borderId="13" xfId="0" applyNumberFormat="1" applyFont="1" applyFill="1" applyBorder="1" applyAlignment="1">
      <alignment horizontal="right" vertical="center"/>
    </xf>
    <xf numFmtId="0" fontId="18" fillId="0" borderId="3" xfId="0" applyFont="1" applyFill="1" applyBorder="1" applyAlignment="1">
      <alignment horizontal="center" vertical="center" wrapText="1" shrinkToFit="1"/>
    </xf>
    <xf numFmtId="0" fontId="18" fillId="0" borderId="31" xfId="0" applyFont="1" applyFill="1" applyBorder="1" applyAlignment="1">
      <alignment horizontal="center" vertical="center" wrapText="1" shrinkToFit="1"/>
    </xf>
    <xf numFmtId="0" fontId="18" fillId="0" borderId="46" xfId="0" applyFont="1" applyFill="1" applyBorder="1" applyAlignment="1">
      <alignment horizontal="center" vertical="center" wrapText="1" shrinkToFit="1"/>
    </xf>
    <xf numFmtId="38" fontId="18" fillId="0" borderId="65" xfId="1" applyFont="1" applyFill="1" applyBorder="1" applyAlignment="1">
      <alignment horizontal="center" vertical="center" justifyLastLine="1"/>
    </xf>
    <xf numFmtId="187" fontId="18" fillId="0" borderId="37" xfId="0" applyNumberFormat="1" applyFont="1" applyFill="1" applyBorder="1" applyAlignment="1">
      <alignment horizontal="right" vertical="center"/>
    </xf>
    <xf numFmtId="187" fontId="18" fillId="0" borderId="0" xfId="0" applyNumberFormat="1" applyFont="1" applyFill="1" applyBorder="1" applyAlignment="1">
      <alignment horizontal="right" vertical="center"/>
    </xf>
    <xf numFmtId="186" fontId="18" fillId="0" borderId="26" xfId="0" applyNumberFormat="1" applyFont="1" applyFill="1" applyBorder="1" applyAlignment="1">
      <alignment horizontal="right" vertical="center"/>
    </xf>
    <xf numFmtId="187" fontId="18" fillId="0" borderId="1" xfId="0" applyNumberFormat="1" applyFont="1" applyFill="1" applyBorder="1" applyAlignment="1">
      <alignment horizontal="right" vertical="center" justifyLastLine="1"/>
    </xf>
    <xf numFmtId="187" fontId="18" fillId="0" borderId="28" xfId="0" applyNumberFormat="1" applyFont="1" applyFill="1" applyBorder="1" applyAlignment="1">
      <alignment horizontal="right" vertical="center" justifyLastLine="1"/>
    </xf>
    <xf numFmtId="187" fontId="18" fillId="0" borderId="13" xfId="0" applyNumberFormat="1" applyFont="1" applyFill="1" applyBorder="1" applyAlignment="1">
      <alignment horizontal="right" vertical="center"/>
    </xf>
    <xf numFmtId="187" fontId="18" fillId="0" borderId="26" xfId="0" applyNumberFormat="1" applyFont="1" applyFill="1" applyBorder="1" applyAlignment="1">
      <alignment horizontal="right" vertical="center"/>
    </xf>
    <xf numFmtId="188" fontId="16" fillId="0" borderId="1" xfId="0" applyNumberFormat="1" applyFont="1" applyFill="1" applyBorder="1" applyAlignment="1">
      <alignment horizontal="right" vertical="center"/>
    </xf>
    <xf numFmtId="188" fontId="16" fillId="0" borderId="0" xfId="0" applyNumberFormat="1" applyFont="1" applyFill="1" applyBorder="1" applyAlignment="1">
      <alignment horizontal="right" vertical="center"/>
    </xf>
    <xf numFmtId="188" fontId="16" fillId="0" borderId="28" xfId="0" applyNumberFormat="1" applyFont="1" applyFill="1" applyBorder="1" applyAlignment="1">
      <alignment horizontal="right" vertical="center"/>
    </xf>
    <xf numFmtId="188" fontId="16" fillId="0" borderId="5" xfId="0" applyNumberFormat="1" applyFont="1" applyFill="1" applyBorder="1" applyAlignment="1">
      <alignment horizontal="right" vertical="center"/>
    </xf>
    <xf numFmtId="188" fontId="16" fillId="0" borderId="9" xfId="0" applyNumberFormat="1" applyFont="1" applyFill="1" applyBorder="1" applyAlignment="1">
      <alignment horizontal="right" vertical="center"/>
    </xf>
    <xf numFmtId="188" fontId="16" fillId="0" borderId="25" xfId="0" applyNumberFormat="1" applyFont="1" applyFill="1" applyBorder="1" applyAlignment="1">
      <alignment horizontal="right" vertical="center"/>
    </xf>
    <xf numFmtId="188" fontId="16" fillId="0" borderId="13" xfId="0" applyNumberFormat="1" applyFont="1" applyFill="1" applyBorder="1" applyAlignment="1">
      <alignment horizontal="right" vertical="center"/>
    </xf>
    <xf numFmtId="188" fontId="16" fillId="0" borderId="26" xfId="0" applyNumberFormat="1" applyFont="1" applyFill="1" applyBorder="1" applyAlignment="1">
      <alignment horizontal="right" vertical="center"/>
    </xf>
    <xf numFmtId="188" fontId="16" fillId="0" borderId="36" xfId="0" applyNumberFormat="1" applyFont="1" applyFill="1" applyBorder="1" applyAlignment="1">
      <alignment horizontal="right" vertical="center"/>
    </xf>
    <xf numFmtId="188" fontId="16" fillId="0" borderId="37" xfId="0" applyNumberFormat="1" applyFont="1" applyFill="1" applyBorder="1" applyAlignment="1">
      <alignment horizontal="right" vertical="center"/>
    </xf>
    <xf numFmtId="188" fontId="16" fillId="0" borderId="41" xfId="0" applyNumberFormat="1" applyFont="1" applyFill="1" applyBorder="1" applyAlignment="1">
      <alignment horizontal="right" vertical="center"/>
    </xf>
    <xf numFmtId="188" fontId="16" fillId="0" borderId="38" xfId="0" applyNumberFormat="1" applyFont="1" applyFill="1" applyBorder="1" applyAlignment="1">
      <alignment horizontal="right" vertical="center"/>
    </xf>
    <xf numFmtId="0" fontId="20" fillId="0" borderId="36" xfId="0" applyFont="1" applyFill="1" applyBorder="1" applyAlignment="1">
      <alignment horizontal="center" vertical="center" textRotation="255" wrapText="1"/>
    </xf>
    <xf numFmtId="0" fontId="20" fillId="0" borderId="10" xfId="0" applyFont="1" applyFill="1" applyBorder="1" applyAlignment="1">
      <alignment horizontal="center" vertical="center" textRotation="255" wrapText="1"/>
    </xf>
    <xf numFmtId="0" fontId="22" fillId="0" borderId="36" xfId="0" applyFont="1" applyFill="1" applyBorder="1" applyAlignment="1">
      <alignment horizontal="center" vertical="center" textRotation="255" wrapText="1"/>
    </xf>
    <xf numFmtId="0" fontId="22" fillId="0" borderId="41" xfId="0" applyFont="1" applyFill="1" applyBorder="1" applyAlignment="1">
      <alignment horizontal="center" vertical="center" textRotation="255" wrapText="1"/>
    </xf>
    <xf numFmtId="0" fontId="22" fillId="0" borderId="10" xfId="0" applyFont="1" applyFill="1" applyBorder="1" applyAlignment="1">
      <alignment horizontal="center" vertical="center" textRotation="255" wrapText="1"/>
    </xf>
    <xf numFmtId="0" fontId="22" fillId="0" borderId="45" xfId="0" applyFont="1" applyFill="1" applyBorder="1" applyAlignment="1">
      <alignment horizontal="center" vertical="center" textRotation="255" wrapText="1"/>
    </xf>
    <xf numFmtId="0" fontId="20" fillId="0" borderId="37" xfId="0" applyFont="1" applyFill="1" applyBorder="1" applyAlignment="1">
      <alignment horizontal="center" vertical="center" textRotation="255" wrapText="1"/>
    </xf>
    <xf numFmtId="0" fontId="20" fillId="0" borderId="40" xfId="0" applyFont="1" applyFill="1" applyBorder="1" applyAlignment="1">
      <alignment horizontal="center" vertical="center" textRotation="255" wrapText="1"/>
    </xf>
    <xf numFmtId="0" fontId="16" fillId="0" borderId="33" xfId="0" applyFont="1" applyFill="1" applyBorder="1" applyAlignment="1">
      <alignment horizontal="center" vertical="center" textRotation="255" wrapText="1"/>
    </xf>
    <xf numFmtId="0" fontId="16" fillId="0" borderId="35" xfId="0" applyFont="1" applyFill="1" applyBorder="1" applyAlignment="1">
      <alignment horizontal="center" vertical="center" textRotation="255" wrapText="1"/>
    </xf>
    <xf numFmtId="0" fontId="16" fillId="0" borderId="1"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wrapText="1"/>
    </xf>
    <xf numFmtId="0" fontId="16" fillId="0" borderId="42" xfId="0" applyFont="1" applyFill="1" applyBorder="1" applyAlignment="1">
      <alignment horizontal="center" vertical="center" textRotation="255" wrapText="1"/>
    </xf>
    <xf numFmtId="0" fontId="16" fillId="0" borderId="37" xfId="0" applyFont="1" applyFill="1" applyBorder="1" applyAlignment="1">
      <alignment horizontal="right" vertical="center"/>
    </xf>
    <xf numFmtId="0" fontId="20" fillId="0" borderId="33" xfId="0" applyFont="1" applyFill="1" applyBorder="1" applyAlignment="1">
      <alignment horizontal="center" vertical="center" textRotation="255" wrapText="1"/>
    </xf>
    <xf numFmtId="0" fontId="20" fillId="0" borderId="27" xfId="0" applyFont="1" applyFill="1" applyBorder="1" applyAlignment="1">
      <alignment horizontal="center" vertical="center" textRotation="255" wrapText="1"/>
    </xf>
    <xf numFmtId="0" fontId="20" fillId="0" borderId="1" xfId="0" applyFont="1" applyFill="1" applyBorder="1" applyAlignment="1">
      <alignment horizontal="center" vertical="center" textRotation="255" wrapText="1"/>
    </xf>
    <xf numFmtId="0" fontId="20" fillId="0" borderId="33" xfId="0" applyFont="1" applyFill="1" applyBorder="1" applyAlignment="1">
      <alignment horizontal="center" vertical="center" textRotation="255"/>
    </xf>
    <xf numFmtId="0" fontId="20" fillId="0" borderId="27" xfId="0" applyFont="1" applyFill="1" applyBorder="1" applyAlignment="1">
      <alignment horizontal="center" vertical="center" textRotation="255"/>
    </xf>
    <xf numFmtId="0" fontId="16" fillId="0" borderId="24" xfId="0" applyFont="1" applyFill="1" applyBorder="1" applyAlignment="1">
      <alignment horizontal="right" vertical="center" shrinkToFit="1"/>
    </xf>
    <xf numFmtId="0" fontId="16" fillId="0" borderId="9" xfId="0" applyFont="1" applyFill="1" applyBorder="1" applyAlignment="1">
      <alignment horizontal="right" vertical="center" shrinkToFit="1"/>
    </xf>
    <xf numFmtId="0" fontId="16" fillId="0" borderId="25" xfId="0" applyFont="1" applyFill="1" applyBorder="1" applyAlignment="1">
      <alignment horizontal="right" vertical="center" shrinkToFit="1"/>
    </xf>
    <xf numFmtId="0" fontId="16" fillId="0" borderId="48" xfId="0" applyFont="1" applyFill="1" applyBorder="1" applyAlignment="1">
      <alignment horizontal="right" vertical="center" shrinkToFit="1"/>
    </xf>
    <xf numFmtId="0" fontId="16" fillId="0" borderId="0" xfId="0" applyFont="1" applyFill="1" applyBorder="1" applyAlignment="1">
      <alignment horizontal="right" vertical="center" shrinkToFit="1"/>
    </xf>
    <xf numFmtId="0" fontId="16" fillId="0" borderId="28" xfId="0" applyFont="1" applyFill="1" applyBorder="1" applyAlignment="1">
      <alignment horizontal="right" vertical="center" shrinkToFit="1"/>
    </xf>
    <xf numFmtId="0" fontId="16" fillId="0" borderId="62" xfId="0" applyFont="1" applyFill="1" applyBorder="1" applyAlignment="1">
      <alignment horizontal="right" vertical="center" shrinkToFit="1"/>
    </xf>
    <xf numFmtId="0" fontId="16" fillId="0" borderId="37" xfId="0" applyFont="1" applyFill="1" applyBorder="1" applyAlignment="1">
      <alignment horizontal="right" vertical="center" shrinkToFit="1"/>
    </xf>
    <xf numFmtId="0" fontId="16" fillId="0" borderId="41" xfId="0" applyFont="1" applyFill="1" applyBorder="1" applyAlignment="1">
      <alignment horizontal="right" vertical="center" shrinkToFit="1"/>
    </xf>
    <xf numFmtId="188" fontId="16" fillId="0" borderId="1" xfId="0" applyNumberFormat="1" applyFont="1" applyFill="1" applyBorder="1" applyAlignment="1">
      <alignment horizontal="right" vertical="center" shrinkToFit="1"/>
    </xf>
    <xf numFmtId="188" fontId="16" fillId="0" borderId="0" xfId="0" applyNumberFormat="1" applyFont="1" applyFill="1" applyBorder="1" applyAlignment="1">
      <alignment horizontal="right" vertical="center" shrinkToFit="1"/>
    </xf>
    <xf numFmtId="188" fontId="16" fillId="0" borderId="13" xfId="0" applyNumberFormat="1" applyFont="1" applyFill="1" applyBorder="1" applyAlignment="1">
      <alignment horizontal="right" vertical="center" shrinkToFit="1"/>
    </xf>
    <xf numFmtId="188" fontId="16" fillId="0" borderId="28" xfId="0" applyNumberFormat="1" applyFont="1" applyFill="1" applyBorder="1" applyAlignment="1">
      <alignment horizontal="right" vertical="center" shrinkToFit="1"/>
    </xf>
    <xf numFmtId="188" fontId="16" fillId="0" borderId="5" xfId="0" applyNumberFormat="1" applyFont="1" applyFill="1" applyBorder="1" applyAlignment="1">
      <alignment horizontal="right" vertical="center" shrinkToFit="1"/>
    </xf>
    <xf numFmtId="188" fontId="16" fillId="0" borderId="9" xfId="0" applyNumberFormat="1" applyFont="1" applyFill="1" applyBorder="1" applyAlignment="1">
      <alignment horizontal="right" vertical="center" shrinkToFit="1"/>
    </xf>
    <xf numFmtId="188" fontId="16" fillId="0" borderId="25" xfId="0" applyNumberFormat="1" applyFont="1" applyFill="1" applyBorder="1" applyAlignment="1">
      <alignment horizontal="right" vertical="center" shrinkToFit="1"/>
    </xf>
    <xf numFmtId="188" fontId="16" fillId="0" borderId="26" xfId="0" applyNumberFormat="1" applyFont="1" applyFill="1" applyBorder="1" applyAlignment="1">
      <alignment horizontal="right" vertical="center" shrinkToFit="1"/>
    </xf>
    <xf numFmtId="188" fontId="20" fillId="0" borderId="5" xfId="0" applyNumberFormat="1" applyFont="1" applyFill="1" applyBorder="1" applyAlignment="1">
      <alignment horizontal="right" vertical="center" shrinkToFit="1"/>
    </xf>
    <xf numFmtId="188" fontId="20" fillId="0" borderId="9" xfId="0" applyNumberFormat="1" applyFont="1" applyFill="1" applyBorder="1" applyAlignment="1">
      <alignment horizontal="right" vertical="center" shrinkToFit="1"/>
    </xf>
    <xf numFmtId="188" fontId="20" fillId="0" borderId="25" xfId="0" applyNumberFormat="1" applyFont="1" applyFill="1" applyBorder="1" applyAlignment="1">
      <alignment horizontal="right" vertical="center" shrinkToFit="1"/>
    </xf>
    <xf numFmtId="188" fontId="20" fillId="0" borderId="26" xfId="0" applyNumberFormat="1" applyFont="1" applyFill="1" applyBorder="1" applyAlignment="1">
      <alignment horizontal="right" vertical="center" shrinkToFit="1"/>
    </xf>
    <xf numFmtId="188" fontId="20" fillId="0" borderId="1" xfId="0" applyNumberFormat="1" applyFont="1" applyFill="1" applyBorder="1" applyAlignment="1">
      <alignment horizontal="right" vertical="center" shrinkToFit="1"/>
    </xf>
    <xf numFmtId="188" fontId="20" fillId="0" borderId="0" xfId="0" applyNumberFormat="1" applyFont="1" applyFill="1" applyBorder="1" applyAlignment="1">
      <alignment horizontal="right" vertical="center" shrinkToFit="1"/>
    </xf>
    <xf numFmtId="188" fontId="20" fillId="0" borderId="28" xfId="0" applyNumberFormat="1" applyFont="1" applyFill="1" applyBorder="1" applyAlignment="1">
      <alignment horizontal="right" vertical="center" shrinkToFit="1"/>
    </xf>
    <xf numFmtId="188" fontId="20" fillId="0" borderId="13" xfId="0" applyNumberFormat="1" applyFont="1" applyFill="1" applyBorder="1" applyAlignment="1">
      <alignment horizontal="right" vertical="center" shrinkToFit="1"/>
    </xf>
    <xf numFmtId="188" fontId="20" fillId="0" borderId="36" xfId="0" applyNumberFormat="1" applyFont="1" applyFill="1" applyBorder="1" applyAlignment="1">
      <alignment horizontal="right" vertical="center" shrinkToFit="1"/>
    </xf>
    <xf numFmtId="188" fontId="20" fillId="0" borderId="37" xfId="0" applyNumberFormat="1" applyFont="1" applyFill="1" applyBorder="1" applyAlignment="1">
      <alignment horizontal="right" vertical="center" shrinkToFit="1"/>
    </xf>
    <xf numFmtId="188" fontId="20" fillId="0" borderId="41" xfId="0" applyNumberFormat="1" applyFont="1" applyFill="1" applyBorder="1" applyAlignment="1">
      <alignment horizontal="right" vertical="center" shrinkToFit="1"/>
    </xf>
    <xf numFmtId="0" fontId="20" fillId="0" borderId="0" xfId="0" applyFont="1" applyFill="1" applyBorder="1"/>
    <xf numFmtId="0" fontId="20" fillId="0" borderId="9" xfId="0" applyFont="1" applyFill="1" applyBorder="1"/>
    <xf numFmtId="0" fontId="20" fillId="0" borderId="0" xfId="0" applyFont="1" applyFill="1" applyBorder="1" applyAlignment="1">
      <alignment horizontal="right" vertical="top"/>
    </xf>
    <xf numFmtId="0" fontId="18" fillId="0" borderId="31" xfId="0" applyFont="1" applyFill="1" applyBorder="1"/>
    <xf numFmtId="0" fontId="18" fillId="0" borderId="46" xfId="0" applyFont="1" applyFill="1" applyBorder="1"/>
    <xf numFmtId="0" fontId="22" fillId="0" borderId="48" xfId="0" applyFont="1" applyFill="1" applyBorder="1" applyAlignment="1">
      <alignment horizontal="right" vertical="center"/>
    </xf>
    <xf numFmtId="0" fontId="22" fillId="0" borderId="0" xfId="0" applyFont="1" applyFill="1" applyBorder="1" applyAlignment="1">
      <alignment horizontal="right" vertical="center"/>
    </xf>
    <xf numFmtId="49" fontId="22" fillId="0" borderId="0" xfId="0" applyNumberFormat="1" applyFont="1" applyFill="1" applyBorder="1" applyAlignment="1">
      <alignment horizontal="center" vertical="center"/>
    </xf>
    <xf numFmtId="187" fontId="20" fillId="0" borderId="37" xfId="0" applyNumberFormat="1" applyFont="1" applyFill="1" applyBorder="1" applyAlignment="1">
      <alignment horizontal="right" vertical="center"/>
    </xf>
    <xf numFmtId="187" fontId="20" fillId="0" borderId="0" xfId="0" applyNumberFormat="1" applyFont="1" applyFill="1" applyBorder="1" applyAlignment="1">
      <alignment horizontal="right" vertical="center"/>
    </xf>
    <xf numFmtId="0" fontId="20" fillId="0" borderId="63" xfId="0" applyFont="1" applyFill="1" applyBorder="1" applyAlignment="1">
      <alignment horizontal="center" vertical="center" shrinkToFit="1"/>
    </xf>
    <xf numFmtId="0" fontId="22" fillId="0" borderId="0" xfId="0" applyFont="1" applyFill="1" applyBorder="1" applyAlignment="1">
      <alignment horizontal="left" vertical="center"/>
    </xf>
    <xf numFmtId="0" fontId="22" fillId="0" borderId="62" xfId="0" applyFont="1" applyFill="1" applyBorder="1" applyAlignment="1">
      <alignment horizontal="right" vertical="center"/>
    </xf>
    <xf numFmtId="0" fontId="22" fillId="0" borderId="37" xfId="0" applyFont="1" applyFill="1" applyBorder="1" applyAlignment="1">
      <alignment horizontal="right" vertical="center"/>
    </xf>
    <xf numFmtId="0" fontId="22" fillId="0" borderId="37" xfId="0" applyFont="1" applyFill="1" applyBorder="1" applyAlignment="1">
      <alignment horizontal="left" vertical="center"/>
    </xf>
    <xf numFmtId="0" fontId="20" fillId="0" borderId="56" xfId="0" applyFont="1" applyFill="1" applyBorder="1" applyAlignment="1">
      <alignment horizontal="right" vertical="center"/>
    </xf>
    <xf numFmtId="0" fontId="20" fillId="0" borderId="19" xfId="0" applyFont="1" applyFill="1" applyBorder="1" applyAlignment="1">
      <alignment vertical="center"/>
    </xf>
    <xf numFmtId="0" fontId="20" fillId="0" borderId="0" xfId="0" applyFont="1" applyFill="1" applyBorder="1" applyAlignment="1">
      <alignment vertical="center"/>
    </xf>
    <xf numFmtId="0" fontId="20" fillId="0" borderId="21" xfId="0" applyFont="1" applyFill="1" applyBorder="1" applyAlignment="1">
      <alignment horizontal="right" vertical="center"/>
    </xf>
    <xf numFmtId="0" fontId="16" fillId="0" borderId="14"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20" fillId="0" borderId="84" xfId="0" applyFont="1" applyFill="1" applyBorder="1" applyAlignment="1">
      <alignment horizontal="right" vertical="center"/>
    </xf>
    <xf numFmtId="0" fontId="20" fillId="0" borderId="86" xfId="0" applyFont="1" applyFill="1" applyBorder="1" applyAlignment="1">
      <alignment horizontal="right" vertical="center"/>
    </xf>
    <xf numFmtId="0" fontId="20" fillId="0" borderId="82" xfId="0" applyFont="1" applyFill="1" applyBorder="1" applyAlignment="1">
      <alignment horizontal="right" vertical="center"/>
    </xf>
    <xf numFmtId="0" fontId="20" fillId="0" borderId="81" xfId="0" applyFont="1" applyFill="1" applyBorder="1" applyAlignment="1">
      <alignment horizontal="right" vertical="center"/>
    </xf>
    <xf numFmtId="0" fontId="20" fillId="0" borderId="28" xfId="0" applyFont="1" applyFill="1" applyBorder="1" applyAlignment="1">
      <alignment vertical="center"/>
    </xf>
    <xf numFmtId="0" fontId="20" fillId="0" borderId="85" xfId="0" applyFont="1" applyFill="1" applyBorder="1" applyAlignment="1">
      <alignment horizontal="center" vertical="center" wrapText="1" justifyLastLine="1"/>
    </xf>
    <xf numFmtId="0" fontId="20" fillId="0" borderId="21" xfId="0" applyFont="1" applyFill="1" applyBorder="1" applyAlignment="1">
      <alignment horizontal="center" vertical="center" wrapText="1" justifyLastLine="1"/>
    </xf>
    <xf numFmtId="0" fontId="18" fillId="0" borderId="43" xfId="0" applyFont="1" applyFill="1" applyBorder="1" applyAlignment="1">
      <alignment horizontal="right" vertical="center"/>
    </xf>
    <xf numFmtId="0" fontId="18" fillId="0" borderId="23" xfId="0" applyFont="1" applyFill="1" applyBorder="1" applyAlignment="1">
      <alignment horizontal="right" vertical="center"/>
    </xf>
    <xf numFmtId="0" fontId="20" fillId="0" borderId="9" xfId="0" applyFont="1" applyFill="1" applyBorder="1" applyAlignment="1">
      <alignment vertical="center"/>
    </xf>
    <xf numFmtId="187" fontId="20" fillId="0" borderId="9" xfId="0" applyNumberFormat="1" applyFont="1" applyFill="1" applyBorder="1" applyAlignment="1">
      <alignment horizontal="right" vertical="center"/>
    </xf>
    <xf numFmtId="0" fontId="20" fillId="0" borderId="21" xfId="0" applyFont="1" applyFill="1" applyBorder="1" applyAlignment="1">
      <alignment horizontal="center" vertical="center" textRotation="255"/>
    </xf>
    <xf numFmtId="49" fontId="22" fillId="0" borderId="37" xfId="0" applyNumberFormat="1" applyFont="1" applyFill="1" applyBorder="1" applyAlignment="1">
      <alignment horizontal="center" vertical="center"/>
    </xf>
    <xf numFmtId="0" fontId="20" fillId="0" borderId="25" xfId="0" applyFont="1" applyFill="1" applyBorder="1" applyAlignment="1">
      <alignment vertical="center"/>
    </xf>
    <xf numFmtId="0" fontId="22" fillId="0" borderId="9" xfId="0" applyFont="1" applyFill="1" applyBorder="1" applyAlignment="1">
      <alignment horizontal="right" vertical="center"/>
    </xf>
    <xf numFmtId="49" fontId="22" fillId="0" borderId="9" xfId="0" applyNumberFormat="1" applyFont="1" applyFill="1" applyBorder="1" applyAlignment="1">
      <alignment horizontal="center"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41"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181" fontId="20" fillId="0" borderId="13" xfId="0" applyNumberFormat="1" applyFont="1" applyFill="1" applyBorder="1" applyAlignment="1">
      <alignment vertical="center"/>
    </xf>
    <xf numFmtId="0" fontId="22" fillId="0" borderId="0" xfId="0" applyFont="1" applyFill="1" applyBorder="1" applyAlignment="1">
      <alignment horizontal="right" vertical="top"/>
    </xf>
    <xf numFmtId="0" fontId="20" fillId="0" borderId="15" xfId="0" applyFont="1" applyFill="1" applyBorder="1" applyAlignment="1">
      <alignment horizontal="right" vertical="center"/>
    </xf>
    <xf numFmtId="0" fontId="20" fillId="0" borderId="3" xfId="0" applyFont="1" applyFill="1" applyBorder="1" applyAlignment="1">
      <alignment horizontal="right" vertical="center"/>
    </xf>
    <xf numFmtId="0" fontId="20" fillId="0" borderId="31" xfId="0" applyFont="1" applyFill="1" applyBorder="1" applyAlignment="1">
      <alignment horizontal="right" vertical="center"/>
    </xf>
    <xf numFmtId="0" fontId="20" fillId="0" borderId="46" xfId="0" applyFont="1" applyFill="1" applyBorder="1" applyAlignment="1">
      <alignment horizontal="right" vertical="center"/>
    </xf>
    <xf numFmtId="0" fontId="20" fillId="0" borderId="15" xfId="0" applyFont="1" applyFill="1" applyBorder="1" applyAlignment="1">
      <alignment horizontal="center" vertical="center" textRotation="255" wrapText="1"/>
    </xf>
    <xf numFmtId="0" fontId="20" fillId="0" borderId="21" xfId="0" applyFont="1" applyFill="1" applyBorder="1" applyAlignment="1">
      <alignment horizontal="center" vertical="center" textRotation="255" wrapText="1"/>
    </xf>
    <xf numFmtId="0" fontId="20" fillId="0" borderId="57" xfId="0" applyFont="1" applyFill="1" applyBorder="1" applyAlignment="1">
      <alignment horizontal="right" vertical="center"/>
    </xf>
    <xf numFmtId="0" fontId="20" fillId="0" borderId="22" xfId="0" applyFont="1" applyFill="1" applyBorder="1" applyAlignment="1">
      <alignment horizontal="right" vertical="center"/>
    </xf>
    <xf numFmtId="193" fontId="20" fillId="0" borderId="21" xfId="0" applyNumberFormat="1" applyFont="1" applyFill="1" applyBorder="1" applyAlignment="1">
      <alignment horizontal="right" vertical="center"/>
    </xf>
    <xf numFmtId="0" fontId="18" fillId="0" borderId="21" xfId="0" applyFont="1" applyFill="1" applyBorder="1" applyAlignment="1">
      <alignment horizontal="right"/>
    </xf>
    <xf numFmtId="0" fontId="18" fillId="0" borderId="56" xfId="0" applyFont="1" applyFill="1" applyBorder="1" applyAlignment="1">
      <alignment horizontal="right"/>
    </xf>
    <xf numFmtId="0" fontId="18" fillId="0" borderId="32"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45" xfId="0" applyFont="1" applyFill="1" applyBorder="1" applyAlignment="1">
      <alignment horizontal="center" vertical="center" wrapText="1"/>
    </xf>
    <xf numFmtId="180" fontId="20" fillId="0" borderId="58" xfId="0" applyNumberFormat="1" applyFont="1" applyFill="1" applyBorder="1" applyAlignment="1">
      <alignment horizontal="right" vertical="center"/>
    </xf>
    <xf numFmtId="0" fontId="18" fillId="0" borderId="82" xfId="0" applyFont="1" applyFill="1" applyBorder="1" applyAlignment="1">
      <alignment horizontal="right" vertical="center"/>
    </xf>
    <xf numFmtId="0" fontId="18" fillId="0" borderId="81" xfId="0" applyFont="1" applyFill="1" applyBorder="1" applyAlignment="1">
      <alignment horizontal="right" vertical="center"/>
    </xf>
    <xf numFmtId="0" fontId="22" fillId="0" borderId="36" xfId="0" applyFont="1" applyFill="1" applyBorder="1" applyAlignment="1">
      <alignment horizontal="center" vertical="center" wrapText="1" justifyLastLine="1"/>
    </xf>
    <xf numFmtId="0" fontId="22" fillId="0" borderId="37" xfId="0" applyFont="1" applyFill="1" applyBorder="1" applyAlignment="1">
      <alignment horizontal="center" vertical="center" wrapText="1" justifyLastLine="1"/>
    </xf>
    <xf numFmtId="0" fontId="22" fillId="0" borderId="41" xfId="0" applyFont="1" applyFill="1" applyBorder="1" applyAlignment="1">
      <alignment horizontal="center" vertical="center" wrapText="1" justifyLastLine="1"/>
    </xf>
    <xf numFmtId="0" fontId="22" fillId="0" borderId="1" xfId="0" applyFont="1" applyFill="1" applyBorder="1" applyAlignment="1">
      <alignment horizontal="center" vertical="center" wrapText="1" justifyLastLine="1"/>
    </xf>
    <xf numFmtId="0" fontId="22" fillId="0" borderId="0" xfId="0" applyFont="1" applyFill="1" applyBorder="1" applyAlignment="1">
      <alignment horizontal="center" vertical="center" wrapText="1" justifyLastLine="1"/>
    </xf>
    <xf numFmtId="0" fontId="22" fillId="0" borderId="28" xfId="0" applyFont="1" applyFill="1" applyBorder="1" applyAlignment="1">
      <alignment horizontal="center" vertical="center" wrapText="1" justifyLastLine="1"/>
    </xf>
    <xf numFmtId="0" fontId="22" fillId="0" borderId="10" xfId="0" applyFont="1" applyFill="1" applyBorder="1" applyAlignment="1">
      <alignment horizontal="center" vertical="center" wrapText="1" justifyLastLine="1"/>
    </xf>
    <xf numFmtId="0" fontId="22" fillId="0" borderId="40" xfId="0" applyFont="1" applyFill="1" applyBorder="1" applyAlignment="1">
      <alignment horizontal="center" vertical="center" wrapText="1" justifyLastLine="1"/>
    </xf>
    <xf numFmtId="0" fontId="22" fillId="0" borderId="45" xfId="0" applyFont="1" applyFill="1" applyBorder="1" applyAlignment="1">
      <alignment horizontal="center" vertical="center" wrapText="1" justifyLastLine="1"/>
    </xf>
    <xf numFmtId="180" fontId="20" fillId="0" borderId="47" xfId="0" applyNumberFormat="1" applyFont="1" applyFill="1" applyBorder="1" applyAlignment="1">
      <alignment horizontal="right" vertical="center"/>
    </xf>
    <xf numFmtId="180" fontId="20" fillId="0" borderId="21" xfId="0" applyNumberFormat="1" applyFont="1" applyFill="1" applyBorder="1" applyAlignment="1">
      <alignment horizontal="right" vertical="center"/>
    </xf>
    <xf numFmtId="38" fontId="22" fillId="0" borderId="21" xfId="1" applyFont="1" applyFill="1" applyBorder="1" applyAlignment="1">
      <alignment horizontal="right" vertical="center"/>
    </xf>
    <xf numFmtId="38" fontId="20" fillId="0" borderId="36" xfId="1" applyFont="1" applyFill="1" applyBorder="1" applyAlignment="1">
      <alignment horizontal="center" vertical="center" textRotation="255"/>
    </xf>
    <xf numFmtId="38" fontId="20" fillId="0" borderId="41" xfId="1" applyFont="1" applyFill="1" applyBorder="1" applyAlignment="1">
      <alignment horizontal="center" vertical="center" textRotation="255"/>
    </xf>
    <xf numFmtId="38" fontId="20" fillId="0" borderId="1" xfId="1" applyFont="1" applyFill="1" applyBorder="1" applyAlignment="1">
      <alignment horizontal="center" vertical="center" textRotation="255"/>
    </xf>
    <xf numFmtId="38" fontId="20" fillId="0" borderId="10" xfId="1" applyFont="1" applyFill="1" applyBorder="1" applyAlignment="1">
      <alignment horizontal="center" vertical="center" textRotation="255"/>
    </xf>
    <xf numFmtId="188" fontId="20" fillId="0" borderId="56" xfId="0" applyNumberFormat="1" applyFont="1" applyFill="1" applyBorder="1" applyAlignment="1">
      <alignment vertical="center"/>
    </xf>
    <xf numFmtId="38" fontId="22" fillId="0" borderId="21" xfId="1" applyFont="1" applyFill="1" applyBorder="1" applyAlignment="1">
      <alignment horizontal="right" vertical="center" justifyLastLine="1"/>
    </xf>
    <xf numFmtId="38" fontId="20" fillId="0" borderId="33" xfId="1" applyFont="1" applyFill="1" applyBorder="1" applyAlignment="1">
      <alignment horizontal="center" vertical="center" textRotation="255"/>
    </xf>
    <xf numFmtId="38" fontId="20" fillId="0" borderId="27" xfId="1" applyFont="1" applyFill="1" applyBorder="1" applyAlignment="1">
      <alignment horizontal="center" vertical="center" textRotation="255"/>
    </xf>
    <xf numFmtId="188" fontId="20" fillId="0" borderId="21" xfId="0" applyNumberFormat="1" applyFont="1" applyFill="1" applyBorder="1" applyAlignment="1">
      <alignment vertical="center"/>
    </xf>
    <xf numFmtId="38" fontId="22" fillId="0" borderId="56" xfId="1" applyFont="1" applyFill="1" applyBorder="1" applyAlignment="1">
      <alignment horizontal="right" vertical="center"/>
    </xf>
    <xf numFmtId="38" fontId="20" fillId="0" borderId="51" xfId="1" applyFont="1" applyFill="1" applyBorder="1" applyAlignment="1">
      <alignment horizontal="center" vertical="center" justifyLastLine="1"/>
    </xf>
    <xf numFmtId="38" fontId="20" fillId="0" borderId="14" xfId="1" applyFont="1" applyFill="1" applyBorder="1" applyAlignment="1">
      <alignment horizontal="center" vertical="center" justifyLastLine="1"/>
    </xf>
    <xf numFmtId="38" fontId="20" fillId="0" borderId="27" xfId="1" applyFont="1" applyFill="1" applyBorder="1" applyAlignment="1">
      <alignment horizontal="center" vertical="center" justifyLastLine="1"/>
    </xf>
    <xf numFmtId="38" fontId="20" fillId="0" borderId="48" xfId="1" applyFont="1" applyFill="1" applyBorder="1" applyAlignment="1">
      <alignment horizontal="center" vertical="center" justifyLastLine="1"/>
    </xf>
    <xf numFmtId="38" fontId="20" fillId="0" borderId="0" xfId="1" applyFont="1" applyFill="1" applyBorder="1" applyAlignment="1">
      <alignment horizontal="center" vertical="center" justifyLastLine="1"/>
    </xf>
    <xf numFmtId="38" fontId="20" fillId="0" borderId="28" xfId="1" applyFont="1" applyFill="1" applyBorder="1" applyAlignment="1">
      <alignment horizontal="center" vertical="center" justifyLastLine="1"/>
    </xf>
    <xf numFmtId="38" fontId="20" fillId="0" borderId="52" xfId="1" applyFont="1" applyFill="1" applyBorder="1" applyAlignment="1">
      <alignment horizontal="center" vertical="center" justifyLastLine="1"/>
    </xf>
    <xf numFmtId="38" fontId="20" fillId="0" borderId="40" xfId="1" applyFont="1" applyFill="1" applyBorder="1" applyAlignment="1">
      <alignment horizontal="center" vertical="center" justifyLastLine="1"/>
    </xf>
    <xf numFmtId="38" fontId="20" fillId="0" borderId="45" xfId="1" applyFont="1" applyFill="1" applyBorder="1" applyAlignment="1">
      <alignment horizontal="center" vertical="center" justifyLastLine="1"/>
    </xf>
    <xf numFmtId="0" fontId="18" fillId="0" borderId="4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8" xfId="0" applyFont="1" applyFill="1" applyBorder="1" applyAlignment="1">
      <alignment horizontal="center" vertical="center" wrapText="1"/>
    </xf>
    <xf numFmtId="180" fontId="20" fillId="0" borderId="44" xfId="0" applyNumberFormat="1" applyFont="1" applyFill="1" applyBorder="1" applyAlignment="1">
      <alignment horizontal="right" vertical="center"/>
    </xf>
    <xf numFmtId="188" fontId="18" fillId="0" borderId="56" xfId="0" applyNumberFormat="1" applyFont="1" applyFill="1" applyBorder="1" applyAlignment="1">
      <alignment horizontal="right" vertical="center"/>
    </xf>
    <xf numFmtId="188" fontId="18" fillId="0" borderId="21" xfId="0" applyNumberFormat="1" applyFont="1" applyFill="1" applyBorder="1" applyAlignment="1">
      <alignment horizontal="right" vertical="center"/>
    </xf>
    <xf numFmtId="0" fontId="20" fillId="0" borderId="1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38" fontId="20" fillId="0" borderId="36" xfId="1" applyFont="1" applyFill="1" applyBorder="1" applyAlignment="1">
      <alignment horizontal="center" vertical="center" justifyLastLine="1"/>
    </xf>
    <xf numFmtId="38" fontId="20" fillId="0" borderId="41" xfId="1" applyFont="1" applyFill="1" applyBorder="1" applyAlignment="1">
      <alignment horizontal="center" vertical="center" justifyLastLine="1"/>
    </xf>
    <xf numFmtId="38" fontId="20" fillId="0" borderId="1" xfId="1" applyFont="1" applyFill="1" applyBorder="1" applyAlignment="1">
      <alignment horizontal="center" vertical="center" justifyLastLine="1"/>
    </xf>
    <xf numFmtId="38" fontId="20" fillId="0" borderId="10" xfId="1" applyFont="1" applyFill="1" applyBorder="1" applyAlignment="1">
      <alignment horizontal="center" vertical="center" justifyLastLine="1"/>
    </xf>
    <xf numFmtId="0" fontId="20" fillId="0" borderId="14" xfId="0" applyFont="1" applyFill="1" applyBorder="1" applyAlignment="1">
      <alignment horizontal="center" vertical="distributed"/>
    </xf>
    <xf numFmtId="0" fontId="20" fillId="0" borderId="0" xfId="0" applyFont="1" applyFill="1" applyBorder="1" applyAlignment="1">
      <alignment horizontal="center" vertical="distributed"/>
    </xf>
    <xf numFmtId="0" fontId="20" fillId="0" borderId="40" xfId="0" applyFont="1" applyFill="1" applyBorder="1" applyAlignment="1">
      <alignment horizontal="center" vertical="distributed"/>
    </xf>
    <xf numFmtId="38" fontId="20" fillId="0" borderId="3" xfId="1" applyFont="1" applyFill="1" applyBorder="1" applyAlignment="1">
      <alignment horizontal="center" vertical="center"/>
    </xf>
    <xf numFmtId="38" fontId="20" fillId="0" borderId="31" xfId="1" applyFont="1" applyFill="1" applyBorder="1" applyAlignment="1">
      <alignment horizontal="center" vertical="center"/>
    </xf>
    <xf numFmtId="38" fontId="20" fillId="0" borderId="46" xfId="1" applyFont="1" applyFill="1" applyBorder="1" applyAlignment="1">
      <alignment horizontal="center" vertical="center"/>
    </xf>
    <xf numFmtId="38" fontId="20" fillId="0" borderId="29" xfId="1" applyFont="1" applyFill="1" applyBorder="1" applyAlignment="1">
      <alignment horizontal="center" vertical="center" textRotation="255"/>
    </xf>
    <xf numFmtId="38" fontId="20" fillId="0" borderId="17" xfId="1" applyFont="1" applyFill="1" applyBorder="1" applyAlignment="1">
      <alignment horizontal="center" vertical="center" textRotation="255"/>
    </xf>
    <xf numFmtId="38" fontId="20" fillId="0" borderId="47" xfId="1" applyFont="1" applyFill="1" applyBorder="1" applyAlignment="1">
      <alignment horizontal="center" vertical="center" textRotation="255"/>
    </xf>
    <xf numFmtId="38" fontId="20" fillId="0" borderId="44" xfId="1" applyFont="1" applyFill="1" applyBorder="1" applyAlignment="1">
      <alignment horizontal="center" vertical="center"/>
    </xf>
    <xf numFmtId="38" fontId="20" fillId="0" borderId="43" xfId="1" applyFont="1" applyFill="1" applyBorder="1" applyAlignment="1">
      <alignment horizontal="center" vertical="center"/>
    </xf>
    <xf numFmtId="38" fontId="20" fillId="0" borderId="23" xfId="1" applyFont="1" applyFill="1" applyBorder="1" applyAlignment="1">
      <alignment horizontal="center" vertical="center"/>
    </xf>
    <xf numFmtId="38" fontId="20" fillId="0" borderId="37" xfId="1" applyFont="1" applyFill="1" applyBorder="1" applyAlignment="1">
      <alignment horizontal="center" vertical="center" textRotation="255"/>
    </xf>
    <xf numFmtId="181" fontId="20" fillId="0" borderId="44" xfId="0" applyNumberFormat="1" applyFont="1" applyFill="1" applyBorder="1" applyAlignment="1">
      <alignment horizontal="right" vertical="center"/>
    </xf>
    <xf numFmtId="181" fontId="20" fillId="0" borderId="43" xfId="0" applyNumberFormat="1" applyFont="1" applyFill="1" applyBorder="1" applyAlignment="1">
      <alignment horizontal="right" vertical="center"/>
    </xf>
    <xf numFmtId="181" fontId="20" fillId="0" borderId="23" xfId="0" applyNumberFormat="1" applyFont="1" applyFill="1" applyBorder="1" applyAlignment="1">
      <alignment horizontal="right" vertical="center"/>
    </xf>
    <xf numFmtId="38" fontId="22" fillId="0" borderId="58" xfId="1" applyFont="1" applyFill="1" applyBorder="1" applyAlignment="1">
      <alignment horizontal="right" vertical="center"/>
    </xf>
    <xf numFmtId="180" fontId="20" fillId="0" borderId="56" xfId="0" applyNumberFormat="1" applyFont="1" applyFill="1" applyBorder="1" applyAlignment="1">
      <alignment horizontal="right" vertical="center"/>
    </xf>
    <xf numFmtId="180" fontId="20" fillId="0" borderId="57" xfId="0" applyNumberFormat="1" applyFont="1" applyFill="1" applyBorder="1" applyAlignment="1">
      <alignment horizontal="right" vertical="center"/>
    </xf>
    <xf numFmtId="188" fontId="20" fillId="0" borderId="56" xfId="0" applyNumberFormat="1" applyFont="1" applyFill="1" applyBorder="1" applyAlignment="1">
      <alignment horizontal="right" vertical="center"/>
    </xf>
    <xf numFmtId="188" fontId="20" fillId="0" borderId="57" xfId="0" applyNumberFormat="1" applyFont="1" applyFill="1" applyBorder="1" applyAlignment="1">
      <alignment horizontal="right" vertical="center"/>
    </xf>
    <xf numFmtId="0" fontId="24" fillId="0" borderId="33" xfId="0" applyFont="1" applyFill="1" applyBorder="1" applyAlignment="1">
      <alignment horizontal="center" vertical="center" textRotation="255" wrapText="1"/>
    </xf>
    <xf numFmtId="0" fontId="16" fillId="0" borderId="27" xfId="0" applyFont="1" applyFill="1" applyBorder="1" applyAlignment="1">
      <alignment horizontal="center" vertical="center" textRotation="255" wrapText="1"/>
    </xf>
    <xf numFmtId="0" fontId="16" fillId="0" borderId="28" xfId="0" applyFont="1" applyFill="1" applyBorder="1" applyAlignment="1">
      <alignment horizontal="center" vertical="center" textRotation="255" wrapText="1"/>
    </xf>
    <xf numFmtId="0" fontId="16" fillId="0" borderId="45" xfId="0" applyFont="1" applyFill="1" applyBorder="1" applyAlignment="1">
      <alignment horizontal="center" vertical="center" textRotation="255" wrapText="1"/>
    </xf>
    <xf numFmtId="0" fontId="20" fillId="0" borderId="33" xfId="0" applyFont="1" applyFill="1" applyBorder="1" applyAlignment="1">
      <alignment horizontal="center" vertical="center" textRotation="255" shrinkToFit="1"/>
    </xf>
    <xf numFmtId="0" fontId="20" fillId="0" borderId="27" xfId="0" applyFont="1" applyFill="1" applyBorder="1" applyAlignment="1">
      <alignment horizontal="center" vertical="center" textRotation="255" shrinkToFit="1"/>
    </xf>
    <xf numFmtId="0" fontId="20" fillId="0" borderId="1" xfId="0" applyFont="1" applyFill="1" applyBorder="1" applyAlignment="1">
      <alignment horizontal="center" vertical="center" textRotation="255" shrinkToFit="1"/>
    </xf>
    <xf numFmtId="0" fontId="20" fillId="0" borderId="28" xfId="0" applyFont="1" applyFill="1" applyBorder="1" applyAlignment="1">
      <alignment horizontal="center" vertical="center" textRotation="255" shrinkToFit="1"/>
    </xf>
    <xf numFmtId="0" fontId="20" fillId="0" borderId="10" xfId="0" applyFont="1" applyFill="1" applyBorder="1" applyAlignment="1">
      <alignment horizontal="center" vertical="center" textRotation="255" shrinkToFit="1"/>
    </xf>
    <xf numFmtId="0" fontId="20" fillId="0" borderId="45" xfId="0" applyFont="1" applyFill="1" applyBorder="1" applyAlignment="1">
      <alignment horizontal="center" vertical="center" textRotation="255" shrinkToFit="1"/>
    </xf>
    <xf numFmtId="38" fontId="20" fillId="0" borderId="10" xfId="1" applyFont="1" applyFill="1" applyBorder="1" applyAlignment="1">
      <alignment horizontal="center" vertical="center"/>
    </xf>
    <xf numFmtId="38" fontId="20" fillId="0" borderId="45" xfId="1" applyFont="1" applyFill="1" applyBorder="1" applyAlignment="1">
      <alignment horizontal="center" vertical="center"/>
    </xf>
    <xf numFmtId="38" fontId="20" fillId="0" borderId="36" xfId="1" applyFont="1" applyFill="1" applyBorder="1" applyAlignment="1">
      <alignment horizontal="center" vertical="center" textRotation="255" wrapText="1"/>
    </xf>
    <xf numFmtId="38" fontId="20" fillId="0" borderId="41" xfId="1" applyFont="1" applyFill="1" applyBorder="1" applyAlignment="1">
      <alignment horizontal="center" vertical="center" textRotation="255" wrapText="1"/>
    </xf>
    <xf numFmtId="38" fontId="20" fillId="0" borderId="1" xfId="1" applyFont="1" applyFill="1" applyBorder="1" applyAlignment="1">
      <alignment horizontal="center" vertical="center" textRotation="255" wrapText="1"/>
    </xf>
    <xf numFmtId="38" fontId="20" fillId="0" borderId="28" xfId="1" applyFont="1" applyFill="1" applyBorder="1" applyAlignment="1">
      <alignment horizontal="center" vertical="center" textRotation="255" wrapText="1"/>
    </xf>
    <xf numFmtId="0" fontId="18" fillId="0" borderId="21" xfId="0" applyFont="1" applyFill="1" applyBorder="1" applyAlignment="1">
      <alignment horizontal="right" vertical="center"/>
    </xf>
    <xf numFmtId="188" fontId="20" fillId="0" borderId="21" xfId="0" applyNumberFormat="1" applyFont="1" applyFill="1" applyBorder="1" applyAlignment="1">
      <alignment horizontal="right" vertical="center"/>
    </xf>
    <xf numFmtId="188" fontId="20" fillId="0" borderId="22" xfId="0" applyNumberFormat="1" applyFont="1" applyFill="1" applyBorder="1" applyAlignment="1">
      <alignment horizontal="right" vertical="center"/>
    </xf>
    <xf numFmtId="180" fontId="20" fillId="0" borderId="43" xfId="0" applyNumberFormat="1" applyFont="1" applyFill="1" applyBorder="1" applyAlignment="1">
      <alignment horizontal="right" vertical="center"/>
    </xf>
    <xf numFmtId="180" fontId="20" fillId="0" borderId="23" xfId="0" applyNumberFormat="1" applyFont="1" applyFill="1" applyBorder="1" applyAlignment="1">
      <alignment horizontal="right" vertical="center"/>
    </xf>
    <xf numFmtId="0" fontId="22" fillId="0" borderId="56" xfId="0" applyFont="1" applyFill="1" applyBorder="1" applyAlignment="1">
      <alignment horizontal="right" vertical="center"/>
    </xf>
    <xf numFmtId="0" fontId="18" fillId="0" borderId="33" xfId="0" applyFont="1" applyFill="1" applyBorder="1" applyAlignment="1">
      <alignment horizontal="center" vertical="center" textRotation="255"/>
    </xf>
    <xf numFmtId="0" fontId="18" fillId="0" borderId="27" xfId="0" applyFont="1" applyFill="1" applyBorder="1" applyAlignment="1">
      <alignment horizontal="center" vertical="center" textRotation="255"/>
    </xf>
    <xf numFmtId="0" fontId="18" fillId="0" borderId="1" xfId="0" applyFont="1" applyFill="1" applyBorder="1" applyAlignment="1">
      <alignment horizontal="center" vertical="center" textRotation="255"/>
    </xf>
    <xf numFmtId="0" fontId="18" fillId="0" borderId="28" xfId="0" applyFont="1" applyFill="1" applyBorder="1" applyAlignment="1">
      <alignment horizontal="center" vertical="center" textRotation="255"/>
    </xf>
    <xf numFmtId="0" fontId="18" fillId="0" borderId="10" xfId="0" applyFont="1" applyFill="1" applyBorder="1" applyAlignment="1">
      <alignment horizontal="center" vertical="center" textRotation="255"/>
    </xf>
    <xf numFmtId="0" fontId="18" fillId="0" borderId="45" xfId="0" applyFont="1" applyFill="1" applyBorder="1" applyAlignment="1">
      <alignment horizontal="center" vertical="center" textRotation="255"/>
    </xf>
    <xf numFmtId="38" fontId="20" fillId="0" borderId="36" xfId="1" applyFont="1" applyFill="1" applyBorder="1" applyAlignment="1">
      <alignment horizontal="center" vertical="center"/>
    </xf>
    <xf numFmtId="38" fontId="20" fillId="0" borderId="37" xfId="1" applyFont="1" applyFill="1" applyBorder="1" applyAlignment="1">
      <alignment horizontal="center" vertical="center"/>
    </xf>
    <xf numFmtId="38" fontId="20" fillId="0" borderId="41" xfId="1" applyFont="1" applyFill="1" applyBorder="1" applyAlignment="1">
      <alignment horizontal="center" vertical="center"/>
    </xf>
    <xf numFmtId="0" fontId="18" fillId="0" borderId="44" xfId="0" applyFont="1" applyFill="1" applyBorder="1" applyAlignment="1">
      <alignment horizontal="right" vertical="center"/>
    </xf>
    <xf numFmtId="38" fontId="20" fillId="0" borderId="21" xfId="1" applyFont="1" applyFill="1" applyBorder="1" applyAlignment="1">
      <alignment horizontal="center" vertical="center" textRotation="255"/>
    </xf>
    <xf numFmtId="0" fontId="20" fillId="0" borderId="4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65" xfId="0" applyFont="1" applyFill="1" applyBorder="1" applyAlignment="1">
      <alignment horizontal="center" vertical="center" wrapText="1"/>
    </xf>
    <xf numFmtId="180" fontId="20" fillId="0" borderId="82" xfId="0" applyNumberFormat="1" applyFont="1" applyFill="1" applyBorder="1" applyAlignment="1">
      <alignment horizontal="right" vertical="center"/>
    </xf>
    <xf numFmtId="180" fontId="20" fillId="0" borderId="81" xfId="0" applyNumberFormat="1" applyFont="1" applyFill="1" applyBorder="1" applyAlignment="1">
      <alignment horizontal="right" vertical="center"/>
    </xf>
    <xf numFmtId="0" fontId="18" fillId="0" borderId="56" xfId="0" applyFont="1" applyFill="1" applyBorder="1" applyAlignment="1">
      <alignment horizontal="right" vertical="center"/>
    </xf>
    <xf numFmtId="0" fontId="18" fillId="0" borderId="58" xfId="0" applyFont="1" applyFill="1" applyBorder="1" applyAlignment="1">
      <alignment horizontal="right" vertical="center"/>
    </xf>
    <xf numFmtId="0" fontId="20" fillId="0" borderId="31" xfId="0" applyFont="1" applyFill="1" applyBorder="1" applyAlignment="1">
      <alignment horizontal="center" vertical="center" wrapText="1" justifyLastLine="1"/>
    </xf>
    <xf numFmtId="0" fontId="20" fillId="0" borderId="32" xfId="0" applyFont="1" applyFill="1" applyBorder="1" applyAlignment="1">
      <alignment horizontal="center" vertical="center" wrapText="1" justifyLastLine="1"/>
    </xf>
    <xf numFmtId="0" fontId="20" fillId="0" borderId="32" xfId="0" applyFont="1" applyFill="1" applyBorder="1" applyAlignment="1">
      <alignment horizontal="center" vertical="center" shrinkToFit="1"/>
    </xf>
    <xf numFmtId="187" fontId="20" fillId="0" borderId="26" xfId="0" applyNumberFormat="1" applyFont="1" applyFill="1" applyBorder="1" applyAlignment="1">
      <alignment horizontal="right" vertical="center"/>
    </xf>
    <xf numFmtId="187" fontId="20" fillId="0" borderId="13" xfId="0" applyNumberFormat="1" applyFont="1" applyFill="1" applyBorder="1" applyAlignment="1">
      <alignment horizontal="right" vertical="center"/>
    </xf>
    <xf numFmtId="0" fontId="20" fillId="0" borderId="58" xfId="0" applyFont="1" applyFill="1" applyBorder="1" applyAlignment="1">
      <alignment horizontal="right" vertical="center"/>
    </xf>
    <xf numFmtId="0" fontId="18" fillId="0" borderId="51" xfId="0" applyFont="1" applyFill="1" applyBorder="1" applyAlignment="1">
      <alignment horizontal="right" vertical="top" wrapText="1"/>
    </xf>
    <xf numFmtId="0" fontId="18" fillId="0" borderId="14" xfId="0" applyFont="1" applyFill="1" applyBorder="1" applyAlignment="1">
      <alignment horizontal="right" vertical="top"/>
    </xf>
    <xf numFmtId="0" fontId="18" fillId="0" borderId="27" xfId="0" applyFont="1" applyFill="1" applyBorder="1" applyAlignment="1">
      <alignment horizontal="right" vertical="top"/>
    </xf>
    <xf numFmtId="0" fontId="18" fillId="0" borderId="48" xfId="0" applyFont="1" applyFill="1" applyBorder="1" applyAlignment="1">
      <alignment horizontal="right" vertical="top"/>
    </xf>
    <xf numFmtId="0" fontId="18" fillId="0" borderId="28" xfId="0" applyFont="1" applyFill="1" applyBorder="1" applyAlignment="1">
      <alignment horizontal="right" vertical="top"/>
    </xf>
    <xf numFmtId="0" fontId="20" fillId="0" borderId="33" xfId="0" applyFont="1" applyFill="1" applyBorder="1" applyAlignment="1">
      <alignment vertical="center" textRotation="255"/>
    </xf>
    <xf numFmtId="0" fontId="20" fillId="0" borderId="27" xfId="0" applyFont="1" applyFill="1" applyBorder="1" applyAlignment="1">
      <alignment vertical="center" textRotation="255"/>
    </xf>
    <xf numFmtId="0" fontId="20" fillId="0" borderId="1" xfId="0" applyFont="1" applyFill="1" applyBorder="1" applyAlignment="1">
      <alignment vertical="center" textRotation="255"/>
    </xf>
    <xf numFmtId="0" fontId="20" fillId="0" borderId="28" xfId="0" applyFont="1" applyFill="1" applyBorder="1" applyAlignment="1">
      <alignment vertical="center" textRotation="255"/>
    </xf>
    <xf numFmtId="0" fontId="20" fillId="0" borderId="10" xfId="0" applyFont="1" applyFill="1" applyBorder="1" applyAlignment="1">
      <alignment vertical="center" textRotation="255"/>
    </xf>
    <xf numFmtId="0" fontId="20" fillId="0" borderId="45" xfId="0" applyFont="1" applyFill="1" applyBorder="1" applyAlignment="1">
      <alignment vertical="center" textRotation="255"/>
    </xf>
    <xf numFmtId="0" fontId="20" fillId="0" borderId="48" xfId="0" applyFont="1" applyFill="1" applyBorder="1" applyAlignment="1">
      <alignment horizontal="center"/>
    </xf>
    <xf numFmtId="0" fontId="20" fillId="0" borderId="0" xfId="0" applyFont="1" applyFill="1" applyBorder="1" applyAlignment="1">
      <alignment horizontal="center"/>
    </xf>
    <xf numFmtId="0" fontId="20" fillId="0" borderId="28" xfId="0" applyFont="1" applyFill="1" applyBorder="1" applyAlignment="1">
      <alignment horizontal="center"/>
    </xf>
    <xf numFmtId="0" fontId="20" fillId="0" borderId="52" xfId="0" applyFont="1" applyFill="1" applyBorder="1" applyAlignment="1">
      <alignment horizontal="center"/>
    </xf>
    <xf numFmtId="0" fontId="20" fillId="0" borderId="40" xfId="0" applyFont="1" applyFill="1" applyBorder="1" applyAlignment="1">
      <alignment horizontal="center"/>
    </xf>
    <xf numFmtId="0" fontId="20" fillId="0" borderId="45" xfId="0" applyFont="1" applyFill="1" applyBorder="1" applyAlignment="1">
      <alignment horizontal="center"/>
    </xf>
    <xf numFmtId="0" fontId="16" fillId="0" borderId="21" xfId="0" applyFont="1" applyFill="1" applyBorder="1" applyAlignment="1">
      <alignment horizontal="center" vertical="center" textRotation="255"/>
    </xf>
    <xf numFmtId="0" fontId="20" fillId="0" borderId="36" xfId="0" applyFont="1" applyFill="1" applyBorder="1" applyAlignment="1">
      <alignment horizontal="center" vertical="center" textRotation="255" shrinkToFit="1"/>
    </xf>
    <xf numFmtId="0" fontId="20" fillId="0" borderId="41" xfId="0" applyFont="1" applyFill="1" applyBorder="1" applyAlignment="1">
      <alignment horizontal="center" vertical="center" textRotation="255" shrinkToFit="1"/>
    </xf>
    <xf numFmtId="0" fontId="20" fillId="0" borderId="22" xfId="0" applyFont="1" applyFill="1" applyBorder="1" applyAlignment="1">
      <alignment horizontal="center" vertical="center" textRotation="255"/>
    </xf>
    <xf numFmtId="0" fontId="20" fillId="0" borderId="35" xfId="0" applyFont="1" applyFill="1" applyBorder="1" applyAlignment="1">
      <alignment horizontal="center" vertical="center" textRotation="255" wrapText="1"/>
    </xf>
    <xf numFmtId="0" fontId="20" fillId="0" borderId="42" xfId="0" applyFont="1" applyFill="1" applyBorder="1" applyAlignment="1">
      <alignment horizontal="center" vertical="center" textRotation="255" wrapText="1"/>
    </xf>
    <xf numFmtId="0" fontId="20" fillId="0" borderId="48" xfId="0" applyFont="1" applyFill="1" applyBorder="1" applyAlignment="1">
      <alignment horizontal="distributed" vertical="center" justifyLastLine="1"/>
    </xf>
    <xf numFmtId="0" fontId="20" fillId="0" borderId="28" xfId="0" applyFont="1" applyFill="1" applyBorder="1" applyAlignment="1">
      <alignment horizontal="distributed" vertical="center" justifyLastLine="1"/>
    </xf>
    <xf numFmtId="0" fontId="20" fillId="0" borderId="107" xfId="0" applyFont="1" applyFill="1" applyBorder="1" applyAlignment="1">
      <alignment vertical="center"/>
    </xf>
    <xf numFmtId="0" fontId="20" fillId="0" borderId="108" xfId="0" applyFont="1" applyFill="1" applyBorder="1" applyAlignment="1">
      <alignment vertical="center"/>
    </xf>
    <xf numFmtId="0" fontId="20" fillId="0" borderId="109" xfId="0" applyFont="1" applyFill="1" applyBorder="1" applyAlignment="1">
      <alignment vertical="center"/>
    </xf>
    <xf numFmtId="0" fontId="20" fillId="0" borderId="18" xfId="0" applyFont="1" applyFill="1" applyBorder="1" applyAlignment="1">
      <alignment horizontal="right" vertical="center"/>
    </xf>
    <xf numFmtId="0" fontId="20" fillId="0" borderId="20" xfId="0" applyFont="1" applyFill="1" applyBorder="1" applyAlignment="1">
      <alignment horizontal="right" vertical="center"/>
    </xf>
    <xf numFmtId="38" fontId="20" fillId="0" borderId="105" xfId="1" applyFont="1" applyFill="1" applyBorder="1" applyAlignment="1">
      <alignment horizontal="right" vertical="center"/>
    </xf>
    <xf numFmtId="38" fontId="20" fillId="0" borderId="39" xfId="1" applyFont="1" applyFill="1" applyBorder="1" applyAlignment="1">
      <alignment horizontal="right" vertical="center"/>
    </xf>
    <xf numFmtId="38" fontId="20" fillId="0" borderId="106" xfId="1" applyFont="1" applyFill="1" applyBorder="1" applyAlignment="1">
      <alignment horizontal="right" vertical="center"/>
    </xf>
    <xf numFmtId="0" fontId="20" fillId="0" borderId="15" xfId="0" applyFont="1" applyFill="1" applyBorder="1" applyAlignment="1">
      <alignment horizontal="center" vertical="center" textRotation="255"/>
    </xf>
    <xf numFmtId="0" fontId="20" fillId="0" borderId="14" xfId="0" applyFont="1" applyFill="1" applyBorder="1" applyAlignment="1">
      <alignment horizontal="center" vertical="center" textRotation="255"/>
    </xf>
    <xf numFmtId="0" fontId="22" fillId="0" borderId="33" xfId="0" applyFont="1" applyFill="1" applyBorder="1" applyAlignment="1">
      <alignment horizontal="center" vertical="center" textRotation="255" shrinkToFit="1"/>
    </xf>
    <xf numFmtId="0" fontId="22" fillId="0" borderId="27" xfId="0" applyFont="1" applyFill="1" applyBorder="1" applyAlignment="1">
      <alignment horizontal="center" vertical="center" textRotation="255" shrinkToFit="1"/>
    </xf>
    <xf numFmtId="0" fontId="22" fillId="0" borderId="1" xfId="0" applyFont="1" applyFill="1" applyBorder="1" applyAlignment="1">
      <alignment horizontal="center" vertical="center" textRotation="255" shrinkToFit="1"/>
    </xf>
    <xf numFmtId="0" fontId="22" fillId="0" borderId="28" xfId="0" applyFont="1" applyFill="1" applyBorder="1" applyAlignment="1">
      <alignment horizontal="center" vertical="center" textRotation="255" shrinkToFit="1"/>
    </xf>
    <xf numFmtId="0" fontId="22" fillId="0" borderId="10" xfId="0" applyFont="1" applyFill="1" applyBorder="1" applyAlignment="1">
      <alignment horizontal="center" vertical="center" textRotation="255" shrinkToFit="1"/>
    </xf>
    <xf numFmtId="0" fontId="22" fillId="0" borderId="45" xfId="0" applyFont="1" applyFill="1" applyBorder="1" applyAlignment="1">
      <alignment horizontal="center" vertical="center" textRotation="255" shrinkToFit="1"/>
    </xf>
    <xf numFmtId="193" fontId="20" fillId="0" borderId="21" xfId="0" applyNumberFormat="1" applyFont="1" applyFill="1" applyBorder="1" applyAlignment="1">
      <alignment horizontal="right" vertical="center" shrinkToFit="1"/>
    </xf>
    <xf numFmtId="180" fontId="20" fillId="0" borderId="22" xfId="0" applyNumberFormat="1" applyFont="1" applyFill="1" applyBorder="1" applyAlignment="1">
      <alignment horizontal="right" vertical="center"/>
    </xf>
    <xf numFmtId="180" fontId="20" fillId="0" borderId="50" xfId="0" applyNumberFormat="1" applyFont="1" applyFill="1" applyBorder="1" applyAlignment="1">
      <alignment horizontal="right" vertical="center"/>
    </xf>
    <xf numFmtId="0" fontId="18" fillId="0" borderId="44" xfId="0" applyFont="1" applyFill="1" applyBorder="1" applyAlignment="1">
      <alignment horizontal="center" vertical="center" wrapText="1"/>
    </xf>
    <xf numFmtId="0" fontId="18" fillId="0" borderId="47" xfId="0" applyFont="1" applyFill="1" applyBorder="1" applyAlignment="1">
      <alignment horizontal="right" vertical="center"/>
    </xf>
    <xf numFmtId="38" fontId="20" fillId="0" borderId="44" xfId="1" applyFont="1" applyFill="1" applyBorder="1" applyAlignment="1">
      <alignment horizontal="center" vertical="center" justifyLastLine="1"/>
    </xf>
    <xf numFmtId="38" fontId="20" fillId="0" borderId="43" xfId="1" applyFont="1" applyFill="1" applyBorder="1" applyAlignment="1">
      <alignment horizontal="center" vertical="center" justifyLastLine="1"/>
    </xf>
    <xf numFmtId="38" fontId="20" fillId="0" borderId="23" xfId="1" applyFont="1" applyFill="1" applyBorder="1" applyAlignment="1">
      <alignment horizontal="center" vertical="center" justifyLastLine="1"/>
    </xf>
    <xf numFmtId="0" fontId="22" fillId="0" borderId="0" xfId="0" applyFont="1" applyFill="1" applyBorder="1" applyAlignment="1">
      <alignment horizontal="right"/>
    </xf>
    <xf numFmtId="38" fontId="20" fillId="0" borderId="33" xfId="1" applyFont="1" applyFill="1" applyBorder="1" applyAlignment="1">
      <alignment horizontal="center" vertical="center" textRotation="255" wrapText="1"/>
    </xf>
    <xf numFmtId="38" fontId="20" fillId="0" borderId="14" xfId="1" applyFont="1" applyFill="1" applyBorder="1" applyAlignment="1">
      <alignment horizontal="center" vertical="center" textRotation="255" wrapText="1"/>
    </xf>
    <xf numFmtId="38" fontId="20" fillId="0" borderId="35" xfId="1" applyFont="1" applyFill="1" applyBorder="1" applyAlignment="1">
      <alignment horizontal="center" vertical="center" textRotation="255" wrapText="1"/>
    </xf>
    <xf numFmtId="38" fontId="20" fillId="0" borderId="0" xfId="1" applyFont="1" applyFill="1" applyBorder="1" applyAlignment="1">
      <alignment horizontal="center" vertical="center" textRotation="255" wrapText="1"/>
    </xf>
    <xf numFmtId="38" fontId="20" fillId="0" borderId="13" xfId="1" applyFont="1" applyFill="1" applyBorder="1" applyAlignment="1">
      <alignment horizontal="center" vertical="center" textRotation="255" wrapText="1"/>
    </xf>
    <xf numFmtId="38" fontId="20" fillId="0" borderId="10" xfId="1" applyFont="1" applyFill="1" applyBorder="1" applyAlignment="1">
      <alignment horizontal="center" vertical="center" textRotation="255" wrapText="1"/>
    </xf>
    <xf numFmtId="38" fontId="20" fillId="0" borderId="40" xfId="1" applyFont="1" applyFill="1" applyBorder="1" applyAlignment="1">
      <alignment horizontal="center" vertical="center" textRotation="255" wrapText="1"/>
    </xf>
    <xf numFmtId="38" fontId="20" fillId="0" borderId="42" xfId="1" applyFont="1" applyFill="1" applyBorder="1" applyAlignment="1">
      <alignment horizontal="center" vertical="center" textRotation="255" wrapText="1"/>
    </xf>
    <xf numFmtId="38" fontId="22" fillId="0" borderId="57" xfId="1" applyFont="1" applyFill="1" applyBorder="1" applyAlignment="1">
      <alignment horizontal="right" vertical="center"/>
    </xf>
    <xf numFmtId="38" fontId="22" fillId="0" borderId="22" xfId="1" applyFont="1" applyFill="1" applyBorder="1" applyAlignment="1">
      <alignment horizontal="right" vertical="center"/>
    </xf>
    <xf numFmtId="38" fontId="20" fillId="0" borderId="15" xfId="1" applyFont="1" applyFill="1" applyBorder="1" applyAlignment="1">
      <alignment horizontal="center" vertical="center"/>
    </xf>
    <xf numFmtId="0" fontId="20" fillId="0" borderId="35" xfId="0" applyFont="1" applyFill="1" applyBorder="1" applyAlignment="1">
      <alignment horizontal="center" vertical="center" textRotation="255" shrinkToFit="1"/>
    </xf>
    <xf numFmtId="0" fontId="20" fillId="0" borderId="13" xfId="0" applyFont="1" applyFill="1" applyBorder="1" applyAlignment="1">
      <alignment horizontal="center" vertical="center" textRotation="255" shrinkToFit="1"/>
    </xf>
    <xf numFmtId="0" fontId="20" fillId="0" borderId="42" xfId="0" applyFont="1" applyFill="1" applyBorder="1" applyAlignment="1">
      <alignment horizontal="center" vertical="center" textRotation="255" shrinkToFit="1"/>
    </xf>
    <xf numFmtId="0" fontId="20" fillId="0" borderId="14" xfId="0" applyFont="1" applyFill="1" applyBorder="1" applyAlignment="1">
      <alignment horizontal="center" vertical="center" textRotation="255" shrinkToFit="1"/>
    </xf>
    <xf numFmtId="0" fontId="20" fillId="0" borderId="0" xfId="0" applyFont="1" applyFill="1" applyBorder="1" applyAlignment="1">
      <alignment horizontal="center" vertical="center" textRotation="255" shrinkToFit="1"/>
    </xf>
    <xf numFmtId="0" fontId="20" fillId="0" borderId="40" xfId="0" applyFont="1" applyFill="1" applyBorder="1" applyAlignment="1">
      <alignment horizontal="center" vertical="center" textRotation="255" shrinkToFit="1"/>
    </xf>
    <xf numFmtId="38" fontId="20" fillId="0" borderId="32" xfId="1" applyFont="1" applyFill="1" applyBorder="1" applyAlignment="1">
      <alignment horizontal="center" vertical="center"/>
    </xf>
    <xf numFmtId="38" fontId="20" fillId="0" borderId="38" xfId="1" applyFont="1" applyFill="1" applyBorder="1" applyAlignment="1">
      <alignment horizontal="center" vertical="center" textRotation="255"/>
    </xf>
    <xf numFmtId="38" fontId="20" fillId="0" borderId="13" xfId="1" applyFont="1" applyFill="1" applyBorder="1" applyAlignment="1">
      <alignment horizontal="center" vertical="center" textRotation="255"/>
    </xf>
    <xf numFmtId="38" fontId="20" fillId="0" borderId="42" xfId="1" applyFont="1" applyFill="1" applyBorder="1" applyAlignment="1">
      <alignment horizontal="center" vertical="center" textRotation="255"/>
    </xf>
    <xf numFmtId="0" fontId="20" fillId="0" borderId="13" xfId="0" applyFont="1" applyFill="1" applyBorder="1" applyAlignment="1">
      <alignment horizontal="center" vertical="center" textRotation="255" wrapText="1"/>
    </xf>
    <xf numFmtId="0" fontId="20" fillId="0" borderId="16" xfId="0" applyFont="1" applyFill="1" applyBorder="1" applyAlignment="1">
      <alignment horizontal="right" vertical="center"/>
    </xf>
    <xf numFmtId="193" fontId="20" fillId="0" borderId="56" xfId="0" applyNumberFormat="1" applyFont="1" applyFill="1" applyBorder="1" applyAlignment="1">
      <alignment horizontal="right" vertical="center" shrinkToFit="1"/>
    </xf>
    <xf numFmtId="3" fontId="20" fillId="0" borderId="17" xfId="0" applyNumberFormat="1" applyFont="1" applyFill="1" applyBorder="1" applyAlignment="1">
      <alignment horizontal="right" vertical="center" shrinkToFit="1"/>
    </xf>
    <xf numFmtId="0" fontId="20" fillId="0" borderId="16" xfId="0" applyFont="1" applyFill="1" applyBorder="1" applyAlignment="1">
      <alignment horizontal="center" vertical="center" textRotation="255" wrapText="1"/>
    </xf>
    <xf numFmtId="0" fontId="20" fillId="0" borderId="22" xfId="0" applyFont="1" applyFill="1" applyBorder="1" applyAlignment="1">
      <alignment horizontal="center" vertical="center" textRotation="255" wrapText="1"/>
    </xf>
    <xf numFmtId="3" fontId="20" fillId="0" borderId="19" xfId="0" applyNumberFormat="1" applyFont="1" applyFill="1" applyBorder="1" applyAlignment="1">
      <alignment horizontal="right" vertical="center" shrinkToFit="1"/>
    </xf>
    <xf numFmtId="0" fontId="18" fillId="0" borderId="14" xfId="0" applyFont="1" applyFill="1" applyBorder="1" applyAlignment="1"/>
    <xf numFmtId="0" fontId="18" fillId="0" borderId="27" xfId="0" applyFont="1" applyFill="1" applyBorder="1" applyAlignment="1"/>
    <xf numFmtId="0" fontId="18" fillId="0" borderId="48" xfId="0" applyFont="1" applyFill="1" applyBorder="1" applyAlignment="1"/>
    <xf numFmtId="0" fontId="18" fillId="0" borderId="52" xfId="0" applyFont="1" applyFill="1" applyBorder="1" applyAlignment="1"/>
    <xf numFmtId="0" fontId="18" fillId="0" borderId="40" xfId="0" applyFont="1" applyFill="1" applyBorder="1" applyAlignment="1"/>
    <xf numFmtId="0" fontId="18" fillId="0" borderId="45" xfId="0" applyFont="1" applyFill="1" applyBorder="1" applyAlignment="1"/>
    <xf numFmtId="0" fontId="20" fillId="0" borderId="30" xfId="0" applyFont="1" applyFill="1" applyBorder="1" applyAlignment="1">
      <alignment horizontal="right" vertical="center"/>
    </xf>
    <xf numFmtId="0" fontId="20" fillId="0" borderId="85" xfId="0" applyFont="1" applyFill="1" applyBorder="1" applyAlignment="1">
      <alignment horizontal="right" vertical="center"/>
    </xf>
    <xf numFmtId="0" fontId="20" fillId="0" borderId="61" xfId="0" applyFont="1" applyFill="1" applyBorder="1" applyAlignment="1">
      <alignment horizontal="right" vertical="center"/>
    </xf>
    <xf numFmtId="38" fontId="20" fillId="0" borderId="82" xfId="1" applyFont="1" applyFill="1" applyBorder="1" applyAlignment="1">
      <alignment horizontal="right" vertical="center"/>
    </xf>
    <xf numFmtId="38" fontId="20" fillId="0" borderId="81" xfId="1" applyFont="1" applyFill="1" applyBorder="1" applyAlignment="1">
      <alignment horizontal="right" vertical="center"/>
    </xf>
    <xf numFmtId="0" fontId="20" fillId="0" borderId="5" xfId="0" applyFont="1" applyFill="1" applyBorder="1" applyAlignment="1">
      <alignment horizontal="center" vertical="center" justifyLastLine="1"/>
    </xf>
    <xf numFmtId="0" fontId="20" fillId="0" borderId="9" xfId="0" applyFont="1" applyFill="1" applyBorder="1" applyAlignment="1">
      <alignment horizontal="center" vertical="center" justifyLastLine="1"/>
    </xf>
    <xf numFmtId="0" fontId="20" fillId="0" borderId="25" xfId="0" applyFont="1" applyFill="1" applyBorder="1" applyAlignment="1">
      <alignment horizontal="center" vertical="center" justifyLastLine="1"/>
    </xf>
    <xf numFmtId="181" fontId="20" fillId="0" borderId="58" xfId="0" applyNumberFormat="1" applyFont="1" applyFill="1" applyBorder="1" applyAlignment="1">
      <alignment horizontal="right" vertical="center"/>
    </xf>
    <xf numFmtId="181" fontId="20" fillId="0" borderId="82" xfId="0" applyNumberFormat="1" applyFont="1" applyFill="1" applyBorder="1" applyAlignment="1">
      <alignment horizontal="right" vertical="center"/>
    </xf>
    <xf numFmtId="181" fontId="20" fillId="0" borderId="81" xfId="0" applyNumberFormat="1" applyFont="1" applyFill="1" applyBorder="1" applyAlignment="1">
      <alignment horizontal="right" vertical="center"/>
    </xf>
    <xf numFmtId="0" fontId="20" fillId="0" borderId="15" xfId="0" applyFont="1" applyFill="1" applyBorder="1" applyAlignment="1">
      <alignment horizontal="distributed" vertical="center" wrapText="1" justifyLastLine="1"/>
    </xf>
    <xf numFmtId="0" fontId="20" fillId="0" borderId="16" xfId="0" applyFont="1" applyFill="1" applyBorder="1" applyAlignment="1">
      <alignment horizontal="distributed" vertical="center" justifyLastLine="1"/>
    </xf>
    <xf numFmtId="0" fontId="20" fillId="0" borderId="22" xfId="0" applyFont="1" applyFill="1" applyBorder="1" applyAlignment="1">
      <alignment horizontal="distributed" vertical="center" justifyLastLine="1"/>
    </xf>
    <xf numFmtId="0" fontId="20" fillId="0" borderId="51" xfId="0" applyFont="1" applyFill="1" applyBorder="1" applyAlignment="1">
      <alignment horizontal="distributed" vertical="center" justifyLastLine="1"/>
    </xf>
    <xf numFmtId="0" fontId="20" fillId="0" borderId="52" xfId="0" applyFont="1" applyFill="1" applyBorder="1" applyAlignment="1">
      <alignment horizontal="distributed" vertical="center" justifyLastLine="1"/>
    </xf>
    <xf numFmtId="0" fontId="20" fillId="0" borderId="62"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34" xfId="0" applyFont="1" applyFill="1" applyBorder="1" applyAlignment="1">
      <alignment horizontal="distributed" vertical="center" justifyLastLine="1"/>
    </xf>
    <xf numFmtId="0" fontId="20" fillId="0" borderId="34" xfId="0" applyFont="1" applyFill="1" applyBorder="1" applyAlignment="1">
      <alignment vertical="center" shrinkToFit="1"/>
    </xf>
    <xf numFmtId="0" fontId="20" fillId="0" borderId="47" xfId="0" applyFont="1" applyFill="1" applyBorder="1" applyAlignment="1">
      <alignment vertical="center" shrinkToFit="1"/>
    </xf>
    <xf numFmtId="0" fontId="20" fillId="0" borderId="24" xfId="0" applyFont="1" applyFill="1" applyBorder="1" applyAlignment="1">
      <alignment horizontal="distributed" vertical="center" justifyLastLine="1"/>
    </xf>
    <xf numFmtId="0" fontId="20" fillId="0" borderId="9" xfId="0" applyFont="1" applyFill="1" applyBorder="1" applyAlignment="1">
      <alignment horizontal="distributed" vertical="center" justifyLastLine="1"/>
    </xf>
    <xf numFmtId="0" fontId="20" fillId="0" borderId="25" xfId="0" applyFont="1" applyFill="1" applyBorder="1" applyAlignment="1">
      <alignment horizontal="distributed" vertical="center" justifyLastLine="1"/>
    </xf>
    <xf numFmtId="0" fontId="20" fillId="0" borderId="27" xfId="0" applyFont="1" applyFill="1" applyBorder="1" applyAlignment="1">
      <alignment horizontal="center"/>
    </xf>
    <xf numFmtId="0" fontId="20" fillId="0" borderId="85" xfId="0" applyFont="1" applyFill="1" applyBorder="1" applyAlignment="1">
      <alignment horizontal="center" vertical="center" textRotation="255"/>
    </xf>
    <xf numFmtId="0" fontId="20" fillId="0" borderId="21" xfId="0" applyFont="1" applyFill="1" applyBorder="1" applyAlignment="1">
      <alignment horizontal="distributed" vertical="center" textRotation="255"/>
    </xf>
    <xf numFmtId="0" fontId="20" fillId="0" borderId="70" xfId="0" applyFont="1" applyFill="1" applyBorder="1" applyAlignment="1">
      <alignment horizontal="distributed" vertical="center" justifyLastLine="1"/>
    </xf>
    <xf numFmtId="0" fontId="20" fillId="0" borderId="56" xfId="0" applyFont="1" applyFill="1" applyBorder="1" applyAlignment="1">
      <alignment horizontal="distributed" vertical="center" justifyLastLine="1"/>
    </xf>
    <xf numFmtId="0" fontId="16" fillId="0" borderId="15" xfId="0" applyFont="1" applyFill="1" applyBorder="1" applyAlignment="1">
      <alignment horizontal="distributed" vertical="center" wrapText="1" justifyLastLine="1"/>
    </xf>
    <xf numFmtId="0" fontId="16" fillId="0" borderId="21" xfId="0" applyFont="1" applyFill="1" applyBorder="1" applyAlignment="1">
      <alignment horizontal="distributed" vertical="center" justifyLastLine="1"/>
    </xf>
    <xf numFmtId="0" fontId="17" fillId="0" borderId="0" xfId="0" applyFont="1" applyFill="1" applyAlignment="1">
      <alignment horizontal="center" vertical="top"/>
    </xf>
    <xf numFmtId="0" fontId="20" fillId="0" borderId="0" xfId="0" applyFont="1" applyFill="1" applyBorder="1" applyAlignment="1">
      <alignment horizontal="distributed" vertical="center" wrapText="1" justifyLastLine="1"/>
    </xf>
    <xf numFmtId="0" fontId="20" fillId="0" borderId="48" xfId="0" applyFont="1" applyFill="1" applyBorder="1" applyAlignment="1">
      <alignment horizontal="right" vertical="center" wrapText="1"/>
    </xf>
    <xf numFmtId="0" fontId="20" fillId="0" borderId="48" xfId="0" applyFont="1" applyFill="1" applyBorder="1" applyAlignment="1"/>
    <xf numFmtId="0" fontId="20" fillId="0" borderId="28" xfId="0" applyFont="1" applyFill="1" applyBorder="1" applyAlignment="1"/>
    <xf numFmtId="0" fontId="20" fillId="0" borderId="29" xfId="0" applyFont="1" applyFill="1" applyBorder="1" applyAlignment="1">
      <alignment horizontal="distributed" vertical="center" wrapText="1" justifyLastLine="1"/>
    </xf>
    <xf numFmtId="0" fontId="18" fillId="0" borderId="47" xfId="0" applyFont="1" applyFill="1" applyBorder="1" applyAlignment="1">
      <alignment horizontal="distributed" vertical="center" wrapText="1" justifyLastLine="1"/>
    </xf>
    <xf numFmtId="0" fontId="20" fillId="0" borderId="29" xfId="0" applyFont="1" applyFill="1" applyBorder="1" applyAlignment="1">
      <alignment horizontal="center" vertical="center" wrapText="1" justifyLastLine="1"/>
    </xf>
    <xf numFmtId="0" fontId="20" fillId="0" borderId="36" xfId="0" applyFont="1" applyFill="1" applyBorder="1" applyAlignment="1">
      <alignment horizontal="distributed" vertical="center" wrapText="1" justifyLastLine="1"/>
    </xf>
    <xf numFmtId="0" fontId="20" fillId="0" borderId="24" xfId="0" applyFont="1" applyFill="1" applyBorder="1" applyAlignment="1">
      <alignment horizontal="right" vertical="center" wrapText="1"/>
    </xf>
    <xf numFmtId="0" fontId="18" fillId="0" borderId="0" xfId="0" applyFont="1" applyFill="1" applyBorder="1" applyAlignment="1">
      <alignment horizontal="distributed" justifyLastLine="1"/>
    </xf>
    <xf numFmtId="0" fontId="20" fillId="0" borderId="50" xfId="0" applyFont="1" applyFill="1" applyBorder="1" applyAlignment="1">
      <alignment horizontal="center" vertical="center"/>
    </xf>
    <xf numFmtId="192" fontId="20" fillId="0" borderId="52" xfId="0" applyNumberFormat="1" applyFont="1" applyFill="1" applyBorder="1" applyAlignment="1">
      <alignment horizontal="right" vertical="center"/>
    </xf>
    <xf numFmtId="192" fontId="20" fillId="0" borderId="45" xfId="0" applyNumberFormat="1" applyFont="1" applyFill="1" applyBorder="1" applyAlignment="1">
      <alignment horizontal="right" vertical="center"/>
    </xf>
    <xf numFmtId="192" fontId="20" fillId="0" borderId="24" xfId="0" applyNumberFormat="1" applyFont="1" applyFill="1" applyBorder="1" applyAlignment="1">
      <alignment horizontal="right" vertical="center"/>
    </xf>
    <xf numFmtId="192" fontId="20" fillId="0" borderId="25" xfId="0" applyNumberFormat="1" applyFont="1" applyFill="1" applyBorder="1" applyAlignment="1">
      <alignment horizontal="right" vertical="center"/>
    </xf>
    <xf numFmtId="192" fontId="20" fillId="0" borderId="62" xfId="0" applyNumberFormat="1" applyFont="1" applyFill="1" applyBorder="1" applyAlignment="1">
      <alignment horizontal="right" vertical="center"/>
    </xf>
    <xf numFmtId="192" fontId="20" fillId="0" borderId="41" xfId="0" applyNumberFormat="1" applyFont="1" applyFill="1" applyBorder="1" applyAlignment="1">
      <alignment horizontal="right" vertical="center"/>
    </xf>
    <xf numFmtId="0" fontId="20" fillId="0" borderId="85" xfId="0" applyFont="1" applyFill="1" applyBorder="1" applyAlignment="1">
      <alignment horizontal="distributed" vertical="center" justifyLastLine="1"/>
    </xf>
    <xf numFmtId="0" fontId="18" fillId="0" borderId="0" xfId="0" applyFont="1" applyFill="1" applyAlignment="1">
      <alignment horizontal="distributed" vertical="center"/>
    </xf>
    <xf numFmtId="181" fontId="20" fillId="0" borderId="15" xfId="0" applyNumberFormat="1" applyFont="1" applyFill="1" applyBorder="1" applyAlignment="1">
      <alignment horizontal="center" vertical="center"/>
    </xf>
    <xf numFmtId="181" fontId="20" fillId="0" borderId="16" xfId="0" applyNumberFormat="1" applyFont="1" applyFill="1" applyBorder="1" applyAlignment="1">
      <alignment horizontal="center" vertical="center"/>
    </xf>
    <xf numFmtId="181" fontId="20" fillId="0" borderId="21" xfId="0" applyNumberFormat="1" applyFont="1" applyFill="1" applyBorder="1" applyAlignment="1">
      <alignment horizontal="distributed" vertical="center" justifyLastLine="1"/>
    </xf>
    <xf numFmtId="181" fontId="20" fillId="0" borderId="22" xfId="0" applyNumberFormat="1" applyFont="1" applyFill="1" applyBorder="1" applyAlignment="1">
      <alignment horizontal="distributed" vertical="center" justifyLastLine="1"/>
    </xf>
    <xf numFmtId="0" fontId="20" fillId="0" borderId="85" xfId="0" applyFont="1" applyFill="1" applyBorder="1" applyAlignment="1">
      <alignment horizontal="distributed" vertical="center" textRotation="255"/>
    </xf>
    <xf numFmtId="0" fontId="20" fillId="0" borderId="16" xfId="0" applyFont="1" applyFill="1" applyBorder="1" applyAlignment="1">
      <alignment horizontal="distributed" vertical="center" wrapText="1" justifyLastLine="1"/>
    </xf>
    <xf numFmtId="0" fontId="20" fillId="0" borderId="70" xfId="0" applyFont="1" applyFill="1" applyBorder="1" applyAlignment="1">
      <alignment horizontal="distributed" vertical="center" textRotation="255"/>
    </xf>
    <xf numFmtId="0" fontId="20" fillId="0" borderId="61" xfId="0" applyFont="1" applyFill="1" applyBorder="1" applyAlignment="1">
      <alignment horizontal="distributed" vertical="center" justifyLastLine="1"/>
    </xf>
    <xf numFmtId="0" fontId="20" fillId="0" borderId="15" xfId="0" applyFont="1" applyFill="1" applyBorder="1" applyAlignment="1">
      <alignment horizontal="distributed" vertical="center" justifyLastLine="1"/>
    </xf>
    <xf numFmtId="0" fontId="20" fillId="0" borderId="21" xfId="0" applyFont="1" applyFill="1" applyBorder="1" applyAlignment="1">
      <alignment horizontal="center" vertical="center" shrinkToFit="1"/>
    </xf>
    <xf numFmtId="0" fontId="20" fillId="0" borderId="120" xfId="0" applyFont="1" applyFill="1" applyBorder="1" applyAlignment="1">
      <alignment horizontal="left" vertical="center"/>
    </xf>
    <xf numFmtId="0" fontId="18" fillId="0" borderId="17" xfId="0" applyFont="1" applyFill="1" applyBorder="1" applyAlignment="1">
      <alignment horizontal="left" vertical="center"/>
    </xf>
    <xf numFmtId="0" fontId="20" fillId="0" borderId="121" xfId="0" applyFont="1" applyFill="1" applyBorder="1" applyAlignment="1">
      <alignment horizontal="right" vertical="center"/>
    </xf>
    <xf numFmtId="0" fontId="20" fillId="0" borderId="120"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24" xfId="0" applyFont="1" applyFill="1" applyBorder="1" applyAlignment="1">
      <alignment horizontal="center"/>
    </xf>
    <xf numFmtId="0" fontId="20" fillId="0" borderId="54" xfId="0" applyNumberFormat="1" applyFont="1" applyFill="1" applyBorder="1" applyAlignment="1">
      <alignment horizontal="center" vertical="center" justifyLastLine="1"/>
    </xf>
    <xf numFmtId="0" fontId="20" fillId="0" borderId="17" xfId="0" applyNumberFormat="1" applyFont="1" applyFill="1" applyBorder="1" applyAlignment="1">
      <alignment horizontal="center" vertical="center" justifyLastLine="1"/>
    </xf>
    <xf numFmtId="0" fontId="20" fillId="0" borderId="70"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53" xfId="0" applyNumberFormat="1" applyFont="1" applyFill="1" applyBorder="1" applyAlignment="1">
      <alignment horizontal="center" vertical="center" justifyLastLine="1"/>
    </xf>
    <xf numFmtId="0" fontId="20" fillId="0" borderId="29" xfId="0" applyNumberFormat="1" applyFont="1" applyFill="1" applyBorder="1" applyAlignment="1">
      <alignment horizontal="center" vertical="center" justifyLastLine="1"/>
    </xf>
    <xf numFmtId="0" fontId="20" fillId="0" borderId="24" xfId="0" applyFont="1" applyFill="1" applyBorder="1" applyAlignment="1">
      <alignment horizontal="center" vertical="center" justifyLastLine="1"/>
    </xf>
    <xf numFmtId="0" fontId="20" fillId="0" borderId="55"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19" xfId="0" applyFont="1" applyFill="1" applyBorder="1" applyAlignment="1">
      <alignment horizontal="right" vertical="center" justifyLastLine="1"/>
    </xf>
    <xf numFmtId="0" fontId="20" fillId="0" borderId="29" xfId="0" applyFont="1" applyFill="1" applyBorder="1" applyAlignment="1">
      <alignment horizontal="right" vertical="center" justifyLastLine="1"/>
    </xf>
    <xf numFmtId="0" fontId="18" fillId="0" borderId="17" xfId="0" applyFont="1" applyFill="1" applyBorder="1" applyAlignment="1"/>
    <xf numFmtId="0" fontId="18" fillId="0" borderId="120" xfId="0" applyFont="1" applyFill="1" applyBorder="1" applyAlignment="1">
      <alignment horizontal="right"/>
    </xf>
    <xf numFmtId="0" fontId="18" fillId="0" borderId="17" xfId="0" applyFont="1" applyFill="1" applyBorder="1" applyAlignment="1">
      <alignment horizontal="right"/>
    </xf>
    <xf numFmtId="0" fontId="20" fillId="0" borderId="101" xfId="0" applyFont="1" applyFill="1" applyBorder="1" applyAlignment="1">
      <alignment horizontal="distributed" vertical="center" justifyLastLine="1"/>
    </xf>
    <xf numFmtId="0" fontId="20" fillId="0" borderId="48" xfId="0" applyFont="1" applyFill="1" applyBorder="1" applyAlignment="1">
      <alignment horizontal="left" vertical="distributed"/>
    </xf>
    <xf numFmtId="0" fontId="20" fillId="0" borderId="28" xfId="0" applyFont="1" applyFill="1" applyBorder="1" applyAlignment="1">
      <alignment horizontal="left" vertical="distributed"/>
    </xf>
    <xf numFmtId="0" fontId="20" fillId="0" borderId="86" xfId="0" applyFont="1" applyFill="1" applyBorder="1" applyAlignment="1">
      <alignment horizontal="center" vertical="center" shrinkToFit="1"/>
    </xf>
    <xf numFmtId="0" fontId="20" fillId="0" borderId="81" xfId="0" applyFont="1" applyFill="1" applyBorder="1" applyAlignment="1">
      <alignment horizontal="center" vertical="center" shrinkToFit="1"/>
    </xf>
    <xf numFmtId="38" fontId="20" fillId="0" borderId="29" xfId="0" applyNumberFormat="1" applyFont="1" applyFill="1" applyBorder="1" applyAlignment="1">
      <alignment horizontal="right" vertical="center" justifyLastLine="1"/>
    </xf>
    <xf numFmtId="38" fontId="20" fillId="0" borderId="17" xfId="0" applyNumberFormat="1" applyFont="1" applyFill="1" applyBorder="1" applyAlignment="1">
      <alignment horizontal="right" vertical="center" justifyLastLine="1"/>
    </xf>
    <xf numFmtId="38" fontId="20" fillId="0" borderId="19" xfId="0" applyNumberFormat="1" applyFont="1" applyFill="1" applyBorder="1" applyAlignment="1">
      <alignment horizontal="right" vertical="center" justifyLastLine="1"/>
    </xf>
    <xf numFmtId="0" fontId="20" fillId="0" borderId="54" xfId="0" applyFont="1" applyFill="1" applyBorder="1" applyAlignment="1">
      <alignment horizontal="right" vertical="center" justifyLastLine="1"/>
    </xf>
    <xf numFmtId="0" fontId="20" fillId="0" borderId="17" xfId="0" applyFont="1" applyFill="1" applyBorder="1" applyAlignment="1">
      <alignment horizontal="right" vertical="center" justifyLastLine="1"/>
    </xf>
    <xf numFmtId="0" fontId="20" fillId="0" borderId="53" xfId="0" applyFont="1" applyFill="1" applyBorder="1" applyAlignment="1">
      <alignment horizontal="right" vertical="center" justifyLastLine="1"/>
    </xf>
    <xf numFmtId="49" fontId="20" fillId="0" borderId="55" xfId="0" applyNumberFormat="1" applyFont="1" applyFill="1" applyBorder="1" applyAlignment="1">
      <alignment horizontal="center" vertical="center" justifyLastLine="1"/>
    </xf>
    <xf numFmtId="49" fontId="20" fillId="0" borderId="19" xfId="0" applyNumberFormat="1" applyFont="1" applyFill="1" applyBorder="1" applyAlignment="1">
      <alignment horizontal="center" vertical="center" justifyLastLine="1"/>
    </xf>
    <xf numFmtId="0" fontId="20" fillId="0" borderId="55" xfId="0" applyFont="1" applyFill="1" applyBorder="1" applyAlignment="1">
      <alignment horizontal="right" vertical="center" justifyLastLine="1"/>
    </xf>
    <xf numFmtId="0" fontId="20" fillId="0" borderId="19" xfId="0" applyFont="1" applyFill="1" applyBorder="1" applyAlignment="1">
      <alignment horizontal="right" vertical="center" justifyLastLine="1"/>
    </xf>
    <xf numFmtId="49" fontId="20" fillId="0" borderId="54" xfId="0" applyNumberFormat="1" applyFont="1" applyFill="1" applyBorder="1" applyAlignment="1">
      <alignment horizontal="center" vertical="center" justifyLastLine="1"/>
    </xf>
    <xf numFmtId="49" fontId="20" fillId="0" borderId="17" xfId="0" applyNumberFormat="1" applyFont="1" applyFill="1" applyBorder="1" applyAlignment="1">
      <alignment horizontal="center" vertical="center" justifyLastLine="1"/>
    </xf>
    <xf numFmtId="0" fontId="20" fillId="0" borderId="5" xfId="0" applyFont="1" applyFill="1" applyBorder="1" applyAlignment="1">
      <alignment horizontal="right"/>
    </xf>
    <xf numFmtId="0" fontId="20" fillId="0" borderId="25" xfId="0" applyFont="1" applyFill="1" applyBorder="1" applyAlignment="1">
      <alignment horizontal="right"/>
    </xf>
    <xf numFmtId="0" fontId="20" fillId="0" borderId="62" xfId="0" applyFont="1" applyFill="1" applyBorder="1" applyAlignment="1">
      <alignment horizontal="center" vertical="center" justifyLastLine="1"/>
    </xf>
    <xf numFmtId="0" fontId="20" fillId="0" borderId="54" xfId="0" applyFont="1" applyFill="1" applyBorder="1" applyAlignment="1">
      <alignment horizontal="center" vertical="center"/>
    </xf>
    <xf numFmtId="0" fontId="20" fillId="0" borderId="0" xfId="0" applyFont="1" applyFill="1"/>
    <xf numFmtId="0" fontId="20" fillId="0" borderId="53" xfId="0" applyFont="1" applyFill="1" applyBorder="1" applyAlignment="1">
      <alignment horizontal="center" vertical="center" justifyLastLine="1"/>
    </xf>
    <xf numFmtId="0" fontId="20" fillId="0" borderId="14" xfId="0" applyFont="1" applyFill="1" applyBorder="1" applyAlignment="1">
      <alignment horizontal="left" vertical="top"/>
    </xf>
  </cellXfs>
  <cellStyles count="20">
    <cellStyle name="桁区切り" xfId="1" builtinId="6"/>
    <cellStyle name="桁区切り 2" xfId="2"/>
    <cellStyle name="桁区切り 3" xfId="3"/>
    <cellStyle name="標準" xfId="0" builtinId="0"/>
    <cellStyle name="標準 2" xfId="4"/>
    <cellStyle name="標準 2 2" xfId="5"/>
    <cellStyle name="標準 3" xfId="6"/>
    <cellStyle name="標準 3 2" xfId="7"/>
    <cellStyle name="標準 3 2 2" xfId="8"/>
    <cellStyle name="標準 3 2_１４．災害･事故" xfId="19"/>
    <cellStyle name="標準 4" xfId="9"/>
    <cellStyle name="標準 5" xfId="17"/>
    <cellStyle name="標準 6" xfId="18"/>
    <cellStyle name="標準_16人口集中地区の人口及び世帯数の推移" xfId="10"/>
    <cellStyle name="標準_17人口動態の推移" xfId="11"/>
    <cellStyle name="標準_21～28人口" xfId="12"/>
    <cellStyle name="標準_221～229行政" xfId="13"/>
    <cellStyle name="標準_26住宅の建て方・所有の関係" xfId="14"/>
    <cellStyle name="標準_27常住地または従業地・通学地による年齢" xfId="15"/>
    <cellStyle name="標準_28世帯の家族類型（３区分）" xfId="16"/>
  </cellStyles>
  <dxfs count="0"/>
  <tableStyles count="0" defaultTableStyle="TableStyleMedium9"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地区別人口の推移</a:t>
            </a:r>
          </a:p>
        </c:rich>
      </c:tx>
      <c:overlay val="0"/>
      <c:spPr>
        <a:noFill/>
        <a:ln w="25400">
          <a:noFill/>
        </a:ln>
      </c:spPr>
    </c:title>
    <c:autoTitleDeleted val="0"/>
    <c:plotArea>
      <c:layout/>
      <c:lineChart>
        <c:grouping val="standard"/>
        <c:varyColors val="0"/>
        <c:ser>
          <c:idx val="1"/>
          <c:order val="0"/>
          <c:tx>
            <c:v>大田原</c:v>
          </c:tx>
          <c:spPr>
            <a:ln w="12700">
              <a:solidFill>
                <a:srgbClr val="333399"/>
              </a:solidFill>
              <a:prstDash val="solid"/>
            </a:ln>
          </c:spPr>
          <c:marker>
            <c:symbol val="square"/>
            <c:size val="5"/>
            <c:spPr>
              <a:solidFill>
                <a:srgbClr val="333399"/>
              </a:solidFill>
              <a:ln>
                <a:solidFill>
                  <a:srgbClr val="333399"/>
                </a:solidFill>
                <a:prstDash val="solid"/>
              </a:ln>
            </c:spPr>
          </c:marker>
          <c:val>
            <c:numLit>
              <c:formatCode>General</c:formatCode>
              <c:ptCount val="1"/>
              <c:pt idx="0">
                <c:v>0</c:v>
              </c:pt>
            </c:numLit>
          </c:val>
          <c:smooth val="0"/>
          <c:extLst>
            <c:ext xmlns:c16="http://schemas.microsoft.com/office/drawing/2014/chart" uri="{C3380CC4-5D6E-409C-BE32-E72D297353CC}">
              <c16:uniqueId val="{00000000-6896-46EC-9BE5-CF6A174DD4CA}"/>
            </c:ext>
          </c:extLst>
        </c:ser>
        <c:ser>
          <c:idx val="3"/>
          <c:order val="1"/>
          <c:tx>
            <c:v>金田</c:v>
          </c:tx>
          <c:spPr>
            <a:ln w="12700">
              <a:solidFill>
                <a:srgbClr val="008000"/>
              </a:solidFill>
              <a:prstDash val="solid"/>
            </a:ln>
          </c:spPr>
          <c:marker>
            <c:symbol val="x"/>
            <c:size val="5"/>
            <c:spPr>
              <a:noFill/>
              <a:ln>
                <a:solidFill>
                  <a:srgbClr val="008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6896-46EC-9BE5-CF6A174DD4CA}"/>
            </c:ext>
          </c:extLst>
        </c:ser>
        <c:ser>
          <c:idx val="5"/>
          <c:order val="2"/>
          <c:tx>
            <c:v>親園</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6896-46EC-9BE5-CF6A174DD4CA}"/>
            </c:ext>
          </c:extLst>
        </c:ser>
        <c:ser>
          <c:idx val="7"/>
          <c:order val="3"/>
          <c:tx>
            <c:v>野崎</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3-6896-46EC-9BE5-CF6A174DD4CA}"/>
            </c:ext>
          </c:extLst>
        </c:ser>
        <c:ser>
          <c:idx val="9"/>
          <c:order val="4"/>
          <c:tx>
            <c:v>佐久山</c:v>
          </c:tx>
          <c:spPr>
            <a:ln w="12700">
              <a:solidFill>
                <a:srgbClr val="333300"/>
              </a:solidFill>
              <a:prstDash val="solid"/>
            </a:ln>
          </c:spPr>
          <c:marker>
            <c:symbol val="diamond"/>
            <c:size val="5"/>
            <c:spPr>
              <a:solidFill>
                <a:srgbClr val="333300"/>
              </a:solidFill>
              <a:ln>
                <a:solidFill>
                  <a:srgbClr val="333300"/>
                </a:solidFill>
                <a:prstDash val="solid"/>
              </a:ln>
            </c:spPr>
          </c:marker>
          <c:val>
            <c:numLit>
              <c:formatCode>General</c:formatCode>
              <c:ptCount val="1"/>
              <c:pt idx="0">
                <c:v>0</c:v>
              </c:pt>
            </c:numLit>
          </c:val>
          <c:smooth val="0"/>
          <c:extLst>
            <c:ext xmlns:c16="http://schemas.microsoft.com/office/drawing/2014/chart" uri="{C3380CC4-5D6E-409C-BE32-E72D297353CC}">
              <c16:uniqueId val="{00000004-6896-46EC-9BE5-CF6A174DD4CA}"/>
            </c:ext>
          </c:extLst>
        </c:ser>
        <c:dLbls>
          <c:showLegendKey val="0"/>
          <c:showVal val="0"/>
          <c:showCatName val="0"/>
          <c:showSerName val="0"/>
          <c:showPercent val="0"/>
          <c:showBubbleSize val="0"/>
        </c:dLbls>
        <c:marker val="1"/>
        <c:smooth val="0"/>
        <c:axId val="38734848"/>
        <c:axId val="38749312"/>
      </c:lineChart>
      <c:catAx>
        <c:axId val="38734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8749312"/>
        <c:crosses val="autoZero"/>
        <c:auto val="1"/>
        <c:lblAlgn val="ctr"/>
        <c:lblOffset val="100"/>
        <c:tickLblSkip val="1"/>
        <c:tickMarkSkip val="1"/>
        <c:noMultiLvlLbl val="0"/>
      </c:catAx>
      <c:valAx>
        <c:axId val="3874931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387348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地区別人口の推移</a:t>
            </a:r>
          </a:p>
        </c:rich>
      </c:tx>
      <c:overlay val="0"/>
      <c:spPr>
        <a:noFill/>
        <a:ln w="25400">
          <a:noFill/>
        </a:ln>
      </c:spPr>
    </c:title>
    <c:autoTitleDeleted val="0"/>
    <c:plotArea>
      <c:layout/>
      <c:lineChart>
        <c:grouping val="standard"/>
        <c:varyColors val="0"/>
        <c:ser>
          <c:idx val="1"/>
          <c:order val="0"/>
          <c:tx>
            <c:v>大田原</c:v>
          </c:tx>
          <c:spPr>
            <a:ln w="12700">
              <a:solidFill>
                <a:srgbClr val="333399"/>
              </a:solidFill>
              <a:prstDash val="solid"/>
            </a:ln>
          </c:spPr>
          <c:marker>
            <c:symbol val="square"/>
            <c:size val="5"/>
            <c:spPr>
              <a:solidFill>
                <a:srgbClr val="333399"/>
              </a:solidFill>
              <a:ln>
                <a:solidFill>
                  <a:srgbClr val="333399"/>
                </a:solidFill>
                <a:prstDash val="solid"/>
              </a:ln>
            </c:spPr>
          </c:marker>
          <c:val>
            <c:numLit>
              <c:formatCode>General</c:formatCode>
              <c:ptCount val="1"/>
              <c:pt idx="0">
                <c:v>0</c:v>
              </c:pt>
            </c:numLit>
          </c:val>
          <c:smooth val="0"/>
          <c:extLst>
            <c:ext xmlns:c16="http://schemas.microsoft.com/office/drawing/2014/chart" uri="{C3380CC4-5D6E-409C-BE32-E72D297353CC}">
              <c16:uniqueId val="{00000000-D7C8-4D14-B89E-C2677AE8074F}"/>
            </c:ext>
          </c:extLst>
        </c:ser>
        <c:ser>
          <c:idx val="3"/>
          <c:order val="1"/>
          <c:tx>
            <c:v>金田</c:v>
          </c:tx>
          <c:spPr>
            <a:ln w="12700">
              <a:solidFill>
                <a:srgbClr val="008000"/>
              </a:solidFill>
              <a:prstDash val="solid"/>
            </a:ln>
          </c:spPr>
          <c:marker>
            <c:symbol val="x"/>
            <c:size val="5"/>
            <c:spPr>
              <a:noFill/>
              <a:ln>
                <a:solidFill>
                  <a:srgbClr val="008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7C8-4D14-B89E-C2677AE8074F}"/>
            </c:ext>
          </c:extLst>
        </c:ser>
        <c:ser>
          <c:idx val="5"/>
          <c:order val="2"/>
          <c:tx>
            <c:v>親園</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D7C8-4D14-B89E-C2677AE8074F}"/>
            </c:ext>
          </c:extLst>
        </c:ser>
        <c:ser>
          <c:idx val="7"/>
          <c:order val="3"/>
          <c:tx>
            <c:v>野崎</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3-D7C8-4D14-B89E-C2677AE8074F}"/>
            </c:ext>
          </c:extLst>
        </c:ser>
        <c:ser>
          <c:idx val="9"/>
          <c:order val="4"/>
          <c:tx>
            <c:v>佐久山</c:v>
          </c:tx>
          <c:spPr>
            <a:ln w="12700">
              <a:solidFill>
                <a:srgbClr val="333300"/>
              </a:solidFill>
              <a:prstDash val="solid"/>
            </a:ln>
          </c:spPr>
          <c:marker>
            <c:symbol val="diamond"/>
            <c:size val="5"/>
            <c:spPr>
              <a:solidFill>
                <a:srgbClr val="333300"/>
              </a:solidFill>
              <a:ln>
                <a:solidFill>
                  <a:srgbClr val="333300"/>
                </a:solidFill>
                <a:prstDash val="solid"/>
              </a:ln>
            </c:spPr>
          </c:marker>
          <c:val>
            <c:numLit>
              <c:formatCode>General</c:formatCode>
              <c:ptCount val="1"/>
              <c:pt idx="0">
                <c:v>0</c:v>
              </c:pt>
            </c:numLit>
          </c:val>
          <c:smooth val="0"/>
          <c:extLst>
            <c:ext xmlns:c16="http://schemas.microsoft.com/office/drawing/2014/chart" uri="{C3380CC4-5D6E-409C-BE32-E72D297353CC}">
              <c16:uniqueId val="{00000004-D7C8-4D14-B89E-C2677AE8074F}"/>
            </c:ext>
          </c:extLst>
        </c:ser>
        <c:dLbls>
          <c:showLegendKey val="0"/>
          <c:showVal val="0"/>
          <c:showCatName val="0"/>
          <c:showSerName val="0"/>
          <c:showPercent val="0"/>
          <c:showBubbleSize val="0"/>
        </c:dLbls>
        <c:marker val="1"/>
        <c:smooth val="0"/>
        <c:axId val="107307008"/>
        <c:axId val="107308928"/>
      </c:lineChart>
      <c:catAx>
        <c:axId val="107307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07308928"/>
        <c:crosses val="autoZero"/>
        <c:auto val="1"/>
        <c:lblAlgn val="ctr"/>
        <c:lblOffset val="100"/>
        <c:tickLblSkip val="1"/>
        <c:tickMarkSkip val="1"/>
        <c:noMultiLvlLbl val="0"/>
      </c:catAx>
      <c:valAx>
        <c:axId val="10730892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073070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地区別人口の推移</a:t>
            </a:r>
          </a:p>
        </c:rich>
      </c:tx>
      <c:overlay val="0"/>
      <c:spPr>
        <a:noFill/>
        <a:ln w="25400">
          <a:noFill/>
        </a:ln>
      </c:spPr>
    </c:title>
    <c:autoTitleDeleted val="0"/>
    <c:plotArea>
      <c:layout/>
      <c:lineChart>
        <c:grouping val="standard"/>
        <c:varyColors val="0"/>
        <c:ser>
          <c:idx val="1"/>
          <c:order val="0"/>
          <c:tx>
            <c:v>大田原</c:v>
          </c:tx>
          <c:spPr>
            <a:ln w="12700">
              <a:solidFill>
                <a:srgbClr val="333399"/>
              </a:solidFill>
              <a:prstDash val="solid"/>
            </a:ln>
          </c:spPr>
          <c:marker>
            <c:symbol val="square"/>
            <c:size val="5"/>
            <c:spPr>
              <a:solidFill>
                <a:srgbClr val="333399"/>
              </a:solidFill>
              <a:ln>
                <a:solidFill>
                  <a:srgbClr val="333399"/>
                </a:solidFill>
                <a:prstDash val="solid"/>
              </a:ln>
            </c:spPr>
          </c:marker>
          <c:val>
            <c:numLit>
              <c:formatCode>General</c:formatCode>
              <c:ptCount val="1"/>
              <c:pt idx="0">
                <c:v>0</c:v>
              </c:pt>
            </c:numLit>
          </c:val>
          <c:smooth val="0"/>
          <c:extLst>
            <c:ext xmlns:c16="http://schemas.microsoft.com/office/drawing/2014/chart" uri="{C3380CC4-5D6E-409C-BE32-E72D297353CC}">
              <c16:uniqueId val="{00000000-4304-47FB-9163-5094D264F6B1}"/>
            </c:ext>
          </c:extLst>
        </c:ser>
        <c:ser>
          <c:idx val="3"/>
          <c:order val="1"/>
          <c:tx>
            <c:v>金田</c:v>
          </c:tx>
          <c:spPr>
            <a:ln w="12700">
              <a:solidFill>
                <a:srgbClr val="008000"/>
              </a:solidFill>
              <a:prstDash val="solid"/>
            </a:ln>
          </c:spPr>
          <c:marker>
            <c:symbol val="x"/>
            <c:size val="5"/>
            <c:spPr>
              <a:noFill/>
              <a:ln>
                <a:solidFill>
                  <a:srgbClr val="008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304-47FB-9163-5094D264F6B1}"/>
            </c:ext>
          </c:extLst>
        </c:ser>
        <c:ser>
          <c:idx val="5"/>
          <c:order val="2"/>
          <c:tx>
            <c:v>親園</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4304-47FB-9163-5094D264F6B1}"/>
            </c:ext>
          </c:extLst>
        </c:ser>
        <c:ser>
          <c:idx val="7"/>
          <c:order val="3"/>
          <c:tx>
            <c:v>野崎</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3-4304-47FB-9163-5094D264F6B1}"/>
            </c:ext>
          </c:extLst>
        </c:ser>
        <c:ser>
          <c:idx val="9"/>
          <c:order val="4"/>
          <c:tx>
            <c:v>佐久山</c:v>
          </c:tx>
          <c:spPr>
            <a:ln w="12700">
              <a:solidFill>
                <a:srgbClr val="333300"/>
              </a:solidFill>
              <a:prstDash val="solid"/>
            </a:ln>
          </c:spPr>
          <c:marker>
            <c:symbol val="diamond"/>
            <c:size val="5"/>
            <c:spPr>
              <a:solidFill>
                <a:srgbClr val="333300"/>
              </a:solidFill>
              <a:ln>
                <a:solidFill>
                  <a:srgbClr val="333300"/>
                </a:solidFill>
                <a:prstDash val="solid"/>
              </a:ln>
            </c:spPr>
          </c:marker>
          <c:val>
            <c:numLit>
              <c:formatCode>General</c:formatCode>
              <c:ptCount val="1"/>
              <c:pt idx="0">
                <c:v>0</c:v>
              </c:pt>
            </c:numLit>
          </c:val>
          <c:smooth val="0"/>
          <c:extLst>
            <c:ext xmlns:c16="http://schemas.microsoft.com/office/drawing/2014/chart" uri="{C3380CC4-5D6E-409C-BE32-E72D297353CC}">
              <c16:uniqueId val="{00000004-4304-47FB-9163-5094D264F6B1}"/>
            </c:ext>
          </c:extLst>
        </c:ser>
        <c:dLbls>
          <c:showLegendKey val="0"/>
          <c:showVal val="0"/>
          <c:showCatName val="0"/>
          <c:showSerName val="0"/>
          <c:showPercent val="0"/>
          <c:showBubbleSize val="0"/>
        </c:dLbls>
        <c:marker val="1"/>
        <c:smooth val="0"/>
        <c:axId val="109417216"/>
        <c:axId val="109419136"/>
      </c:lineChart>
      <c:catAx>
        <c:axId val="109417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09419136"/>
        <c:crosses val="autoZero"/>
        <c:auto val="1"/>
        <c:lblAlgn val="ctr"/>
        <c:lblOffset val="100"/>
        <c:tickLblSkip val="1"/>
        <c:tickMarkSkip val="1"/>
        <c:noMultiLvlLbl val="0"/>
      </c:catAx>
      <c:valAx>
        <c:axId val="10941913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094172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地区別人口の推移</a:t>
            </a:r>
          </a:p>
        </c:rich>
      </c:tx>
      <c:overlay val="0"/>
      <c:spPr>
        <a:noFill/>
        <a:ln w="25400">
          <a:noFill/>
        </a:ln>
      </c:spPr>
    </c:title>
    <c:autoTitleDeleted val="0"/>
    <c:plotArea>
      <c:layout/>
      <c:lineChart>
        <c:grouping val="standard"/>
        <c:varyColors val="0"/>
        <c:ser>
          <c:idx val="1"/>
          <c:order val="0"/>
          <c:tx>
            <c:v>大田原</c:v>
          </c:tx>
          <c:spPr>
            <a:ln w="12700">
              <a:solidFill>
                <a:srgbClr val="333399"/>
              </a:solidFill>
              <a:prstDash val="solid"/>
            </a:ln>
          </c:spPr>
          <c:marker>
            <c:symbol val="square"/>
            <c:size val="5"/>
            <c:spPr>
              <a:solidFill>
                <a:srgbClr val="333399"/>
              </a:solidFill>
              <a:ln>
                <a:solidFill>
                  <a:srgbClr val="333399"/>
                </a:solidFill>
                <a:prstDash val="solid"/>
              </a:ln>
            </c:spPr>
          </c:marker>
          <c:val>
            <c:numLit>
              <c:formatCode>General</c:formatCode>
              <c:ptCount val="1"/>
              <c:pt idx="0">
                <c:v>0</c:v>
              </c:pt>
            </c:numLit>
          </c:val>
          <c:smooth val="0"/>
          <c:extLst>
            <c:ext xmlns:c16="http://schemas.microsoft.com/office/drawing/2014/chart" uri="{C3380CC4-5D6E-409C-BE32-E72D297353CC}">
              <c16:uniqueId val="{00000000-C117-4142-8BE4-011253C826DD}"/>
            </c:ext>
          </c:extLst>
        </c:ser>
        <c:ser>
          <c:idx val="3"/>
          <c:order val="1"/>
          <c:tx>
            <c:v>金田</c:v>
          </c:tx>
          <c:spPr>
            <a:ln w="12700">
              <a:solidFill>
                <a:srgbClr val="008000"/>
              </a:solidFill>
              <a:prstDash val="solid"/>
            </a:ln>
          </c:spPr>
          <c:marker>
            <c:symbol val="x"/>
            <c:size val="5"/>
            <c:spPr>
              <a:noFill/>
              <a:ln>
                <a:solidFill>
                  <a:srgbClr val="008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117-4142-8BE4-011253C826DD}"/>
            </c:ext>
          </c:extLst>
        </c:ser>
        <c:ser>
          <c:idx val="5"/>
          <c:order val="2"/>
          <c:tx>
            <c:v>親園</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C117-4142-8BE4-011253C826DD}"/>
            </c:ext>
          </c:extLst>
        </c:ser>
        <c:ser>
          <c:idx val="7"/>
          <c:order val="3"/>
          <c:tx>
            <c:v>野崎</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3-C117-4142-8BE4-011253C826DD}"/>
            </c:ext>
          </c:extLst>
        </c:ser>
        <c:ser>
          <c:idx val="9"/>
          <c:order val="4"/>
          <c:tx>
            <c:v>佐久山</c:v>
          </c:tx>
          <c:spPr>
            <a:ln w="12700">
              <a:solidFill>
                <a:srgbClr val="333300"/>
              </a:solidFill>
              <a:prstDash val="solid"/>
            </a:ln>
          </c:spPr>
          <c:marker>
            <c:symbol val="diamond"/>
            <c:size val="5"/>
            <c:spPr>
              <a:solidFill>
                <a:srgbClr val="333300"/>
              </a:solidFill>
              <a:ln>
                <a:solidFill>
                  <a:srgbClr val="333300"/>
                </a:solidFill>
                <a:prstDash val="solid"/>
              </a:ln>
            </c:spPr>
          </c:marker>
          <c:val>
            <c:numLit>
              <c:formatCode>General</c:formatCode>
              <c:ptCount val="1"/>
              <c:pt idx="0">
                <c:v>0</c:v>
              </c:pt>
            </c:numLit>
          </c:val>
          <c:smooth val="0"/>
          <c:extLst>
            <c:ext xmlns:c16="http://schemas.microsoft.com/office/drawing/2014/chart" uri="{C3380CC4-5D6E-409C-BE32-E72D297353CC}">
              <c16:uniqueId val="{00000004-C117-4142-8BE4-011253C826DD}"/>
            </c:ext>
          </c:extLst>
        </c:ser>
        <c:dLbls>
          <c:showLegendKey val="0"/>
          <c:showVal val="0"/>
          <c:showCatName val="0"/>
          <c:showSerName val="0"/>
          <c:showPercent val="0"/>
          <c:showBubbleSize val="0"/>
        </c:dLbls>
        <c:marker val="1"/>
        <c:smooth val="0"/>
        <c:axId val="109463040"/>
        <c:axId val="109464960"/>
      </c:lineChart>
      <c:catAx>
        <c:axId val="10946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09464960"/>
        <c:crosses val="autoZero"/>
        <c:auto val="1"/>
        <c:lblAlgn val="ctr"/>
        <c:lblOffset val="100"/>
        <c:tickLblSkip val="1"/>
        <c:tickMarkSkip val="1"/>
        <c:noMultiLvlLbl val="0"/>
      </c:catAx>
      <c:valAx>
        <c:axId val="109464960"/>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0946304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地区別人口の推移</a:t>
            </a:r>
          </a:p>
        </c:rich>
      </c:tx>
      <c:overlay val="0"/>
      <c:spPr>
        <a:noFill/>
        <a:ln w="25400">
          <a:noFill/>
        </a:ln>
      </c:spPr>
    </c:title>
    <c:autoTitleDeleted val="0"/>
    <c:plotArea>
      <c:layout/>
      <c:lineChart>
        <c:grouping val="standard"/>
        <c:varyColors val="0"/>
        <c:ser>
          <c:idx val="1"/>
          <c:order val="0"/>
          <c:tx>
            <c:v>大田原</c:v>
          </c:tx>
          <c:spPr>
            <a:ln w="12700">
              <a:solidFill>
                <a:srgbClr val="333399"/>
              </a:solidFill>
              <a:prstDash val="solid"/>
            </a:ln>
          </c:spPr>
          <c:marker>
            <c:symbol val="square"/>
            <c:size val="5"/>
            <c:spPr>
              <a:solidFill>
                <a:srgbClr val="333399"/>
              </a:solidFill>
              <a:ln>
                <a:solidFill>
                  <a:srgbClr val="333399"/>
                </a:solidFill>
                <a:prstDash val="solid"/>
              </a:ln>
            </c:spPr>
          </c:marker>
          <c:val>
            <c:numLit>
              <c:formatCode>General</c:formatCode>
              <c:ptCount val="1"/>
              <c:pt idx="0">
                <c:v>0</c:v>
              </c:pt>
            </c:numLit>
          </c:val>
          <c:smooth val="0"/>
          <c:extLst>
            <c:ext xmlns:c16="http://schemas.microsoft.com/office/drawing/2014/chart" uri="{C3380CC4-5D6E-409C-BE32-E72D297353CC}">
              <c16:uniqueId val="{00000000-E647-4064-9A93-BF577205A283}"/>
            </c:ext>
          </c:extLst>
        </c:ser>
        <c:ser>
          <c:idx val="3"/>
          <c:order val="1"/>
          <c:tx>
            <c:v>金田</c:v>
          </c:tx>
          <c:spPr>
            <a:ln w="12700">
              <a:solidFill>
                <a:srgbClr val="008000"/>
              </a:solidFill>
              <a:prstDash val="solid"/>
            </a:ln>
          </c:spPr>
          <c:marker>
            <c:symbol val="x"/>
            <c:size val="5"/>
            <c:spPr>
              <a:noFill/>
              <a:ln>
                <a:solidFill>
                  <a:srgbClr val="008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E647-4064-9A93-BF577205A283}"/>
            </c:ext>
          </c:extLst>
        </c:ser>
        <c:ser>
          <c:idx val="5"/>
          <c:order val="2"/>
          <c:tx>
            <c:v>親園</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2-E647-4064-9A93-BF577205A283}"/>
            </c:ext>
          </c:extLst>
        </c:ser>
        <c:ser>
          <c:idx val="7"/>
          <c:order val="3"/>
          <c:tx>
            <c:v>野崎</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3-E647-4064-9A93-BF577205A283}"/>
            </c:ext>
          </c:extLst>
        </c:ser>
        <c:ser>
          <c:idx val="9"/>
          <c:order val="4"/>
          <c:tx>
            <c:v>佐久山</c:v>
          </c:tx>
          <c:spPr>
            <a:ln w="12700">
              <a:solidFill>
                <a:srgbClr val="333300"/>
              </a:solidFill>
              <a:prstDash val="solid"/>
            </a:ln>
          </c:spPr>
          <c:marker>
            <c:symbol val="diamond"/>
            <c:size val="5"/>
            <c:spPr>
              <a:solidFill>
                <a:srgbClr val="333300"/>
              </a:solidFill>
              <a:ln>
                <a:solidFill>
                  <a:srgbClr val="333300"/>
                </a:solidFill>
                <a:prstDash val="solid"/>
              </a:ln>
            </c:spPr>
          </c:marker>
          <c:val>
            <c:numLit>
              <c:formatCode>General</c:formatCode>
              <c:ptCount val="1"/>
              <c:pt idx="0">
                <c:v>0</c:v>
              </c:pt>
            </c:numLit>
          </c:val>
          <c:smooth val="0"/>
          <c:extLst>
            <c:ext xmlns:c16="http://schemas.microsoft.com/office/drawing/2014/chart" uri="{C3380CC4-5D6E-409C-BE32-E72D297353CC}">
              <c16:uniqueId val="{00000004-E647-4064-9A93-BF577205A283}"/>
            </c:ext>
          </c:extLst>
        </c:ser>
        <c:dLbls>
          <c:showLegendKey val="0"/>
          <c:showVal val="0"/>
          <c:showCatName val="0"/>
          <c:showSerName val="0"/>
          <c:showPercent val="0"/>
          <c:showBubbleSize val="0"/>
        </c:dLbls>
        <c:marker val="1"/>
        <c:smooth val="0"/>
        <c:axId val="107307008"/>
        <c:axId val="107308928"/>
      </c:lineChart>
      <c:catAx>
        <c:axId val="107307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07308928"/>
        <c:crosses val="autoZero"/>
        <c:auto val="1"/>
        <c:lblAlgn val="ctr"/>
        <c:lblOffset val="100"/>
        <c:tickLblSkip val="1"/>
        <c:tickMarkSkip val="1"/>
        <c:noMultiLvlLbl val="0"/>
      </c:catAx>
      <c:valAx>
        <c:axId val="10730892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1073070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19050</xdr:colOff>
      <xdr:row>136</xdr:row>
      <xdr:rowOff>0</xdr:rowOff>
    </xdr:from>
    <xdr:to>
      <xdr:col>35</xdr:col>
      <xdr:colOff>9525</xdr:colOff>
      <xdr:row>136</xdr:row>
      <xdr:rowOff>0</xdr:rowOff>
    </xdr:to>
    <xdr:graphicFrame macro="">
      <xdr:nvGraphicFramePr>
        <xdr:cNvPr id="21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158</xdr:row>
      <xdr:rowOff>0</xdr:rowOff>
    </xdr:from>
    <xdr:to>
      <xdr:col>35</xdr:col>
      <xdr:colOff>9525</xdr:colOff>
      <xdr:row>158</xdr:row>
      <xdr:rowOff>0</xdr:rowOff>
    </xdr:to>
    <xdr:graphicFrame macro="">
      <xdr:nvGraphicFramePr>
        <xdr:cNvPr id="21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147</xdr:row>
      <xdr:rowOff>0</xdr:rowOff>
    </xdr:from>
    <xdr:to>
      <xdr:col>35</xdr:col>
      <xdr:colOff>9525</xdr:colOff>
      <xdr:row>147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19050</xdr:colOff>
      <xdr:row>147</xdr:row>
      <xdr:rowOff>0</xdr:rowOff>
    </xdr:from>
    <xdr:to>
      <xdr:col>35</xdr:col>
      <xdr:colOff>9525</xdr:colOff>
      <xdr:row>147</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169</xdr:row>
      <xdr:rowOff>0</xdr:rowOff>
    </xdr:from>
    <xdr:to>
      <xdr:col>35</xdr:col>
      <xdr:colOff>9525</xdr:colOff>
      <xdr:row>169</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272</xdr:row>
      <xdr:rowOff>7937</xdr:rowOff>
    </xdr:from>
    <xdr:to>
      <xdr:col>3</xdr:col>
      <xdr:colOff>0</xdr:colOff>
      <xdr:row>274</xdr:row>
      <xdr:rowOff>0</xdr:rowOff>
    </xdr:to>
    <xdr:cxnSp macro="">
      <xdr:nvCxnSpPr>
        <xdr:cNvPr id="3" name="直線コネクタ 2"/>
        <xdr:cNvCxnSpPr/>
      </xdr:nvCxnSpPr>
      <xdr:spPr>
        <a:xfrm>
          <a:off x="68580" y="45164057"/>
          <a:ext cx="1485900" cy="334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256</xdr:row>
      <xdr:rowOff>7937</xdr:rowOff>
    </xdr:from>
    <xdr:to>
      <xdr:col>3</xdr:col>
      <xdr:colOff>0</xdr:colOff>
      <xdr:row>258</xdr:row>
      <xdr:rowOff>0</xdr:rowOff>
    </xdr:to>
    <xdr:cxnSp macro="">
      <xdr:nvCxnSpPr>
        <xdr:cNvPr id="9" name="直線コネクタ 8"/>
        <xdr:cNvCxnSpPr/>
      </xdr:nvCxnSpPr>
      <xdr:spPr>
        <a:xfrm>
          <a:off x="68580" y="41285477"/>
          <a:ext cx="1295400" cy="350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262"/>
  <sheetViews>
    <sheetView tabSelected="1" view="pageBreakPreview" zoomScaleNormal="100" zoomScaleSheetLayoutView="100" workbookViewId="0">
      <selection activeCell="C3" sqref="C3"/>
    </sheetView>
  </sheetViews>
  <sheetFormatPr defaultRowHeight="13.5"/>
  <cols>
    <col min="1" max="9" width="9" style="349"/>
    <col min="10" max="10" width="5.625" style="349" customWidth="1"/>
    <col min="11" max="245" width="9" style="349"/>
    <col min="246" max="246" width="9.125" style="349" customWidth="1"/>
    <col min="247" max="247" width="9.375" style="349" customWidth="1"/>
    <col min="248" max="248" width="9" style="349"/>
    <col min="249" max="249" width="8" style="349" customWidth="1"/>
    <col min="250" max="251" width="8.375" style="349" customWidth="1"/>
    <col min="252" max="254" width="9" style="349"/>
    <col min="255" max="255" width="3.125" style="349" customWidth="1"/>
    <col min="256" max="265" width="9" style="349"/>
    <col min="266" max="266" width="5.625" style="349" customWidth="1"/>
    <col min="267" max="501" width="9" style="349"/>
    <col min="502" max="502" width="9.125" style="349" customWidth="1"/>
    <col min="503" max="503" width="9.375" style="349" customWidth="1"/>
    <col min="504" max="504" width="9" style="349"/>
    <col min="505" max="505" width="8" style="349" customWidth="1"/>
    <col min="506" max="507" width="8.375" style="349" customWidth="1"/>
    <col min="508" max="510" width="9" style="349"/>
    <col min="511" max="511" width="3.125" style="349" customWidth="1"/>
    <col min="512" max="521" width="9" style="349"/>
    <col min="522" max="522" width="5.625" style="349" customWidth="1"/>
    <col min="523" max="757" width="9" style="349"/>
    <col min="758" max="758" width="9.125" style="349" customWidth="1"/>
    <col min="759" max="759" width="9.375" style="349" customWidth="1"/>
    <col min="760" max="760" width="9" style="349"/>
    <col min="761" max="761" width="8" style="349" customWidth="1"/>
    <col min="762" max="763" width="8.375" style="349" customWidth="1"/>
    <col min="764" max="766" width="9" style="349"/>
    <col min="767" max="767" width="3.125" style="349" customWidth="1"/>
    <col min="768" max="777" width="9" style="349"/>
    <col min="778" max="778" width="5.625" style="349" customWidth="1"/>
    <col min="779" max="1013" width="9" style="349"/>
    <col min="1014" max="1014" width="9.125" style="349" customWidth="1"/>
    <col min="1015" max="1015" width="9.375" style="349" customWidth="1"/>
    <col min="1016" max="1016" width="9" style="349"/>
    <col min="1017" max="1017" width="8" style="349" customWidth="1"/>
    <col min="1018" max="1019" width="8.375" style="349" customWidth="1"/>
    <col min="1020" max="1022" width="9" style="349"/>
    <col min="1023" max="1023" width="3.125" style="349" customWidth="1"/>
    <col min="1024" max="1033" width="9" style="349"/>
    <col min="1034" max="1034" width="5.625" style="349" customWidth="1"/>
    <col min="1035" max="1269" width="9" style="349"/>
    <col min="1270" max="1270" width="9.125" style="349" customWidth="1"/>
    <col min="1271" max="1271" width="9.375" style="349" customWidth="1"/>
    <col min="1272" max="1272" width="9" style="349"/>
    <col min="1273" max="1273" width="8" style="349" customWidth="1"/>
    <col min="1274" max="1275" width="8.375" style="349" customWidth="1"/>
    <col min="1276" max="1278" width="9" style="349"/>
    <col min="1279" max="1279" width="3.125" style="349" customWidth="1"/>
    <col min="1280" max="1289" width="9" style="349"/>
    <col min="1290" max="1290" width="5.625" style="349" customWidth="1"/>
    <col min="1291" max="1525" width="9" style="349"/>
    <col min="1526" max="1526" width="9.125" style="349" customWidth="1"/>
    <col min="1527" max="1527" width="9.375" style="349" customWidth="1"/>
    <col min="1528" max="1528" width="9" style="349"/>
    <col min="1529" max="1529" width="8" style="349" customWidth="1"/>
    <col min="1530" max="1531" width="8.375" style="349" customWidth="1"/>
    <col min="1532" max="1534" width="9" style="349"/>
    <col min="1535" max="1535" width="3.125" style="349" customWidth="1"/>
    <col min="1536" max="1545" width="9" style="349"/>
    <col min="1546" max="1546" width="5.625" style="349" customWidth="1"/>
    <col min="1547" max="1781" width="9" style="349"/>
    <col min="1782" max="1782" width="9.125" style="349" customWidth="1"/>
    <col min="1783" max="1783" width="9.375" style="349" customWidth="1"/>
    <col min="1784" max="1784" width="9" style="349"/>
    <col min="1785" max="1785" width="8" style="349" customWidth="1"/>
    <col min="1786" max="1787" width="8.375" style="349" customWidth="1"/>
    <col min="1788" max="1790" width="9" style="349"/>
    <col min="1791" max="1791" width="3.125" style="349" customWidth="1"/>
    <col min="1792" max="1801" width="9" style="349"/>
    <col min="1802" max="1802" width="5.625" style="349" customWidth="1"/>
    <col min="1803" max="2037" width="9" style="349"/>
    <col min="2038" max="2038" width="9.125" style="349" customWidth="1"/>
    <col min="2039" max="2039" width="9.375" style="349" customWidth="1"/>
    <col min="2040" max="2040" width="9" style="349"/>
    <col min="2041" max="2041" width="8" style="349" customWidth="1"/>
    <col min="2042" max="2043" width="8.375" style="349" customWidth="1"/>
    <col min="2044" max="2046" width="9" style="349"/>
    <col min="2047" max="2047" width="3.125" style="349" customWidth="1"/>
    <col min="2048" max="2057" width="9" style="349"/>
    <col min="2058" max="2058" width="5.625" style="349" customWidth="1"/>
    <col min="2059" max="2293" width="9" style="349"/>
    <col min="2294" max="2294" width="9.125" style="349" customWidth="1"/>
    <col min="2295" max="2295" width="9.375" style="349" customWidth="1"/>
    <col min="2296" max="2296" width="9" style="349"/>
    <col min="2297" max="2297" width="8" style="349" customWidth="1"/>
    <col min="2298" max="2299" width="8.375" style="349" customWidth="1"/>
    <col min="2300" max="2302" width="9" style="349"/>
    <col min="2303" max="2303" width="3.125" style="349" customWidth="1"/>
    <col min="2304" max="2313" width="9" style="349"/>
    <col min="2314" max="2314" width="5.625" style="349" customWidth="1"/>
    <col min="2315" max="2549" width="9" style="349"/>
    <col min="2550" max="2550" width="9.125" style="349" customWidth="1"/>
    <col min="2551" max="2551" width="9.375" style="349" customWidth="1"/>
    <col min="2552" max="2552" width="9" style="349"/>
    <col min="2553" max="2553" width="8" style="349" customWidth="1"/>
    <col min="2554" max="2555" width="8.375" style="349" customWidth="1"/>
    <col min="2556" max="2558" width="9" style="349"/>
    <col min="2559" max="2559" width="3.125" style="349" customWidth="1"/>
    <col min="2560" max="2569" width="9" style="349"/>
    <col min="2570" max="2570" width="5.625" style="349" customWidth="1"/>
    <col min="2571" max="2805" width="9" style="349"/>
    <col min="2806" max="2806" width="9.125" style="349" customWidth="1"/>
    <col min="2807" max="2807" width="9.375" style="349" customWidth="1"/>
    <col min="2808" max="2808" width="9" style="349"/>
    <col min="2809" max="2809" width="8" style="349" customWidth="1"/>
    <col min="2810" max="2811" width="8.375" style="349" customWidth="1"/>
    <col min="2812" max="2814" width="9" style="349"/>
    <col min="2815" max="2815" width="3.125" style="349" customWidth="1"/>
    <col min="2816" max="2825" width="9" style="349"/>
    <col min="2826" max="2826" width="5.625" style="349" customWidth="1"/>
    <col min="2827" max="3061" width="9" style="349"/>
    <col min="3062" max="3062" width="9.125" style="349" customWidth="1"/>
    <col min="3063" max="3063" width="9.375" style="349" customWidth="1"/>
    <col min="3064" max="3064" width="9" style="349"/>
    <col min="3065" max="3065" width="8" style="349" customWidth="1"/>
    <col min="3066" max="3067" width="8.375" style="349" customWidth="1"/>
    <col min="3068" max="3070" width="9" style="349"/>
    <col min="3071" max="3071" width="3.125" style="349" customWidth="1"/>
    <col min="3072" max="3081" width="9" style="349"/>
    <col min="3082" max="3082" width="5.625" style="349" customWidth="1"/>
    <col min="3083" max="3317" width="9" style="349"/>
    <col min="3318" max="3318" width="9.125" style="349" customWidth="1"/>
    <col min="3319" max="3319" width="9.375" style="349" customWidth="1"/>
    <col min="3320" max="3320" width="9" style="349"/>
    <col min="3321" max="3321" width="8" style="349" customWidth="1"/>
    <col min="3322" max="3323" width="8.375" style="349" customWidth="1"/>
    <col min="3324" max="3326" width="9" style="349"/>
    <col min="3327" max="3327" width="3.125" style="349" customWidth="1"/>
    <col min="3328" max="3337" width="9" style="349"/>
    <col min="3338" max="3338" width="5.625" style="349" customWidth="1"/>
    <col min="3339" max="3573" width="9" style="349"/>
    <col min="3574" max="3574" width="9.125" style="349" customWidth="1"/>
    <col min="3575" max="3575" width="9.375" style="349" customWidth="1"/>
    <col min="3576" max="3576" width="9" style="349"/>
    <col min="3577" max="3577" width="8" style="349" customWidth="1"/>
    <col min="3578" max="3579" width="8.375" style="349" customWidth="1"/>
    <col min="3580" max="3582" width="9" style="349"/>
    <col min="3583" max="3583" width="3.125" style="349" customWidth="1"/>
    <col min="3584" max="3593" width="9" style="349"/>
    <col min="3594" max="3594" width="5.625" style="349" customWidth="1"/>
    <col min="3595" max="3829" width="9" style="349"/>
    <col min="3830" max="3830" width="9.125" style="349" customWidth="1"/>
    <col min="3831" max="3831" width="9.375" style="349" customWidth="1"/>
    <col min="3832" max="3832" width="9" style="349"/>
    <col min="3833" max="3833" width="8" style="349" customWidth="1"/>
    <col min="3834" max="3835" width="8.375" style="349" customWidth="1"/>
    <col min="3836" max="3838" width="9" style="349"/>
    <col min="3839" max="3839" width="3.125" style="349" customWidth="1"/>
    <col min="3840" max="3849" width="9" style="349"/>
    <col min="3850" max="3850" width="5.625" style="349" customWidth="1"/>
    <col min="3851" max="4085" width="9" style="349"/>
    <col min="4086" max="4086" width="9.125" style="349" customWidth="1"/>
    <col min="4087" max="4087" width="9.375" style="349" customWidth="1"/>
    <col min="4088" max="4088" width="9" style="349"/>
    <col min="4089" max="4089" width="8" style="349" customWidth="1"/>
    <col min="4090" max="4091" width="8.375" style="349" customWidth="1"/>
    <col min="4092" max="4094" width="9" style="349"/>
    <col min="4095" max="4095" width="3.125" style="349" customWidth="1"/>
    <col min="4096" max="4105" width="9" style="349"/>
    <col min="4106" max="4106" width="5.625" style="349" customWidth="1"/>
    <col min="4107" max="4341" width="9" style="349"/>
    <col min="4342" max="4342" width="9.125" style="349" customWidth="1"/>
    <col min="4343" max="4343" width="9.375" style="349" customWidth="1"/>
    <col min="4344" max="4344" width="9" style="349"/>
    <col min="4345" max="4345" width="8" style="349" customWidth="1"/>
    <col min="4346" max="4347" width="8.375" style="349" customWidth="1"/>
    <col min="4348" max="4350" width="9" style="349"/>
    <col min="4351" max="4351" width="3.125" style="349" customWidth="1"/>
    <col min="4352" max="4361" width="9" style="349"/>
    <col min="4362" max="4362" width="5.625" style="349" customWidth="1"/>
    <col min="4363" max="4597" width="9" style="349"/>
    <col min="4598" max="4598" width="9.125" style="349" customWidth="1"/>
    <col min="4599" max="4599" width="9.375" style="349" customWidth="1"/>
    <col min="4600" max="4600" width="9" style="349"/>
    <col min="4601" max="4601" width="8" style="349" customWidth="1"/>
    <col min="4602" max="4603" width="8.375" style="349" customWidth="1"/>
    <col min="4604" max="4606" width="9" style="349"/>
    <col min="4607" max="4607" width="3.125" style="349" customWidth="1"/>
    <col min="4608" max="4617" width="9" style="349"/>
    <col min="4618" max="4618" width="5.625" style="349" customWidth="1"/>
    <col min="4619" max="4853" width="9" style="349"/>
    <col min="4854" max="4854" width="9.125" style="349" customWidth="1"/>
    <col min="4855" max="4855" width="9.375" style="349" customWidth="1"/>
    <col min="4856" max="4856" width="9" style="349"/>
    <col min="4857" max="4857" width="8" style="349" customWidth="1"/>
    <col min="4858" max="4859" width="8.375" style="349" customWidth="1"/>
    <col min="4860" max="4862" width="9" style="349"/>
    <col min="4863" max="4863" width="3.125" style="349" customWidth="1"/>
    <col min="4864" max="4873" width="9" style="349"/>
    <col min="4874" max="4874" width="5.625" style="349" customWidth="1"/>
    <col min="4875" max="5109" width="9" style="349"/>
    <col min="5110" max="5110" width="9.125" style="349" customWidth="1"/>
    <col min="5111" max="5111" width="9.375" style="349" customWidth="1"/>
    <col min="5112" max="5112" width="9" style="349"/>
    <col min="5113" max="5113" width="8" style="349" customWidth="1"/>
    <col min="5114" max="5115" width="8.375" style="349" customWidth="1"/>
    <col min="5116" max="5118" width="9" style="349"/>
    <col min="5119" max="5119" width="3.125" style="349" customWidth="1"/>
    <col min="5120" max="5129" width="9" style="349"/>
    <col min="5130" max="5130" width="5.625" style="349" customWidth="1"/>
    <col min="5131" max="5365" width="9" style="349"/>
    <col min="5366" max="5366" width="9.125" style="349" customWidth="1"/>
    <col min="5367" max="5367" width="9.375" style="349" customWidth="1"/>
    <col min="5368" max="5368" width="9" style="349"/>
    <col min="5369" max="5369" width="8" style="349" customWidth="1"/>
    <col min="5370" max="5371" width="8.375" style="349" customWidth="1"/>
    <col min="5372" max="5374" width="9" style="349"/>
    <col min="5375" max="5375" width="3.125" style="349" customWidth="1"/>
    <col min="5376" max="5385" width="9" style="349"/>
    <col min="5386" max="5386" width="5.625" style="349" customWidth="1"/>
    <col min="5387" max="5621" width="9" style="349"/>
    <col min="5622" max="5622" width="9.125" style="349" customWidth="1"/>
    <col min="5623" max="5623" width="9.375" style="349" customWidth="1"/>
    <col min="5624" max="5624" width="9" style="349"/>
    <col min="5625" max="5625" width="8" style="349" customWidth="1"/>
    <col min="5626" max="5627" width="8.375" style="349" customWidth="1"/>
    <col min="5628" max="5630" width="9" style="349"/>
    <col min="5631" max="5631" width="3.125" style="349" customWidth="1"/>
    <col min="5632" max="5641" width="9" style="349"/>
    <col min="5642" max="5642" width="5.625" style="349" customWidth="1"/>
    <col min="5643" max="5877" width="9" style="349"/>
    <col min="5878" max="5878" width="9.125" style="349" customWidth="1"/>
    <col min="5879" max="5879" width="9.375" style="349" customWidth="1"/>
    <col min="5880" max="5880" width="9" style="349"/>
    <col min="5881" max="5881" width="8" style="349" customWidth="1"/>
    <col min="5882" max="5883" width="8.375" style="349" customWidth="1"/>
    <col min="5884" max="5886" width="9" style="349"/>
    <col min="5887" max="5887" width="3.125" style="349" customWidth="1"/>
    <col min="5888" max="5897" width="9" style="349"/>
    <col min="5898" max="5898" width="5.625" style="349" customWidth="1"/>
    <col min="5899" max="6133" width="9" style="349"/>
    <col min="6134" max="6134" width="9.125" style="349" customWidth="1"/>
    <col min="6135" max="6135" width="9.375" style="349" customWidth="1"/>
    <col min="6136" max="6136" width="9" style="349"/>
    <col min="6137" max="6137" width="8" style="349" customWidth="1"/>
    <col min="6138" max="6139" width="8.375" style="349" customWidth="1"/>
    <col min="6140" max="6142" width="9" style="349"/>
    <col min="6143" max="6143" width="3.125" style="349" customWidth="1"/>
    <col min="6144" max="6153" width="9" style="349"/>
    <col min="6154" max="6154" width="5.625" style="349" customWidth="1"/>
    <col min="6155" max="6389" width="9" style="349"/>
    <col min="6390" max="6390" width="9.125" style="349" customWidth="1"/>
    <col min="6391" max="6391" width="9.375" style="349" customWidth="1"/>
    <col min="6392" max="6392" width="9" style="349"/>
    <col min="6393" max="6393" width="8" style="349" customWidth="1"/>
    <col min="6394" max="6395" width="8.375" style="349" customWidth="1"/>
    <col min="6396" max="6398" width="9" style="349"/>
    <col min="6399" max="6399" width="3.125" style="349" customWidth="1"/>
    <col min="6400" max="6409" width="9" style="349"/>
    <col min="6410" max="6410" width="5.625" style="349" customWidth="1"/>
    <col min="6411" max="6645" width="9" style="349"/>
    <col min="6646" max="6646" width="9.125" style="349" customWidth="1"/>
    <col min="6647" max="6647" width="9.375" style="349" customWidth="1"/>
    <col min="6648" max="6648" width="9" style="349"/>
    <col min="6649" max="6649" width="8" style="349" customWidth="1"/>
    <col min="6650" max="6651" width="8.375" style="349" customWidth="1"/>
    <col min="6652" max="6654" width="9" style="349"/>
    <col min="6655" max="6655" width="3.125" style="349" customWidth="1"/>
    <col min="6656" max="6665" width="9" style="349"/>
    <col min="6666" max="6666" width="5.625" style="349" customWidth="1"/>
    <col min="6667" max="6901" width="9" style="349"/>
    <col min="6902" max="6902" width="9.125" style="349" customWidth="1"/>
    <col min="6903" max="6903" width="9.375" style="349" customWidth="1"/>
    <col min="6904" max="6904" width="9" style="349"/>
    <col min="6905" max="6905" width="8" style="349" customWidth="1"/>
    <col min="6906" max="6907" width="8.375" style="349" customWidth="1"/>
    <col min="6908" max="6910" width="9" style="349"/>
    <col min="6911" max="6911" width="3.125" style="349" customWidth="1"/>
    <col min="6912" max="6921" width="9" style="349"/>
    <col min="6922" max="6922" width="5.625" style="349" customWidth="1"/>
    <col min="6923" max="7157" width="9" style="349"/>
    <col min="7158" max="7158" width="9.125" style="349" customWidth="1"/>
    <col min="7159" max="7159" width="9.375" style="349" customWidth="1"/>
    <col min="7160" max="7160" width="9" style="349"/>
    <col min="7161" max="7161" width="8" style="349" customWidth="1"/>
    <col min="7162" max="7163" width="8.375" style="349" customWidth="1"/>
    <col min="7164" max="7166" width="9" style="349"/>
    <col min="7167" max="7167" width="3.125" style="349" customWidth="1"/>
    <col min="7168" max="7177" width="9" style="349"/>
    <col min="7178" max="7178" width="5.625" style="349" customWidth="1"/>
    <col min="7179" max="7413" width="9" style="349"/>
    <col min="7414" max="7414" width="9.125" style="349" customWidth="1"/>
    <col min="7415" max="7415" width="9.375" style="349" customWidth="1"/>
    <col min="7416" max="7416" width="9" style="349"/>
    <col min="7417" max="7417" width="8" style="349" customWidth="1"/>
    <col min="7418" max="7419" width="8.375" style="349" customWidth="1"/>
    <col min="7420" max="7422" width="9" style="349"/>
    <col min="7423" max="7423" width="3.125" style="349" customWidth="1"/>
    <col min="7424" max="7433" width="9" style="349"/>
    <col min="7434" max="7434" width="5.625" style="349" customWidth="1"/>
    <col min="7435" max="7669" width="9" style="349"/>
    <col min="7670" max="7670" width="9.125" style="349" customWidth="1"/>
    <col min="7671" max="7671" width="9.375" style="349" customWidth="1"/>
    <col min="7672" max="7672" width="9" style="349"/>
    <col min="7673" max="7673" width="8" style="349" customWidth="1"/>
    <col min="7674" max="7675" width="8.375" style="349" customWidth="1"/>
    <col min="7676" max="7678" width="9" style="349"/>
    <col min="7679" max="7679" width="3.125" style="349" customWidth="1"/>
    <col min="7680" max="7689" width="9" style="349"/>
    <col min="7690" max="7690" width="5.625" style="349" customWidth="1"/>
    <col min="7691" max="7925" width="9" style="349"/>
    <col min="7926" max="7926" width="9.125" style="349" customWidth="1"/>
    <col min="7927" max="7927" width="9.375" style="349" customWidth="1"/>
    <col min="7928" max="7928" width="9" style="349"/>
    <col min="7929" max="7929" width="8" style="349" customWidth="1"/>
    <col min="7930" max="7931" width="8.375" style="349" customWidth="1"/>
    <col min="7932" max="7934" width="9" style="349"/>
    <col min="7935" max="7935" width="3.125" style="349" customWidth="1"/>
    <col min="7936" max="7945" width="9" style="349"/>
    <col min="7946" max="7946" width="5.625" style="349" customWidth="1"/>
    <col min="7947" max="8181" width="9" style="349"/>
    <col min="8182" max="8182" width="9.125" style="349" customWidth="1"/>
    <col min="8183" max="8183" width="9.375" style="349" customWidth="1"/>
    <col min="8184" max="8184" width="9" style="349"/>
    <col min="8185" max="8185" width="8" style="349" customWidth="1"/>
    <col min="8186" max="8187" width="8.375" style="349" customWidth="1"/>
    <col min="8188" max="8190" width="9" style="349"/>
    <col min="8191" max="8191" width="3.125" style="349" customWidth="1"/>
    <col min="8192" max="8201" width="9" style="349"/>
    <col min="8202" max="8202" width="5.625" style="349" customWidth="1"/>
    <col min="8203" max="8437" width="9" style="349"/>
    <col min="8438" max="8438" width="9.125" style="349" customWidth="1"/>
    <col min="8439" max="8439" width="9.375" style="349" customWidth="1"/>
    <col min="8440" max="8440" width="9" style="349"/>
    <col min="8441" max="8441" width="8" style="349" customWidth="1"/>
    <col min="8442" max="8443" width="8.375" style="349" customWidth="1"/>
    <col min="8444" max="8446" width="9" style="349"/>
    <col min="8447" max="8447" width="3.125" style="349" customWidth="1"/>
    <col min="8448" max="8457" width="9" style="349"/>
    <col min="8458" max="8458" width="5.625" style="349" customWidth="1"/>
    <col min="8459" max="8693" width="9" style="349"/>
    <col min="8694" max="8694" width="9.125" style="349" customWidth="1"/>
    <col min="8695" max="8695" width="9.375" style="349" customWidth="1"/>
    <col min="8696" max="8696" width="9" style="349"/>
    <col min="8697" max="8697" width="8" style="349" customWidth="1"/>
    <col min="8698" max="8699" width="8.375" style="349" customWidth="1"/>
    <col min="8700" max="8702" width="9" style="349"/>
    <col min="8703" max="8703" width="3.125" style="349" customWidth="1"/>
    <col min="8704" max="8713" width="9" style="349"/>
    <col min="8714" max="8714" width="5.625" style="349" customWidth="1"/>
    <col min="8715" max="8949" width="9" style="349"/>
    <col min="8950" max="8950" width="9.125" style="349" customWidth="1"/>
    <col min="8951" max="8951" width="9.375" style="349" customWidth="1"/>
    <col min="8952" max="8952" width="9" style="349"/>
    <col min="8953" max="8953" width="8" style="349" customWidth="1"/>
    <col min="8954" max="8955" width="8.375" style="349" customWidth="1"/>
    <col min="8956" max="8958" width="9" style="349"/>
    <col min="8959" max="8959" width="3.125" style="349" customWidth="1"/>
    <col min="8960" max="8969" width="9" style="349"/>
    <col min="8970" max="8970" width="5.625" style="349" customWidth="1"/>
    <col min="8971" max="9205" width="9" style="349"/>
    <col min="9206" max="9206" width="9.125" style="349" customWidth="1"/>
    <col min="9207" max="9207" width="9.375" style="349" customWidth="1"/>
    <col min="9208" max="9208" width="9" style="349"/>
    <col min="9209" max="9209" width="8" style="349" customWidth="1"/>
    <col min="9210" max="9211" width="8.375" style="349" customWidth="1"/>
    <col min="9212" max="9214" width="9" style="349"/>
    <col min="9215" max="9215" width="3.125" style="349" customWidth="1"/>
    <col min="9216" max="9225" width="9" style="349"/>
    <col min="9226" max="9226" width="5.625" style="349" customWidth="1"/>
    <col min="9227" max="9461" width="9" style="349"/>
    <col min="9462" max="9462" width="9.125" style="349" customWidth="1"/>
    <col min="9463" max="9463" width="9.375" style="349" customWidth="1"/>
    <col min="9464" max="9464" width="9" style="349"/>
    <col min="9465" max="9465" width="8" style="349" customWidth="1"/>
    <col min="9466" max="9467" width="8.375" style="349" customWidth="1"/>
    <col min="9468" max="9470" width="9" style="349"/>
    <col min="9471" max="9471" width="3.125" style="349" customWidth="1"/>
    <col min="9472" max="9481" width="9" style="349"/>
    <col min="9482" max="9482" width="5.625" style="349" customWidth="1"/>
    <col min="9483" max="9717" width="9" style="349"/>
    <col min="9718" max="9718" width="9.125" style="349" customWidth="1"/>
    <col min="9719" max="9719" width="9.375" style="349" customWidth="1"/>
    <col min="9720" max="9720" width="9" style="349"/>
    <col min="9721" max="9721" width="8" style="349" customWidth="1"/>
    <col min="9722" max="9723" width="8.375" style="349" customWidth="1"/>
    <col min="9724" max="9726" width="9" style="349"/>
    <col min="9727" max="9727" width="3.125" style="349" customWidth="1"/>
    <col min="9728" max="9737" width="9" style="349"/>
    <col min="9738" max="9738" width="5.625" style="349" customWidth="1"/>
    <col min="9739" max="9973" width="9" style="349"/>
    <col min="9974" max="9974" width="9.125" style="349" customWidth="1"/>
    <col min="9975" max="9975" width="9.375" style="349" customWidth="1"/>
    <col min="9976" max="9976" width="9" style="349"/>
    <col min="9977" max="9977" width="8" style="349" customWidth="1"/>
    <col min="9978" max="9979" width="8.375" style="349" customWidth="1"/>
    <col min="9980" max="9982" width="9" style="349"/>
    <col min="9983" max="9983" width="3.125" style="349" customWidth="1"/>
    <col min="9984" max="9993" width="9" style="349"/>
    <col min="9994" max="9994" width="5.625" style="349" customWidth="1"/>
    <col min="9995" max="10229" width="9" style="349"/>
    <col min="10230" max="10230" width="9.125" style="349" customWidth="1"/>
    <col min="10231" max="10231" width="9.375" style="349" customWidth="1"/>
    <col min="10232" max="10232" width="9" style="349"/>
    <col min="10233" max="10233" width="8" style="349" customWidth="1"/>
    <col min="10234" max="10235" width="8.375" style="349" customWidth="1"/>
    <col min="10236" max="10238" width="9" style="349"/>
    <col min="10239" max="10239" width="3.125" style="349" customWidth="1"/>
    <col min="10240" max="10249" width="9" style="349"/>
    <col min="10250" max="10250" width="5.625" style="349" customWidth="1"/>
    <col min="10251" max="10485" width="9" style="349"/>
    <col min="10486" max="10486" width="9.125" style="349" customWidth="1"/>
    <col min="10487" max="10487" width="9.375" style="349" customWidth="1"/>
    <col min="10488" max="10488" width="9" style="349"/>
    <col min="10489" max="10489" width="8" style="349" customWidth="1"/>
    <col min="10490" max="10491" width="8.375" style="349" customWidth="1"/>
    <col min="10492" max="10494" width="9" style="349"/>
    <col min="10495" max="10495" width="3.125" style="349" customWidth="1"/>
    <col min="10496" max="10505" width="9" style="349"/>
    <col min="10506" max="10506" width="5.625" style="349" customWidth="1"/>
    <col min="10507" max="10741" width="9" style="349"/>
    <col min="10742" max="10742" width="9.125" style="349" customWidth="1"/>
    <col min="10743" max="10743" width="9.375" style="349" customWidth="1"/>
    <col min="10744" max="10744" width="9" style="349"/>
    <col min="10745" max="10745" width="8" style="349" customWidth="1"/>
    <col min="10746" max="10747" width="8.375" style="349" customWidth="1"/>
    <col min="10748" max="10750" width="9" style="349"/>
    <col min="10751" max="10751" width="3.125" style="349" customWidth="1"/>
    <col min="10752" max="10761" width="9" style="349"/>
    <col min="10762" max="10762" width="5.625" style="349" customWidth="1"/>
    <col min="10763" max="10997" width="9" style="349"/>
    <col min="10998" max="10998" width="9.125" style="349" customWidth="1"/>
    <col min="10999" max="10999" width="9.375" style="349" customWidth="1"/>
    <col min="11000" max="11000" width="9" style="349"/>
    <col min="11001" max="11001" width="8" style="349" customWidth="1"/>
    <col min="11002" max="11003" width="8.375" style="349" customWidth="1"/>
    <col min="11004" max="11006" width="9" style="349"/>
    <col min="11007" max="11007" width="3.125" style="349" customWidth="1"/>
    <col min="11008" max="11017" width="9" style="349"/>
    <col min="11018" max="11018" width="5.625" style="349" customWidth="1"/>
    <col min="11019" max="11253" width="9" style="349"/>
    <col min="11254" max="11254" width="9.125" style="349" customWidth="1"/>
    <col min="11255" max="11255" width="9.375" style="349" customWidth="1"/>
    <col min="11256" max="11256" width="9" style="349"/>
    <col min="11257" max="11257" width="8" style="349" customWidth="1"/>
    <col min="11258" max="11259" width="8.375" style="349" customWidth="1"/>
    <col min="11260" max="11262" width="9" style="349"/>
    <col min="11263" max="11263" width="3.125" style="349" customWidth="1"/>
    <col min="11264" max="11273" width="9" style="349"/>
    <col min="11274" max="11274" width="5.625" style="349" customWidth="1"/>
    <col min="11275" max="11509" width="9" style="349"/>
    <col min="11510" max="11510" width="9.125" style="349" customWidth="1"/>
    <col min="11511" max="11511" width="9.375" style="349" customWidth="1"/>
    <col min="11512" max="11512" width="9" style="349"/>
    <col min="11513" max="11513" width="8" style="349" customWidth="1"/>
    <col min="11514" max="11515" width="8.375" style="349" customWidth="1"/>
    <col min="11516" max="11518" width="9" style="349"/>
    <col min="11519" max="11519" width="3.125" style="349" customWidth="1"/>
    <col min="11520" max="11529" width="9" style="349"/>
    <col min="11530" max="11530" width="5.625" style="349" customWidth="1"/>
    <col min="11531" max="11765" width="9" style="349"/>
    <col min="11766" max="11766" width="9.125" style="349" customWidth="1"/>
    <col min="11767" max="11767" width="9.375" style="349" customWidth="1"/>
    <col min="11768" max="11768" width="9" style="349"/>
    <col min="11769" max="11769" width="8" style="349" customWidth="1"/>
    <col min="11770" max="11771" width="8.375" style="349" customWidth="1"/>
    <col min="11772" max="11774" width="9" style="349"/>
    <col min="11775" max="11775" width="3.125" style="349" customWidth="1"/>
    <col min="11776" max="11785" width="9" style="349"/>
    <col min="11786" max="11786" width="5.625" style="349" customWidth="1"/>
    <col min="11787" max="12021" width="9" style="349"/>
    <col min="12022" max="12022" width="9.125" style="349" customWidth="1"/>
    <col min="12023" max="12023" width="9.375" style="349" customWidth="1"/>
    <col min="12024" max="12024" width="9" style="349"/>
    <col min="12025" max="12025" width="8" style="349" customWidth="1"/>
    <col min="12026" max="12027" width="8.375" style="349" customWidth="1"/>
    <col min="12028" max="12030" width="9" style="349"/>
    <col min="12031" max="12031" width="3.125" style="349" customWidth="1"/>
    <col min="12032" max="12041" width="9" style="349"/>
    <col min="12042" max="12042" width="5.625" style="349" customWidth="1"/>
    <col min="12043" max="12277" width="9" style="349"/>
    <col min="12278" max="12278" width="9.125" style="349" customWidth="1"/>
    <col min="12279" max="12279" width="9.375" style="349" customWidth="1"/>
    <col min="12280" max="12280" width="9" style="349"/>
    <col min="12281" max="12281" width="8" style="349" customWidth="1"/>
    <col min="12282" max="12283" width="8.375" style="349" customWidth="1"/>
    <col min="12284" max="12286" width="9" style="349"/>
    <col min="12287" max="12287" width="3.125" style="349" customWidth="1"/>
    <col min="12288" max="12297" width="9" style="349"/>
    <col min="12298" max="12298" width="5.625" style="349" customWidth="1"/>
    <col min="12299" max="12533" width="9" style="349"/>
    <col min="12534" max="12534" width="9.125" style="349" customWidth="1"/>
    <col min="12535" max="12535" width="9.375" style="349" customWidth="1"/>
    <col min="12536" max="12536" width="9" style="349"/>
    <col min="12537" max="12537" width="8" style="349" customWidth="1"/>
    <col min="12538" max="12539" width="8.375" style="349" customWidth="1"/>
    <col min="12540" max="12542" width="9" style="349"/>
    <col min="12543" max="12543" width="3.125" style="349" customWidth="1"/>
    <col min="12544" max="12553" width="9" style="349"/>
    <col min="12554" max="12554" width="5.625" style="349" customWidth="1"/>
    <col min="12555" max="12789" width="9" style="349"/>
    <col min="12790" max="12790" width="9.125" style="349" customWidth="1"/>
    <col min="12791" max="12791" width="9.375" style="349" customWidth="1"/>
    <col min="12792" max="12792" width="9" style="349"/>
    <col min="12793" max="12793" width="8" style="349" customWidth="1"/>
    <col min="12794" max="12795" width="8.375" style="349" customWidth="1"/>
    <col min="12796" max="12798" width="9" style="349"/>
    <col min="12799" max="12799" width="3.125" style="349" customWidth="1"/>
    <col min="12800" max="12809" width="9" style="349"/>
    <col min="12810" max="12810" width="5.625" style="349" customWidth="1"/>
    <col min="12811" max="13045" width="9" style="349"/>
    <col min="13046" max="13046" width="9.125" style="349" customWidth="1"/>
    <col min="13047" max="13047" width="9.375" style="349" customWidth="1"/>
    <col min="13048" max="13048" width="9" style="349"/>
    <col min="13049" max="13049" width="8" style="349" customWidth="1"/>
    <col min="13050" max="13051" width="8.375" style="349" customWidth="1"/>
    <col min="13052" max="13054" width="9" style="349"/>
    <col min="13055" max="13055" width="3.125" style="349" customWidth="1"/>
    <col min="13056" max="13065" width="9" style="349"/>
    <col min="13066" max="13066" width="5.625" style="349" customWidth="1"/>
    <col min="13067" max="13301" width="9" style="349"/>
    <col min="13302" max="13302" width="9.125" style="349" customWidth="1"/>
    <col min="13303" max="13303" width="9.375" style="349" customWidth="1"/>
    <col min="13304" max="13304" width="9" style="349"/>
    <col min="13305" max="13305" width="8" style="349" customWidth="1"/>
    <col min="13306" max="13307" width="8.375" style="349" customWidth="1"/>
    <col min="13308" max="13310" width="9" style="349"/>
    <col min="13311" max="13311" width="3.125" style="349" customWidth="1"/>
    <col min="13312" max="13321" width="9" style="349"/>
    <col min="13322" max="13322" width="5.625" style="349" customWidth="1"/>
    <col min="13323" max="13557" width="9" style="349"/>
    <col min="13558" max="13558" width="9.125" style="349" customWidth="1"/>
    <col min="13559" max="13559" width="9.375" style="349" customWidth="1"/>
    <col min="13560" max="13560" width="9" style="349"/>
    <col min="13561" max="13561" width="8" style="349" customWidth="1"/>
    <col min="13562" max="13563" width="8.375" style="349" customWidth="1"/>
    <col min="13564" max="13566" width="9" style="349"/>
    <col min="13567" max="13567" width="3.125" style="349" customWidth="1"/>
    <col min="13568" max="13577" width="9" style="349"/>
    <col min="13578" max="13578" width="5.625" style="349" customWidth="1"/>
    <col min="13579" max="13813" width="9" style="349"/>
    <col min="13814" max="13814" width="9.125" style="349" customWidth="1"/>
    <col min="13815" max="13815" width="9.375" style="349" customWidth="1"/>
    <col min="13816" max="13816" width="9" style="349"/>
    <col min="13817" max="13817" width="8" style="349" customWidth="1"/>
    <col min="13818" max="13819" width="8.375" style="349" customWidth="1"/>
    <col min="13820" max="13822" width="9" style="349"/>
    <col min="13823" max="13823" width="3.125" style="349" customWidth="1"/>
    <col min="13824" max="13833" width="9" style="349"/>
    <col min="13834" max="13834" width="5.625" style="349" customWidth="1"/>
    <col min="13835" max="14069" width="9" style="349"/>
    <col min="14070" max="14070" width="9.125" style="349" customWidth="1"/>
    <col min="14071" max="14071" width="9.375" style="349" customWidth="1"/>
    <col min="14072" max="14072" width="9" style="349"/>
    <col min="14073" max="14073" width="8" style="349" customWidth="1"/>
    <col min="14074" max="14075" width="8.375" style="349" customWidth="1"/>
    <col min="14076" max="14078" width="9" style="349"/>
    <col min="14079" max="14079" width="3.125" style="349" customWidth="1"/>
    <col min="14080" max="14089" width="9" style="349"/>
    <col min="14090" max="14090" width="5.625" style="349" customWidth="1"/>
    <col min="14091" max="14325" width="9" style="349"/>
    <col min="14326" max="14326" width="9.125" style="349" customWidth="1"/>
    <col min="14327" max="14327" width="9.375" style="349" customWidth="1"/>
    <col min="14328" max="14328" width="9" style="349"/>
    <col min="14329" max="14329" width="8" style="349" customWidth="1"/>
    <col min="14330" max="14331" width="8.375" style="349" customWidth="1"/>
    <col min="14332" max="14334" width="9" style="349"/>
    <col min="14335" max="14335" width="3.125" style="349" customWidth="1"/>
    <col min="14336" max="14345" width="9" style="349"/>
    <col min="14346" max="14346" width="5.625" style="349" customWidth="1"/>
    <col min="14347" max="14581" width="9" style="349"/>
    <col min="14582" max="14582" width="9.125" style="349" customWidth="1"/>
    <col min="14583" max="14583" width="9.375" style="349" customWidth="1"/>
    <col min="14584" max="14584" width="9" style="349"/>
    <col min="14585" max="14585" width="8" style="349" customWidth="1"/>
    <col min="14586" max="14587" width="8.375" style="349" customWidth="1"/>
    <col min="14588" max="14590" width="9" style="349"/>
    <col min="14591" max="14591" width="3.125" style="349" customWidth="1"/>
    <col min="14592" max="14601" width="9" style="349"/>
    <col min="14602" max="14602" width="5.625" style="349" customWidth="1"/>
    <col min="14603" max="14837" width="9" style="349"/>
    <col min="14838" max="14838" width="9.125" style="349" customWidth="1"/>
    <col min="14839" max="14839" width="9.375" style="349" customWidth="1"/>
    <col min="14840" max="14840" width="9" style="349"/>
    <col min="14841" max="14841" width="8" style="349" customWidth="1"/>
    <col min="14842" max="14843" width="8.375" style="349" customWidth="1"/>
    <col min="14844" max="14846" width="9" style="349"/>
    <col min="14847" max="14847" width="3.125" style="349" customWidth="1"/>
    <col min="14848" max="14857" width="9" style="349"/>
    <col min="14858" max="14858" width="5.625" style="349" customWidth="1"/>
    <col min="14859" max="15093" width="9" style="349"/>
    <col min="15094" max="15094" width="9.125" style="349" customWidth="1"/>
    <col min="15095" max="15095" width="9.375" style="349" customWidth="1"/>
    <col min="15096" max="15096" width="9" style="349"/>
    <col min="15097" max="15097" width="8" style="349" customWidth="1"/>
    <col min="15098" max="15099" width="8.375" style="349" customWidth="1"/>
    <col min="15100" max="15102" width="9" style="349"/>
    <col min="15103" max="15103" width="3.125" style="349" customWidth="1"/>
    <col min="15104" max="15113" width="9" style="349"/>
    <col min="15114" max="15114" width="5.625" style="349" customWidth="1"/>
    <col min="15115" max="15349" width="9" style="349"/>
    <col min="15350" max="15350" width="9.125" style="349" customWidth="1"/>
    <col min="15351" max="15351" width="9.375" style="349" customWidth="1"/>
    <col min="15352" max="15352" width="9" style="349"/>
    <col min="15353" max="15353" width="8" style="349" customWidth="1"/>
    <col min="15354" max="15355" width="8.375" style="349" customWidth="1"/>
    <col min="15356" max="15358" width="9" style="349"/>
    <col min="15359" max="15359" width="3.125" style="349" customWidth="1"/>
    <col min="15360" max="15369" width="9" style="349"/>
    <col min="15370" max="15370" width="5.625" style="349" customWidth="1"/>
    <col min="15371" max="15605" width="9" style="349"/>
    <col min="15606" max="15606" width="9.125" style="349" customWidth="1"/>
    <col min="15607" max="15607" width="9.375" style="349" customWidth="1"/>
    <col min="15608" max="15608" width="9" style="349"/>
    <col min="15609" max="15609" width="8" style="349" customWidth="1"/>
    <col min="15610" max="15611" width="8.375" style="349" customWidth="1"/>
    <col min="15612" max="15614" width="9" style="349"/>
    <col min="15615" max="15615" width="3.125" style="349" customWidth="1"/>
    <col min="15616" max="15625" width="9" style="349"/>
    <col min="15626" max="15626" width="5.625" style="349" customWidth="1"/>
    <col min="15627" max="15861" width="9" style="349"/>
    <col min="15862" max="15862" width="9.125" style="349" customWidth="1"/>
    <col min="15863" max="15863" width="9.375" style="349" customWidth="1"/>
    <col min="15864" max="15864" width="9" style="349"/>
    <col min="15865" max="15865" width="8" style="349" customWidth="1"/>
    <col min="15866" max="15867" width="8.375" style="349" customWidth="1"/>
    <col min="15868" max="15870" width="9" style="349"/>
    <col min="15871" max="15871" width="3.125" style="349" customWidth="1"/>
    <col min="15872" max="15881" width="9" style="349"/>
    <col min="15882" max="15882" width="5.625" style="349" customWidth="1"/>
    <col min="15883" max="16117" width="9" style="349"/>
    <col min="16118" max="16118" width="9.125" style="349" customWidth="1"/>
    <col min="16119" max="16119" width="9.375" style="349" customWidth="1"/>
    <col min="16120" max="16120" width="9" style="349"/>
    <col min="16121" max="16121" width="8" style="349" customWidth="1"/>
    <col min="16122" max="16123" width="8.375" style="349" customWidth="1"/>
    <col min="16124" max="16126" width="9" style="349"/>
    <col min="16127" max="16127" width="3.125" style="349" customWidth="1"/>
    <col min="16128" max="16137" width="9" style="349"/>
    <col min="16138" max="16138" width="5.625" style="349" customWidth="1"/>
    <col min="16139" max="16384" width="9" style="349"/>
  </cols>
  <sheetData>
    <row r="1" spans="1:12" ht="61.5" customHeight="1">
      <c r="A1" s="1164"/>
      <c r="B1" s="1165"/>
      <c r="C1" s="1165"/>
      <c r="D1" s="1166"/>
    </row>
    <row r="2" spans="1:12" ht="61.5" customHeight="1">
      <c r="A2" s="1164"/>
      <c r="B2" s="1165"/>
      <c r="C2" s="1165"/>
      <c r="D2" s="1166"/>
    </row>
    <row r="3" spans="1:12" ht="30" customHeight="1"/>
    <row r="4" spans="1:12" ht="17.25" customHeight="1"/>
    <row r="5" spans="1:12" ht="53.25" customHeight="1">
      <c r="A5" s="1171" t="s">
        <v>1960</v>
      </c>
      <c r="B5" s="1171"/>
      <c r="C5" s="1171"/>
      <c r="D5" s="1171"/>
      <c r="E5" s="1171"/>
      <c r="F5" s="1171"/>
      <c r="G5" s="1171"/>
      <c r="H5" s="1171"/>
      <c r="I5" s="1171"/>
      <c r="J5" s="1171"/>
      <c r="K5" s="1171"/>
      <c r="L5" s="1171"/>
    </row>
    <row r="6" spans="1:12" ht="30" customHeight="1">
      <c r="A6" s="1173"/>
      <c r="B6" s="1173"/>
      <c r="C6" s="1173"/>
      <c r="D6" s="1173"/>
      <c r="E6" s="1173"/>
      <c r="F6" s="1173"/>
      <c r="G6" s="1173"/>
      <c r="H6" s="1173"/>
      <c r="I6" s="1173"/>
      <c r="J6" s="1173"/>
      <c r="K6" s="1173"/>
      <c r="L6" s="1173"/>
    </row>
    <row r="7" spans="1:12" ht="30" customHeight="1">
      <c r="A7" s="1173"/>
      <c r="B7" s="1173"/>
      <c r="C7" s="1173"/>
      <c r="D7" s="1173"/>
      <c r="E7" s="1173"/>
      <c r="F7" s="1173"/>
      <c r="G7" s="1173"/>
      <c r="H7" s="1173"/>
      <c r="I7" s="1173"/>
      <c r="J7" s="1173"/>
      <c r="K7" s="1173"/>
      <c r="L7" s="1173"/>
    </row>
    <row r="8" spans="1:12" ht="30" customHeight="1"/>
    <row r="9" spans="1:12" ht="30" customHeight="1">
      <c r="A9" s="1172" t="s">
        <v>2453</v>
      </c>
      <c r="B9" s="1172"/>
      <c r="C9" s="1172"/>
      <c r="D9" s="1172"/>
      <c r="E9" s="1172"/>
      <c r="F9" s="1172"/>
      <c r="G9" s="1172"/>
      <c r="H9" s="1172"/>
      <c r="I9" s="1172"/>
      <c r="J9" s="1172"/>
      <c r="K9" s="1172"/>
      <c r="L9" s="1172"/>
    </row>
    <row r="10" spans="1:12" ht="30" customHeight="1">
      <c r="H10" s="1167"/>
    </row>
    <row r="11" spans="1:12" ht="30" customHeight="1"/>
    <row r="12" spans="1:12" ht="30" customHeight="1"/>
    <row r="13" spans="1:12" ht="30" customHeight="1"/>
    <row r="14" spans="1:12" ht="30" customHeight="1"/>
    <row r="15" spans="1:12" ht="30" customHeight="1"/>
    <row r="16" spans="1:12" ht="30" customHeight="1"/>
    <row r="17" spans="1:12" ht="30" customHeight="1">
      <c r="B17" s="1168"/>
    </row>
    <row r="18" spans="1:12" ht="30" customHeight="1"/>
    <row r="19" spans="1:12" ht="30" customHeight="1"/>
    <row r="20" spans="1:12" ht="30" customHeight="1"/>
    <row r="21" spans="1:12" ht="30" customHeight="1"/>
    <row r="22" spans="1:12" ht="30" customHeight="1"/>
    <row r="23" spans="1:12" ht="30" customHeight="1"/>
    <row r="24" spans="1:12" ht="40.5" customHeight="1">
      <c r="A24" s="1174" t="s">
        <v>1961</v>
      </c>
      <c r="B24" s="1174"/>
      <c r="C24" s="1174"/>
      <c r="D24" s="1174"/>
      <c r="E24" s="1174"/>
      <c r="F24" s="1174"/>
      <c r="G24" s="1174"/>
      <c r="H24" s="1174"/>
      <c r="I24" s="1174"/>
      <c r="J24" s="1174"/>
      <c r="K24" s="1174"/>
      <c r="L24" s="1174"/>
    </row>
    <row r="25" spans="1:12" ht="30" customHeight="1"/>
    <row r="26" spans="1:12" ht="30" customHeight="1"/>
    <row r="27" spans="1:12" ht="30" customHeight="1"/>
    <row r="28" spans="1:12" ht="30" customHeight="1"/>
    <row r="223" s="1169" customFormat="1"/>
    <row r="262" spans="17:17">
      <c r="Q262" s="351"/>
    </row>
  </sheetData>
  <mergeCells count="4">
    <mergeCell ref="A5:L5"/>
    <mergeCell ref="A9:L9"/>
    <mergeCell ref="A6:L7"/>
    <mergeCell ref="A24:L24"/>
  </mergeCells>
  <phoneticPr fontId="2"/>
  <pageMargins left="0.68" right="0.67" top="0.98399999999999999" bottom="0.93" header="0.51200000000000001" footer="0.51200000000000001"/>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6:Q262"/>
  <sheetViews>
    <sheetView view="pageBreakPreview" topLeftCell="A67" zoomScaleNormal="100" zoomScaleSheetLayoutView="100" workbookViewId="0">
      <selection activeCell="K95" sqref="K95:K96"/>
    </sheetView>
  </sheetViews>
  <sheetFormatPr defaultColWidth="9" defaultRowHeight="13.5"/>
  <cols>
    <col min="1" max="1" width="1.5" style="341" customWidth="1"/>
    <col min="2" max="10" width="10.625" style="341" customWidth="1"/>
    <col min="11" max="16384" width="9" style="341"/>
  </cols>
  <sheetData>
    <row r="26" spans="1:11" ht="12.75" customHeight="1"/>
    <row r="28" spans="1:11" ht="31.5">
      <c r="A28" s="1208" t="s">
        <v>470</v>
      </c>
      <c r="B28" s="1208"/>
      <c r="C28" s="1208"/>
      <c r="D28" s="1208"/>
      <c r="E28" s="1208"/>
      <c r="F28" s="1208"/>
      <c r="G28" s="1208"/>
      <c r="H28" s="1208"/>
      <c r="I28" s="1208"/>
      <c r="J28" s="1208"/>
      <c r="K28" s="1208"/>
    </row>
    <row r="37" spans="1:10" ht="16.5">
      <c r="A37" s="93" t="s">
        <v>3676</v>
      </c>
    </row>
    <row r="38" spans="1:10" ht="13.5" customHeight="1">
      <c r="A38" s="93"/>
      <c r="J38" s="23" t="s">
        <v>477</v>
      </c>
    </row>
    <row r="39" spans="1:10" ht="13.5" customHeight="1" thickBot="1">
      <c r="B39" s="15"/>
      <c r="C39" s="15"/>
      <c r="H39" s="23"/>
      <c r="J39" s="498" t="s">
        <v>3446</v>
      </c>
    </row>
    <row r="40" spans="1:10" ht="18" customHeight="1">
      <c r="C40" s="1186" t="s">
        <v>2060</v>
      </c>
      <c r="D40" s="1188"/>
      <c r="E40" s="1296" t="s">
        <v>3077</v>
      </c>
      <c r="F40" s="1289"/>
      <c r="G40" s="1296" t="s">
        <v>3076</v>
      </c>
      <c r="H40" s="1297"/>
      <c r="I40" s="1289" t="s">
        <v>2494</v>
      </c>
      <c r="J40" s="1290"/>
    </row>
    <row r="41" spans="1:10" ht="18" customHeight="1">
      <c r="C41" s="1189"/>
      <c r="D41" s="1191"/>
      <c r="E41" s="2178"/>
      <c r="F41" s="2218"/>
      <c r="G41" s="2178"/>
      <c r="H41" s="2179"/>
      <c r="I41" s="1217"/>
      <c r="J41" s="1221"/>
    </row>
    <row r="42" spans="1:10" s="40" customFormat="1" ht="20.100000000000001" customHeight="1">
      <c r="C42" s="2164" t="s">
        <v>340</v>
      </c>
      <c r="D42" s="1216"/>
      <c r="E42" s="2422">
        <v>663</v>
      </c>
      <c r="F42" s="2431"/>
      <c r="G42" s="2422">
        <v>693</v>
      </c>
      <c r="H42" s="2423"/>
      <c r="I42" s="2428">
        <v>608</v>
      </c>
      <c r="J42" s="2429"/>
    </row>
    <row r="43" spans="1:10" s="40" customFormat="1" ht="20.100000000000001" customHeight="1">
      <c r="C43" s="1249" t="s">
        <v>472</v>
      </c>
      <c r="D43" s="1250"/>
      <c r="E43" s="2278">
        <v>103</v>
      </c>
      <c r="F43" s="2424"/>
      <c r="G43" s="2278">
        <v>96</v>
      </c>
      <c r="H43" s="2279"/>
      <c r="I43" s="2426">
        <v>81</v>
      </c>
      <c r="J43" s="2427"/>
    </row>
    <row r="44" spans="1:10" s="40" customFormat="1" ht="20.100000000000001" customHeight="1">
      <c r="C44" s="1249" t="s">
        <v>473</v>
      </c>
      <c r="D44" s="1250"/>
      <c r="E44" s="2278">
        <v>560</v>
      </c>
      <c r="F44" s="2424"/>
      <c r="G44" s="2278">
        <v>597</v>
      </c>
      <c r="H44" s="2424"/>
      <c r="I44" s="2430">
        <v>527</v>
      </c>
      <c r="J44" s="2427"/>
    </row>
    <row r="45" spans="1:10" s="40" customFormat="1" ht="20.100000000000001" customHeight="1">
      <c r="C45" s="2425"/>
      <c r="D45" s="1663"/>
      <c r="E45" s="2278"/>
      <c r="F45" s="2424"/>
      <c r="G45" s="2278"/>
      <c r="H45" s="2279"/>
      <c r="I45" s="2426"/>
      <c r="J45" s="2427"/>
    </row>
    <row r="46" spans="1:10" s="40" customFormat="1" ht="20.100000000000001" customHeight="1">
      <c r="C46" s="1249" t="s">
        <v>474</v>
      </c>
      <c r="D46" s="1250"/>
      <c r="E46" s="2278">
        <v>4093</v>
      </c>
      <c r="F46" s="2424"/>
      <c r="G46" s="2278">
        <v>4352</v>
      </c>
      <c r="H46" s="2279"/>
      <c r="I46" s="2426">
        <v>4361</v>
      </c>
      <c r="J46" s="2427"/>
    </row>
    <row r="47" spans="1:10" s="40" customFormat="1" ht="20.100000000000001" customHeight="1">
      <c r="C47" s="1249" t="s">
        <v>472</v>
      </c>
      <c r="D47" s="1250"/>
      <c r="E47" s="2278">
        <v>486</v>
      </c>
      <c r="F47" s="2424"/>
      <c r="G47" s="2278">
        <v>625</v>
      </c>
      <c r="H47" s="2279"/>
      <c r="I47" s="2426">
        <v>513</v>
      </c>
      <c r="J47" s="2427"/>
    </row>
    <row r="48" spans="1:10" s="40" customFormat="1" ht="20.100000000000001" customHeight="1">
      <c r="C48" s="1249" t="s">
        <v>473</v>
      </c>
      <c r="D48" s="1250"/>
      <c r="E48" s="2278">
        <v>3607</v>
      </c>
      <c r="F48" s="2424"/>
      <c r="G48" s="2278">
        <v>3727</v>
      </c>
      <c r="H48" s="2279"/>
      <c r="I48" s="2426">
        <v>3848</v>
      </c>
      <c r="J48" s="2427"/>
    </row>
    <row r="49" spans="1:10" s="40" customFormat="1" ht="20.100000000000001" customHeight="1">
      <c r="C49" s="2425"/>
      <c r="D49" s="1663"/>
      <c r="E49" s="2278"/>
      <c r="F49" s="2424"/>
      <c r="G49" s="2278"/>
      <c r="H49" s="2279"/>
      <c r="I49" s="2426"/>
      <c r="J49" s="2427"/>
    </row>
    <row r="50" spans="1:10" s="40" customFormat="1" ht="20.100000000000001" customHeight="1">
      <c r="C50" s="1249" t="s">
        <v>475</v>
      </c>
      <c r="D50" s="1250"/>
      <c r="E50" s="2278">
        <v>95695</v>
      </c>
      <c r="F50" s="2424"/>
      <c r="G50" s="2278">
        <v>121454</v>
      </c>
      <c r="H50" s="2279"/>
      <c r="I50" s="2426">
        <v>109124</v>
      </c>
      <c r="J50" s="2427"/>
    </row>
    <row r="51" spans="1:10" s="40" customFormat="1" ht="20.100000000000001" customHeight="1">
      <c r="C51" s="1249" t="s">
        <v>472</v>
      </c>
      <c r="D51" s="1250"/>
      <c r="E51" s="2278">
        <v>31620</v>
      </c>
      <c r="F51" s="2424"/>
      <c r="G51" s="2278">
        <v>47096</v>
      </c>
      <c r="H51" s="2279"/>
      <c r="I51" s="2426">
        <v>37207</v>
      </c>
      <c r="J51" s="2427"/>
    </row>
    <row r="52" spans="1:10" s="40" customFormat="1" ht="20.100000000000001" customHeight="1">
      <c r="C52" s="1249" t="s">
        <v>473</v>
      </c>
      <c r="D52" s="1250"/>
      <c r="E52" s="2278">
        <v>64075</v>
      </c>
      <c r="F52" s="2424"/>
      <c r="G52" s="2278">
        <v>74358</v>
      </c>
      <c r="H52" s="2279"/>
      <c r="I52" s="2426">
        <v>71917</v>
      </c>
      <c r="J52" s="2427"/>
    </row>
    <row r="53" spans="1:10" s="40" customFormat="1" ht="20.100000000000001" customHeight="1">
      <c r="C53" s="2425"/>
      <c r="D53" s="1663"/>
      <c r="E53" s="2278"/>
      <c r="F53" s="2424"/>
      <c r="G53" s="2278"/>
      <c r="H53" s="2279"/>
      <c r="I53" s="2426"/>
      <c r="J53" s="2427"/>
    </row>
    <row r="54" spans="1:10" s="40" customFormat="1" ht="20.100000000000001" customHeight="1" thickBot="1">
      <c r="C54" s="1177" t="s">
        <v>476</v>
      </c>
      <c r="D54" s="1179"/>
      <c r="E54" s="2352">
        <v>121401</v>
      </c>
      <c r="F54" s="2434"/>
      <c r="G54" s="2352">
        <v>95176</v>
      </c>
      <c r="H54" s="2353"/>
      <c r="I54" s="2432">
        <v>115342</v>
      </c>
      <c r="J54" s="2433"/>
    </row>
    <row r="55" spans="1:10">
      <c r="C55" s="223" t="s">
        <v>2769</v>
      </c>
      <c r="H55" s="23"/>
    </row>
    <row r="56" spans="1:10">
      <c r="C56" s="6" t="s">
        <v>3660</v>
      </c>
      <c r="H56" s="23"/>
      <c r="J56" s="23"/>
    </row>
    <row r="57" spans="1:10" ht="12.6" customHeight="1">
      <c r="C57" s="356" t="s">
        <v>3672</v>
      </c>
    </row>
    <row r="58" spans="1:10" ht="12.6" customHeight="1">
      <c r="C58" s="356"/>
    </row>
    <row r="59" spans="1:10" ht="12.6" customHeight="1">
      <c r="C59" s="356"/>
    </row>
    <row r="60" spans="1:10" ht="16.5">
      <c r="A60" s="93" t="s">
        <v>2834</v>
      </c>
    </row>
    <row r="61" spans="1:10" ht="13.5" customHeight="1">
      <c r="I61" s="23"/>
      <c r="J61" s="23" t="s">
        <v>2768</v>
      </c>
    </row>
    <row r="62" spans="1:10" ht="13.5" customHeight="1" thickBot="1">
      <c r="I62" s="23"/>
      <c r="J62" s="498" t="s">
        <v>3446</v>
      </c>
    </row>
    <row r="63" spans="1:10" ht="20.100000000000001" customHeight="1">
      <c r="B63" s="2415" t="s">
        <v>480</v>
      </c>
      <c r="C63" s="1289"/>
      <c r="D63" s="1289"/>
      <c r="E63" s="1289"/>
      <c r="F63" s="1297"/>
      <c r="G63" s="2443" t="s">
        <v>340</v>
      </c>
      <c r="H63" s="2443" t="s">
        <v>341</v>
      </c>
      <c r="I63" s="2445" t="s">
        <v>3079</v>
      </c>
      <c r="J63" s="2441" t="s">
        <v>3078</v>
      </c>
    </row>
    <row r="64" spans="1:10" ht="20.100000000000001" customHeight="1">
      <c r="B64" s="2416"/>
      <c r="C64" s="2218"/>
      <c r="D64" s="2218"/>
      <c r="E64" s="2218"/>
      <c r="F64" s="2179"/>
      <c r="G64" s="2444"/>
      <c r="H64" s="2444"/>
      <c r="I64" s="2446"/>
      <c r="J64" s="2442"/>
    </row>
    <row r="65" spans="2:10" s="40" customFormat="1" ht="18" customHeight="1">
      <c r="B65" s="2164" t="s">
        <v>481</v>
      </c>
      <c r="C65" s="1215"/>
      <c r="D65" s="1215"/>
      <c r="E65" s="1215"/>
      <c r="F65" s="1216"/>
      <c r="G65" s="151">
        <v>608</v>
      </c>
      <c r="H65" s="147">
        <v>4361</v>
      </c>
      <c r="I65" s="830">
        <v>109124</v>
      </c>
      <c r="J65" s="831">
        <v>115342</v>
      </c>
    </row>
    <row r="66" spans="2:10" s="40" customFormat="1">
      <c r="B66" s="2412"/>
      <c r="C66" s="2413"/>
      <c r="D66" s="2413"/>
      <c r="E66" s="2413"/>
      <c r="F66" s="2414"/>
      <c r="G66" s="147"/>
      <c r="H66" s="832"/>
      <c r="I66" s="147"/>
      <c r="J66" s="831"/>
    </row>
    <row r="67" spans="2:10" s="40" customFormat="1" ht="15" customHeight="1">
      <c r="B67" s="1227" t="s">
        <v>482</v>
      </c>
      <c r="C67" s="1217"/>
      <c r="D67" s="1217"/>
      <c r="E67" s="1217"/>
      <c r="F67" s="1218"/>
      <c r="G67" s="147">
        <v>81</v>
      </c>
      <c r="H67" s="147">
        <v>513</v>
      </c>
      <c r="I67" s="830">
        <v>37207</v>
      </c>
      <c r="J67" s="155" t="s">
        <v>121</v>
      </c>
    </row>
    <row r="68" spans="2:10" s="40" customFormat="1" ht="15" customHeight="1">
      <c r="B68" s="2409" t="s">
        <v>1963</v>
      </c>
      <c r="C68" s="2410"/>
      <c r="D68" s="2410"/>
      <c r="E68" s="2410"/>
      <c r="F68" s="2411"/>
      <c r="G68" s="151">
        <v>1</v>
      </c>
      <c r="H68" s="151">
        <v>7</v>
      </c>
      <c r="I68" s="151" t="s">
        <v>371</v>
      </c>
      <c r="J68" s="155" t="s">
        <v>121</v>
      </c>
    </row>
    <row r="69" spans="2:10" s="40" customFormat="1" ht="15" customHeight="1">
      <c r="B69" s="2409" t="s">
        <v>1964</v>
      </c>
      <c r="C69" s="2410"/>
      <c r="D69" s="2410"/>
      <c r="E69" s="2410"/>
      <c r="F69" s="2411"/>
      <c r="G69" s="147">
        <v>13</v>
      </c>
      <c r="H69" s="151">
        <v>119</v>
      </c>
      <c r="I69" s="151">
        <v>5675</v>
      </c>
      <c r="J69" s="155" t="s">
        <v>121</v>
      </c>
    </row>
    <row r="70" spans="2:10" s="40" customFormat="1" ht="15" customHeight="1">
      <c r="B70" s="2409" t="s">
        <v>1965</v>
      </c>
      <c r="C70" s="2410"/>
      <c r="D70" s="2410"/>
      <c r="E70" s="2410"/>
      <c r="F70" s="2411"/>
      <c r="G70" s="147">
        <v>9</v>
      </c>
      <c r="H70" s="832">
        <v>34</v>
      </c>
      <c r="I70" s="147">
        <v>1323</v>
      </c>
      <c r="J70" s="155" t="s">
        <v>121</v>
      </c>
    </row>
    <row r="71" spans="2:10" s="40" customFormat="1" ht="15" customHeight="1">
      <c r="B71" s="2409" t="s">
        <v>1966</v>
      </c>
      <c r="C71" s="2410"/>
      <c r="D71" s="2410"/>
      <c r="E71" s="2410"/>
      <c r="F71" s="2411"/>
      <c r="G71" s="147">
        <v>12</v>
      </c>
      <c r="H71" s="832">
        <v>57</v>
      </c>
      <c r="I71" s="147">
        <v>1018</v>
      </c>
      <c r="J71" s="155" t="s">
        <v>121</v>
      </c>
    </row>
    <row r="72" spans="2:10" s="40" customFormat="1" ht="15" customHeight="1">
      <c r="B72" s="2409" t="s">
        <v>1967</v>
      </c>
      <c r="C72" s="2410"/>
      <c r="D72" s="2410"/>
      <c r="E72" s="2410"/>
      <c r="F72" s="2411"/>
      <c r="G72" s="147">
        <v>2</v>
      </c>
      <c r="H72" s="832">
        <v>15</v>
      </c>
      <c r="I72" s="151" t="s">
        <v>371</v>
      </c>
      <c r="J72" s="155" t="s">
        <v>121</v>
      </c>
    </row>
    <row r="73" spans="2:10" s="40" customFormat="1" ht="15" customHeight="1">
      <c r="B73" s="2409" t="s">
        <v>1968</v>
      </c>
      <c r="C73" s="2410"/>
      <c r="D73" s="2410"/>
      <c r="E73" s="2410"/>
      <c r="F73" s="2411"/>
      <c r="G73" s="147">
        <v>1</v>
      </c>
      <c r="H73" s="151">
        <v>17</v>
      </c>
      <c r="I73" s="151" t="s">
        <v>2018</v>
      </c>
      <c r="J73" s="155" t="s">
        <v>121</v>
      </c>
    </row>
    <row r="74" spans="2:10" s="40" customFormat="1" ht="15" customHeight="1">
      <c r="B74" s="2409" t="s">
        <v>1969</v>
      </c>
      <c r="C74" s="2410"/>
      <c r="D74" s="2410"/>
      <c r="E74" s="2410"/>
      <c r="F74" s="2411"/>
      <c r="G74" s="147">
        <v>2</v>
      </c>
      <c r="H74" s="151">
        <v>12</v>
      </c>
      <c r="I74" s="151" t="s">
        <v>2018</v>
      </c>
      <c r="J74" s="155" t="s">
        <v>121</v>
      </c>
    </row>
    <row r="75" spans="2:10" s="40" customFormat="1" ht="15" customHeight="1">
      <c r="B75" s="2409" t="s">
        <v>2767</v>
      </c>
      <c r="C75" s="2410"/>
      <c r="D75" s="2410"/>
      <c r="E75" s="2410"/>
      <c r="F75" s="2411"/>
      <c r="G75" s="147">
        <v>1</v>
      </c>
      <c r="H75" s="833">
        <v>11</v>
      </c>
      <c r="I75" s="151" t="s">
        <v>2018</v>
      </c>
      <c r="J75" s="155" t="s">
        <v>121</v>
      </c>
    </row>
    <row r="76" spans="2:10" s="40" customFormat="1" ht="15" customHeight="1">
      <c r="B76" s="2409" t="s">
        <v>1970</v>
      </c>
      <c r="C76" s="2410"/>
      <c r="D76" s="2410"/>
      <c r="E76" s="2410"/>
      <c r="F76" s="2411"/>
      <c r="G76" s="147">
        <v>4</v>
      </c>
      <c r="H76" s="833">
        <v>43</v>
      </c>
      <c r="I76" s="147">
        <v>1290</v>
      </c>
      <c r="J76" s="155" t="s">
        <v>121</v>
      </c>
    </row>
    <row r="77" spans="2:10" s="40" customFormat="1" ht="15" customHeight="1">
      <c r="B77" s="2409" t="s">
        <v>1971</v>
      </c>
      <c r="C77" s="2410"/>
      <c r="D77" s="2410"/>
      <c r="E77" s="2410"/>
      <c r="F77" s="2411"/>
      <c r="G77" s="147">
        <v>4</v>
      </c>
      <c r="H77" s="833">
        <v>24</v>
      </c>
      <c r="I77" s="147">
        <v>1733</v>
      </c>
      <c r="J77" s="155" t="s">
        <v>121</v>
      </c>
    </row>
    <row r="78" spans="2:10" s="40" customFormat="1" ht="15" customHeight="1">
      <c r="B78" s="2409" t="s">
        <v>1972</v>
      </c>
      <c r="C78" s="2410"/>
      <c r="D78" s="2410"/>
      <c r="E78" s="2410"/>
      <c r="F78" s="2411"/>
      <c r="G78" s="147">
        <v>4</v>
      </c>
      <c r="H78" s="833">
        <v>22</v>
      </c>
      <c r="I78" s="147">
        <v>736</v>
      </c>
      <c r="J78" s="155" t="s">
        <v>121</v>
      </c>
    </row>
    <row r="79" spans="2:10" s="40" customFormat="1" ht="15" customHeight="1">
      <c r="B79" s="2409" t="s">
        <v>1973</v>
      </c>
      <c r="C79" s="2410"/>
      <c r="D79" s="2410"/>
      <c r="E79" s="2410"/>
      <c r="F79" s="2411"/>
      <c r="G79" s="147">
        <v>5</v>
      </c>
      <c r="H79" s="833">
        <v>20</v>
      </c>
      <c r="I79" s="147">
        <v>1702</v>
      </c>
      <c r="J79" s="155" t="s">
        <v>121</v>
      </c>
    </row>
    <row r="80" spans="2:10" s="40" customFormat="1" ht="15" customHeight="1">
      <c r="B80" s="2409" t="s">
        <v>1974</v>
      </c>
      <c r="C80" s="2410"/>
      <c r="D80" s="2410"/>
      <c r="E80" s="2410"/>
      <c r="F80" s="2411"/>
      <c r="G80" s="147">
        <v>4</v>
      </c>
      <c r="H80" s="833">
        <v>18</v>
      </c>
      <c r="I80" s="151">
        <v>4416</v>
      </c>
      <c r="J80" s="155" t="s">
        <v>121</v>
      </c>
    </row>
    <row r="81" spans="2:10" s="40" customFormat="1" ht="15" customHeight="1">
      <c r="B81" s="2409" t="s">
        <v>3585</v>
      </c>
      <c r="C81" s="2410"/>
      <c r="D81" s="2410"/>
      <c r="E81" s="2410"/>
      <c r="F81" s="2411"/>
      <c r="G81" s="147">
        <v>6</v>
      </c>
      <c r="H81" s="833">
        <v>47</v>
      </c>
      <c r="I81" s="147">
        <v>6362</v>
      </c>
      <c r="J81" s="155" t="s">
        <v>121</v>
      </c>
    </row>
    <row r="82" spans="2:10" s="40" customFormat="1" ht="15" customHeight="1">
      <c r="B82" s="2409" t="s">
        <v>3586</v>
      </c>
      <c r="C82" s="2410"/>
      <c r="D82" s="2410"/>
      <c r="E82" s="2410"/>
      <c r="F82" s="2411"/>
      <c r="G82" s="147">
        <v>13</v>
      </c>
      <c r="H82" s="833">
        <v>67</v>
      </c>
      <c r="I82" s="151" t="s">
        <v>371</v>
      </c>
      <c r="J82" s="155" t="s">
        <v>121</v>
      </c>
    </row>
    <row r="83" spans="2:10" s="40" customFormat="1" ht="15" customHeight="1">
      <c r="B83" s="2417"/>
      <c r="C83" s="2418"/>
      <c r="D83" s="2418"/>
      <c r="E83" s="2418"/>
      <c r="F83" s="1670"/>
      <c r="G83" s="147"/>
      <c r="H83" s="832"/>
      <c r="I83" s="147"/>
      <c r="J83" s="831"/>
    </row>
    <row r="84" spans="2:10" s="40" customFormat="1" ht="15" customHeight="1">
      <c r="B84" s="2419" t="s">
        <v>483</v>
      </c>
      <c r="C84" s="2420"/>
      <c r="D84" s="2420"/>
      <c r="E84" s="2420"/>
      <c r="F84" s="2421"/>
      <c r="G84" s="147">
        <v>527</v>
      </c>
      <c r="H84" s="147">
        <v>3848</v>
      </c>
      <c r="I84" s="830">
        <v>71917</v>
      </c>
      <c r="J84" s="831">
        <v>115342</v>
      </c>
    </row>
    <row r="85" spans="2:10" s="40" customFormat="1" ht="15" customHeight="1">
      <c r="B85" s="2409" t="s">
        <v>1975</v>
      </c>
      <c r="C85" s="2410"/>
      <c r="D85" s="2410"/>
      <c r="E85" s="2410"/>
      <c r="F85" s="2411"/>
      <c r="G85" s="147">
        <v>2</v>
      </c>
      <c r="H85" s="832">
        <v>127</v>
      </c>
      <c r="I85" s="151" t="s">
        <v>2018</v>
      </c>
      <c r="J85" s="152" t="s">
        <v>2018</v>
      </c>
    </row>
    <row r="86" spans="2:10" s="40" customFormat="1" ht="15" customHeight="1">
      <c r="B86" s="2409" t="s">
        <v>3587</v>
      </c>
      <c r="C86" s="2410"/>
      <c r="D86" s="2410"/>
      <c r="E86" s="2410"/>
      <c r="F86" s="2411"/>
      <c r="G86" s="147">
        <v>2</v>
      </c>
      <c r="H86" s="151">
        <v>5</v>
      </c>
      <c r="I86" s="151" t="s">
        <v>2018</v>
      </c>
      <c r="J86" s="152" t="s">
        <v>2018</v>
      </c>
    </row>
    <row r="87" spans="2:10" s="40" customFormat="1" ht="15" customHeight="1">
      <c r="B87" s="2409" t="s">
        <v>1976</v>
      </c>
      <c r="C87" s="2410"/>
      <c r="D87" s="2410"/>
      <c r="E87" s="2410"/>
      <c r="F87" s="2411"/>
      <c r="G87" s="147">
        <v>9</v>
      </c>
      <c r="H87" s="832">
        <v>26</v>
      </c>
      <c r="I87" s="147">
        <v>256</v>
      </c>
      <c r="J87" s="831">
        <v>1456</v>
      </c>
    </row>
    <row r="88" spans="2:10" s="40" customFormat="1" ht="15" customHeight="1">
      <c r="B88" s="2409" t="s">
        <v>1977</v>
      </c>
      <c r="C88" s="2410"/>
      <c r="D88" s="2410"/>
      <c r="E88" s="2410"/>
      <c r="F88" s="2411"/>
      <c r="G88" s="147">
        <v>7</v>
      </c>
      <c r="H88" s="832">
        <v>28</v>
      </c>
      <c r="I88" s="147">
        <v>479</v>
      </c>
      <c r="J88" s="831">
        <v>1877</v>
      </c>
    </row>
    <row r="89" spans="2:10" s="40" customFormat="1" ht="15" customHeight="1">
      <c r="B89" s="2409" t="s">
        <v>1978</v>
      </c>
      <c r="C89" s="2410"/>
      <c r="D89" s="2410"/>
      <c r="E89" s="2410"/>
      <c r="F89" s="2411"/>
      <c r="G89" s="147">
        <v>26</v>
      </c>
      <c r="H89" s="832">
        <v>126</v>
      </c>
      <c r="I89" s="147">
        <v>2862</v>
      </c>
      <c r="J89" s="831">
        <v>6317</v>
      </c>
    </row>
    <row r="90" spans="2:10" s="40" customFormat="1" ht="15" customHeight="1">
      <c r="B90" s="2409" t="s">
        <v>1979</v>
      </c>
      <c r="C90" s="2410"/>
      <c r="D90" s="2410"/>
      <c r="E90" s="2410"/>
      <c r="F90" s="2411"/>
      <c r="G90" s="147">
        <v>6</v>
      </c>
      <c r="H90" s="832">
        <v>22</v>
      </c>
      <c r="I90" s="147">
        <v>281</v>
      </c>
      <c r="J90" s="831">
        <v>1783</v>
      </c>
    </row>
    <row r="91" spans="2:10" s="40" customFormat="1" ht="15" customHeight="1">
      <c r="B91" s="2438" t="s">
        <v>1980</v>
      </c>
      <c r="C91" s="2439"/>
      <c r="D91" s="2439"/>
      <c r="E91" s="2439"/>
      <c r="F91" s="2440"/>
      <c r="G91" s="147">
        <v>8</v>
      </c>
      <c r="H91" s="832">
        <v>59</v>
      </c>
      <c r="I91" s="147">
        <v>1024</v>
      </c>
      <c r="J91" s="831">
        <v>4490</v>
      </c>
    </row>
    <row r="92" spans="2:10" s="40" customFormat="1" ht="15" customHeight="1">
      <c r="B92" s="2409" t="s">
        <v>1981</v>
      </c>
      <c r="C92" s="2410"/>
      <c r="D92" s="2410"/>
      <c r="E92" s="2410"/>
      <c r="F92" s="2411"/>
      <c r="G92" s="147">
        <v>16</v>
      </c>
      <c r="H92" s="832">
        <v>719</v>
      </c>
      <c r="I92" s="147">
        <v>14244</v>
      </c>
      <c r="J92" s="831">
        <v>25399</v>
      </c>
    </row>
    <row r="93" spans="2:10" s="40" customFormat="1" ht="15" customHeight="1">
      <c r="B93" s="2409" t="s">
        <v>1982</v>
      </c>
      <c r="C93" s="2410"/>
      <c r="D93" s="2410"/>
      <c r="E93" s="2410"/>
      <c r="F93" s="2411"/>
      <c r="G93" s="147">
        <v>12</v>
      </c>
      <c r="H93" s="832">
        <v>87</v>
      </c>
      <c r="I93" s="147">
        <v>1071</v>
      </c>
      <c r="J93" s="831">
        <v>1134</v>
      </c>
    </row>
    <row r="94" spans="2:10" s="40" customFormat="1" ht="15" customHeight="1">
      <c r="B94" s="2409" t="s">
        <v>1983</v>
      </c>
      <c r="C94" s="2410"/>
      <c r="D94" s="2410"/>
      <c r="E94" s="2410"/>
      <c r="F94" s="2411"/>
      <c r="G94" s="147">
        <v>5</v>
      </c>
      <c r="H94" s="832">
        <v>21</v>
      </c>
      <c r="I94" s="147">
        <v>276</v>
      </c>
      <c r="J94" s="831">
        <v>266</v>
      </c>
    </row>
    <row r="95" spans="2:10" s="40" customFormat="1" ht="15" customHeight="1">
      <c r="B95" s="2409" t="s">
        <v>1984</v>
      </c>
      <c r="C95" s="2410"/>
      <c r="D95" s="2410"/>
      <c r="E95" s="2410"/>
      <c r="F95" s="2411"/>
      <c r="G95" s="147">
        <v>7</v>
      </c>
      <c r="H95" s="832">
        <v>40</v>
      </c>
      <c r="I95" s="147">
        <v>607</v>
      </c>
      <c r="J95" s="831">
        <v>272</v>
      </c>
    </row>
    <row r="96" spans="2:10" s="40" customFormat="1" ht="15" customHeight="1">
      <c r="B96" s="2409" t="s">
        <v>1985</v>
      </c>
      <c r="C96" s="2410"/>
      <c r="D96" s="2410"/>
      <c r="E96" s="2410"/>
      <c r="F96" s="2411"/>
      <c r="G96" s="151">
        <v>18</v>
      </c>
      <c r="H96" s="151">
        <v>35</v>
      </c>
      <c r="I96" s="147">
        <v>332</v>
      </c>
      <c r="J96" s="831">
        <v>267</v>
      </c>
    </row>
    <row r="97" spans="2:10" s="40" customFormat="1" ht="15" customHeight="1">
      <c r="B97" s="2409" t="s">
        <v>1986</v>
      </c>
      <c r="C97" s="2410"/>
      <c r="D97" s="2410"/>
      <c r="E97" s="2410"/>
      <c r="F97" s="2411"/>
      <c r="G97" s="147">
        <v>29</v>
      </c>
      <c r="H97" s="832">
        <v>98</v>
      </c>
      <c r="I97" s="147">
        <v>358</v>
      </c>
      <c r="J97" s="831">
        <v>387</v>
      </c>
    </row>
    <row r="98" spans="2:10" s="40" customFormat="1" ht="15" customHeight="1">
      <c r="B98" s="2409" t="s">
        <v>3588</v>
      </c>
      <c r="C98" s="2410"/>
      <c r="D98" s="2410"/>
      <c r="E98" s="2410"/>
      <c r="F98" s="2411"/>
      <c r="G98" s="147">
        <v>60</v>
      </c>
      <c r="H98" s="832">
        <v>622</v>
      </c>
      <c r="I98" s="147">
        <v>3828</v>
      </c>
      <c r="J98" s="831">
        <v>4004</v>
      </c>
    </row>
    <row r="99" spans="2:10" s="40" customFormat="1" ht="15" customHeight="1">
      <c r="B99" s="2409" t="s">
        <v>1987</v>
      </c>
      <c r="C99" s="2410"/>
      <c r="D99" s="2410"/>
      <c r="E99" s="2410"/>
      <c r="F99" s="2411"/>
      <c r="G99" s="147">
        <v>55</v>
      </c>
      <c r="H99" s="832">
        <v>298</v>
      </c>
      <c r="I99" s="147">
        <v>4923</v>
      </c>
      <c r="J99" s="831">
        <v>2697</v>
      </c>
    </row>
    <row r="100" spans="2:10" s="40" customFormat="1" ht="15" customHeight="1">
      <c r="B100" s="2409" t="s">
        <v>1988</v>
      </c>
      <c r="C100" s="2410"/>
      <c r="D100" s="2410"/>
      <c r="E100" s="2410"/>
      <c r="F100" s="2411"/>
      <c r="G100" s="147">
        <v>6</v>
      </c>
      <c r="H100" s="832">
        <v>19</v>
      </c>
      <c r="I100" s="147">
        <v>90</v>
      </c>
      <c r="J100" s="831">
        <v>517</v>
      </c>
    </row>
    <row r="101" spans="2:10" s="40" customFormat="1" ht="15" customHeight="1">
      <c r="B101" s="2409" t="s">
        <v>3589</v>
      </c>
      <c r="C101" s="2410"/>
      <c r="D101" s="2410"/>
      <c r="E101" s="2410"/>
      <c r="F101" s="2411"/>
      <c r="G101" s="147">
        <v>22</v>
      </c>
      <c r="H101" s="832">
        <v>107</v>
      </c>
      <c r="I101" s="147">
        <v>2983</v>
      </c>
      <c r="J101" s="831">
        <v>4996</v>
      </c>
    </row>
    <row r="102" spans="2:10" s="40" customFormat="1" ht="15" customHeight="1">
      <c r="B102" s="2409" t="s">
        <v>1989</v>
      </c>
      <c r="C102" s="2410"/>
      <c r="D102" s="2410"/>
      <c r="E102" s="2410"/>
      <c r="F102" s="2411"/>
      <c r="G102" s="147">
        <v>12</v>
      </c>
      <c r="H102" s="832">
        <v>24</v>
      </c>
      <c r="I102" s="147">
        <v>187</v>
      </c>
      <c r="J102" s="831">
        <v>3763</v>
      </c>
    </row>
    <row r="103" spans="2:10" s="40" customFormat="1" ht="15" customHeight="1">
      <c r="B103" s="2409" t="s">
        <v>1990</v>
      </c>
      <c r="C103" s="2410"/>
      <c r="D103" s="2410"/>
      <c r="E103" s="2410"/>
      <c r="F103" s="2411"/>
      <c r="G103" s="147">
        <v>6</v>
      </c>
      <c r="H103" s="832">
        <v>11</v>
      </c>
      <c r="I103" s="151">
        <v>35</v>
      </c>
      <c r="J103" s="152">
        <v>1013</v>
      </c>
    </row>
    <row r="104" spans="2:10" s="40" customFormat="1" ht="15" customHeight="1">
      <c r="B104" s="2409" t="s">
        <v>1991</v>
      </c>
      <c r="C104" s="2410"/>
      <c r="D104" s="2410"/>
      <c r="E104" s="2410"/>
      <c r="F104" s="2411"/>
      <c r="G104" s="151">
        <v>51</v>
      </c>
      <c r="H104" s="151">
        <v>354</v>
      </c>
      <c r="I104" s="147">
        <v>9004</v>
      </c>
      <c r="J104" s="831">
        <v>12543</v>
      </c>
    </row>
    <row r="105" spans="2:10" s="40" customFormat="1" ht="15" customHeight="1">
      <c r="B105" s="2409" t="s">
        <v>1992</v>
      </c>
      <c r="C105" s="2410"/>
      <c r="D105" s="2410"/>
      <c r="E105" s="2410"/>
      <c r="F105" s="2411"/>
      <c r="G105" s="147">
        <v>24</v>
      </c>
      <c r="H105" s="832">
        <v>121</v>
      </c>
      <c r="I105" s="147">
        <v>5321</v>
      </c>
      <c r="J105" s="831">
        <v>2676</v>
      </c>
    </row>
    <row r="106" spans="2:10" s="40" customFormat="1" ht="15" customHeight="1">
      <c r="B106" s="2409" t="s">
        <v>1993</v>
      </c>
      <c r="C106" s="2410"/>
      <c r="D106" s="2410"/>
      <c r="E106" s="2410"/>
      <c r="F106" s="2411"/>
      <c r="G106" s="147">
        <v>36</v>
      </c>
      <c r="H106" s="832">
        <v>250</v>
      </c>
      <c r="I106" s="147">
        <v>9263</v>
      </c>
      <c r="J106" s="831">
        <v>49</v>
      </c>
    </row>
    <row r="107" spans="2:10" s="40" customFormat="1" ht="15" customHeight="1">
      <c r="B107" s="2409" t="s">
        <v>1994</v>
      </c>
      <c r="C107" s="2410"/>
      <c r="D107" s="2410"/>
      <c r="E107" s="2410"/>
      <c r="F107" s="2411"/>
      <c r="G107" s="147">
        <v>9</v>
      </c>
      <c r="H107" s="832">
        <v>184</v>
      </c>
      <c r="I107" s="147">
        <v>928</v>
      </c>
      <c r="J107" s="831">
        <v>1766</v>
      </c>
    </row>
    <row r="108" spans="2:10" s="40" customFormat="1" ht="15" customHeight="1">
      <c r="B108" s="2438" t="s">
        <v>3590</v>
      </c>
      <c r="C108" s="2439"/>
      <c r="D108" s="2439"/>
      <c r="E108" s="2439"/>
      <c r="F108" s="2440"/>
      <c r="G108" s="147">
        <v>16</v>
      </c>
      <c r="H108" s="832">
        <v>91</v>
      </c>
      <c r="I108" s="147">
        <v>1229</v>
      </c>
      <c r="J108" s="831">
        <v>3230</v>
      </c>
    </row>
    <row r="109" spans="2:10" s="40" customFormat="1" ht="15" customHeight="1">
      <c r="B109" s="2409" t="s">
        <v>1995</v>
      </c>
      <c r="C109" s="2410"/>
      <c r="D109" s="2410"/>
      <c r="E109" s="2410"/>
      <c r="F109" s="2411"/>
      <c r="G109" s="147">
        <v>8</v>
      </c>
      <c r="H109" s="832">
        <v>38</v>
      </c>
      <c r="I109" s="147">
        <v>508</v>
      </c>
      <c r="J109" s="831">
        <v>842</v>
      </c>
    </row>
    <row r="110" spans="2:10" s="40" customFormat="1" ht="15" customHeight="1">
      <c r="B110" s="2409" t="s">
        <v>484</v>
      </c>
      <c r="C110" s="2410"/>
      <c r="D110" s="2410"/>
      <c r="E110" s="2410"/>
      <c r="F110" s="2411"/>
      <c r="G110" s="147">
        <v>45</v>
      </c>
      <c r="H110" s="832">
        <v>297</v>
      </c>
      <c r="I110" s="147">
        <v>5084</v>
      </c>
      <c r="J110" s="831">
        <v>18813</v>
      </c>
    </row>
    <row r="111" spans="2:10" s="40" customFormat="1" ht="15" customHeight="1">
      <c r="B111" s="2409" t="s">
        <v>1996</v>
      </c>
      <c r="C111" s="2410"/>
      <c r="D111" s="2410"/>
      <c r="E111" s="2410"/>
      <c r="F111" s="2411"/>
      <c r="G111" s="147">
        <v>28</v>
      </c>
      <c r="H111" s="832">
        <v>36</v>
      </c>
      <c r="I111" s="151" t="s">
        <v>371</v>
      </c>
      <c r="J111" s="155" t="s">
        <v>121</v>
      </c>
    </row>
    <row r="112" spans="2:10" s="40" customFormat="1" ht="15" customHeight="1">
      <c r="B112" s="2409" t="s">
        <v>1997</v>
      </c>
      <c r="C112" s="2410"/>
      <c r="D112" s="2410"/>
      <c r="E112" s="2410"/>
      <c r="F112" s="2411"/>
      <c r="G112" s="147">
        <v>1</v>
      </c>
      <c r="H112" s="832">
        <v>2</v>
      </c>
      <c r="I112" s="151" t="s">
        <v>121</v>
      </c>
      <c r="J112" s="155" t="s">
        <v>121</v>
      </c>
    </row>
    <row r="113" spans="2:10" s="40" customFormat="1" ht="15" customHeight="1" thickBot="1">
      <c r="B113" s="2435" t="s">
        <v>1998</v>
      </c>
      <c r="C113" s="2436"/>
      <c r="D113" s="2436"/>
      <c r="E113" s="2436"/>
      <c r="F113" s="2437"/>
      <c r="G113" s="148">
        <v>1</v>
      </c>
      <c r="H113" s="834">
        <v>1</v>
      </c>
      <c r="I113" s="153" t="s">
        <v>2018</v>
      </c>
      <c r="J113" s="156" t="s">
        <v>121</v>
      </c>
    </row>
    <row r="114" spans="2:10">
      <c r="B114" s="223" t="s">
        <v>2766</v>
      </c>
    </row>
    <row r="115" spans="2:10">
      <c r="B115" s="356" t="s">
        <v>3672</v>
      </c>
    </row>
    <row r="201" s="47" customFormat="1"/>
    <row r="262" spans="17:17">
      <c r="Q262" s="6"/>
    </row>
  </sheetData>
  <mergeCells count="111">
    <mergeCell ref="J63:J64"/>
    <mergeCell ref="G63:G64"/>
    <mergeCell ref="H63:H64"/>
    <mergeCell ref="I47:J47"/>
    <mergeCell ref="I48:J48"/>
    <mergeCell ref="I49:J49"/>
    <mergeCell ref="I50:J50"/>
    <mergeCell ref="I51:J51"/>
    <mergeCell ref="C47:D47"/>
    <mergeCell ref="G47:H47"/>
    <mergeCell ref="C48:D48"/>
    <mergeCell ref="G48:H48"/>
    <mergeCell ref="E47:F47"/>
    <mergeCell ref="E48:F48"/>
    <mergeCell ref="C49:D49"/>
    <mergeCell ref="G49:H49"/>
    <mergeCell ref="C50:D50"/>
    <mergeCell ref="G50:H50"/>
    <mergeCell ref="C51:D51"/>
    <mergeCell ref="G51:H51"/>
    <mergeCell ref="E49:F49"/>
    <mergeCell ref="E50:F50"/>
    <mergeCell ref="E51:F51"/>
    <mergeCell ref="I63:I64"/>
    <mergeCell ref="B113:F113"/>
    <mergeCell ref="B112:F112"/>
    <mergeCell ref="B111:F111"/>
    <mergeCell ref="B110:F110"/>
    <mergeCell ref="B109:F109"/>
    <mergeCell ref="B108:F108"/>
    <mergeCell ref="B96:F96"/>
    <mergeCell ref="B97:F97"/>
    <mergeCell ref="B91:F91"/>
    <mergeCell ref="B92:F92"/>
    <mergeCell ref="B93:F93"/>
    <mergeCell ref="B94:F94"/>
    <mergeCell ref="B95:F95"/>
    <mergeCell ref="B107:F107"/>
    <mergeCell ref="B106:F106"/>
    <mergeCell ref="B105:F105"/>
    <mergeCell ref="B104:F104"/>
    <mergeCell ref="B103:F103"/>
    <mergeCell ref="I46:J46"/>
    <mergeCell ref="B99:F99"/>
    <mergeCell ref="B100:F100"/>
    <mergeCell ref="B101:F101"/>
    <mergeCell ref="B102:F102"/>
    <mergeCell ref="I52:J52"/>
    <mergeCell ref="I53:J53"/>
    <mergeCell ref="I54:J54"/>
    <mergeCell ref="B98:F98"/>
    <mergeCell ref="B78:F78"/>
    <mergeCell ref="B79:F79"/>
    <mergeCell ref="B80:F80"/>
    <mergeCell ref="B70:F70"/>
    <mergeCell ref="B71:F71"/>
    <mergeCell ref="E52:F52"/>
    <mergeCell ref="E53:F53"/>
    <mergeCell ref="E54:F54"/>
    <mergeCell ref="G54:H54"/>
    <mergeCell ref="B75:F75"/>
    <mergeCell ref="C52:D52"/>
    <mergeCell ref="G52:H52"/>
    <mergeCell ref="C53:D53"/>
    <mergeCell ref="G53:H53"/>
    <mergeCell ref="C54:D54"/>
    <mergeCell ref="A28:K28"/>
    <mergeCell ref="C40:D41"/>
    <mergeCell ref="C42:D42"/>
    <mergeCell ref="G42:H42"/>
    <mergeCell ref="C46:D46"/>
    <mergeCell ref="C43:D43"/>
    <mergeCell ref="G43:H43"/>
    <mergeCell ref="C44:D44"/>
    <mergeCell ref="G44:H44"/>
    <mergeCell ref="C45:D45"/>
    <mergeCell ref="G45:H45"/>
    <mergeCell ref="E40:F41"/>
    <mergeCell ref="G40:H41"/>
    <mergeCell ref="I40:J41"/>
    <mergeCell ref="I43:J43"/>
    <mergeCell ref="I42:J42"/>
    <mergeCell ref="I44:J44"/>
    <mergeCell ref="G46:H46"/>
    <mergeCell ref="E42:F42"/>
    <mergeCell ref="E43:F43"/>
    <mergeCell ref="E44:F44"/>
    <mergeCell ref="E45:F45"/>
    <mergeCell ref="E46:F46"/>
    <mergeCell ref="I45:J45"/>
    <mergeCell ref="B68:F68"/>
    <mergeCell ref="B65:F65"/>
    <mergeCell ref="B66:F66"/>
    <mergeCell ref="B89:F89"/>
    <mergeCell ref="B90:F90"/>
    <mergeCell ref="B67:F67"/>
    <mergeCell ref="B69:F69"/>
    <mergeCell ref="B63:F64"/>
    <mergeCell ref="B76:F76"/>
    <mergeCell ref="B77:F77"/>
    <mergeCell ref="B81:F81"/>
    <mergeCell ref="B82:F82"/>
    <mergeCell ref="B83:F83"/>
    <mergeCell ref="B84:F84"/>
    <mergeCell ref="B72:F72"/>
    <mergeCell ref="B73:F73"/>
    <mergeCell ref="B74:F74"/>
    <mergeCell ref="B85:F85"/>
    <mergeCell ref="B86:F86"/>
    <mergeCell ref="B87:F87"/>
    <mergeCell ref="B88:F88"/>
  </mergeCells>
  <phoneticPr fontId="2"/>
  <pageMargins left="0.70866141732283472" right="0.70866141732283472" top="0.74803149606299213" bottom="0.74803149606299213" header="0.31496062992125984" footer="0.31496062992125984"/>
  <pageSetup paperSize="9" scale="83" firstPageNumber="31" fitToHeight="0" orientation="portrait" useFirstPageNumber="1" r:id="rId1"/>
  <headerFooter differentOddEven="1" differentFirst="1" alignWithMargins="0">
    <oddHeader>&amp;L
&amp;R&amp;"ＭＳ 明朝,標準"&amp;10商業</oddHeader>
    <oddFooter>&amp;C&amp;"ＭＳ 明朝,標準"&amp;P</oddFooter>
    <evenHeader>&amp;L&amp;"ＭＳ 明朝,標準"&amp;10商業</evenHeader>
    <evenFooter>&amp;C&amp;"ＭＳ 明朝,標準"&amp;P</evenFooter>
    <firstHeader>&amp;R&amp;"ＭＳ 明朝,標準"&amp;10商業</firstHeader>
  </headerFooter>
  <rowBreaks count="2" manualBreakCount="2">
    <brk id="36" max="16383" man="1"/>
    <brk id="5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Q400"/>
  <sheetViews>
    <sheetView view="pageBreakPreview" topLeftCell="A40" zoomScaleNormal="85" zoomScaleSheetLayoutView="100" workbookViewId="0">
      <selection activeCell="Q268" sqref="Q268"/>
    </sheetView>
  </sheetViews>
  <sheetFormatPr defaultColWidth="9" defaultRowHeight="13.5"/>
  <cols>
    <col min="1" max="1" width="1.25" style="341" customWidth="1"/>
    <col min="2" max="2" width="7.75" style="341" customWidth="1"/>
    <col min="3" max="11" width="8.875" style="341" customWidth="1"/>
    <col min="12" max="16384" width="9" style="341"/>
  </cols>
  <sheetData>
    <row r="19" spans="1:11" ht="13.5" customHeight="1">
      <c r="C19" s="550"/>
      <c r="D19" s="550"/>
      <c r="E19" s="550"/>
    </row>
    <row r="20" spans="1:11" ht="13.5" customHeight="1">
      <c r="C20" s="550"/>
      <c r="D20" s="550"/>
      <c r="E20" s="550"/>
    </row>
    <row r="21" spans="1:11" ht="13.5" customHeight="1">
      <c r="C21" s="550"/>
      <c r="D21" s="550"/>
      <c r="E21" s="550"/>
    </row>
    <row r="22" spans="1:11" ht="13.5" customHeight="1">
      <c r="C22" s="550"/>
      <c r="D22" s="550"/>
      <c r="E22" s="550"/>
    </row>
    <row r="23" spans="1:11" ht="13.5" customHeight="1">
      <c r="C23" s="550"/>
      <c r="D23" s="550"/>
      <c r="E23" s="550"/>
    </row>
    <row r="24" spans="1:11" ht="13.5" customHeight="1">
      <c r="C24" s="550"/>
      <c r="D24" s="550"/>
      <c r="E24" s="550"/>
    </row>
    <row r="25" spans="1:11" ht="13.5" customHeight="1">
      <c r="C25" s="550"/>
      <c r="D25" s="550"/>
      <c r="E25" s="550"/>
    </row>
    <row r="26" spans="1:11" ht="13.5" customHeight="1">
      <c r="C26" s="550"/>
      <c r="D26" s="550"/>
      <c r="E26" s="550"/>
      <c r="F26" s="550"/>
      <c r="G26" s="550"/>
      <c r="H26" s="550"/>
      <c r="I26" s="550"/>
      <c r="J26" s="550"/>
    </row>
    <row r="27" spans="1:11" ht="13.5" customHeight="1">
      <c r="C27" s="550"/>
      <c r="D27" s="550"/>
      <c r="E27" s="550"/>
      <c r="F27" s="550"/>
      <c r="G27" s="550"/>
      <c r="H27" s="550"/>
      <c r="I27" s="550"/>
      <c r="J27" s="550"/>
    </row>
    <row r="28" spans="1:11" ht="31.5">
      <c r="A28" s="1208" t="s">
        <v>3560</v>
      </c>
      <c r="B28" s="1208"/>
      <c r="C28" s="1208"/>
      <c r="D28" s="1208"/>
      <c r="E28" s="1208"/>
      <c r="F28" s="1208"/>
      <c r="G28" s="1208"/>
      <c r="H28" s="1208"/>
      <c r="I28" s="1208"/>
      <c r="J28" s="1208"/>
      <c r="K28" s="1208"/>
    </row>
    <row r="29" spans="1:11" ht="18.75">
      <c r="C29" s="550"/>
      <c r="D29" s="550"/>
      <c r="E29" s="550"/>
      <c r="F29" s="760"/>
      <c r="G29" s="760"/>
      <c r="H29" s="760"/>
      <c r="I29" s="760"/>
      <c r="J29" s="550"/>
    </row>
    <row r="30" spans="1:11" ht="18.75">
      <c r="C30" s="550"/>
      <c r="D30" s="550"/>
      <c r="E30" s="550"/>
      <c r="F30" s="550"/>
      <c r="G30" s="550"/>
      <c r="H30" s="550"/>
      <c r="I30" s="550"/>
      <c r="J30" s="550"/>
    </row>
    <row r="31" spans="1:11" ht="18.75">
      <c r="C31" s="550"/>
      <c r="D31" s="550"/>
      <c r="E31" s="550"/>
      <c r="F31" s="550"/>
      <c r="G31" s="550"/>
      <c r="H31" s="550"/>
      <c r="I31" s="550"/>
      <c r="J31" s="550"/>
    </row>
    <row r="32" spans="1:11" ht="18.75">
      <c r="C32" s="550"/>
      <c r="D32" s="550"/>
      <c r="E32" s="550"/>
      <c r="F32" s="550"/>
      <c r="G32" s="550"/>
      <c r="H32" s="550"/>
      <c r="I32" s="550"/>
      <c r="J32" s="550"/>
    </row>
    <row r="33" spans="1:12" ht="18.75">
      <c r="C33" s="550"/>
      <c r="D33" s="550"/>
      <c r="E33" s="550"/>
      <c r="F33" s="550"/>
      <c r="G33" s="550"/>
      <c r="H33" s="550"/>
      <c r="I33" s="550"/>
      <c r="J33" s="550"/>
      <c r="K33" s="550"/>
      <c r="L33" s="550"/>
    </row>
    <row r="34" spans="1:12" ht="18.75">
      <c r="C34" s="550"/>
      <c r="D34" s="550"/>
      <c r="E34" s="550"/>
      <c r="F34" s="550"/>
      <c r="G34" s="550"/>
      <c r="H34" s="550"/>
      <c r="I34" s="550"/>
      <c r="J34" s="550"/>
      <c r="K34" s="550"/>
      <c r="L34" s="550"/>
    </row>
    <row r="35" spans="1:12" ht="18.75">
      <c r="C35" s="550"/>
      <c r="D35" s="550"/>
      <c r="E35" s="550"/>
      <c r="F35" s="550"/>
      <c r="G35" s="550"/>
      <c r="H35" s="550"/>
      <c r="I35" s="550"/>
      <c r="J35" s="550"/>
      <c r="K35" s="550"/>
      <c r="L35" s="550"/>
    </row>
    <row r="36" spans="1:12" ht="18.75">
      <c r="D36" s="550"/>
      <c r="E36" s="550"/>
      <c r="F36" s="550"/>
      <c r="G36" s="550"/>
      <c r="H36" s="550"/>
      <c r="I36" s="550"/>
      <c r="J36" s="550"/>
      <c r="K36" s="550"/>
      <c r="L36" s="550"/>
    </row>
    <row r="37" spans="1:12" ht="18.75">
      <c r="D37" s="550"/>
      <c r="E37" s="550"/>
      <c r="F37" s="550"/>
      <c r="G37" s="550"/>
      <c r="H37" s="550"/>
      <c r="I37" s="550"/>
      <c r="J37" s="550"/>
      <c r="L37" s="550"/>
    </row>
    <row r="38" spans="1:12" ht="18.75">
      <c r="C38" s="550"/>
      <c r="D38" s="550"/>
      <c r="E38" s="550"/>
      <c r="F38" s="550"/>
      <c r="G38" s="550"/>
      <c r="H38" s="550"/>
      <c r="I38" s="550"/>
      <c r="J38" s="550"/>
      <c r="L38" s="550"/>
    </row>
    <row r="39" spans="1:12" ht="18.75">
      <c r="A39" s="93" t="s">
        <v>485</v>
      </c>
      <c r="B39" s="550"/>
      <c r="C39" s="550"/>
      <c r="D39" s="550"/>
      <c r="E39" s="550"/>
      <c r="F39" s="550"/>
      <c r="G39" s="550"/>
      <c r="H39" s="550"/>
      <c r="J39" s="23"/>
      <c r="K39" s="550"/>
    </row>
    <row r="40" spans="1:12" ht="13.5" customHeight="1">
      <c r="A40" s="93"/>
      <c r="B40" s="550"/>
      <c r="C40" s="550"/>
      <c r="D40" s="550"/>
      <c r="E40" s="550"/>
      <c r="F40" s="550"/>
      <c r="G40" s="550"/>
      <c r="H40" s="550"/>
      <c r="I40" s="48"/>
      <c r="J40" s="23"/>
      <c r="K40" s="23" t="s">
        <v>2122</v>
      </c>
    </row>
    <row r="41" spans="1:12" ht="13.5" customHeight="1" thickBot="1">
      <c r="B41" s="15"/>
      <c r="C41" s="761"/>
      <c r="D41" s="550"/>
      <c r="E41" s="550"/>
      <c r="F41" s="550"/>
      <c r="G41" s="550"/>
      <c r="H41" s="550"/>
      <c r="I41" s="550"/>
      <c r="J41" s="550"/>
      <c r="K41" s="498" t="s">
        <v>486</v>
      </c>
      <c r="L41" s="550"/>
    </row>
    <row r="42" spans="1:12" ht="15" customHeight="1">
      <c r="B42" s="1186" t="s">
        <v>2066</v>
      </c>
      <c r="C42" s="1187"/>
      <c r="D42" s="2447" t="s">
        <v>2627</v>
      </c>
      <c r="E42" s="2448"/>
      <c r="F42" s="2448"/>
      <c r="G42" s="2449"/>
      <c r="H42" s="2447" t="s">
        <v>1722</v>
      </c>
      <c r="I42" s="2448"/>
      <c r="J42" s="2448"/>
      <c r="K42" s="2450"/>
      <c r="L42" s="762"/>
    </row>
    <row r="43" spans="1:12" ht="15" customHeight="1">
      <c r="B43" s="1189"/>
      <c r="C43" s="1190"/>
      <c r="D43" s="763" t="s">
        <v>489</v>
      </c>
      <c r="E43" s="763" t="s">
        <v>490</v>
      </c>
      <c r="F43" s="763" t="s">
        <v>491</v>
      </c>
      <c r="G43" s="763" t="s">
        <v>1723</v>
      </c>
      <c r="H43" s="763" t="s">
        <v>489</v>
      </c>
      <c r="I43" s="763" t="s">
        <v>490</v>
      </c>
      <c r="J43" s="763" t="s">
        <v>491</v>
      </c>
      <c r="K43" s="764" t="s">
        <v>1723</v>
      </c>
      <c r="L43" s="550"/>
    </row>
    <row r="44" spans="1:12" s="40" customFormat="1" ht="16.899999999999999" customHeight="1">
      <c r="B44" s="1202" t="s">
        <v>2412</v>
      </c>
      <c r="C44" s="1204" t="s">
        <v>2412</v>
      </c>
      <c r="D44" s="765">
        <v>1470</v>
      </c>
      <c r="E44" s="765">
        <v>296</v>
      </c>
      <c r="F44" s="765">
        <v>3964</v>
      </c>
      <c r="G44" s="765">
        <v>3239</v>
      </c>
      <c r="H44" s="766">
        <v>6082</v>
      </c>
      <c r="I44" s="766">
        <v>1689</v>
      </c>
      <c r="J44" s="766">
        <v>119</v>
      </c>
      <c r="K44" s="767">
        <v>4756</v>
      </c>
      <c r="L44" s="178"/>
    </row>
    <row r="45" spans="1:12" s="40" customFormat="1" ht="16.899999999999999" customHeight="1">
      <c r="B45" s="1249" t="s">
        <v>2413</v>
      </c>
      <c r="C45" s="1250" t="s">
        <v>2413</v>
      </c>
      <c r="D45" s="768">
        <v>1363</v>
      </c>
      <c r="E45" s="768">
        <v>640</v>
      </c>
      <c r="F45" s="768">
        <v>4243</v>
      </c>
      <c r="G45" s="768">
        <v>3254</v>
      </c>
      <c r="H45" s="768">
        <v>5250</v>
      </c>
      <c r="I45" s="768">
        <v>2261</v>
      </c>
      <c r="J45" s="768">
        <v>152</v>
      </c>
      <c r="K45" s="769">
        <v>4767</v>
      </c>
      <c r="L45" s="178"/>
    </row>
    <row r="46" spans="1:12" s="40" customFormat="1" ht="16.899999999999999" customHeight="1">
      <c r="B46" s="1249" t="s">
        <v>2414</v>
      </c>
      <c r="C46" s="1250" t="s">
        <v>2414</v>
      </c>
      <c r="D46" s="768">
        <v>1286</v>
      </c>
      <c r="E46" s="768">
        <v>443</v>
      </c>
      <c r="F46" s="768">
        <v>5046</v>
      </c>
      <c r="G46" s="768">
        <v>2902</v>
      </c>
      <c r="H46" s="768">
        <v>3673</v>
      </c>
      <c r="I46" s="768">
        <v>2600</v>
      </c>
      <c r="J46" s="768">
        <v>74</v>
      </c>
      <c r="K46" s="769">
        <v>4620</v>
      </c>
      <c r="L46" s="178"/>
    </row>
    <row r="47" spans="1:12" s="40" customFormat="1" ht="16.899999999999999" customHeight="1">
      <c r="B47" s="1249" t="s">
        <v>2415</v>
      </c>
      <c r="C47" s="1250" t="s">
        <v>2415</v>
      </c>
      <c r="D47" s="768">
        <v>1648</v>
      </c>
      <c r="E47" s="768">
        <v>343</v>
      </c>
      <c r="F47" s="768">
        <v>4683</v>
      </c>
      <c r="G47" s="768">
        <v>1754</v>
      </c>
      <c r="H47" s="768">
        <v>2878</v>
      </c>
      <c r="I47" s="768">
        <v>1465</v>
      </c>
      <c r="J47" s="768">
        <v>33</v>
      </c>
      <c r="K47" s="769">
        <v>2994</v>
      </c>
      <c r="L47" s="178"/>
    </row>
    <row r="48" spans="1:12" s="40" customFormat="1" ht="16.899999999999999" customHeight="1" thickBot="1">
      <c r="B48" s="1177" t="s">
        <v>2416</v>
      </c>
      <c r="C48" s="1179" t="s">
        <v>2416</v>
      </c>
      <c r="D48" s="770">
        <v>1623</v>
      </c>
      <c r="E48" s="770">
        <v>140</v>
      </c>
      <c r="F48" s="770">
        <v>5061</v>
      </c>
      <c r="G48" s="770">
        <v>1686</v>
      </c>
      <c r="H48" s="770">
        <v>3698</v>
      </c>
      <c r="I48" s="770">
        <v>1571</v>
      </c>
      <c r="J48" s="770">
        <v>257</v>
      </c>
      <c r="K48" s="771">
        <v>2969</v>
      </c>
      <c r="L48" s="178"/>
    </row>
    <row r="49" spans="2:12" ht="12" customHeight="1" thickBot="1">
      <c r="B49" s="772"/>
      <c r="C49" s="773"/>
      <c r="D49" s="6"/>
      <c r="E49" s="6"/>
      <c r="F49" s="6"/>
      <c r="G49" s="6"/>
      <c r="H49" s="6"/>
      <c r="I49" s="6"/>
      <c r="J49" s="6"/>
      <c r="K49" s="6"/>
      <c r="L49" s="550"/>
    </row>
    <row r="50" spans="2:12" ht="15" customHeight="1">
      <c r="B50" s="1186" t="s">
        <v>2066</v>
      </c>
      <c r="C50" s="1187"/>
      <c r="D50" s="2447" t="s">
        <v>1724</v>
      </c>
      <c r="E50" s="2448"/>
      <c r="F50" s="2448"/>
      <c r="G50" s="2449"/>
      <c r="H50" s="2448" t="s">
        <v>2628</v>
      </c>
      <c r="I50" s="2448"/>
      <c r="J50" s="2448"/>
      <c r="K50" s="2450"/>
      <c r="L50" s="761"/>
    </row>
    <row r="51" spans="2:12" ht="15" customHeight="1">
      <c r="B51" s="1189"/>
      <c r="C51" s="1190"/>
      <c r="D51" s="763" t="s">
        <v>489</v>
      </c>
      <c r="E51" s="763" t="s">
        <v>490</v>
      </c>
      <c r="F51" s="763" t="s">
        <v>491</v>
      </c>
      <c r="G51" s="763" t="s">
        <v>1723</v>
      </c>
      <c r="H51" s="774" t="s">
        <v>489</v>
      </c>
      <c r="I51" s="763" t="s">
        <v>490</v>
      </c>
      <c r="J51" s="763" t="s">
        <v>491</v>
      </c>
      <c r="K51" s="764" t="s">
        <v>1723</v>
      </c>
      <c r="L51" s="761"/>
    </row>
    <row r="52" spans="2:12" s="40" customFormat="1" ht="16.899999999999999" customHeight="1">
      <c r="B52" s="1202" t="s">
        <v>2412</v>
      </c>
      <c r="C52" s="1204" t="s">
        <v>2412</v>
      </c>
      <c r="D52" s="766">
        <v>30430</v>
      </c>
      <c r="E52" s="766">
        <v>203867</v>
      </c>
      <c r="F52" s="766">
        <v>763</v>
      </c>
      <c r="G52" s="766">
        <v>5309</v>
      </c>
      <c r="H52" s="775">
        <v>0</v>
      </c>
      <c r="I52" s="766">
        <v>77</v>
      </c>
      <c r="J52" s="766">
        <v>0</v>
      </c>
      <c r="K52" s="767">
        <v>0</v>
      </c>
      <c r="L52" s="776"/>
    </row>
    <row r="53" spans="2:12" s="40" customFormat="1" ht="16.899999999999999" customHeight="1">
      <c r="B53" s="1249" t="s">
        <v>2413</v>
      </c>
      <c r="C53" s="1250" t="s">
        <v>2413</v>
      </c>
      <c r="D53" s="777">
        <v>32611</v>
      </c>
      <c r="E53" s="777">
        <v>195439</v>
      </c>
      <c r="F53" s="777">
        <v>589</v>
      </c>
      <c r="G53" s="777">
        <v>5145</v>
      </c>
      <c r="H53" s="778">
        <v>8</v>
      </c>
      <c r="I53" s="777">
        <v>5312</v>
      </c>
      <c r="J53" s="777">
        <v>1</v>
      </c>
      <c r="K53" s="779">
        <v>0</v>
      </c>
      <c r="L53" s="776"/>
    </row>
    <row r="54" spans="2:12" s="40" customFormat="1" ht="16.899999999999999" customHeight="1">
      <c r="B54" s="1249" t="s">
        <v>2414</v>
      </c>
      <c r="C54" s="1250" t="s">
        <v>2414</v>
      </c>
      <c r="D54" s="777">
        <v>32386</v>
      </c>
      <c r="E54" s="777">
        <v>206415</v>
      </c>
      <c r="F54" s="777">
        <v>1112</v>
      </c>
      <c r="G54" s="777">
        <v>5234</v>
      </c>
      <c r="H54" s="778">
        <v>17</v>
      </c>
      <c r="I54" s="777">
        <v>5582</v>
      </c>
      <c r="J54" s="777">
        <v>36</v>
      </c>
      <c r="K54" s="779">
        <v>0</v>
      </c>
      <c r="L54" s="776"/>
    </row>
    <row r="55" spans="2:12" s="40" customFormat="1" ht="16.899999999999999" customHeight="1">
      <c r="B55" s="1249" t="s">
        <v>2415</v>
      </c>
      <c r="C55" s="1250" t="s">
        <v>2415</v>
      </c>
      <c r="D55" s="777">
        <v>21107</v>
      </c>
      <c r="E55" s="777">
        <v>103212</v>
      </c>
      <c r="F55" s="777">
        <v>142</v>
      </c>
      <c r="G55" s="777">
        <v>2902</v>
      </c>
      <c r="H55" s="778">
        <v>13</v>
      </c>
      <c r="I55" s="777">
        <v>5448</v>
      </c>
      <c r="J55" s="777">
        <v>1</v>
      </c>
      <c r="K55" s="779">
        <v>0</v>
      </c>
      <c r="L55" s="776"/>
    </row>
    <row r="56" spans="2:12" s="40" customFormat="1" ht="16.899999999999999" customHeight="1" thickBot="1">
      <c r="B56" s="1177" t="s">
        <v>2416</v>
      </c>
      <c r="C56" s="1179" t="s">
        <v>2416</v>
      </c>
      <c r="D56" s="780">
        <v>24766</v>
      </c>
      <c r="E56" s="780">
        <v>177096</v>
      </c>
      <c r="F56" s="780">
        <v>202</v>
      </c>
      <c r="G56" s="780">
        <v>3350</v>
      </c>
      <c r="H56" s="781">
        <v>11</v>
      </c>
      <c r="I56" s="780">
        <v>5132</v>
      </c>
      <c r="J56" s="780">
        <v>8</v>
      </c>
      <c r="K56" s="782">
        <v>0</v>
      </c>
      <c r="L56" s="776"/>
    </row>
    <row r="57" spans="2:12" ht="12" customHeight="1" thickBot="1">
      <c r="B57" s="783"/>
      <c r="C57" s="783"/>
      <c r="D57" s="699"/>
      <c r="E57" s="699"/>
      <c r="F57" s="699"/>
      <c r="G57" s="699"/>
      <c r="H57" s="699"/>
      <c r="I57" s="699"/>
      <c r="J57" s="699"/>
      <c r="K57" s="699"/>
      <c r="L57" s="761"/>
    </row>
    <row r="58" spans="2:12" ht="15" customHeight="1">
      <c r="B58" s="1186" t="s">
        <v>2066</v>
      </c>
      <c r="C58" s="1187"/>
      <c r="D58" s="2447" t="s">
        <v>488</v>
      </c>
      <c r="E58" s="2448"/>
      <c r="F58" s="2448"/>
      <c r="G58" s="2448"/>
      <c r="H58" s="2447" t="s">
        <v>2629</v>
      </c>
      <c r="I58" s="2448"/>
      <c r="J58" s="2448"/>
      <c r="K58" s="2450"/>
      <c r="L58" s="761"/>
    </row>
    <row r="59" spans="2:12" ht="15" customHeight="1">
      <c r="B59" s="1189"/>
      <c r="C59" s="1190"/>
      <c r="D59" s="763" t="s">
        <v>489</v>
      </c>
      <c r="E59" s="763" t="s">
        <v>490</v>
      </c>
      <c r="F59" s="763" t="s">
        <v>491</v>
      </c>
      <c r="G59" s="784" t="s">
        <v>1723</v>
      </c>
      <c r="H59" s="763" t="s">
        <v>489</v>
      </c>
      <c r="I59" s="763" t="s">
        <v>490</v>
      </c>
      <c r="J59" s="763" t="s">
        <v>491</v>
      </c>
      <c r="K59" s="764" t="s">
        <v>1723</v>
      </c>
      <c r="L59" s="761"/>
    </row>
    <row r="60" spans="2:12" s="40" customFormat="1" ht="16.899999999999999" customHeight="1">
      <c r="B60" s="1202" t="s">
        <v>2412</v>
      </c>
      <c r="C60" s="1204" t="s">
        <v>2412</v>
      </c>
      <c r="D60" s="766">
        <v>60771</v>
      </c>
      <c r="E60" s="766">
        <v>56312</v>
      </c>
      <c r="F60" s="766">
        <v>2234</v>
      </c>
      <c r="G60" s="785">
        <v>9899</v>
      </c>
      <c r="H60" s="786" t="s">
        <v>121</v>
      </c>
      <c r="I60" s="786" t="s">
        <v>121</v>
      </c>
      <c r="J60" s="786" t="s">
        <v>121</v>
      </c>
      <c r="K60" s="787" t="s">
        <v>121</v>
      </c>
      <c r="L60" s="776"/>
    </row>
    <row r="61" spans="2:12" s="40" customFormat="1" ht="16.899999999999999" customHeight="1">
      <c r="B61" s="1249" t="s">
        <v>2413</v>
      </c>
      <c r="C61" s="1250" t="s">
        <v>2413</v>
      </c>
      <c r="D61" s="768">
        <v>60335</v>
      </c>
      <c r="E61" s="768">
        <v>50011</v>
      </c>
      <c r="F61" s="768">
        <v>1842</v>
      </c>
      <c r="G61" s="788">
        <v>9843</v>
      </c>
      <c r="H61" s="768" t="s">
        <v>121</v>
      </c>
      <c r="I61" s="768" t="s">
        <v>121</v>
      </c>
      <c r="J61" s="768" t="s">
        <v>121</v>
      </c>
      <c r="K61" s="769" t="s">
        <v>121</v>
      </c>
      <c r="L61" s="776"/>
    </row>
    <row r="62" spans="2:12" s="40" customFormat="1" ht="16.899999999999999" customHeight="1">
      <c r="B62" s="1249" t="s">
        <v>2414</v>
      </c>
      <c r="C62" s="1250" t="s">
        <v>2414</v>
      </c>
      <c r="D62" s="768">
        <v>61090</v>
      </c>
      <c r="E62" s="768">
        <v>50715</v>
      </c>
      <c r="F62" s="768">
        <v>1983</v>
      </c>
      <c r="G62" s="788">
        <v>10701</v>
      </c>
      <c r="H62" s="768" t="s">
        <v>121</v>
      </c>
      <c r="I62" s="768" t="s">
        <v>121</v>
      </c>
      <c r="J62" s="768" t="s">
        <v>121</v>
      </c>
      <c r="K62" s="769" t="s">
        <v>121</v>
      </c>
      <c r="L62" s="776"/>
    </row>
    <row r="63" spans="2:12" s="40" customFormat="1" ht="16.899999999999999" customHeight="1">
      <c r="B63" s="1249" t="s">
        <v>2415</v>
      </c>
      <c r="C63" s="1250" t="s">
        <v>2415</v>
      </c>
      <c r="D63" s="768">
        <v>51746</v>
      </c>
      <c r="E63" s="768">
        <v>31670</v>
      </c>
      <c r="F63" s="768">
        <v>1201</v>
      </c>
      <c r="G63" s="788">
        <v>7238</v>
      </c>
      <c r="H63" s="768" t="s">
        <v>121</v>
      </c>
      <c r="I63" s="768" t="s">
        <v>121</v>
      </c>
      <c r="J63" s="768" t="s">
        <v>121</v>
      </c>
      <c r="K63" s="769" t="s">
        <v>121</v>
      </c>
      <c r="L63" s="776"/>
    </row>
    <row r="64" spans="2:12" s="40" customFormat="1" ht="16.899999999999999" customHeight="1" thickBot="1">
      <c r="B64" s="1177" t="s">
        <v>2416</v>
      </c>
      <c r="C64" s="1179" t="s">
        <v>2416</v>
      </c>
      <c r="D64" s="789">
        <v>47141</v>
      </c>
      <c r="E64" s="789">
        <v>40956</v>
      </c>
      <c r="F64" s="789">
        <v>1041</v>
      </c>
      <c r="G64" s="790">
        <v>8202</v>
      </c>
      <c r="H64" s="789">
        <v>1186</v>
      </c>
      <c r="I64" s="789">
        <v>143</v>
      </c>
      <c r="J64" s="789">
        <v>9</v>
      </c>
      <c r="K64" s="791">
        <v>899</v>
      </c>
      <c r="L64" s="776"/>
    </row>
    <row r="65" spans="2:12" ht="12" customHeight="1" thickBot="1">
      <c r="C65" s="792"/>
      <c r="D65" s="6"/>
      <c r="E65" s="6"/>
      <c r="F65" s="6"/>
      <c r="G65" s="6"/>
      <c r="H65" s="6"/>
      <c r="I65" s="6"/>
      <c r="J65" s="6"/>
      <c r="K65" s="6"/>
      <c r="L65" s="550"/>
    </row>
    <row r="66" spans="2:12" ht="15" customHeight="1">
      <c r="B66" s="1186" t="s">
        <v>2066</v>
      </c>
      <c r="C66" s="1188"/>
      <c r="D66" s="2447" t="s">
        <v>1725</v>
      </c>
      <c r="E66" s="2448"/>
      <c r="F66" s="2448"/>
      <c r="G66" s="2449"/>
      <c r="H66" s="2447" t="s">
        <v>2630</v>
      </c>
      <c r="I66" s="2448"/>
      <c r="J66" s="2448"/>
      <c r="K66" s="2450"/>
      <c r="L66" s="550"/>
    </row>
    <row r="67" spans="2:12" ht="15" customHeight="1">
      <c r="B67" s="1189"/>
      <c r="C67" s="1191"/>
      <c r="D67" s="763" t="s">
        <v>489</v>
      </c>
      <c r="E67" s="763" t="s">
        <v>490</v>
      </c>
      <c r="F67" s="763" t="s">
        <v>491</v>
      </c>
      <c r="G67" s="763" t="s">
        <v>1723</v>
      </c>
      <c r="H67" s="763" t="s">
        <v>489</v>
      </c>
      <c r="I67" s="763" t="s">
        <v>490</v>
      </c>
      <c r="J67" s="763" t="s">
        <v>491</v>
      </c>
      <c r="K67" s="764" t="s">
        <v>1723</v>
      </c>
      <c r="L67" s="550"/>
    </row>
    <row r="68" spans="2:12" s="40" customFormat="1" ht="16.899999999999999" customHeight="1">
      <c r="B68" s="1202" t="s">
        <v>2412</v>
      </c>
      <c r="C68" s="1204" t="s">
        <v>2412</v>
      </c>
      <c r="D68" s="766">
        <v>530</v>
      </c>
      <c r="E68" s="766">
        <v>1619</v>
      </c>
      <c r="F68" s="766">
        <v>184</v>
      </c>
      <c r="G68" s="766">
        <v>19</v>
      </c>
      <c r="H68" s="766">
        <v>4414</v>
      </c>
      <c r="I68" s="766">
        <v>24739</v>
      </c>
      <c r="J68" s="766">
        <v>82</v>
      </c>
      <c r="K68" s="767">
        <v>1066</v>
      </c>
      <c r="L68" s="178"/>
    </row>
    <row r="69" spans="2:12" s="40" customFormat="1" ht="16.899999999999999" customHeight="1">
      <c r="B69" s="1249" t="s">
        <v>2413</v>
      </c>
      <c r="C69" s="1250" t="s">
        <v>2413</v>
      </c>
      <c r="D69" s="768">
        <v>536</v>
      </c>
      <c r="E69" s="768">
        <v>1926</v>
      </c>
      <c r="F69" s="768">
        <v>25</v>
      </c>
      <c r="G69" s="768">
        <v>41</v>
      </c>
      <c r="H69" s="768">
        <v>7307</v>
      </c>
      <c r="I69" s="768">
        <v>29427</v>
      </c>
      <c r="J69" s="768">
        <v>129</v>
      </c>
      <c r="K69" s="769">
        <v>1122</v>
      </c>
      <c r="L69" s="178"/>
    </row>
    <row r="70" spans="2:12" s="40" customFormat="1" ht="16.899999999999999" customHeight="1">
      <c r="B70" s="1249" t="s">
        <v>2414</v>
      </c>
      <c r="C70" s="1250" t="s">
        <v>2414</v>
      </c>
      <c r="D70" s="768">
        <v>907</v>
      </c>
      <c r="E70" s="768">
        <v>1434</v>
      </c>
      <c r="F70" s="768">
        <v>2</v>
      </c>
      <c r="G70" s="768">
        <v>72</v>
      </c>
      <c r="H70" s="768">
        <v>5499</v>
      </c>
      <c r="I70" s="768">
        <v>29629</v>
      </c>
      <c r="J70" s="768">
        <v>124</v>
      </c>
      <c r="K70" s="769">
        <v>1153</v>
      </c>
      <c r="L70" s="178"/>
    </row>
    <row r="71" spans="2:12" s="40" customFormat="1" ht="16.899999999999999" customHeight="1">
      <c r="B71" s="1249" t="s">
        <v>2415</v>
      </c>
      <c r="C71" s="1250" t="s">
        <v>2415</v>
      </c>
      <c r="D71" s="768">
        <v>820</v>
      </c>
      <c r="E71" s="768">
        <v>1315</v>
      </c>
      <c r="F71" s="768">
        <v>4</v>
      </c>
      <c r="G71" s="768">
        <v>7</v>
      </c>
      <c r="H71" s="768">
        <v>2283</v>
      </c>
      <c r="I71" s="768">
        <v>19132</v>
      </c>
      <c r="J71" s="768">
        <v>44</v>
      </c>
      <c r="K71" s="769">
        <v>962</v>
      </c>
      <c r="L71" s="178"/>
    </row>
    <row r="72" spans="2:12" s="40" customFormat="1" ht="16.899999999999999" customHeight="1" thickBot="1">
      <c r="B72" s="1177" t="s">
        <v>2416</v>
      </c>
      <c r="C72" s="1179" t="s">
        <v>2416</v>
      </c>
      <c r="D72" s="789">
        <v>893</v>
      </c>
      <c r="E72" s="789">
        <v>806</v>
      </c>
      <c r="F72" s="789">
        <v>6</v>
      </c>
      <c r="G72" s="789">
        <v>13</v>
      </c>
      <c r="H72" s="789">
        <v>2277</v>
      </c>
      <c r="I72" s="789">
        <v>19098</v>
      </c>
      <c r="J72" s="789">
        <v>87</v>
      </c>
      <c r="K72" s="791">
        <v>1385</v>
      </c>
      <c r="L72" s="178"/>
    </row>
    <row r="73" spans="2:12" ht="12" customHeight="1" thickBot="1">
      <c r="B73" s="783"/>
      <c r="C73" s="783"/>
      <c r="D73" s="739"/>
      <c r="E73" s="739"/>
      <c r="F73" s="739"/>
      <c r="G73" s="739"/>
      <c r="H73" s="739"/>
      <c r="I73" s="739"/>
      <c r="J73" s="739"/>
      <c r="L73" s="550"/>
    </row>
    <row r="74" spans="2:12" ht="15" customHeight="1">
      <c r="B74" s="1186" t="s">
        <v>2066</v>
      </c>
      <c r="C74" s="1188"/>
      <c r="D74" s="2447" t="s">
        <v>492</v>
      </c>
      <c r="E74" s="2448"/>
      <c r="F74" s="2448"/>
      <c r="G74" s="2449"/>
      <c r="H74" s="2447" t="s">
        <v>1726</v>
      </c>
      <c r="I74" s="2448"/>
      <c r="J74" s="2448"/>
      <c r="K74" s="2450"/>
      <c r="L74" s="550"/>
    </row>
    <row r="75" spans="2:12" ht="15" customHeight="1">
      <c r="B75" s="1189"/>
      <c r="C75" s="1191"/>
      <c r="D75" s="763" t="s">
        <v>489</v>
      </c>
      <c r="E75" s="763" t="s">
        <v>490</v>
      </c>
      <c r="F75" s="763" t="s">
        <v>491</v>
      </c>
      <c r="G75" s="763" t="s">
        <v>1723</v>
      </c>
      <c r="H75" s="763" t="s">
        <v>489</v>
      </c>
      <c r="I75" s="763" t="s">
        <v>490</v>
      </c>
      <c r="J75" s="763" t="s">
        <v>491</v>
      </c>
      <c r="K75" s="764" t="s">
        <v>1723</v>
      </c>
      <c r="L75" s="550"/>
    </row>
    <row r="76" spans="2:12" s="40" customFormat="1" ht="16.899999999999999" customHeight="1">
      <c r="B76" s="1202" t="s">
        <v>2412</v>
      </c>
      <c r="C76" s="1204" t="s">
        <v>2412</v>
      </c>
      <c r="D76" s="786">
        <v>1094</v>
      </c>
      <c r="E76" s="786">
        <v>469</v>
      </c>
      <c r="F76" s="786">
        <v>20</v>
      </c>
      <c r="G76" s="786">
        <v>205</v>
      </c>
      <c r="H76" s="766">
        <v>1720</v>
      </c>
      <c r="I76" s="766">
        <v>1318</v>
      </c>
      <c r="J76" s="766">
        <v>221</v>
      </c>
      <c r="K76" s="767">
        <v>2529</v>
      </c>
      <c r="L76" s="178"/>
    </row>
    <row r="77" spans="2:12" s="40" customFormat="1" ht="16.899999999999999" customHeight="1">
      <c r="B77" s="1249" t="s">
        <v>2413</v>
      </c>
      <c r="C77" s="1250" t="s">
        <v>2413</v>
      </c>
      <c r="D77" s="768">
        <v>517</v>
      </c>
      <c r="E77" s="768">
        <v>440</v>
      </c>
      <c r="F77" s="768">
        <v>4</v>
      </c>
      <c r="G77" s="768">
        <v>73</v>
      </c>
      <c r="H77" s="768">
        <v>1655</v>
      </c>
      <c r="I77" s="768">
        <v>1227</v>
      </c>
      <c r="J77" s="768">
        <v>355</v>
      </c>
      <c r="K77" s="769">
        <v>2686</v>
      </c>
      <c r="L77" s="178"/>
    </row>
    <row r="78" spans="2:12" s="40" customFormat="1" ht="16.899999999999999" customHeight="1">
      <c r="B78" s="1249" t="s">
        <v>2414</v>
      </c>
      <c r="C78" s="1250" t="s">
        <v>2414</v>
      </c>
      <c r="D78" s="768">
        <v>528</v>
      </c>
      <c r="E78" s="768">
        <v>594</v>
      </c>
      <c r="F78" s="768">
        <v>1</v>
      </c>
      <c r="G78" s="768">
        <v>76</v>
      </c>
      <c r="H78" s="768">
        <v>2020</v>
      </c>
      <c r="I78" s="768">
        <v>865</v>
      </c>
      <c r="J78" s="768">
        <v>515</v>
      </c>
      <c r="K78" s="769">
        <v>2850</v>
      </c>
      <c r="L78" s="178"/>
    </row>
    <row r="79" spans="2:12" s="40" customFormat="1" ht="16.899999999999999" customHeight="1">
      <c r="B79" s="1249" t="s">
        <v>2415</v>
      </c>
      <c r="C79" s="1250" t="s">
        <v>2415</v>
      </c>
      <c r="D79" s="768">
        <v>359</v>
      </c>
      <c r="E79" s="768">
        <v>373</v>
      </c>
      <c r="F79" s="768">
        <v>2</v>
      </c>
      <c r="G79" s="768">
        <v>139</v>
      </c>
      <c r="H79" s="768">
        <v>1439</v>
      </c>
      <c r="I79" s="768">
        <v>755</v>
      </c>
      <c r="J79" s="768">
        <v>85</v>
      </c>
      <c r="K79" s="769">
        <v>1626</v>
      </c>
      <c r="L79" s="178"/>
    </row>
    <row r="80" spans="2:12" s="40" customFormat="1" ht="16.899999999999999" customHeight="1" thickBot="1">
      <c r="B80" s="1177" t="s">
        <v>2416</v>
      </c>
      <c r="C80" s="1179" t="s">
        <v>2416</v>
      </c>
      <c r="D80" s="789">
        <v>356</v>
      </c>
      <c r="E80" s="789">
        <v>577</v>
      </c>
      <c r="F80" s="789">
        <v>19</v>
      </c>
      <c r="G80" s="789">
        <v>228</v>
      </c>
      <c r="H80" s="789">
        <v>1879</v>
      </c>
      <c r="I80" s="789">
        <v>1481</v>
      </c>
      <c r="J80" s="789">
        <v>40</v>
      </c>
      <c r="K80" s="791">
        <v>1711</v>
      </c>
      <c r="L80" s="178"/>
    </row>
    <row r="81" spans="1:13" ht="12" customHeight="1" thickBot="1">
      <c r="B81" s="783"/>
      <c r="C81" s="783"/>
      <c r="D81" s="537"/>
      <c r="E81" s="537"/>
      <c r="F81" s="537"/>
      <c r="G81" s="537"/>
      <c r="H81" s="537"/>
      <c r="I81" s="537"/>
      <c r="J81" s="537"/>
      <c r="K81" s="23"/>
      <c r="L81" s="550"/>
    </row>
    <row r="82" spans="1:13" ht="15" customHeight="1">
      <c r="B82" s="1186" t="s">
        <v>2066</v>
      </c>
      <c r="C82" s="1188"/>
      <c r="D82" s="2447" t="s">
        <v>2631</v>
      </c>
      <c r="E82" s="2448"/>
      <c r="F82" s="2448"/>
      <c r="G82" s="2450"/>
      <c r="H82" s="2451"/>
      <c r="I82" s="2451"/>
      <c r="J82" s="2451"/>
      <c r="K82" s="2451"/>
      <c r="L82" s="550"/>
    </row>
    <row r="83" spans="1:13" ht="15" customHeight="1">
      <c r="B83" s="1189"/>
      <c r="C83" s="1191"/>
      <c r="D83" s="763" t="s">
        <v>489</v>
      </c>
      <c r="E83" s="763" t="s">
        <v>490</v>
      </c>
      <c r="F83" s="763" t="s">
        <v>491</v>
      </c>
      <c r="G83" s="764" t="s">
        <v>1723</v>
      </c>
      <c r="H83" s="793"/>
      <c r="I83" s="793"/>
      <c r="J83" s="793"/>
      <c r="K83" s="793"/>
      <c r="L83" s="550"/>
    </row>
    <row r="84" spans="1:13" s="40" customFormat="1" ht="16.899999999999999" customHeight="1">
      <c r="B84" s="1202" t="s">
        <v>2412</v>
      </c>
      <c r="C84" s="1204" t="s">
        <v>2412</v>
      </c>
      <c r="D84" s="786" t="s">
        <v>121</v>
      </c>
      <c r="E84" s="786" t="s">
        <v>121</v>
      </c>
      <c r="F84" s="786" t="s">
        <v>121</v>
      </c>
      <c r="G84" s="787" t="s">
        <v>121</v>
      </c>
      <c r="H84" s="794"/>
      <c r="I84" s="794"/>
      <c r="J84" s="794"/>
      <c r="K84" s="794"/>
      <c r="L84" s="178"/>
    </row>
    <row r="85" spans="1:13" s="40" customFormat="1" ht="16.899999999999999" customHeight="1">
      <c r="B85" s="1249" t="s">
        <v>2413</v>
      </c>
      <c r="C85" s="1250" t="s">
        <v>2413</v>
      </c>
      <c r="D85" s="768" t="s">
        <v>121</v>
      </c>
      <c r="E85" s="768" t="s">
        <v>121</v>
      </c>
      <c r="F85" s="768" t="s">
        <v>121</v>
      </c>
      <c r="G85" s="769" t="s">
        <v>121</v>
      </c>
      <c r="H85" s="795"/>
      <c r="I85" s="795"/>
      <c r="J85" s="795"/>
      <c r="K85" s="795"/>
      <c r="L85" s="178"/>
    </row>
    <row r="86" spans="1:13" s="40" customFormat="1" ht="16.899999999999999" customHeight="1">
      <c r="B86" s="1249" t="s">
        <v>2414</v>
      </c>
      <c r="C86" s="1250" t="s">
        <v>2414</v>
      </c>
      <c r="D86" s="768" t="s">
        <v>121</v>
      </c>
      <c r="E86" s="768" t="s">
        <v>121</v>
      </c>
      <c r="F86" s="768" t="s">
        <v>121</v>
      </c>
      <c r="G86" s="769" t="s">
        <v>121</v>
      </c>
      <c r="H86" s="795"/>
      <c r="I86" s="795"/>
      <c r="J86" s="795"/>
      <c r="K86" s="795"/>
      <c r="L86" s="178"/>
    </row>
    <row r="87" spans="1:13" s="40" customFormat="1" ht="16.899999999999999" customHeight="1">
      <c r="B87" s="1249" t="s">
        <v>2415</v>
      </c>
      <c r="C87" s="1250" t="s">
        <v>2415</v>
      </c>
      <c r="D87" s="768">
        <v>20</v>
      </c>
      <c r="E87" s="768">
        <v>6669</v>
      </c>
      <c r="F87" s="768">
        <v>35</v>
      </c>
      <c r="G87" s="769">
        <v>0</v>
      </c>
      <c r="H87" s="795"/>
      <c r="I87" s="795"/>
      <c r="J87" s="795"/>
      <c r="K87" s="795"/>
      <c r="L87" s="178"/>
    </row>
    <row r="88" spans="1:13" s="40" customFormat="1" ht="16.899999999999999" customHeight="1" thickBot="1">
      <c r="B88" s="1177" t="s">
        <v>2416</v>
      </c>
      <c r="C88" s="1179" t="s">
        <v>2416</v>
      </c>
      <c r="D88" s="789">
        <v>24</v>
      </c>
      <c r="E88" s="789">
        <v>7213</v>
      </c>
      <c r="F88" s="789">
        <v>4</v>
      </c>
      <c r="G88" s="791">
        <v>0</v>
      </c>
      <c r="H88" s="795"/>
      <c r="I88" s="795"/>
      <c r="J88" s="795"/>
      <c r="K88" s="795"/>
      <c r="L88" s="178"/>
    </row>
    <row r="89" spans="1:13" s="40" customFormat="1" ht="13.5" customHeight="1">
      <c r="B89" s="796" t="s">
        <v>493</v>
      </c>
      <c r="C89" s="229"/>
      <c r="D89" s="797"/>
      <c r="E89" s="797"/>
      <c r="F89" s="797"/>
      <c r="H89" s="795"/>
      <c r="I89" s="795"/>
      <c r="J89" s="795"/>
      <c r="K89" s="795"/>
      <c r="L89" s="178"/>
    </row>
    <row r="90" spans="1:13" s="356" customFormat="1" ht="13.5" customHeight="1">
      <c r="B90" s="424" t="s">
        <v>3591</v>
      </c>
      <c r="C90" s="229"/>
      <c r="D90" s="797"/>
      <c r="E90" s="797"/>
      <c r="F90" s="797"/>
      <c r="G90" s="797"/>
      <c r="H90" s="795"/>
      <c r="I90" s="795"/>
      <c r="J90" s="795"/>
      <c r="K90" s="795"/>
    </row>
    <row r="91" spans="1:13" s="6" customFormat="1" ht="13.5" customHeight="1">
      <c r="B91" s="427" t="s">
        <v>3592</v>
      </c>
      <c r="D91" s="798"/>
      <c r="E91" s="798"/>
      <c r="F91" s="798"/>
      <c r="H91" s="793"/>
      <c r="I91" s="793"/>
      <c r="J91" s="793"/>
      <c r="K91" s="799"/>
      <c r="M91" s="23"/>
    </row>
    <row r="92" spans="1:13" ht="12.6" customHeight="1">
      <c r="B92" s="101"/>
      <c r="D92" s="800"/>
      <c r="E92" s="800"/>
      <c r="F92" s="800"/>
      <c r="H92" s="793"/>
      <c r="I92" s="793"/>
      <c r="J92" s="793"/>
      <c r="K92" s="799"/>
      <c r="L92" s="550"/>
      <c r="M92" s="23"/>
    </row>
    <row r="93" spans="1:13" ht="12.6" customHeight="1">
      <c r="B93" s="101"/>
      <c r="D93" s="800"/>
      <c r="E93" s="800"/>
      <c r="F93" s="800"/>
      <c r="H93" s="793"/>
      <c r="I93" s="793"/>
      <c r="J93" s="793"/>
      <c r="K93" s="799"/>
      <c r="L93" s="550"/>
      <c r="M93" s="23"/>
    </row>
    <row r="94" spans="1:13" ht="17.25" customHeight="1">
      <c r="A94" s="93" t="s">
        <v>1775</v>
      </c>
      <c r="B94" s="801"/>
      <c r="C94" s="801"/>
      <c r="D94" s="801"/>
      <c r="E94" s="801"/>
      <c r="F94" s="537"/>
      <c r="G94" s="23"/>
      <c r="H94" s="537"/>
      <c r="I94" s="537"/>
      <c r="J94" s="537"/>
      <c r="L94" s="550"/>
      <c r="M94" s="23"/>
    </row>
    <row r="95" spans="1:13" ht="13.5" customHeight="1">
      <c r="A95" s="93"/>
      <c r="B95" s="801"/>
      <c r="C95" s="801"/>
      <c r="D95" s="801"/>
      <c r="E95" s="801"/>
      <c r="F95" s="537"/>
      <c r="G95" s="23"/>
      <c r="H95" s="537"/>
      <c r="I95" s="23" t="s">
        <v>2122</v>
      </c>
      <c r="J95" s="537"/>
      <c r="L95" s="550"/>
      <c r="M95" s="23"/>
    </row>
    <row r="96" spans="1:13" ht="13.5" customHeight="1" thickBot="1">
      <c r="B96" s="801"/>
      <c r="C96" s="801"/>
      <c r="D96" s="801"/>
      <c r="E96" s="801"/>
      <c r="F96" s="6"/>
      <c r="G96" s="23"/>
      <c r="H96" s="537"/>
      <c r="I96" s="498" t="s">
        <v>3447</v>
      </c>
      <c r="J96" s="537"/>
      <c r="L96" s="550"/>
      <c r="M96" s="23"/>
    </row>
    <row r="97" spans="1:14" ht="18.75" customHeight="1">
      <c r="B97" s="2457" t="s">
        <v>2066</v>
      </c>
      <c r="C97" s="2458"/>
      <c r="D97" s="2461" t="s">
        <v>3448</v>
      </c>
      <c r="E97" s="2461"/>
      <c r="F97" s="2461" t="s">
        <v>3449</v>
      </c>
      <c r="G97" s="2463"/>
      <c r="H97" s="1211"/>
      <c r="I97" s="2464"/>
      <c r="J97" s="537"/>
      <c r="L97" s="550"/>
      <c r="M97" s="23"/>
    </row>
    <row r="98" spans="1:14" ht="31.5" customHeight="1">
      <c r="B98" s="2459"/>
      <c r="C98" s="2460"/>
      <c r="D98" s="2462"/>
      <c r="E98" s="2462"/>
      <c r="F98" s="2462"/>
      <c r="G98" s="2462"/>
      <c r="H98" s="2462" t="s">
        <v>1776</v>
      </c>
      <c r="I98" s="2465"/>
      <c r="J98" s="537"/>
      <c r="L98" s="550"/>
      <c r="M98" s="23"/>
    </row>
    <row r="99" spans="1:14" s="40" customFormat="1" ht="28.5" customHeight="1">
      <c r="B99" s="2452" t="s">
        <v>2498</v>
      </c>
      <c r="C99" s="2453"/>
      <c r="D99" s="2454">
        <v>4951</v>
      </c>
      <c r="E99" s="2455"/>
      <c r="F99" s="2454">
        <v>8533</v>
      </c>
      <c r="G99" s="2455"/>
      <c r="H99" s="2454">
        <v>893</v>
      </c>
      <c r="I99" s="2456"/>
      <c r="J99" s="537"/>
      <c r="L99" s="178"/>
      <c r="M99" s="498"/>
    </row>
    <row r="100" spans="1:14" s="40" customFormat="1" ht="28.5" customHeight="1">
      <c r="B100" s="2452" t="s">
        <v>2632</v>
      </c>
      <c r="C100" s="2453"/>
      <c r="D100" s="2454">
        <v>5269</v>
      </c>
      <c r="E100" s="2455"/>
      <c r="F100" s="2454">
        <v>9572</v>
      </c>
      <c r="G100" s="2455"/>
      <c r="H100" s="2454">
        <v>1143</v>
      </c>
      <c r="I100" s="2456"/>
      <c r="J100" s="537"/>
      <c r="L100" s="178"/>
      <c r="M100" s="498"/>
    </row>
    <row r="101" spans="1:14" s="40" customFormat="1" ht="28.5" customHeight="1">
      <c r="B101" s="2452" t="s">
        <v>2633</v>
      </c>
      <c r="C101" s="2453"/>
      <c r="D101" s="2454">
        <v>8687</v>
      </c>
      <c r="E101" s="2455"/>
      <c r="F101" s="2454">
        <v>22011</v>
      </c>
      <c r="G101" s="2455"/>
      <c r="H101" s="2454">
        <v>1339</v>
      </c>
      <c r="I101" s="2456"/>
      <c r="J101" s="537"/>
      <c r="L101" s="178"/>
      <c r="M101" s="498"/>
    </row>
    <row r="102" spans="1:14" s="40" customFormat="1" ht="28.5" customHeight="1">
      <c r="B102" s="2452" t="s">
        <v>2634</v>
      </c>
      <c r="C102" s="2453"/>
      <c r="D102" s="2454">
        <v>11335</v>
      </c>
      <c r="E102" s="2455"/>
      <c r="F102" s="2454">
        <v>21244</v>
      </c>
      <c r="G102" s="2455"/>
      <c r="H102" s="2454">
        <v>972</v>
      </c>
      <c r="I102" s="2456"/>
      <c r="J102" s="537"/>
      <c r="L102" s="178"/>
      <c r="M102" s="498"/>
    </row>
    <row r="103" spans="1:14" ht="27.75" customHeight="1" thickBot="1">
      <c r="B103" s="2466" t="s">
        <v>2635</v>
      </c>
      <c r="C103" s="2467"/>
      <c r="D103" s="2468">
        <v>13034</v>
      </c>
      <c r="E103" s="2469"/>
      <c r="F103" s="2468">
        <v>25012</v>
      </c>
      <c r="G103" s="2469"/>
      <c r="H103" s="2468">
        <v>1533</v>
      </c>
      <c r="I103" s="2470"/>
      <c r="J103" s="537"/>
      <c r="L103" s="550"/>
      <c r="M103" s="23"/>
    </row>
    <row r="104" spans="1:14" s="40" customFormat="1" ht="13.5" customHeight="1">
      <c r="B104" s="796" t="s">
        <v>493</v>
      </c>
      <c r="C104" s="229"/>
      <c r="D104" s="797"/>
      <c r="E104" s="797"/>
      <c r="F104" s="797"/>
      <c r="H104" s="795"/>
      <c r="I104" s="795"/>
      <c r="J104" s="795"/>
      <c r="K104" s="795"/>
      <c r="L104" s="178"/>
    </row>
    <row r="105" spans="1:14" ht="12.6" customHeight="1">
      <c r="B105" s="801"/>
      <c r="C105" s="801"/>
      <c r="D105" s="801"/>
      <c r="E105" s="801"/>
      <c r="G105" s="23"/>
      <c r="H105" s="537"/>
      <c r="I105" s="799"/>
      <c r="J105" s="537"/>
      <c r="L105" s="550"/>
      <c r="M105" s="23"/>
    </row>
    <row r="106" spans="1:14" ht="12.6" customHeight="1">
      <c r="B106" s="801"/>
      <c r="C106" s="801"/>
      <c r="D106" s="801"/>
      <c r="E106" s="801"/>
      <c r="G106" s="23"/>
      <c r="H106" s="537"/>
      <c r="I106" s="799"/>
      <c r="J106" s="537"/>
      <c r="L106" s="550"/>
      <c r="M106" s="23"/>
    </row>
    <row r="107" spans="1:14" ht="17.25" customHeight="1">
      <c r="A107" s="93" t="s">
        <v>1777</v>
      </c>
      <c r="B107" s="550"/>
      <c r="C107" s="550"/>
      <c r="D107" s="550"/>
      <c r="E107" s="550"/>
      <c r="F107" s="550"/>
      <c r="G107" s="550"/>
      <c r="H107" s="550"/>
      <c r="I107" s="550"/>
      <c r="J107" s="550"/>
      <c r="K107" s="550"/>
    </row>
    <row r="108" spans="1:14" ht="13.5" customHeight="1">
      <c r="A108" s="93"/>
      <c r="B108" s="550"/>
      <c r="C108" s="550"/>
      <c r="D108" s="550"/>
      <c r="E108" s="550"/>
      <c r="F108" s="550"/>
      <c r="G108" s="550"/>
      <c r="H108" s="550"/>
      <c r="I108" s="550"/>
      <c r="J108" s="550"/>
      <c r="K108" s="23" t="s">
        <v>2182</v>
      </c>
      <c r="L108" s="550"/>
    </row>
    <row r="109" spans="1:14" ht="13.5" customHeight="1" thickBot="1">
      <c r="B109" s="15"/>
      <c r="C109" s="802"/>
      <c r="D109" s="550"/>
      <c r="E109" s="550"/>
      <c r="F109" s="550"/>
      <c r="G109" s="550"/>
      <c r="H109" s="550"/>
      <c r="I109" s="550"/>
      <c r="J109" s="23"/>
      <c r="K109" s="498" t="s">
        <v>486</v>
      </c>
      <c r="M109" s="550"/>
    </row>
    <row r="110" spans="1:14" ht="24.95" customHeight="1">
      <c r="B110" s="1186" t="s">
        <v>2066</v>
      </c>
      <c r="C110" s="1188"/>
      <c r="D110" s="1194" t="s">
        <v>494</v>
      </c>
      <c r="E110" s="1195"/>
      <c r="F110" s="1195"/>
      <c r="G110" s="1195"/>
      <c r="H110" s="1195"/>
      <c r="I110" s="1195"/>
      <c r="J110" s="1195"/>
      <c r="K110" s="1196"/>
      <c r="L110" s="762"/>
    </row>
    <row r="111" spans="1:14" ht="24" customHeight="1">
      <c r="B111" s="2230"/>
      <c r="C111" s="2232"/>
      <c r="D111" s="803" t="s">
        <v>2636</v>
      </c>
      <c r="E111" s="803" t="s">
        <v>2636</v>
      </c>
      <c r="F111" s="803" t="s">
        <v>2636</v>
      </c>
      <c r="G111" s="803" t="s">
        <v>2636</v>
      </c>
      <c r="H111" s="803" t="s">
        <v>2636</v>
      </c>
      <c r="I111" s="803" t="s">
        <v>2636</v>
      </c>
      <c r="J111" s="803" t="s">
        <v>2636</v>
      </c>
      <c r="K111" s="804" t="s">
        <v>2636</v>
      </c>
      <c r="L111" s="550"/>
      <c r="M111" s="550"/>
      <c r="N111" s="550"/>
    </row>
    <row r="112" spans="1:14" ht="15" customHeight="1">
      <c r="B112" s="2230"/>
      <c r="C112" s="2232"/>
      <c r="D112" s="805" t="s">
        <v>2637</v>
      </c>
      <c r="E112" s="806" t="s">
        <v>2637</v>
      </c>
      <c r="F112" s="806" t="s">
        <v>2637</v>
      </c>
      <c r="G112" s="806" t="s">
        <v>2637</v>
      </c>
      <c r="H112" s="806" t="s">
        <v>2637</v>
      </c>
      <c r="I112" s="806" t="s">
        <v>2637</v>
      </c>
      <c r="J112" s="806" t="s">
        <v>2637</v>
      </c>
      <c r="K112" s="807" t="s">
        <v>2637</v>
      </c>
      <c r="L112" s="550"/>
      <c r="M112" s="550"/>
      <c r="N112" s="550"/>
    </row>
    <row r="113" spans="1:14" ht="24" customHeight="1">
      <c r="B113" s="2230"/>
      <c r="C113" s="2232"/>
      <c r="D113" s="805" t="s">
        <v>2638</v>
      </c>
      <c r="E113" s="806" t="s">
        <v>2639</v>
      </c>
      <c r="F113" s="806" t="s">
        <v>2640</v>
      </c>
      <c r="G113" s="806" t="s">
        <v>2641</v>
      </c>
      <c r="H113" s="808" t="s">
        <v>2642</v>
      </c>
      <c r="I113" s="806" t="s">
        <v>2643</v>
      </c>
      <c r="J113" s="806" t="s">
        <v>2640</v>
      </c>
      <c r="K113" s="807" t="s">
        <v>2643</v>
      </c>
      <c r="L113" s="550"/>
      <c r="M113" s="550"/>
      <c r="N113" s="550"/>
    </row>
    <row r="114" spans="1:14" ht="15" customHeight="1">
      <c r="B114" s="2230"/>
      <c r="C114" s="2232"/>
      <c r="D114" s="805" t="s">
        <v>2637</v>
      </c>
      <c r="E114" s="806" t="s">
        <v>2637</v>
      </c>
      <c r="F114" s="806" t="s">
        <v>2637</v>
      </c>
      <c r="G114" s="806" t="s">
        <v>2637</v>
      </c>
      <c r="H114" s="806" t="s">
        <v>2637</v>
      </c>
      <c r="I114" s="806" t="s">
        <v>2637</v>
      </c>
      <c r="J114" s="806" t="s">
        <v>2637</v>
      </c>
      <c r="K114" s="807" t="s">
        <v>2637</v>
      </c>
      <c r="L114" s="550"/>
      <c r="M114" s="550"/>
      <c r="N114" s="550"/>
    </row>
    <row r="115" spans="1:14" ht="36" customHeight="1">
      <c r="B115" s="1189"/>
      <c r="C115" s="1191"/>
      <c r="D115" s="809" t="s">
        <v>3593</v>
      </c>
      <c r="E115" s="810" t="s">
        <v>2644</v>
      </c>
      <c r="F115" s="810" t="s">
        <v>2645</v>
      </c>
      <c r="G115" s="810" t="s">
        <v>2645</v>
      </c>
      <c r="H115" s="810" t="s">
        <v>2645</v>
      </c>
      <c r="I115" s="810" t="s">
        <v>2645</v>
      </c>
      <c r="J115" s="810" t="s">
        <v>2646</v>
      </c>
      <c r="K115" s="811" t="s">
        <v>2646</v>
      </c>
      <c r="L115" s="550"/>
      <c r="M115" s="550"/>
      <c r="N115" s="550"/>
    </row>
    <row r="116" spans="1:14" ht="18" customHeight="1">
      <c r="B116" s="1202" t="s">
        <v>2412</v>
      </c>
      <c r="C116" s="1204" t="s">
        <v>2412</v>
      </c>
      <c r="D116" s="327">
        <v>15243</v>
      </c>
      <c r="E116" s="327">
        <v>2760</v>
      </c>
      <c r="F116" s="327">
        <v>20157</v>
      </c>
      <c r="G116" s="327">
        <v>6532</v>
      </c>
      <c r="H116" s="327">
        <v>6743</v>
      </c>
      <c r="I116" s="327">
        <v>24943</v>
      </c>
      <c r="J116" s="327">
        <v>35299</v>
      </c>
      <c r="K116" s="657">
        <v>30139</v>
      </c>
      <c r="L116" s="550"/>
      <c r="M116" s="550"/>
      <c r="N116" s="550"/>
    </row>
    <row r="117" spans="1:14" ht="18" customHeight="1">
      <c r="B117" s="1249" t="s">
        <v>2413</v>
      </c>
      <c r="C117" s="1250" t="s">
        <v>2413</v>
      </c>
      <c r="D117" s="301">
        <v>12564</v>
      </c>
      <c r="E117" s="301">
        <v>4446</v>
      </c>
      <c r="F117" s="301">
        <v>20454</v>
      </c>
      <c r="G117" s="301">
        <v>7532</v>
      </c>
      <c r="H117" s="301">
        <v>6554</v>
      </c>
      <c r="I117" s="301">
        <v>17211</v>
      </c>
      <c r="J117" s="301">
        <v>30143</v>
      </c>
      <c r="K117" s="658">
        <v>34370</v>
      </c>
      <c r="L117" s="550"/>
      <c r="M117" s="550"/>
      <c r="N117" s="550"/>
    </row>
    <row r="118" spans="1:14" ht="18" customHeight="1">
      <c r="B118" s="1249" t="s">
        <v>2414</v>
      </c>
      <c r="C118" s="1250" t="s">
        <v>2414</v>
      </c>
      <c r="D118" s="301">
        <v>16607</v>
      </c>
      <c r="E118" s="812" t="s">
        <v>2647</v>
      </c>
      <c r="F118" s="812" t="s">
        <v>2647</v>
      </c>
      <c r="G118" s="812" t="s">
        <v>2647</v>
      </c>
      <c r="H118" s="812" t="s">
        <v>2647</v>
      </c>
      <c r="I118" s="812" t="s">
        <v>2647</v>
      </c>
      <c r="J118" s="301">
        <v>118876</v>
      </c>
      <c r="K118" s="813" t="s">
        <v>2647</v>
      </c>
      <c r="L118" s="550"/>
      <c r="M118" s="550"/>
      <c r="N118" s="550"/>
    </row>
    <row r="119" spans="1:14" ht="18" customHeight="1">
      <c r="B119" s="1249" t="s">
        <v>2415</v>
      </c>
      <c r="C119" s="1250" t="s">
        <v>2415</v>
      </c>
      <c r="D119" s="301">
        <v>10324</v>
      </c>
      <c r="E119" s="812" t="s">
        <v>2647</v>
      </c>
      <c r="F119" s="812" t="s">
        <v>2647</v>
      </c>
      <c r="G119" s="812" t="s">
        <v>2647</v>
      </c>
      <c r="H119" s="812" t="s">
        <v>2647</v>
      </c>
      <c r="I119" s="812" t="s">
        <v>2647</v>
      </c>
      <c r="J119" s="301">
        <v>86441</v>
      </c>
      <c r="K119" s="813" t="s">
        <v>2647</v>
      </c>
      <c r="L119" s="550"/>
      <c r="M119" s="550"/>
      <c r="N119" s="550"/>
    </row>
    <row r="120" spans="1:14" ht="18" customHeight="1" thickBot="1">
      <c r="B120" s="1177" t="s">
        <v>2416</v>
      </c>
      <c r="C120" s="1179" t="s">
        <v>2416</v>
      </c>
      <c r="D120" s="300">
        <v>9333</v>
      </c>
      <c r="E120" s="814" t="s">
        <v>2647</v>
      </c>
      <c r="F120" s="814" t="s">
        <v>2647</v>
      </c>
      <c r="G120" s="814" t="s">
        <v>2647</v>
      </c>
      <c r="H120" s="814" t="s">
        <v>2647</v>
      </c>
      <c r="I120" s="814" t="s">
        <v>2647</v>
      </c>
      <c r="J120" s="300">
        <v>71621</v>
      </c>
      <c r="K120" s="815" t="s">
        <v>2647</v>
      </c>
      <c r="L120" s="550"/>
      <c r="M120" s="550"/>
      <c r="N120" s="550"/>
    </row>
    <row r="121" spans="1:14" ht="12" customHeight="1" thickBot="1">
      <c r="A121" s="15"/>
      <c r="B121" s="229"/>
      <c r="C121" s="229"/>
      <c r="D121" s="816"/>
      <c r="E121" s="817"/>
      <c r="F121" s="817"/>
      <c r="G121" s="817"/>
      <c r="H121" s="817"/>
      <c r="I121" s="817"/>
      <c r="J121" s="816"/>
      <c r="K121" s="817"/>
      <c r="L121" s="761"/>
      <c r="M121" s="550"/>
      <c r="N121" s="550"/>
    </row>
    <row r="122" spans="1:14" ht="24.95" customHeight="1">
      <c r="B122" s="1186" t="s">
        <v>2066</v>
      </c>
      <c r="C122" s="1188"/>
      <c r="D122" s="1193" t="s">
        <v>494</v>
      </c>
      <c r="E122" s="1190"/>
      <c r="F122" s="1190"/>
      <c r="G122" s="1190"/>
      <c r="H122" s="1190"/>
      <c r="I122" s="1190"/>
      <c r="J122" s="1190"/>
      <c r="K122" s="2264"/>
      <c r="L122" s="550"/>
      <c r="M122" s="550"/>
      <c r="N122" s="550"/>
    </row>
    <row r="123" spans="1:14" ht="24" customHeight="1">
      <c r="B123" s="2230"/>
      <c r="C123" s="2232"/>
      <c r="D123" s="803" t="s">
        <v>2636</v>
      </c>
      <c r="E123" s="803" t="s">
        <v>2636</v>
      </c>
      <c r="F123" s="803" t="s">
        <v>2636</v>
      </c>
      <c r="G123" s="803" t="s">
        <v>2636</v>
      </c>
      <c r="H123" s="803" t="s">
        <v>2636</v>
      </c>
      <c r="I123" s="803" t="s">
        <v>2636</v>
      </c>
      <c r="J123" s="803" t="s">
        <v>3673</v>
      </c>
      <c r="K123" s="804" t="s">
        <v>3673</v>
      </c>
      <c r="L123" s="550"/>
      <c r="M123" s="550"/>
      <c r="N123" s="550"/>
    </row>
    <row r="124" spans="1:14" ht="18" customHeight="1">
      <c r="B124" s="2230"/>
      <c r="C124" s="2232"/>
      <c r="D124" s="806" t="s">
        <v>2637</v>
      </c>
      <c r="E124" s="806" t="s">
        <v>2637</v>
      </c>
      <c r="F124" s="806" t="s">
        <v>2637</v>
      </c>
      <c r="G124" s="806" t="s">
        <v>2637</v>
      </c>
      <c r="H124" s="806" t="s">
        <v>2637</v>
      </c>
      <c r="I124" s="806" t="s">
        <v>2637</v>
      </c>
      <c r="J124" s="806" t="s">
        <v>2637</v>
      </c>
      <c r="K124" s="807" t="s">
        <v>2637</v>
      </c>
      <c r="L124" s="550"/>
      <c r="M124" s="550"/>
      <c r="N124" s="550"/>
    </row>
    <row r="125" spans="1:14" ht="18" customHeight="1">
      <c r="B125" s="2230"/>
      <c r="C125" s="2232"/>
      <c r="D125" s="806" t="s">
        <v>2648</v>
      </c>
      <c r="E125" s="806" t="s">
        <v>2641</v>
      </c>
      <c r="F125" s="806" t="s">
        <v>2648</v>
      </c>
      <c r="G125" s="806" t="s">
        <v>2641</v>
      </c>
      <c r="H125" s="806" t="s">
        <v>2649</v>
      </c>
      <c r="I125" s="806" t="s">
        <v>2650</v>
      </c>
      <c r="J125" s="806" t="s">
        <v>2648</v>
      </c>
      <c r="K125" s="807" t="s">
        <v>2648</v>
      </c>
      <c r="L125" s="550"/>
      <c r="M125" s="550"/>
      <c r="N125" s="550"/>
    </row>
    <row r="126" spans="1:14" ht="18" customHeight="1">
      <c r="B126" s="2230"/>
      <c r="C126" s="2232"/>
      <c r="D126" s="806" t="s">
        <v>2637</v>
      </c>
      <c r="E126" s="806" t="s">
        <v>2637</v>
      </c>
      <c r="F126" s="806" t="s">
        <v>2637</v>
      </c>
      <c r="G126" s="806" t="s">
        <v>2637</v>
      </c>
      <c r="H126" s="806" t="s">
        <v>2637</v>
      </c>
      <c r="I126" s="806" t="s">
        <v>2637</v>
      </c>
      <c r="J126" s="806" t="s">
        <v>2637</v>
      </c>
      <c r="K126" s="807" t="s">
        <v>2637</v>
      </c>
      <c r="L126" s="550"/>
      <c r="M126" s="550"/>
      <c r="N126" s="550"/>
    </row>
    <row r="127" spans="1:14" ht="18" customHeight="1">
      <c r="B127" s="1189"/>
      <c r="C127" s="1191"/>
      <c r="D127" s="810" t="s">
        <v>2651</v>
      </c>
      <c r="E127" s="810" t="s">
        <v>2651</v>
      </c>
      <c r="F127" s="810" t="s">
        <v>2652</v>
      </c>
      <c r="G127" s="810" t="s">
        <v>2652</v>
      </c>
      <c r="H127" s="818" t="s">
        <v>2653</v>
      </c>
      <c r="I127" s="818" t="s">
        <v>2654</v>
      </c>
      <c r="J127" s="810" t="s">
        <v>2652</v>
      </c>
      <c r="K127" s="811" t="s">
        <v>2651</v>
      </c>
      <c r="L127" s="550"/>
      <c r="M127" s="550"/>
      <c r="N127" s="550"/>
    </row>
    <row r="128" spans="1:14" ht="18" customHeight="1">
      <c r="B128" s="1202" t="s">
        <v>2412</v>
      </c>
      <c r="C128" s="1204" t="s">
        <v>2412</v>
      </c>
      <c r="D128" s="327">
        <v>25873</v>
      </c>
      <c r="E128" s="327">
        <v>4225</v>
      </c>
      <c r="F128" s="327">
        <v>78208</v>
      </c>
      <c r="G128" s="327">
        <v>7251</v>
      </c>
      <c r="H128" s="327">
        <v>39229</v>
      </c>
      <c r="I128" s="327">
        <v>20946</v>
      </c>
      <c r="J128" s="327">
        <v>78449</v>
      </c>
      <c r="K128" s="657">
        <v>11845</v>
      </c>
      <c r="L128" s="550"/>
      <c r="M128" s="550"/>
      <c r="N128" s="550"/>
    </row>
    <row r="129" spans="1:14" ht="18" customHeight="1">
      <c r="B129" s="1249" t="s">
        <v>2413</v>
      </c>
      <c r="C129" s="1250" t="s">
        <v>2413</v>
      </c>
      <c r="D129" s="301">
        <v>36249</v>
      </c>
      <c r="E129" s="301">
        <v>4354</v>
      </c>
      <c r="F129" s="301">
        <v>79932</v>
      </c>
      <c r="G129" s="301">
        <v>6195</v>
      </c>
      <c r="H129" s="301">
        <v>67655</v>
      </c>
      <c r="I129" s="301">
        <v>17664</v>
      </c>
      <c r="J129" s="301">
        <v>83352</v>
      </c>
      <c r="K129" s="658">
        <v>2967</v>
      </c>
      <c r="L129" s="550"/>
      <c r="M129" s="550"/>
      <c r="N129" s="550"/>
    </row>
    <row r="130" spans="1:14" ht="18" customHeight="1">
      <c r="B130" s="1249" t="s">
        <v>2414</v>
      </c>
      <c r="C130" s="1250" t="s">
        <v>2414</v>
      </c>
      <c r="D130" s="301">
        <v>45774</v>
      </c>
      <c r="E130" s="301">
        <v>4864</v>
      </c>
      <c r="F130" s="301">
        <v>97521</v>
      </c>
      <c r="G130" s="301">
        <v>7679</v>
      </c>
      <c r="H130" s="301">
        <v>44033</v>
      </c>
      <c r="I130" s="301">
        <v>16040</v>
      </c>
      <c r="J130" s="301">
        <v>90964</v>
      </c>
      <c r="K130" s="658">
        <v>3472</v>
      </c>
      <c r="L130" s="550"/>
      <c r="M130" s="550"/>
      <c r="N130" s="550"/>
    </row>
    <row r="131" spans="1:14" ht="18" customHeight="1">
      <c r="B131" s="1249" t="s">
        <v>2415</v>
      </c>
      <c r="C131" s="1250" t="s">
        <v>2415</v>
      </c>
      <c r="D131" s="301">
        <v>33104</v>
      </c>
      <c r="E131" s="301">
        <v>3427</v>
      </c>
      <c r="F131" s="301">
        <v>62907</v>
      </c>
      <c r="G131" s="301">
        <v>4973</v>
      </c>
      <c r="H131" s="301">
        <v>29838</v>
      </c>
      <c r="I131" s="301">
        <v>11906</v>
      </c>
      <c r="J131" s="301">
        <v>68744</v>
      </c>
      <c r="K131" s="658">
        <v>2425</v>
      </c>
      <c r="L131" s="550"/>
      <c r="M131" s="550"/>
      <c r="N131" s="550"/>
    </row>
    <row r="132" spans="1:14" ht="18" customHeight="1" thickBot="1">
      <c r="B132" s="1177" t="s">
        <v>2416</v>
      </c>
      <c r="C132" s="1179" t="s">
        <v>2416</v>
      </c>
      <c r="D132" s="300">
        <v>18875</v>
      </c>
      <c r="E132" s="300">
        <v>1170</v>
      </c>
      <c r="F132" s="300">
        <v>51769</v>
      </c>
      <c r="G132" s="300">
        <v>2352</v>
      </c>
      <c r="H132" s="300">
        <v>28498</v>
      </c>
      <c r="I132" s="300">
        <v>4929</v>
      </c>
      <c r="J132" s="300">
        <v>45528</v>
      </c>
      <c r="K132" s="659">
        <v>281</v>
      </c>
      <c r="L132" s="550"/>
      <c r="M132" s="550"/>
      <c r="N132" s="550"/>
    </row>
    <row r="133" spans="1:14" ht="13.5" customHeight="1">
      <c r="B133" s="819" t="s">
        <v>2788</v>
      </c>
      <c r="C133" s="550"/>
      <c r="D133" s="550"/>
      <c r="E133" s="550"/>
      <c r="F133" s="550"/>
      <c r="G133" s="550"/>
      <c r="H133" s="550"/>
      <c r="I133" s="553"/>
      <c r="J133" s="498"/>
      <c r="L133" s="550"/>
    </row>
    <row r="134" spans="1:14" ht="12.6" customHeight="1">
      <c r="C134" s="550"/>
      <c r="D134" s="550"/>
      <c r="E134" s="550"/>
      <c r="F134" s="550"/>
      <c r="G134" s="550"/>
      <c r="H134" s="550"/>
      <c r="I134" s="553"/>
      <c r="J134" s="498"/>
      <c r="K134" s="550"/>
      <c r="L134" s="550"/>
    </row>
    <row r="135" spans="1:14" ht="12.6" customHeight="1">
      <c r="C135" s="550"/>
      <c r="D135" s="550"/>
      <c r="E135" s="550"/>
      <c r="F135" s="550"/>
      <c r="G135" s="550"/>
      <c r="H135" s="550"/>
      <c r="I135" s="553"/>
      <c r="J135" s="498"/>
      <c r="K135" s="550"/>
      <c r="L135" s="550"/>
    </row>
    <row r="136" spans="1:14" ht="17.25" customHeight="1">
      <c r="A136" s="93" t="s">
        <v>2183</v>
      </c>
      <c r="B136" s="550"/>
      <c r="C136" s="550"/>
      <c r="D136" s="550"/>
      <c r="E136" s="550"/>
      <c r="F136" s="550"/>
      <c r="G136" s="550"/>
      <c r="H136" s="550"/>
      <c r="I136" s="550"/>
      <c r="J136" s="550"/>
      <c r="K136" s="550"/>
    </row>
    <row r="137" spans="1:14" ht="13.5" customHeight="1">
      <c r="A137" s="93"/>
      <c r="B137" s="550"/>
      <c r="C137" s="550"/>
      <c r="D137" s="550"/>
      <c r="E137" s="550"/>
      <c r="F137" s="550"/>
      <c r="G137" s="550"/>
      <c r="H137" s="550"/>
      <c r="I137" s="23" t="s">
        <v>2122</v>
      </c>
      <c r="J137" s="550"/>
      <c r="K137" s="550"/>
    </row>
    <row r="138" spans="1:14" s="6" customFormat="1" ht="13.5" customHeight="1" thickBot="1">
      <c r="H138" s="23"/>
      <c r="I138" s="498" t="s">
        <v>1361</v>
      </c>
    </row>
    <row r="139" spans="1:14" s="6" customFormat="1" ht="30" customHeight="1">
      <c r="A139" s="24"/>
      <c r="B139" s="1210" t="s">
        <v>2066</v>
      </c>
      <c r="C139" s="1211"/>
      <c r="D139" s="2473" t="s">
        <v>2067</v>
      </c>
      <c r="E139" s="2473"/>
      <c r="F139" s="2473" t="s">
        <v>2069</v>
      </c>
      <c r="G139" s="2473"/>
      <c r="H139" s="2473" t="s">
        <v>2070</v>
      </c>
      <c r="I139" s="2474"/>
    </row>
    <row r="140" spans="1:14" s="6" customFormat="1" ht="30" customHeight="1">
      <c r="B140" s="1202" t="s">
        <v>2412</v>
      </c>
      <c r="C140" s="1204" t="s">
        <v>2412</v>
      </c>
      <c r="D140" s="2471">
        <v>438</v>
      </c>
      <c r="E140" s="2471"/>
      <c r="F140" s="2471">
        <v>123</v>
      </c>
      <c r="G140" s="2471"/>
      <c r="H140" s="2471">
        <v>315</v>
      </c>
      <c r="I140" s="2472"/>
    </row>
    <row r="141" spans="1:14" s="6" customFormat="1" ht="30" customHeight="1">
      <c r="B141" s="1249" t="s">
        <v>2413</v>
      </c>
      <c r="C141" s="1250" t="s">
        <v>2413</v>
      </c>
      <c r="D141" s="2471">
        <v>454</v>
      </c>
      <c r="E141" s="2471"/>
      <c r="F141" s="2471">
        <v>128</v>
      </c>
      <c r="G141" s="2471"/>
      <c r="H141" s="2471">
        <v>325</v>
      </c>
      <c r="I141" s="2472"/>
    </row>
    <row r="142" spans="1:14" s="6" customFormat="1" ht="30" customHeight="1">
      <c r="B142" s="1249" t="s">
        <v>2414</v>
      </c>
      <c r="C142" s="1250" t="s">
        <v>2414</v>
      </c>
      <c r="D142" s="2471">
        <v>465</v>
      </c>
      <c r="E142" s="2471"/>
      <c r="F142" s="2471">
        <v>132</v>
      </c>
      <c r="G142" s="2471"/>
      <c r="H142" s="2471">
        <v>333</v>
      </c>
      <c r="I142" s="2472"/>
    </row>
    <row r="143" spans="1:14" s="6" customFormat="1" ht="30" customHeight="1">
      <c r="B143" s="1249" t="s">
        <v>2415</v>
      </c>
      <c r="C143" s="1250" t="s">
        <v>2415</v>
      </c>
      <c r="D143" s="2471">
        <v>582</v>
      </c>
      <c r="E143" s="2471"/>
      <c r="F143" s="2471">
        <v>129</v>
      </c>
      <c r="G143" s="2471"/>
      <c r="H143" s="2471">
        <v>453</v>
      </c>
      <c r="I143" s="2472"/>
    </row>
    <row r="144" spans="1:14" s="6" customFormat="1" ht="30" customHeight="1" thickBot="1">
      <c r="B144" s="1177" t="s">
        <v>2416</v>
      </c>
      <c r="C144" s="1179" t="s">
        <v>2416</v>
      </c>
      <c r="D144" s="2481">
        <v>377</v>
      </c>
      <c r="E144" s="2481"/>
      <c r="F144" s="2481">
        <v>63</v>
      </c>
      <c r="G144" s="2481"/>
      <c r="H144" s="2481">
        <v>314</v>
      </c>
      <c r="I144" s="2482"/>
    </row>
    <row r="145" spans="1:12" ht="13.5" customHeight="1">
      <c r="B145" s="223" t="s">
        <v>2789</v>
      </c>
      <c r="J145" s="550"/>
      <c r="K145" s="550"/>
      <c r="L145" s="550"/>
    </row>
    <row r="146" spans="1:12" s="6" customFormat="1" ht="13.5" customHeight="1">
      <c r="B146" s="6" t="s">
        <v>3227</v>
      </c>
      <c r="I146" s="498"/>
    </row>
    <row r="147" spans="1:12" s="6" customFormat="1" ht="12.6" customHeight="1">
      <c r="I147" s="498"/>
    </row>
    <row r="148" spans="1:12" s="6" customFormat="1" ht="12.6" customHeight="1">
      <c r="I148" s="498"/>
    </row>
    <row r="149" spans="1:12" ht="17.25" customHeight="1">
      <c r="A149" s="93" t="s">
        <v>1778</v>
      </c>
      <c r="H149" s="550"/>
      <c r="I149" s="550"/>
      <c r="J149" s="550"/>
      <c r="K149" s="550"/>
    </row>
    <row r="150" spans="1:12" ht="13.5" customHeight="1">
      <c r="I150" s="550"/>
      <c r="J150" s="23" t="s">
        <v>2184</v>
      </c>
      <c r="L150" s="550"/>
    </row>
    <row r="151" spans="1:12" ht="13.5" customHeight="1" thickBot="1">
      <c r="C151" s="550"/>
      <c r="D151" s="550"/>
      <c r="E151" s="550"/>
      <c r="F151" s="550"/>
      <c r="G151" s="802"/>
      <c r="I151" s="550"/>
      <c r="J151" s="498" t="s">
        <v>495</v>
      </c>
      <c r="L151" s="550"/>
    </row>
    <row r="152" spans="1:12" ht="18.75">
      <c r="B152" s="1186" t="s">
        <v>2049</v>
      </c>
      <c r="C152" s="1188"/>
      <c r="D152" s="2475" t="s">
        <v>496</v>
      </c>
      <c r="E152" s="2478" t="s">
        <v>497</v>
      </c>
      <c r="F152" s="2479"/>
      <c r="G152" s="2479"/>
      <c r="H152" s="2479"/>
      <c r="I152" s="2233" t="s">
        <v>2487</v>
      </c>
      <c r="J152" s="820" t="s">
        <v>498</v>
      </c>
      <c r="K152" s="550"/>
      <c r="L152" s="550"/>
    </row>
    <row r="153" spans="1:12" ht="18.75">
      <c r="B153" s="2230"/>
      <c r="C153" s="2232"/>
      <c r="D153" s="2476"/>
      <c r="E153" s="2338"/>
      <c r="F153" s="2480"/>
      <c r="G153" s="2480"/>
      <c r="H153" s="2480"/>
      <c r="I153" s="2256"/>
      <c r="J153" s="754" t="s">
        <v>499</v>
      </c>
      <c r="K153" s="550"/>
      <c r="L153" s="550"/>
    </row>
    <row r="154" spans="1:12" ht="18.75">
      <c r="B154" s="1189"/>
      <c r="C154" s="1191"/>
      <c r="D154" s="2477"/>
      <c r="E154" s="344" t="s">
        <v>48</v>
      </c>
      <c r="F154" s="344" t="s">
        <v>500</v>
      </c>
      <c r="G154" s="344" t="s">
        <v>501</v>
      </c>
      <c r="H154" s="268" t="s">
        <v>502</v>
      </c>
      <c r="I154" s="2257"/>
      <c r="J154" s="821" t="s">
        <v>478</v>
      </c>
      <c r="K154" s="550"/>
      <c r="L154" s="550"/>
    </row>
    <row r="155" spans="1:12" s="40" customFormat="1" ht="18.75">
      <c r="A155" s="321"/>
      <c r="B155" s="1277" t="s">
        <v>2543</v>
      </c>
      <c r="C155" s="1278"/>
      <c r="D155" s="263">
        <f>E155+I155+J155+D162+H162</f>
        <v>66956</v>
      </c>
      <c r="E155" s="263">
        <f>F155+G155+H155</f>
        <v>49936</v>
      </c>
      <c r="F155" s="263">
        <v>6617</v>
      </c>
      <c r="G155" s="263">
        <v>25452</v>
      </c>
      <c r="H155" s="263">
        <v>17867</v>
      </c>
      <c r="I155" s="263">
        <v>218</v>
      </c>
      <c r="J155" s="123">
        <v>772</v>
      </c>
      <c r="L155" s="178"/>
    </row>
    <row r="156" spans="1:12" s="40" customFormat="1" ht="18.75">
      <c r="A156" s="321"/>
      <c r="B156" s="1277" t="s">
        <v>2485</v>
      </c>
      <c r="C156" s="1278"/>
      <c r="D156" s="263">
        <f>E156+I156+J156+D163+H163</f>
        <v>67073</v>
      </c>
      <c r="E156" s="263">
        <f>F156+G156+H156</f>
        <v>49981</v>
      </c>
      <c r="F156" s="263">
        <v>6392</v>
      </c>
      <c r="G156" s="263">
        <v>25643</v>
      </c>
      <c r="H156" s="263">
        <v>17946</v>
      </c>
      <c r="I156" s="263">
        <v>207</v>
      </c>
      <c r="J156" s="123">
        <v>774</v>
      </c>
      <c r="K156" s="178"/>
      <c r="L156" s="178"/>
    </row>
    <row r="157" spans="1:12" s="40" customFormat="1" ht="19.5" thickBot="1">
      <c r="A157" s="321"/>
      <c r="B157" s="1287" t="s">
        <v>2486</v>
      </c>
      <c r="C157" s="1288"/>
      <c r="D157" s="124">
        <f>E157+I157+J157+D164+H164</f>
        <v>67102</v>
      </c>
      <c r="E157" s="124">
        <f>F157+G157+H157</f>
        <v>49901</v>
      </c>
      <c r="F157" s="124">
        <v>6233</v>
      </c>
      <c r="G157" s="124">
        <v>25552</v>
      </c>
      <c r="H157" s="124">
        <v>18116</v>
      </c>
      <c r="I157" s="124">
        <v>200</v>
      </c>
      <c r="J157" s="126">
        <v>789</v>
      </c>
      <c r="K157" s="178"/>
      <c r="L157" s="178"/>
    </row>
    <row r="158" spans="1:12" ht="19.5" thickBot="1">
      <c r="C158" s="550"/>
      <c r="D158" s="550"/>
      <c r="E158" s="550"/>
      <c r="F158" s="550"/>
      <c r="G158" s="550"/>
      <c r="H158" s="550"/>
      <c r="I158" s="550"/>
      <c r="J158" s="396"/>
      <c r="K158" s="550"/>
      <c r="L158" s="550"/>
    </row>
    <row r="159" spans="1:12" ht="18.75">
      <c r="B159" s="1186" t="s">
        <v>2049</v>
      </c>
      <c r="C159" s="1188"/>
      <c r="D159" s="2478" t="s">
        <v>503</v>
      </c>
      <c r="E159" s="2479"/>
      <c r="F159" s="2479"/>
      <c r="G159" s="2483"/>
      <c r="H159" s="2478" t="s">
        <v>504</v>
      </c>
      <c r="I159" s="2479"/>
      <c r="J159" s="2484"/>
      <c r="K159" s="550"/>
      <c r="L159" s="550"/>
    </row>
    <row r="160" spans="1:12" ht="18.75">
      <c r="B160" s="2230"/>
      <c r="C160" s="2232"/>
      <c r="D160" s="2338"/>
      <c r="E160" s="2480"/>
      <c r="F160" s="2480"/>
      <c r="G160" s="2339"/>
      <c r="H160" s="2338"/>
      <c r="I160" s="2480"/>
      <c r="J160" s="2485"/>
      <c r="K160" s="550"/>
      <c r="L160" s="550"/>
    </row>
    <row r="161" spans="1:13" ht="18.75">
      <c r="B161" s="1189"/>
      <c r="C161" s="1191"/>
      <c r="D161" s="344" t="s">
        <v>48</v>
      </c>
      <c r="E161" s="344" t="s">
        <v>500</v>
      </c>
      <c r="F161" s="344" t="s">
        <v>505</v>
      </c>
      <c r="G161" s="344" t="s">
        <v>502</v>
      </c>
      <c r="H161" s="305" t="s">
        <v>48</v>
      </c>
      <c r="I161" s="344" t="s">
        <v>506</v>
      </c>
      <c r="J161" s="532" t="s">
        <v>507</v>
      </c>
      <c r="K161" s="550"/>
      <c r="L161" s="550"/>
    </row>
    <row r="162" spans="1:13" s="40" customFormat="1" ht="18.75">
      <c r="A162" s="321"/>
      <c r="B162" s="1277" t="s">
        <v>3132</v>
      </c>
      <c r="C162" s="1278"/>
      <c r="D162" s="263">
        <f>E162+F162+G162</f>
        <v>13290</v>
      </c>
      <c r="E162" s="263">
        <v>1116</v>
      </c>
      <c r="F162" s="263">
        <v>3396</v>
      </c>
      <c r="G162" s="263">
        <v>8778</v>
      </c>
      <c r="H162" s="263">
        <f>SUM(I162:J162)</f>
        <v>2740</v>
      </c>
      <c r="I162" s="263">
        <v>1126</v>
      </c>
      <c r="J162" s="123">
        <v>1614</v>
      </c>
      <c r="K162" s="178"/>
      <c r="L162" s="178"/>
    </row>
    <row r="163" spans="1:13" s="40" customFormat="1" ht="18.75">
      <c r="A163" s="321"/>
      <c r="B163" s="1277" t="s">
        <v>2485</v>
      </c>
      <c r="C163" s="1278"/>
      <c r="D163" s="263">
        <f>E163+F163+G163</f>
        <v>13277</v>
      </c>
      <c r="E163" s="263">
        <v>1137</v>
      </c>
      <c r="F163" s="263">
        <v>3394</v>
      </c>
      <c r="G163" s="263">
        <v>8746</v>
      </c>
      <c r="H163" s="263">
        <f>SUM(I163:J163)</f>
        <v>2834</v>
      </c>
      <c r="I163" s="263">
        <v>1184</v>
      </c>
      <c r="J163" s="123">
        <v>1650</v>
      </c>
      <c r="K163" s="178"/>
      <c r="L163" s="178"/>
    </row>
    <row r="164" spans="1:13" s="40" customFormat="1" ht="19.5" thickBot="1">
      <c r="A164" s="321"/>
      <c r="B164" s="1287" t="s">
        <v>2486</v>
      </c>
      <c r="C164" s="1288"/>
      <c r="D164" s="124">
        <f>E164+F164+G164</f>
        <v>13270</v>
      </c>
      <c r="E164" s="124">
        <v>1131</v>
      </c>
      <c r="F164" s="124">
        <v>3363</v>
      </c>
      <c r="G164" s="124">
        <v>8776</v>
      </c>
      <c r="H164" s="124">
        <f>SUM(I164:J164)</f>
        <v>2942</v>
      </c>
      <c r="I164" s="124">
        <v>1189</v>
      </c>
      <c r="J164" s="126">
        <v>1753</v>
      </c>
      <c r="K164" s="178"/>
      <c r="L164" s="178"/>
    </row>
    <row r="165" spans="1:13" ht="13.5" customHeight="1">
      <c r="B165" s="223" t="s">
        <v>1356</v>
      </c>
      <c r="D165" s="550"/>
      <c r="E165" s="550"/>
      <c r="F165" s="550"/>
      <c r="G165" s="550"/>
      <c r="H165" s="550"/>
      <c r="I165" s="550"/>
      <c r="L165" s="550"/>
    </row>
    <row r="166" spans="1:13" ht="13.5" customHeight="1">
      <c r="B166" s="356" t="s">
        <v>2185</v>
      </c>
      <c r="D166" s="550"/>
      <c r="E166" s="550"/>
      <c r="F166" s="550"/>
      <c r="G166" s="550"/>
      <c r="H166" s="550"/>
      <c r="I166" s="550"/>
      <c r="J166" s="23"/>
      <c r="K166" s="550"/>
      <c r="L166" s="550"/>
    </row>
    <row r="167" spans="1:13" ht="12.6" customHeight="1">
      <c r="C167" s="550"/>
      <c r="D167" s="550"/>
      <c r="E167" s="550"/>
      <c r="F167" s="550"/>
      <c r="G167" s="550"/>
      <c r="H167" s="550"/>
      <c r="I167" s="550"/>
      <c r="J167" s="396"/>
      <c r="K167" s="550"/>
      <c r="L167" s="550"/>
    </row>
    <row r="168" spans="1:13" ht="12.6" customHeight="1">
      <c r="C168" s="550"/>
      <c r="D168" s="550"/>
      <c r="E168" s="550"/>
      <c r="F168" s="550"/>
      <c r="G168" s="550"/>
      <c r="H168" s="550"/>
      <c r="I168" s="550"/>
      <c r="J168" s="396"/>
      <c r="K168" s="550"/>
      <c r="L168" s="550"/>
    </row>
    <row r="169" spans="1:13" ht="17.25" customHeight="1">
      <c r="A169" s="93" t="s">
        <v>1779</v>
      </c>
      <c r="C169" s="550"/>
      <c r="D169" s="550"/>
      <c r="E169" s="550"/>
      <c r="F169" s="550"/>
      <c r="G169" s="550"/>
      <c r="H169" s="550"/>
      <c r="I169" s="550"/>
      <c r="J169" s="550"/>
      <c r="K169" s="550"/>
    </row>
    <row r="170" spans="1:13" ht="12.6" customHeight="1">
      <c r="C170" s="550"/>
      <c r="D170" s="550"/>
      <c r="E170" s="550"/>
      <c r="F170" s="550"/>
      <c r="G170" s="550"/>
      <c r="H170" s="550"/>
      <c r="I170" s="23" t="s">
        <v>2655</v>
      </c>
      <c r="L170" s="550"/>
    </row>
    <row r="171" spans="1:13" ht="12.6" customHeight="1" thickBot="1">
      <c r="C171" s="550"/>
      <c r="D171" s="550"/>
      <c r="E171" s="550"/>
      <c r="F171" s="550"/>
      <c r="G171" s="550"/>
      <c r="H171" s="550"/>
      <c r="I171" s="498" t="s">
        <v>495</v>
      </c>
      <c r="L171" s="550"/>
    </row>
    <row r="172" spans="1:13" ht="18.75" customHeight="1">
      <c r="B172" s="1186" t="s">
        <v>2053</v>
      </c>
      <c r="C172" s="1188"/>
      <c r="D172" s="1194" t="s">
        <v>508</v>
      </c>
      <c r="E172" s="1195"/>
      <c r="F172" s="1195"/>
      <c r="G172" s="1259"/>
      <c r="H172" s="1194" t="s">
        <v>509</v>
      </c>
      <c r="I172" s="1196"/>
      <c r="K172" s="550"/>
      <c r="L172" s="550"/>
      <c r="M172" s="550"/>
    </row>
    <row r="173" spans="1:13" ht="18.75">
      <c r="B173" s="2230"/>
      <c r="C173" s="2232"/>
      <c r="D173" s="2494" t="s">
        <v>80</v>
      </c>
      <c r="E173" s="2495" t="s">
        <v>510</v>
      </c>
      <c r="F173" s="2497" t="s">
        <v>3130</v>
      </c>
      <c r="G173" s="2492" t="s">
        <v>3131</v>
      </c>
      <c r="H173" s="2494" t="s">
        <v>511</v>
      </c>
      <c r="I173" s="2499" t="s">
        <v>14</v>
      </c>
      <c r="K173" s="550"/>
      <c r="L173" s="550"/>
      <c r="M173" s="550"/>
    </row>
    <row r="174" spans="1:13" ht="18.75" customHeight="1">
      <c r="B174" s="1189"/>
      <c r="C174" s="1191"/>
      <c r="D174" s="2444"/>
      <c r="E174" s="2496"/>
      <c r="F174" s="2498"/>
      <c r="G174" s="2493"/>
      <c r="H174" s="2444"/>
      <c r="I174" s="2500"/>
      <c r="K174" s="550"/>
      <c r="L174" s="550"/>
      <c r="M174" s="550"/>
    </row>
    <row r="175" spans="1:13" s="40" customFormat="1" ht="18.75">
      <c r="B175" s="2486" t="s">
        <v>2492</v>
      </c>
      <c r="C175" s="2487"/>
      <c r="D175" s="175">
        <v>4537</v>
      </c>
      <c r="E175" s="175">
        <v>3786</v>
      </c>
      <c r="F175" s="175">
        <v>355</v>
      </c>
      <c r="G175" s="176">
        <v>396</v>
      </c>
      <c r="H175" s="177">
        <v>4257</v>
      </c>
      <c r="I175" s="822">
        <v>180</v>
      </c>
      <c r="K175" s="178"/>
      <c r="L175" s="178"/>
      <c r="M175" s="178"/>
    </row>
    <row r="176" spans="1:13" s="40" customFormat="1" ht="18.75">
      <c r="B176" s="2488" t="s">
        <v>2505</v>
      </c>
      <c r="C176" s="2489"/>
      <c r="D176" s="175">
        <v>4395</v>
      </c>
      <c r="E176" s="175">
        <v>3613</v>
      </c>
      <c r="F176" s="175">
        <v>359</v>
      </c>
      <c r="G176" s="175">
        <v>423</v>
      </c>
      <c r="H176" s="757">
        <v>4207</v>
      </c>
      <c r="I176" s="823">
        <v>196</v>
      </c>
      <c r="K176" s="178"/>
      <c r="L176" s="178"/>
      <c r="M176" s="178"/>
    </row>
    <row r="177" spans="2:13" s="40" customFormat="1" ht="18.75">
      <c r="B177" s="2488" t="s">
        <v>2543</v>
      </c>
      <c r="C177" s="2489"/>
      <c r="D177" s="175">
        <v>4169</v>
      </c>
      <c r="E177" s="175">
        <v>3382</v>
      </c>
      <c r="F177" s="175">
        <v>345</v>
      </c>
      <c r="G177" s="175">
        <v>442</v>
      </c>
      <c r="H177" s="757">
        <v>4139</v>
      </c>
      <c r="I177" s="823">
        <v>203</v>
      </c>
      <c r="K177" s="178"/>
      <c r="L177" s="178"/>
      <c r="M177" s="178"/>
    </row>
    <row r="178" spans="2:13" s="40" customFormat="1" ht="18.75">
      <c r="B178" s="2488" t="s">
        <v>2485</v>
      </c>
      <c r="C178" s="2489"/>
      <c r="D178" s="175">
        <v>3953</v>
      </c>
      <c r="E178" s="824">
        <v>3156</v>
      </c>
      <c r="F178" s="584">
        <v>337</v>
      </c>
      <c r="G178" s="584">
        <v>460</v>
      </c>
      <c r="H178" s="825">
        <v>4081</v>
      </c>
      <c r="I178" s="581">
        <v>212</v>
      </c>
      <c r="K178" s="178"/>
      <c r="L178" s="826"/>
      <c r="M178" s="178"/>
    </row>
    <row r="179" spans="2:13" s="40" customFormat="1" ht="19.5" thickBot="1">
      <c r="B179" s="2490" t="s">
        <v>2486</v>
      </c>
      <c r="C179" s="2491"/>
      <c r="D179" s="827">
        <v>3847</v>
      </c>
      <c r="E179" s="828">
        <v>2998</v>
      </c>
      <c r="F179" s="585">
        <v>362</v>
      </c>
      <c r="G179" s="585">
        <v>487</v>
      </c>
      <c r="H179" s="829">
        <v>4032</v>
      </c>
      <c r="I179" s="582">
        <v>211</v>
      </c>
      <c r="K179" s="178"/>
      <c r="L179" s="826"/>
      <c r="M179" s="178"/>
    </row>
    <row r="180" spans="2:13" ht="13.5" customHeight="1">
      <c r="B180" s="223" t="s">
        <v>512</v>
      </c>
      <c r="C180" s="550"/>
      <c r="D180" s="550"/>
      <c r="E180" s="550"/>
      <c r="F180" s="550"/>
      <c r="G180" s="550"/>
      <c r="H180" s="550"/>
      <c r="K180" s="396"/>
      <c r="L180" s="550"/>
    </row>
    <row r="181" spans="2:13" ht="18.75">
      <c r="C181" s="550"/>
      <c r="D181" s="550"/>
      <c r="E181" s="550"/>
      <c r="F181" s="550"/>
      <c r="G181" s="550"/>
      <c r="H181" s="550"/>
      <c r="I181" s="550"/>
      <c r="J181" s="550"/>
    </row>
    <row r="182" spans="2:13" ht="18.75">
      <c r="C182" s="550"/>
      <c r="D182" s="550"/>
      <c r="E182" s="550"/>
      <c r="F182" s="550"/>
      <c r="G182" s="550"/>
      <c r="H182" s="550"/>
      <c r="I182" s="550"/>
      <c r="J182" s="550"/>
    </row>
    <row r="183" spans="2:13" ht="6.75" customHeight="1">
      <c r="C183" s="550"/>
      <c r="D183" s="550"/>
      <c r="E183" s="550"/>
      <c r="F183" s="550"/>
      <c r="G183" s="550"/>
      <c r="H183" s="550"/>
      <c r="I183" s="550"/>
      <c r="J183" s="550"/>
      <c r="K183" s="396"/>
    </row>
    <row r="184" spans="2:13" ht="18.75">
      <c r="C184" s="550"/>
      <c r="D184" s="550"/>
      <c r="E184" s="550"/>
      <c r="F184" s="550"/>
      <c r="G184" s="550"/>
      <c r="H184" s="550"/>
      <c r="I184" s="550"/>
      <c r="J184" s="550"/>
    </row>
    <row r="185" spans="2:13" ht="18.75">
      <c r="C185" s="550"/>
      <c r="D185" s="550"/>
      <c r="E185" s="550"/>
      <c r="F185" s="550"/>
      <c r="G185" s="550"/>
      <c r="H185" s="550"/>
      <c r="I185" s="550"/>
      <c r="J185" s="550"/>
    </row>
    <row r="186" spans="2:13" ht="18.75">
      <c r="C186" s="550"/>
      <c r="D186" s="550"/>
      <c r="E186" s="550"/>
      <c r="F186" s="550"/>
      <c r="G186" s="550"/>
      <c r="H186" s="550"/>
      <c r="I186" s="550"/>
      <c r="J186" s="550"/>
    </row>
    <row r="187" spans="2:13" ht="18.75">
      <c r="C187" s="550"/>
      <c r="D187" s="550"/>
      <c r="E187" s="550"/>
      <c r="F187" s="550"/>
      <c r="G187" s="550"/>
      <c r="H187" s="550"/>
      <c r="I187" s="550"/>
      <c r="J187" s="550"/>
    </row>
    <row r="188" spans="2:13" ht="18.75">
      <c r="C188" s="550"/>
      <c r="D188" s="550"/>
      <c r="E188" s="550"/>
      <c r="F188" s="550"/>
      <c r="G188" s="550"/>
      <c r="H188" s="550"/>
      <c r="I188" s="550"/>
      <c r="J188" s="550"/>
    </row>
    <row r="189" spans="2:13" ht="18.75">
      <c r="C189" s="550"/>
      <c r="D189" s="550"/>
      <c r="E189" s="550"/>
      <c r="F189" s="550"/>
      <c r="G189" s="550"/>
      <c r="H189" s="550"/>
      <c r="I189" s="550"/>
      <c r="J189" s="550"/>
    </row>
    <row r="190" spans="2:13" ht="18.75">
      <c r="C190" s="550"/>
      <c r="D190" s="550"/>
      <c r="E190" s="550"/>
      <c r="F190" s="550"/>
      <c r="G190" s="550"/>
      <c r="H190" s="550"/>
      <c r="I190" s="550"/>
      <c r="J190" s="550"/>
      <c r="L190" s="550"/>
    </row>
    <row r="191" spans="2:13" ht="18.75">
      <c r="C191" s="550"/>
      <c r="D191" s="550"/>
      <c r="E191" s="550"/>
      <c r="F191" s="550"/>
      <c r="G191" s="550"/>
      <c r="H191" s="550"/>
      <c r="I191" s="550"/>
      <c r="J191" s="550"/>
      <c r="K191" s="550"/>
      <c r="L191" s="550"/>
    </row>
    <row r="192" spans="2:13" ht="18.75">
      <c r="C192" s="550"/>
      <c r="D192" s="550"/>
      <c r="E192" s="550"/>
      <c r="F192" s="550"/>
      <c r="G192" s="550"/>
      <c r="H192" s="550"/>
      <c r="I192" s="550"/>
      <c r="J192" s="550"/>
      <c r="K192" s="550"/>
      <c r="L192" s="550"/>
    </row>
    <row r="193" spans="3:12" ht="18.75">
      <c r="C193" s="550"/>
      <c r="D193" s="550"/>
      <c r="E193" s="550"/>
      <c r="F193" s="550"/>
      <c r="G193" s="550"/>
      <c r="H193" s="550"/>
      <c r="I193" s="550"/>
      <c r="J193" s="550"/>
      <c r="K193" s="550"/>
      <c r="L193" s="550"/>
    </row>
    <row r="194" spans="3:12" ht="18.75">
      <c r="C194" s="550"/>
      <c r="D194" s="550"/>
      <c r="E194" s="550"/>
      <c r="F194" s="550"/>
      <c r="G194" s="550"/>
      <c r="H194" s="550"/>
      <c r="I194" s="550"/>
      <c r="J194" s="550"/>
      <c r="K194" s="550"/>
      <c r="L194" s="550"/>
    </row>
    <row r="195" spans="3:12" ht="18.75">
      <c r="C195" s="550"/>
      <c r="D195" s="550"/>
      <c r="E195" s="550"/>
      <c r="F195" s="550"/>
      <c r="G195" s="550"/>
      <c r="H195" s="550"/>
      <c r="I195" s="550"/>
      <c r="J195" s="550"/>
      <c r="K195" s="550"/>
      <c r="L195" s="550"/>
    </row>
    <row r="196" spans="3:12" ht="18.75">
      <c r="C196" s="550"/>
      <c r="D196" s="550"/>
      <c r="E196" s="550"/>
      <c r="F196" s="550"/>
      <c r="G196" s="550"/>
      <c r="H196" s="550"/>
      <c r="I196" s="550"/>
      <c r="J196" s="550"/>
      <c r="K196" s="550"/>
      <c r="L196" s="550"/>
    </row>
    <row r="197" spans="3:12" ht="18.75">
      <c r="C197" s="550"/>
      <c r="D197" s="550"/>
      <c r="E197" s="550"/>
      <c r="F197" s="550"/>
      <c r="G197" s="550"/>
      <c r="H197" s="550"/>
      <c r="I197" s="550"/>
      <c r="J197" s="550"/>
      <c r="K197" s="550"/>
      <c r="L197" s="550"/>
    </row>
    <row r="198" spans="3:12" ht="18.75">
      <c r="C198" s="550"/>
      <c r="D198" s="550"/>
      <c r="E198" s="550"/>
      <c r="F198" s="550"/>
      <c r="G198" s="550"/>
      <c r="H198" s="550"/>
      <c r="I198" s="550"/>
      <c r="J198" s="550"/>
      <c r="K198" s="550"/>
      <c r="L198" s="550"/>
    </row>
    <row r="199" spans="3:12" ht="18.75">
      <c r="C199" s="550"/>
      <c r="D199" s="550"/>
      <c r="E199" s="550"/>
      <c r="F199" s="550"/>
      <c r="G199" s="550"/>
      <c r="H199" s="550"/>
      <c r="I199" s="550"/>
      <c r="J199" s="550"/>
      <c r="K199" s="550"/>
      <c r="L199" s="550"/>
    </row>
    <row r="200" spans="3:12" ht="18.75">
      <c r="C200" s="550"/>
      <c r="D200" s="550"/>
      <c r="E200" s="550"/>
      <c r="F200" s="550"/>
      <c r="G200" s="550"/>
      <c r="H200" s="550"/>
      <c r="I200" s="550"/>
      <c r="J200" s="550"/>
      <c r="K200" s="550"/>
      <c r="L200" s="550"/>
    </row>
    <row r="201" spans="3:12" ht="18.75">
      <c r="C201" s="550"/>
      <c r="D201" s="550"/>
      <c r="E201" s="550"/>
      <c r="F201" s="550"/>
      <c r="G201" s="550"/>
      <c r="H201" s="550"/>
      <c r="I201" s="550"/>
      <c r="J201" s="550"/>
      <c r="K201" s="550"/>
      <c r="L201" s="550"/>
    </row>
    <row r="202" spans="3:12" ht="18.75">
      <c r="C202" s="550"/>
      <c r="D202" s="550"/>
      <c r="E202" s="550"/>
      <c r="F202" s="550"/>
      <c r="G202" s="550"/>
      <c r="H202" s="550"/>
      <c r="I202" s="550"/>
      <c r="J202" s="550"/>
      <c r="K202" s="550"/>
      <c r="L202" s="550"/>
    </row>
    <row r="203" spans="3:12" ht="18.75">
      <c r="C203" s="550"/>
      <c r="D203" s="550"/>
      <c r="E203" s="550"/>
      <c r="F203" s="550"/>
      <c r="G203" s="550"/>
      <c r="H203" s="550"/>
      <c r="I203" s="550"/>
      <c r="J203" s="550"/>
      <c r="K203" s="550"/>
      <c r="L203" s="550"/>
    </row>
    <row r="204" spans="3:12" ht="18.75">
      <c r="C204" s="550"/>
      <c r="D204" s="550"/>
      <c r="E204" s="550"/>
      <c r="F204" s="550"/>
      <c r="G204" s="550"/>
      <c r="H204" s="550"/>
      <c r="I204" s="550"/>
      <c r="J204" s="550"/>
      <c r="K204" s="550"/>
      <c r="L204" s="550"/>
    </row>
    <row r="205" spans="3:12" ht="18.75">
      <c r="C205" s="550"/>
      <c r="D205" s="550"/>
      <c r="E205" s="550"/>
      <c r="F205" s="550"/>
      <c r="G205" s="550"/>
      <c r="H205" s="550"/>
      <c r="I205" s="550"/>
      <c r="J205" s="550"/>
      <c r="K205" s="550"/>
      <c r="L205" s="550"/>
    </row>
    <row r="206" spans="3:12" ht="18.75">
      <c r="C206" s="550"/>
      <c r="D206" s="550"/>
      <c r="E206" s="550"/>
      <c r="F206" s="550"/>
      <c r="G206" s="550"/>
      <c r="H206" s="550"/>
      <c r="I206" s="550"/>
      <c r="J206" s="550"/>
      <c r="K206" s="550"/>
      <c r="L206" s="550"/>
    </row>
    <row r="207" spans="3:12" ht="18.75">
      <c r="C207" s="550"/>
      <c r="D207" s="550"/>
      <c r="E207" s="550"/>
      <c r="F207" s="550"/>
      <c r="G207" s="550"/>
      <c r="H207" s="550"/>
      <c r="I207" s="550"/>
      <c r="J207" s="550"/>
      <c r="K207" s="550"/>
      <c r="L207" s="550"/>
    </row>
    <row r="208" spans="3:12" ht="18.75">
      <c r="C208" s="550"/>
      <c r="D208" s="550"/>
      <c r="E208" s="550"/>
      <c r="F208" s="550"/>
      <c r="G208" s="550"/>
      <c r="H208" s="550"/>
      <c r="I208" s="550"/>
      <c r="J208" s="550"/>
      <c r="K208" s="550"/>
      <c r="L208" s="550"/>
    </row>
    <row r="209" spans="3:12" ht="18.75">
      <c r="C209" s="550"/>
      <c r="D209" s="550"/>
      <c r="E209" s="550"/>
      <c r="F209" s="550"/>
      <c r="G209" s="550"/>
      <c r="H209" s="550"/>
      <c r="I209" s="550"/>
      <c r="J209" s="550"/>
      <c r="K209" s="550"/>
      <c r="L209" s="550"/>
    </row>
    <row r="210" spans="3:12" ht="18.75">
      <c r="C210" s="550"/>
      <c r="D210" s="550"/>
      <c r="E210" s="550"/>
      <c r="F210" s="550"/>
      <c r="G210" s="550"/>
      <c r="H210" s="550"/>
      <c r="I210" s="550"/>
      <c r="J210" s="550"/>
      <c r="K210" s="550"/>
      <c r="L210" s="550"/>
    </row>
    <row r="211" spans="3:12" ht="18.75">
      <c r="C211" s="550"/>
      <c r="D211" s="550"/>
      <c r="E211" s="550"/>
      <c r="F211" s="550"/>
      <c r="G211" s="550"/>
      <c r="H211" s="550"/>
      <c r="I211" s="550"/>
      <c r="J211" s="550"/>
      <c r="K211" s="550"/>
      <c r="L211" s="550"/>
    </row>
    <row r="212" spans="3:12" ht="18.75">
      <c r="C212" s="550"/>
      <c r="D212" s="550"/>
      <c r="E212" s="550"/>
      <c r="F212" s="550"/>
      <c r="G212" s="550"/>
      <c r="H212" s="550"/>
      <c r="I212" s="550"/>
      <c r="J212" s="550"/>
      <c r="K212" s="550"/>
      <c r="L212" s="550"/>
    </row>
    <row r="213" spans="3:12" ht="18.75">
      <c r="C213" s="550"/>
      <c r="D213" s="550"/>
      <c r="E213" s="550"/>
      <c r="F213" s="550"/>
      <c r="G213" s="550"/>
      <c r="H213" s="550"/>
      <c r="I213" s="550"/>
      <c r="J213" s="550"/>
      <c r="K213" s="550"/>
      <c r="L213" s="550"/>
    </row>
    <row r="214" spans="3:12" ht="18.75">
      <c r="C214" s="550"/>
      <c r="D214" s="550"/>
      <c r="E214" s="550"/>
      <c r="F214" s="550"/>
      <c r="G214" s="550"/>
      <c r="H214" s="550"/>
      <c r="I214" s="550"/>
      <c r="J214" s="550"/>
      <c r="K214" s="550"/>
      <c r="L214" s="550"/>
    </row>
    <row r="215" spans="3:12" ht="18.75">
      <c r="C215" s="550"/>
      <c r="D215" s="550"/>
      <c r="E215" s="550"/>
      <c r="F215" s="550"/>
      <c r="G215" s="550"/>
      <c r="H215" s="550"/>
      <c r="I215" s="550"/>
      <c r="J215" s="550"/>
      <c r="K215" s="550"/>
      <c r="L215" s="550"/>
    </row>
    <row r="216" spans="3:12" ht="18.75">
      <c r="C216" s="550"/>
      <c r="D216" s="550"/>
      <c r="E216" s="550"/>
      <c r="F216" s="550"/>
      <c r="G216" s="550"/>
      <c r="H216" s="550"/>
      <c r="I216" s="550"/>
      <c r="J216" s="550"/>
      <c r="K216" s="550"/>
      <c r="L216" s="550"/>
    </row>
    <row r="217" spans="3:12" ht="18.75">
      <c r="C217" s="550"/>
      <c r="D217" s="550"/>
      <c r="E217" s="550"/>
      <c r="F217" s="550"/>
      <c r="G217" s="550"/>
      <c r="H217" s="550"/>
      <c r="I217" s="550"/>
      <c r="J217" s="550"/>
      <c r="K217" s="550"/>
      <c r="L217" s="550"/>
    </row>
    <row r="218" spans="3:12" ht="18.75">
      <c r="C218" s="550"/>
      <c r="D218" s="550"/>
      <c r="E218" s="550"/>
      <c r="F218" s="550"/>
      <c r="G218" s="550"/>
      <c r="H218" s="550"/>
      <c r="I218" s="550"/>
      <c r="J218" s="550"/>
      <c r="K218" s="550"/>
      <c r="L218" s="550"/>
    </row>
    <row r="219" spans="3:12" ht="18.75">
      <c r="C219" s="550"/>
      <c r="D219" s="550"/>
      <c r="E219" s="550"/>
      <c r="F219" s="550"/>
      <c r="G219" s="550"/>
      <c r="H219" s="550"/>
      <c r="I219" s="550"/>
      <c r="J219" s="550"/>
      <c r="K219" s="550"/>
      <c r="L219" s="550"/>
    </row>
    <row r="220" spans="3:12" ht="18.75">
      <c r="C220" s="550"/>
      <c r="D220" s="550"/>
      <c r="E220" s="550"/>
      <c r="F220" s="550"/>
      <c r="G220" s="550"/>
      <c r="H220" s="550"/>
      <c r="I220" s="550"/>
      <c r="J220" s="550"/>
      <c r="K220" s="550"/>
      <c r="L220" s="550"/>
    </row>
    <row r="221" spans="3:12" ht="18.75">
      <c r="C221" s="550"/>
      <c r="D221" s="550"/>
      <c r="E221" s="550"/>
      <c r="F221" s="550"/>
      <c r="G221" s="550"/>
      <c r="H221" s="550"/>
      <c r="I221" s="550"/>
      <c r="J221" s="550"/>
      <c r="K221" s="550"/>
      <c r="L221" s="550"/>
    </row>
    <row r="222" spans="3:12" ht="18.75">
      <c r="C222" s="550"/>
      <c r="D222" s="550"/>
      <c r="E222" s="550"/>
      <c r="F222" s="550"/>
      <c r="G222" s="550"/>
      <c r="H222" s="550"/>
      <c r="I222" s="550"/>
      <c r="J222" s="550"/>
      <c r="K222" s="550"/>
      <c r="L222" s="550"/>
    </row>
    <row r="223" spans="3:12" ht="18.75">
      <c r="C223" s="550"/>
      <c r="D223" s="550"/>
      <c r="E223" s="550"/>
      <c r="F223" s="550"/>
      <c r="G223" s="550"/>
      <c r="H223" s="550"/>
      <c r="I223" s="550"/>
      <c r="J223" s="550"/>
      <c r="K223" s="550"/>
      <c r="L223" s="550"/>
    </row>
    <row r="224" spans="3:12" ht="18.75">
      <c r="C224" s="550"/>
      <c r="D224" s="550"/>
      <c r="E224" s="550"/>
      <c r="F224" s="550"/>
      <c r="G224" s="550"/>
      <c r="H224" s="550"/>
      <c r="I224" s="550"/>
      <c r="J224" s="550"/>
      <c r="K224" s="550"/>
      <c r="L224" s="550"/>
    </row>
    <row r="225" spans="3:12" ht="18.75">
      <c r="C225" s="550"/>
      <c r="D225" s="550"/>
      <c r="E225" s="550"/>
      <c r="F225" s="550"/>
      <c r="G225" s="550"/>
      <c r="H225" s="550"/>
      <c r="I225" s="550"/>
      <c r="J225" s="550"/>
      <c r="K225" s="550"/>
      <c r="L225" s="550"/>
    </row>
    <row r="226" spans="3:12" ht="18.75">
      <c r="C226" s="550"/>
      <c r="D226" s="550"/>
      <c r="E226" s="550"/>
      <c r="F226" s="550"/>
      <c r="G226" s="550"/>
      <c r="H226" s="550"/>
      <c r="I226" s="550"/>
      <c r="J226" s="550"/>
      <c r="K226" s="550"/>
      <c r="L226" s="550"/>
    </row>
    <row r="227" spans="3:12" ht="18.75">
      <c r="C227" s="550"/>
      <c r="D227" s="550"/>
      <c r="E227" s="550"/>
      <c r="F227" s="550"/>
      <c r="G227" s="550"/>
      <c r="H227" s="550"/>
      <c r="I227" s="550"/>
      <c r="J227" s="550"/>
      <c r="K227" s="550"/>
      <c r="L227" s="550"/>
    </row>
    <row r="228" spans="3:12" ht="18.75">
      <c r="C228" s="550"/>
      <c r="D228" s="550"/>
      <c r="E228" s="550"/>
      <c r="F228" s="550"/>
      <c r="G228" s="550"/>
      <c r="H228" s="550"/>
      <c r="I228" s="550"/>
      <c r="J228" s="550"/>
      <c r="K228" s="550"/>
      <c r="L228" s="550"/>
    </row>
    <row r="229" spans="3:12" ht="18.75">
      <c r="C229" s="550"/>
      <c r="D229" s="550"/>
      <c r="E229" s="550"/>
      <c r="F229" s="550"/>
      <c r="G229" s="550"/>
      <c r="H229" s="550"/>
      <c r="I229" s="550"/>
      <c r="J229" s="550"/>
      <c r="K229" s="550"/>
      <c r="L229" s="550"/>
    </row>
    <row r="230" spans="3:12" ht="18.75">
      <c r="C230" s="550"/>
      <c r="D230" s="550"/>
      <c r="E230" s="550"/>
      <c r="F230" s="550"/>
      <c r="G230" s="550"/>
      <c r="H230" s="550"/>
      <c r="I230" s="550"/>
      <c r="J230" s="550"/>
      <c r="K230" s="550"/>
      <c r="L230" s="550"/>
    </row>
    <row r="231" spans="3:12" ht="18.75">
      <c r="C231" s="550"/>
      <c r="D231" s="550"/>
      <c r="E231" s="550"/>
      <c r="F231" s="550"/>
      <c r="G231" s="550"/>
      <c r="H231" s="550"/>
      <c r="I231" s="550"/>
      <c r="J231" s="550"/>
      <c r="K231" s="550"/>
      <c r="L231" s="550"/>
    </row>
    <row r="232" spans="3:12" ht="18.75">
      <c r="C232" s="550"/>
      <c r="D232" s="550"/>
      <c r="E232" s="550"/>
      <c r="F232" s="550"/>
      <c r="G232" s="550"/>
      <c r="H232" s="550"/>
      <c r="I232" s="550"/>
      <c r="J232" s="550"/>
      <c r="K232" s="550"/>
      <c r="L232" s="550"/>
    </row>
    <row r="233" spans="3:12" ht="18.75">
      <c r="C233" s="550"/>
      <c r="D233" s="550"/>
      <c r="E233" s="550"/>
      <c r="F233" s="550"/>
      <c r="G233" s="550"/>
      <c r="H233" s="550"/>
      <c r="I233" s="550"/>
      <c r="J233" s="550"/>
      <c r="K233" s="550"/>
      <c r="L233" s="550"/>
    </row>
    <row r="234" spans="3:12" ht="18.75">
      <c r="C234" s="550"/>
      <c r="D234" s="550"/>
      <c r="E234" s="550"/>
      <c r="F234" s="550"/>
      <c r="G234" s="550"/>
      <c r="H234" s="550"/>
      <c r="I234" s="550"/>
      <c r="J234" s="550"/>
      <c r="K234" s="550"/>
      <c r="L234" s="550"/>
    </row>
    <row r="235" spans="3:12" ht="18.75">
      <c r="C235" s="550"/>
      <c r="D235" s="550"/>
      <c r="E235" s="550"/>
      <c r="F235" s="550"/>
      <c r="G235" s="550"/>
      <c r="H235" s="550"/>
      <c r="I235" s="550"/>
      <c r="J235" s="550"/>
      <c r="K235" s="550"/>
      <c r="L235" s="550"/>
    </row>
    <row r="236" spans="3:12" ht="18.75">
      <c r="C236" s="550"/>
      <c r="D236" s="550"/>
      <c r="E236" s="550"/>
      <c r="F236" s="550"/>
      <c r="G236" s="550"/>
      <c r="H236" s="550"/>
      <c r="I236" s="550"/>
      <c r="J236" s="550"/>
      <c r="K236" s="550"/>
      <c r="L236" s="550"/>
    </row>
    <row r="237" spans="3:12" ht="18.75">
      <c r="C237" s="550"/>
      <c r="D237" s="550"/>
      <c r="E237" s="550"/>
      <c r="F237" s="550"/>
      <c r="G237" s="550"/>
      <c r="H237" s="550"/>
      <c r="I237" s="550"/>
      <c r="J237" s="550"/>
      <c r="K237" s="550"/>
      <c r="L237" s="550"/>
    </row>
    <row r="238" spans="3:12" ht="18.75">
      <c r="C238" s="550"/>
      <c r="D238" s="550"/>
      <c r="E238" s="550"/>
      <c r="F238" s="550"/>
      <c r="G238" s="550"/>
      <c r="H238" s="550"/>
      <c r="I238" s="550"/>
      <c r="J238" s="550"/>
      <c r="K238" s="550"/>
      <c r="L238" s="550"/>
    </row>
    <row r="239" spans="3:12" ht="18.75">
      <c r="C239" s="550"/>
      <c r="D239" s="550"/>
      <c r="E239" s="550"/>
      <c r="F239" s="550"/>
      <c r="G239" s="550"/>
      <c r="H239" s="550"/>
      <c r="I239" s="550"/>
      <c r="J239" s="550"/>
      <c r="K239" s="550"/>
      <c r="L239" s="550"/>
    </row>
    <row r="240" spans="3:12" ht="18.75">
      <c r="C240" s="550"/>
      <c r="D240" s="550"/>
      <c r="E240" s="550"/>
      <c r="F240" s="550"/>
      <c r="G240" s="550"/>
      <c r="H240" s="550"/>
      <c r="I240" s="550"/>
      <c r="J240" s="550"/>
      <c r="K240" s="550"/>
      <c r="L240" s="550"/>
    </row>
    <row r="241" spans="3:12" ht="18.75">
      <c r="C241" s="550"/>
      <c r="D241" s="550"/>
      <c r="E241" s="550"/>
      <c r="F241" s="550"/>
      <c r="G241" s="550"/>
      <c r="H241" s="550"/>
      <c r="I241" s="550"/>
      <c r="J241" s="550"/>
      <c r="K241" s="550"/>
      <c r="L241" s="550"/>
    </row>
    <row r="242" spans="3:12" ht="18.75">
      <c r="C242" s="550"/>
      <c r="D242" s="550"/>
      <c r="E242" s="550"/>
      <c r="F242" s="550"/>
      <c r="G242" s="550"/>
      <c r="H242" s="550"/>
      <c r="I242" s="550"/>
      <c r="J242" s="550"/>
      <c r="K242" s="550"/>
      <c r="L242" s="550"/>
    </row>
    <row r="243" spans="3:12" ht="18.75">
      <c r="C243" s="550"/>
      <c r="D243" s="550"/>
      <c r="E243" s="550"/>
      <c r="F243" s="550"/>
      <c r="G243" s="550"/>
      <c r="H243" s="550"/>
      <c r="I243" s="550"/>
      <c r="J243" s="550"/>
      <c r="K243" s="550"/>
      <c r="L243" s="550"/>
    </row>
    <row r="244" spans="3:12" ht="18.75">
      <c r="C244" s="550"/>
      <c r="D244" s="550"/>
      <c r="E244" s="550"/>
      <c r="F244" s="550"/>
      <c r="G244" s="550"/>
      <c r="H244" s="550"/>
      <c r="I244" s="550"/>
      <c r="J244" s="550"/>
      <c r="K244" s="550"/>
      <c r="L244" s="550"/>
    </row>
    <row r="245" spans="3:12" ht="18.75">
      <c r="C245" s="550"/>
      <c r="D245" s="550"/>
      <c r="E245" s="550"/>
      <c r="F245" s="550"/>
      <c r="G245" s="550"/>
      <c r="H245" s="550"/>
      <c r="I245" s="550"/>
      <c r="J245" s="550"/>
      <c r="K245" s="550"/>
      <c r="L245" s="550"/>
    </row>
    <row r="246" spans="3:12" ht="18.75">
      <c r="C246" s="550"/>
      <c r="D246" s="550"/>
      <c r="E246" s="550"/>
      <c r="F246" s="550"/>
      <c r="G246" s="550"/>
      <c r="H246" s="550"/>
      <c r="I246" s="550"/>
      <c r="J246" s="550"/>
      <c r="K246" s="550"/>
      <c r="L246" s="550"/>
    </row>
    <row r="247" spans="3:12" ht="18.75">
      <c r="C247" s="550"/>
      <c r="D247" s="550"/>
      <c r="E247" s="550"/>
      <c r="F247" s="550"/>
      <c r="G247" s="550"/>
      <c r="H247" s="550"/>
      <c r="I247" s="550"/>
      <c r="J247" s="550"/>
      <c r="K247" s="550"/>
      <c r="L247" s="550"/>
    </row>
    <row r="248" spans="3:12" ht="18.75">
      <c r="C248" s="550"/>
      <c r="D248" s="550"/>
      <c r="E248" s="550"/>
      <c r="F248" s="550"/>
      <c r="G248" s="550"/>
      <c r="H248" s="550"/>
      <c r="I248" s="550"/>
      <c r="J248" s="550"/>
      <c r="K248" s="550"/>
      <c r="L248" s="550"/>
    </row>
    <row r="249" spans="3:12" ht="18.75">
      <c r="C249" s="550"/>
      <c r="D249" s="550"/>
      <c r="E249" s="550"/>
      <c r="F249" s="550"/>
      <c r="G249" s="550"/>
      <c r="H249" s="550"/>
      <c r="I249" s="550"/>
      <c r="J249" s="550"/>
      <c r="K249" s="550"/>
      <c r="L249" s="550"/>
    </row>
    <row r="250" spans="3:12" ht="18.75">
      <c r="C250" s="550"/>
      <c r="D250" s="550"/>
      <c r="E250" s="550"/>
      <c r="F250" s="550"/>
      <c r="G250" s="550"/>
      <c r="H250" s="550"/>
      <c r="I250" s="550"/>
      <c r="J250" s="550"/>
      <c r="K250" s="550"/>
      <c r="L250" s="550"/>
    </row>
    <row r="251" spans="3:12" ht="18.75">
      <c r="C251" s="550"/>
      <c r="D251" s="550"/>
      <c r="E251" s="550"/>
      <c r="F251" s="550"/>
      <c r="G251" s="550"/>
      <c r="H251" s="550"/>
      <c r="I251" s="550"/>
      <c r="J251" s="550"/>
      <c r="K251" s="550"/>
      <c r="L251" s="550"/>
    </row>
    <row r="252" spans="3:12" ht="18.75">
      <c r="C252" s="550"/>
      <c r="D252" s="550"/>
      <c r="E252" s="550"/>
      <c r="F252" s="550"/>
      <c r="G252" s="550"/>
      <c r="H252" s="550"/>
      <c r="I252" s="550"/>
      <c r="J252" s="550"/>
      <c r="K252" s="550"/>
      <c r="L252" s="550"/>
    </row>
    <row r="253" spans="3:12" ht="18.75">
      <c r="C253" s="550"/>
      <c r="D253" s="550"/>
      <c r="E253" s="550"/>
      <c r="F253" s="550"/>
      <c r="G253" s="550"/>
      <c r="H253" s="550"/>
      <c r="I253" s="550"/>
      <c r="J253" s="550"/>
      <c r="K253" s="550"/>
      <c r="L253" s="550"/>
    </row>
    <row r="254" spans="3:12" ht="18.75">
      <c r="C254" s="550"/>
      <c r="D254" s="550"/>
      <c r="E254" s="550"/>
      <c r="F254" s="550"/>
      <c r="G254" s="550"/>
      <c r="H254" s="550"/>
      <c r="I254" s="550"/>
      <c r="J254" s="550"/>
      <c r="K254" s="550"/>
      <c r="L254" s="550"/>
    </row>
    <row r="255" spans="3:12" ht="18.75">
      <c r="C255" s="550"/>
      <c r="D255" s="550"/>
      <c r="E255" s="550"/>
      <c r="F255" s="550"/>
      <c r="G255" s="550"/>
      <c r="H255" s="550"/>
      <c r="I255" s="550"/>
      <c r="J255" s="550"/>
      <c r="K255" s="550"/>
      <c r="L255" s="550"/>
    </row>
    <row r="256" spans="3:12" ht="18.75">
      <c r="C256" s="550"/>
      <c r="D256" s="550"/>
      <c r="E256" s="550"/>
      <c r="F256" s="550"/>
      <c r="G256" s="550"/>
      <c r="H256" s="550"/>
      <c r="I256" s="550"/>
      <c r="J256" s="550"/>
      <c r="K256" s="550"/>
      <c r="L256" s="550"/>
    </row>
    <row r="257" spans="3:17" ht="18.75">
      <c r="C257" s="550"/>
      <c r="D257" s="550"/>
      <c r="E257" s="550"/>
      <c r="F257" s="550"/>
      <c r="G257" s="550"/>
      <c r="H257" s="550"/>
      <c r="I257" s="550"/>
      <c r="J257" s="550"/>
      <c r="K257" s="550"/>
      <c r="L257" s="550"/>
    </row>
    <row r="258" spans="3:17" ht="18.75">
      <c r="C258" s="550"/>
      <c r="D258" s="550"/>
      <c r="E258" s="550"/>
      <c r="F258" s="550"/>
      <c r="G258" s="550"/>
      <c r="H258" s="550"/>
      <c r="I258" s="550"/>
      <c r="J258" s="550"/>
      <c r="K258" s="550"/>
      <c r="L258" s="550"/>
    </row>
    <row r="259" spans="3:17" ht="18.75">
      <c r="C259" s="550"/>
      <c r="D259" s="550"/>
      <c r="E259" s="550"/>
      <c r="F259" s="550"/>
      <c r="G259" s="550"/>
      <c r="H259" s="550"/>
      <c r="I259" s="550"/>
      <c r="J259" s="550"/>
      <c r="K259" s="550"/>
      <c r="L259" s="550"/>
    </row>
    <row r="260" spans="3:17" ht="18.75">
      <c r="C260" s="550"/>
      <c r="D260" s="550"/>
      <c r="E260" s="550"/>
      <c r="F260" s="550"/>
      <c r="G260" s="550"/>
      <c r="H260" s="550"/>
      <c r="I260" s="550"/>
      <c r="J260" s="550"/>
      <c r="K260" s="550"/>
      <c r="L260" s="550"/>
    </row>
    <row r="261" spans="3:17" ht="18.75">
      <c r="C261" s="550"/>
      <c r="D261" s="550"/>
      <c r="E261" s="550"/>
      <c r="F261" s="550"/>
      <c r="G261" s="550"/>
      <c r="H261" s="550"/>
      <c r="I261" s="550"/>
      <c r="J261" s="550"/>
      <c r="K261" s="550"/>
      <c r="L261" s="550"/>
    </row>
    <row r="262" spans="3:17" ht="18.75">
      <c r="C262" s="550"/>
      <c r="D262" s="550"/>
      <c r="E262" s="550"/>
      <c r="F262" s="550"/>
      <c r="G262" s="550"/>
      <c r="H262" s="550"/>
      <c r="I262" s="550"/>
      <c r="J262" s="550"/>
      <c r="K262" s="550"/>
      <c r="L262" s="550"/>
      <c r="Q262" s="6"/>
    </row>
    <row r="263" spans="3:17" ht="18.75">
      <c r="C263" s="550"/>
      <c r="D263" s="550"/>
      <c r="E263" s="550"/>
      <c r="F263" s="550"/>
      <c r="G263" s="550"/>
      <c r="H263" s="550"/>
      <c r="I263" s="550"/>
      <c r="J263" s="550"/>
      <c r="K263" s="550"/>
      <c r="L263" s="550"/>
    </row>
    <row r="264" spans="3:17" ht="18.75">
      <c r="C264" s="550"/>
      <c r="D264" s="550"/>
      <c r="E264" s="550"/>
      <c r="F264" s="550"/>
      <c r="G264" s="550"/>
      <c r="H264" s="550"/>
      <c r="I264" s="550"/>
      <c r="J264" s="550"/>
      <c r="K264" s="550"/>
      <c r="L264" s="550"/>
    </row>
    <row r="265" spans="3:17" ht="18.75">
      <c r="C265" s="550"/>
      <c r="D265" s="550"/>
      <c r="E265" s="550"/>
      <c r="F265" s="550"/>
      <c r="G265" s="550"/>
      <c r="H265" s="550"/>
      <c r="I265" s="550"/>
      <c r="J265" s="550"/>
      <c r="K265" s="550"/>
      <c r="L265" s="550"/>
    </row>
    <row r="266" spans="3:17" ht="18.75">
      <c r="C266" s="550"/>
      <c r="D266" s="550"/>
      <c r="E266" s="550"/>
      <c r="F266" s="550"/>
      <c r="G266" s="550"/>
      <c r="H266" s="550"/>
      <c r="I266" s="550"/>
      <c r="J266" s="550"/>
      <c r="K266" s="550"/>
      <c r="L266" s="550"/>
    </row>
    <row r="267" spans="3:17" ht="18.75">
      <c r="C267" s="550"/>
      <c r="D267" s="550"/>
      <c r="E267" s="550"/>
      <c r="F267" s="550"/>
      <c r="G267" s="550"/>
      <c r="H267" s="550"/>
      <c r="I267" s="550"/>
      <c r="J267" s="550"/>
      <c r="K267" s="550"/>
      <c r="L267" s="550"/>
    </row>
    <row r="268" spans="3:17" ht="18.75">
      <c r="C268" s="550"/>
      <c r="D268" s="550"/>
      <c r="E268" s="550"/>
      <c r="F268" s="550"/>
      <c r="G268" s="550"/>
      <c r="H268" s="550"/>
      <c r="I268" s="550"/>
      <c r="J268" s="550"/>
      <c r="K268" s="550"/>
      <c r="L268" s="550"/>
    </row>
    <row r="269" spans="3:17" ht="18.75">
      <c r="C269" s="550"/>
      <c r="D269" s="550"/>
      <c r="E269" s="550"/>
      <c r="F269" s="550"/>
      <c r="G269" s="550"/>
      <c r="H269" s="550"/>
      <c r="I269" s="550"/>
      <c r="J269" s="550"/>
      <c r="K269" s="550"/>
      <c r="L269" s="550"/>
    </row>
    <row r="270" spans="3:17" ht="18.75">
      <c r="C270" s="550"/>
      <c r="D270" s="550"/>
      <c r="E270" s="550"/>
      <c r="F270" s="550"/>
      <c r="G270" s="550"/>
      <c r="H270" s="550"/>
      <c r="I270" s="550"/>
      <c r="J270" s="550"/>
      <c r="K270" s="550"/>
      <c r="L270" s="550"/>
    </row>
    <row r="271" spans="3:17" ht="18.75">
      <c r="C271" s="550"/>
      <c r="D271" s="550"/>
      <c r="E271" s="550"/>
      <c r="F271" s="550"/>
      <c r="G271" s="550"/>
      <c r="H271" s="550"/>
      <c r="I271" s="550"/>
      <c r="J271" s="550"/>
      <c r="K271" s="550"/>
      <c r="L271" s="550"/>
    </row>
    <row r="272" spans="3:17" ht="18.75">
      <c r="C272" s="550"/>
      <c r="D272" s="550"/>
      <c r="E272" s="550"/>
      <c r="F272" s="550"/>
      <c r="G272" s="550"/>
      <c r="H272" s="550"/>
      <c r="I272" s="550"/>
      <c r="J272" s="550"/>
      <c r="K272" s="550"/>
      <c r="L272" s="550"/>
    </row>
    <row r="273" spans="3:12" ht="18.75">
      <c r="C273" s="550"/>
      <c r="D273" s="550"/>
      <c r="E273" s="550"/>
      <c r="F273" s="550"/>
      <c r="G273" s="550"/>
      <c r="H273" s="550"/>
      <c r="I273" s="550"/>
      <c r="J273" s="550"/>
      <c r="K273" s="550"/>
      <c r="L273" s="550"/>
    </row>
    <row r="274" spans="3:12" ht="18.75">
      <c r="C274" s="550"/>
      <c r="D274" s="550"/>
      <c r="E274" s="550"/>
      <c r="F274" s="550"/>
      <c r="G274" s="550"/>
      <c r="H274" s="550"/>
      <c r="I274" s="550"/>
      <c r="J274" s="550"/>
      <c r="K274" s="550"/>
      <c r="L274" s="550"/>
    </row>
    <row r="275" spans="3:12" ht="18.75">
      <c r="C275" s="550"/>
      <c r="D275" s="550"/>
      <c r="E275" s="550"/>
      <c r="F275" s="550"/>
      <c r="G275" s="550"/>
      <c r="H275" s="550"/>
      <c r="I275" s="550"/>
      <c r="J275" s="550"/>
      <c r="K275" s="550"/>
      <c r="L275" s="550"/>
    </row>
    <row r="276" spans="3:12" ht="18.75">
      <c r="C276" s="550"/>
      <c r="D276" s="550"/>
      <c r="E276" s="550"/>
      <c r="F276" s="550"/>
      <c r="G276" s="550"/>
      <c r="H276" s="550"/>
      <c r="I276" s="550"/>
      <c r="J276" s="550"/>
      <c r="K276" s="550"/>
      <c r="L276" s="550"/>
    </row>
    <row r="277" spans="3:12" ht="18.75">
      <c r="C277" s="550"/>
      <c r="D277" s="550"/>
      <c r="E277" s="550"/>
      <c r="F277" s="550"/>
      <c r="G277" s="550"/>
      <c r="H277" s="550"/>
      <c r="I277" s="550"/>
      <c r="J277" s="550"/>
      <c r="K277" s="550"/>
      <c r="L277" s="550"/>
    </row>
    <row r="278" spans="3:12" ht="18.75">
      <c r="C278" s="550"/>
      <c r="D278" s="550"/>
      <c r="E278" s="550"/>
      <c r="F278" s="550"/>
      <c r="G278" s="550"/>
      <c r="H278" s="550"/>
      <c r="I278" s="550"/>
      <c r="J278" s="550"/>
      <c r="K278" s="550"/>
      <c r="L278" s="550"/>
    </row>
    <row r="279" spans="3:12" ht="18.75">
      <c r="C279" s="550"/>
      <c r="D279" s="550"/>
      <c r="E279" s="550"/>
      <c r="F279" s="550"/>
      <c r="G279" s="550"/>
      <c r="H279" s="550"/>
      <c r="I279" s="550"/>
      <c r="J279" s="550"/>
      <c r="K279" s="550"/>
      <c r="L279" s="550"/>
    </row>
    <row r="280" spans="3:12" ht="18.75">
      <c r="C280" s="550"/>
      <c r="D280" s="550"/>
      <c r="E280" s="550"/>
      <c r="F280" s="550"/>
      <c r="G280" s="550"/>
      <c r="H280" s="550"/>
      <c r="I280" s="550"/>
      <c r="J280" s="550"/>
      <c r="K280" s="550"/>
      <c r="L280" s="550"/>
    </row>
    <row r="281" spans="3:12" ht="18.75">
      <c r="C281" s="550"/>
      <c r="D281" s="550"/>
      <c r="E281" s="550"/>
      <c r="F281" s="550"/>
      <c r="G281" s="550"/>
      <c r="H281" s="550"/>
      <c r="I281" s="550"/>
      <c r="J281" s="550"/>
      <c r="K281" s="550"/>
      <c r="L281" s="550"/>
    </row>
    <row r="282" spans="3:12" ht="18.75">
      <c r="C282" s="550"/>
      <c r="D282" s="550"/>
      <c r="E282" s="550"/>
      <c r="F282" s="550"/>
      <c r="G282" s="550"/>
      <c r="H282" s="550"/>
      <c r="I282" s="550"/>
      <c r="J282" s="550"/>
      <c r="K282" s="550"/>
      <c r="L282" s="550"/>
    </row>
    <row r="283" spans="3:12" ht="18.75">
      <c r="C283" s="550"/>
      <c r="D283" s="550"/>
      <c r="E283" s="550"/>
      <c r="F283" s="550"/>
      <c r="G283" s="550"/>
      <c r="H283" s="550"/>
      <c r="I283" s="550"/>
      <c r="J283" s="550"/>
      <c r="K283" s="550"/>
      <c r="L283" s="550"/>
    </row>
    <row r="284" spans="3:12" ht="18.75">
      <c r="C284" s="550"/>
      <c r="D284" s="550"/>
      <c r="E284" s="550"/>
      <c r="F284" s="550"/>
      <c r="G284" s="550"/>
      <c r="H284" s="550"/>
      <c r="I284" s="550"/>
      <c r="J284" s="550"/>
      <c r="K284" s="550"/>
      <c r="L284" s="550"/>
    </row>
    <row r="285" spans="3:12" ht="18.75">
      <c r="C285" s="550"/>
      <c r="D285" s="550"/>
      <c r="E285" s="550"/>
      <c r="F285" s="550"/>
      <c r="G285" s="550"/>
      <c r="H285" s="550"/>
      <c r="I285" s="550"/>
      <c r="J285" s="550"/>
      <c r="K285" s="550"/>
      <c r="L285" s="550"/>
    </row>
    <row r="286" spans="3:12" ht="18.75">
      <c r="C286" s="550"/>
      <c r="D286" s="550"/>
      <c r="E286" s="550"/>
      <c r="F286" s="550"/>
      <c r="G286" s="550"/>
      <c r="H286" s="550"/>
      <c r="I286" s="550"/>
      <c r="J286" s="550"/>
      <c r="K286" s="550"/>
      <c r="L286" s="550"/>
    </row>
    <row r="287" spans="3:12" ht="18.75">
      <c r="C287" s="550"/>
      <c r="D287" s="550"/>
      <c r="E287" s="550"/>
      <c r="F287" s="550"/>
      <c r="G287" s="550"/>
      <c r="H287" s="550"/>
      <c r="I287" s="550"/>
      <c r="J287" s="550"/>
      <c r="K287" s="550"/>
      <c r="L287" s="550"/>
    </row>
    <row r="288" spans="3:12" ht="18.75">
      <c r="C288" s="550"/>
      <c r="D288" s="550"/>
      <c r="E288" s="550"/>
      <c r="F288" s="550"/>
      <c r="G288" s="550"/>
      <c r="H288" s="550"/>
      <c r="I288" s="550"/>
      <c r="J288" s="550"/>
      <c r="K288" s="550"/>
      <c r="L288" s="550"/>
    </row>
    <row r="289" spans="3:12" ht="18.75">
      <c r="C289" s="550"/>
      <c r="D289" s="550"/>
      <c r="E289" s="550"/>
      <c r="F289" s="550"/>
      <c r="G289" s="550"/>
      <c r="H289" s="550"/>
      <c r="I289" s="550"/>
      <c r="J289" s="550"/>
      <c r="K289" s="550"/>
      <c r="L289" s="550"/>
    </row>
    <row r="290" spans="3:12" ht="18.75">
      <c r="C290" s="550"/>
      <c r="D290" s="550"/>
      <c r="E290" s="550"/>
      <c r="F290" s="550"/>
      <c r="G290" s="550"/>
      <c r="H290" s="550"/>
      <c r="I290" s="550"/>
      <c r="J290" s="550"/>
      <c r="K290" s="550"/>
      <c r="L290" s="550"/>
    </row>
    <row r="291" spans="3:12" ht="18.75">
      <c r="C291" s="550"/>
      <c r="D291" s="550"/>
      <c r="E291" s="550"/>
      <c r="F291" s="550"/>
      <c r="G291" s="550"/>
      <c r="H291" s="550"/>
      <c r="I291" s="550"/>
      <c r="J291" s="550"/>
      <c r="K291" s="550"/>
      <c r="L291" s="550"/>
    </row>
    <row r="292" spans="3:12" ht="18.75">
      <c r="C292" s="550"/>
      <c r="D292" s="550"/>
      <c r="E292" s="550"/>
      <c r="F292" s="550"/>
      <c r="G292" s="550"/>
      <c r="H292" s="550"/>
      <c r="I292" s="550"/>
      <c r="J292" s="550"/>
      <c r="K292" s="550"/>
      <c r="L292" s="550"/>
    </row>
    <row r="293" spans="3:12" ht="18.75">
      <c r="C293" s="550"/>
      <c r="D293" s="550"/>
      <c r="E293" s="550"/>
      <c r="F293" s="550"/>
      <c r="G293" s="550"/>
      <c r="H293" s="550"/>
      <c r="I293" s="550"/>
      <c r="J293" s="550"/>
      <c r="K293" s="550"/>
      <c r="L293" s="550"/>
    </row>
    <row r="294" spans="3:12" ht="18.75">
      <c r="C294" s="550"/>
      <c r="D294" s="550"/>
      <c r="E294" s="550"/>
      <c r="F294" s="550"/>
      <c r="G294" s="550"/>
      <c r="H294" s="550"/>
      <c r="I294" s="550"/>
      <c r="J294" s="550"/>
      <c r="K294" s="550"/>
      <c r="L294" s="550"/>
    </row>
    <row r="295" spans="3:12" ht="18.75">
      <c r="C295" s="550"/>
      <c r="D295" s="550"/>
      <c r="E295" s="550"/>
      <c r="F295" s="550"/>
      <c r="G295" s="550"/>
      <c r="H295" s="550"/>
      <c r="I295" s="550"/>
      <c r="J295" s="550"/>
      <c r="K295" s="550"/>
      <c r="L295" s="550"/>
    </row>
    <row r="296" spans="3:12" ht="18.75">
      <c r="C296" s="550"/>
      <c r="D296" s="550"/>
      <c r="E296" s="550"/>
      <c r="F296" s="550"/>
      <c r="G296" s="550"/>
      <c r="H296" s="550"/>
      <c r="I296" s="550"/>
      <c r="J296" s="550"/>
      <c r="K296" s="550"/>
      <c r="L296" s="550"/>
    </row>
    <row r="297" spans="3:12" ht="18.75">
      <c r="C297" s="550"/>
      <c r="D297" s="550"/>
      <c r="E297" s="550"/>
      <c r="F297" s="550"/>
      <c r="G297" s="550"/>
      <c r="H297" s="550"/>
      <c r="I297" s="550"/>
      <c r="J297" s="550"/>
      <c r="K297" s="550"/>
      <c r="L297" s="550"/>
    </row>
    <row r="298" spans="3:12" ht="18.75">
      <c r="C298" s="550"/>
      <c r="D298" s="550"/>
      <c r="E298" s="550"/>
      <c r="F298" s="550"/>
      <c r="G298" s="550"/>
      <c r="H298" s="550"/>
      <c r="I298" s="550"/>
      <c r="J298" s="550"/>
      <c r="K298" s="550"/>
      <c r="L298" s="550"/>
    </row>
    <row r="299" spans="3:12" ht="18.75">
      <c r="C299" s="550"/>
      <c r="D299" s="550"/>
      <c r="E299" s="550"/>
      <c r="F299" s="550"/>
      <c r="G299" s="550"/>
      <c r="H299" s="550"/>
      <c r="I299" s="550"/>
      <c r="J299" s="550"/>
      <c r="K299" s="550"/>
      <c r="L299" s="550"/>
    </row>
    <row r="300" spans="3:12" ht="18.75">
      <c r="C300" s="550"/>
      <c r="D300" s="550"/>
      <c r="E300" s="550"/>
      <c r="F300" s="550"/>
      <c r="G300" s="550"/>
      <c r="H300" s="550"/>
      <c r="I300" s="550"/>
      <c r="J300" s="550"/>
      <c r="K300" s="550"/>
      <c r="L300" s="550"/>
    </row>
    <row r="301" spans="3:12" ht="18.75">
      <c r="C301" s="550"/>
      <c r="D301" s="550"/>
      <c r="E301" s="550"/>
      <c r="F301" s="550"/>
      <c r="G301" s="550"/>
      <c r="H301" s="550"/>
      <c r="I301" s="550"/>
      <c r="J301" s="550"/>
      <c r="K301" s="550"/>
      <c r="L301" s="550"/>
    </row>
    <row r="302" spans="3:12" ht="18.75">
      <c r="C302" s="550"/>
      <c r="D302" s="550"/>
      <c r="E302" s="550"/>
      <c r="F302" s="550"/>
      <c r="G302" s="550"/>
      <c r="H302" s="550"/>
      <c r="I302" s="550"/>
      <c r="J302" s="550"/>
      <c r="K302" s="550"/>
      <c r="L302" s="550"/>
    </row>
    <row r="303" spans="3:12" ht="18.75">
      <c r="C303" s="550"/>
      <c r="D303" s="550"/>
      <c r="E303" s="550"/>
      <c r="F303" s="550"/>
      <c r="G303" s="550"/>
      <c r="H303" s="550"/>
      <c r="I303" s="550"/>
      <c r="J303" s="550"/>
      <c r="K303" s="550"/>
      <c r="L303" s="550"/>
    </row>
    <row r="304" spans="3:12" ht="18.75">
      <c r="C304" s="550"/>
      <c r="D304" s="550"/>
      <c r="E304" s="550"/>
      <c r="F304" s="550"/>
      <c r="G304" s="550"/>
      <c r="H304" s="550"/>
      <c r="I304" s="550"/>
      <c r="J304" s="550"/>
      <c r="K304" s="550"/>
      <c r="L304" s="550"/>
    </row>
    <row r="305" spans="3:12" ht="18.75">
      <c r="C305" s="550"/>
      <c r="D305" s="550"/>
      <c r="E305" s="550"/>
      <c r="F305" s="550"/>
      <c r="G305" s="550"/>
      <c r="H305" s="550"/>
      <c r="I305" s="550"/>
      <c r="J305" s="550"/>
      <c r="K305" s="550"/>
      <c r="L305" s="550"/>
    </row>
    <row r="306" spans="3:12" ht="18.75">
      <c r="C306" s="550"/>
      <c r="D306" s="550"/>
      <c r="E306" s="550"/>
      <c r="F306" s="550"/>
      <c r="G306" s="550"/>
      <c r="H306" s="550"/>
      <c r="I306" s="550"/>
      <c r="J306" s="550"/>
      <c r="K306" s="550"/>
      <c r="L306" s="550"/>
    </row>
    <row r="307" spans="3:12" ht="18.75">
      <c r="C307" s="550"/>
      <c r="D307" s="550"/>
      <c r="E307" s="550"/>
      <c r="F307" s="550"/>
      <c r="G307" s="550"/>
      <c r="H307" s="550"/>
      <c r="I307" s="550"/>
      <c r="J307" s="550"/>
      <c r="K307" s="550"/>
      <c r="L307" s="550"/>
    </row>
    <row r="308" spans="3:12" ht="18.75">
      <c r="C308" s="550"/>
      <c r="D308" s="550"/>
      <c r="E308" s="550"/>
      <c r="F308" s="550"/>
      <c r="G308" s="550"/>
      <c r="H308" s="550"/>
      <c r="I308" s="550"/>
      <c r="J308" s="550"/>
      <c r="K308" s="550"/>
      <c r="L308" s="550"/>
    </row>
    <row r="309" spans="3:12" ht="18.75">
      <c r="C309" s="550"/>
      <c r="D309" s="550"/>
      <c r="E309" s="550"/>
      <c r="F309" s="550"/>
      <c r="G309" s="550"/>
      <c r="H309" s="550"/>
      <c r="I309" s="550"/>
      <c r="J309" s="550"/>
      <c r="K309" s="550"/>
      <c r="L309" s="550"/>
    </row>
    <row r="310" spans="3:12" ht="18.75">
      <c r="C310" s="550"/>
      <c r="D310" s="550"/>
      <c r="E310" s="550"/>
      <c r="F310" s="550"/>
      <c r="G310" s="550"/>
      <c r="H310" s="550"/>
      <c r="I310" s="550"/>
      <c r="J310" s="550"/>
      <c r="K310" s="550"/>
      <c r="L310" s="550"/>
    </row>
    <row r="311" spans="3:12" ht="18.75">
      <c r="C311" s="550"/>
      <c r="D311" s="550"/>
      <c r="E311" s="550"/>
      <c r="F311" s="550"/>
      <c r="G311" s="550"/>
      <c r="H311" s="550"/>
      <c r="I311" s="550"/>
      <c r="J311" s="550"/>
      <c r="K311" s="550"/>
      <c r="L311" s="550"/>
    </row>
    <row r="312" spans="3:12" ht="18.75">
      <c r="C312" s="550"/>
      <c r="D312" s="550"/>
      <c r="E312" s="550"/>
      <c r="F312" s="550"/>
      <c r="G312" s="550"/>
      <c r="H312" s="550"/>
      <c r="I312" s="550"/>
      <c r="J312" s="550"/>
      <c r="K312" s="550"/>
      <c r="L312" s="550"/>
    </row>
    <row r="313" spans="3:12" ht="18.75">
      <c r="C313" s="550"/>
      <c r="D313" s="550"/>
      <c r="E313" s="550"/>
      <c r="F313" s="550"/>
      <c r="G313" s="550"/>
      <c r="H313" s="550"/>
      <c r="I313" s="550"/>
      <c r="J313" s="550"/>
      <c r="K313" s="550"/>
      <c r="L313" s="550"/>
    </row>
    <row r="314" spans="3:12" ht="18.75">
      <c r="C314" s="550"/>
      <c r="D314" s="550"/>
      <c r="E314" s="550"/>
      <c r="F314" s="550"/>
      <c r="G314" s="550"/>
      <c r="H314" s="550"/>
      <c r="I314" s="550"/>
      <c r="J314" s="550"/>
      <c r="K314" s="550"/>
      <c r="L314" s="550"/>
    </row>
    <row r="315" spans="3:12" ht="18.75">
      <c r="C315" s="550"/>
      <c r="D315" s="550"/>
      <c r="E315" s="550"/>
      <c r="F315" s="550"/>
      <c r="G315" s="550"/>
      <c r="H315" s="550"/>
      <c r="I315" s="550"/>
      <c r="J315" s="550"/>
      <c r="K315" s="550"/>
      <c r="L315" s="550"/>
    </row>
    <row r="316" spans="3:12" ht="18.75">
      <c r="C316" s="550"/>
      <c r="D316" s="550"/>
      <c r="E316" s="550"/>
      <c r="F316" s="550"/>
      <c r="G316" s="550"/>
      <c r="H316" s="550"/>
      <c r="I316" s="550"/>
      <c r="J316" s="550"/>
      <c r="K316" s="550"/>
      <c r="L316" s="550"/>
    </row>
    <row r="317" spans="3:12" ht="18.75">
      <c r="C317" s="550"/>
      <c r="D317" s="550"/>
      <c r="E317" s="550"/>
      <c r="F317" s="550"/>
      <c r="G317" s="550"/>
      <c r="H317" s="550"/>
      <c r="I317" s="550"/>
      <c r="J317" s="550"/>
      <c r="K317" s="550"/>
      <c r="L317" s="550"/>
    </row>
    <row r="318" spans="3:12" ht="18.75">
      <c r="C318" s="550"/>
      <c r="D318" s="550"/>
      <c r="E318" s="550"/>
      <c r="F318" s="550"/>
      <c r="G318" s="550"/>
      <c r="H318" s="550"/>
      <c r="I318" s="550"/>
      <c r="J318" s="550"/>
      <c r="K318" s="550"/>
      <c r="L318" s="550"/>
    </row>
    <row r="319" spans="3:12" ht="18.75">
      <c r="C319" s="550"/>
      <c r="D319" s="550"/>
      <c r="E319" s="550"/>
      <c r="F319" s="550"/>
      <c r="G319" s="550"/>
      <c r="H319" s="550"/>
      <c r="I319" s="550"/>
      <c r="J319" s="550"/>
      <c r="K319" s="550"/>
      <c r="L319" s="550"/>
    </row>
    <row r="320" spans="3:12" ht="18.75">
      <c r="C320" s="550"/>
      <c r="D320" s="550"/>
      <c r="E320" s="550"/>
      <c r="F320" s="550"/>
      <c r="G320" s="550"/>
      <c r="H320" s="550"/>
      <c r="I320" s="550"/>
      <c r="J320" s="550"/>
      <c r="K320" s="550"/>
      <c r="L320" s="550"/>
    </row>
    <row r="321" spans="3:12" ht="18.75">
      <c r="C321" s="550"/>
      <c r="D321" s="550"/>
      <c r="E321" s="550"/>
      <c r="F321" s="550"/>
      <c r="G321" s="550"/>
      <c r="H321" s="550"/>
      <c r="I321" s="550"/>
      <c r="J321" s="550"/>
      <c r="K321" s="550"/>
      <c r="L321" s="550"/>
    </row>
    <row r="322" spans="3:12" ht="18.75">
      <c r="C322" s="550"/>
      <c r="D322" s="550"/>
      <c r="E322" s="550"/>
      <c r="F322" s="550"/>
      <c r="G322" s="550"/>
      <c r="H322" s="550"/>
      <c r="I322" s="550"/>
      <c r="J322" s="550"/>
      <c r="K322" s="550"/>
      <c r="L322" s="550"/>
    </row>
    <row r="323" spans="3:12" ht="18.75">
      <c r="C323" s="550"/>
      <c r="D323" s="550"/>
      <c r="E323" s="550"/>
      <c r="F323" s="550"/>
      <c r="G323" s="550"/>
      <c r="H323" s="550"/>
      <c r="I323" s="550"/>
      <c r="J323" s="550"/>
      <c r="K323" s="550"/>
      <c r="L323" s="550"/>
    </row>
    <row r="324" spans="3:12" ht="18.75">
      <c r="C324" s="550"/>
      <c r="D324" s="550"/>
      <c r="E324" s="550"/>
      <c r="F324" s="550"/>
      <c r="G324" s="550"/>
      <c r="H324" s="550"/>
      <c r="I324" s="550"/>
      <c r="J324" s="550"/>
      <c r="K324" s="550"/>
      <c r="L324" s="550"/>
    </row>
    <row r="325" spans="3:12" ht="18.75">
      <c r="C325" s="550"/>
      <c r="D325" s="550"/>
      <c r="E325" s="550"/>
      <c r="F325" s="550"/>
      <c r="G325" s="550"/>
      <c r="H325" s="550"/>
      <c r="I325" s="550"/>
      <c r="J325" s="550"/>
      <c r="K325" s="550"/>
      <c r="L325" s="550"/>
    </row>
    <row r="326" spans="3:12" ht="18.75">
      <c r="C326" s="550"/>
      <c r="D326" s="550"/>
      <c r="E326" s="550"/>
      <c r="F326" s="550"/>
      <c r="G326" s="550"/>
      <c r="H326" s="550"/>
      <c r="I326" s="550"/>
      <c r="J326" s="550"/>
      <c r="K326" s="550"/>
      <c r="L326" s="550"/>
    </row>
    <row r="327" spans="3:12" ht="18.75">
      <c r="C327" s="550"/>
      <c r="D327" s="550"/>
      <c r="E327" s="550"/>
      <c r="F327" s="550"/>
      <c r="G327" s="550"/>
      <c r="H327" s="550"/>
      <c r="I327" s="550"/>
      <c r="J327" s="550"/>
      <c r="K327" s="550"/>
      <c r="L327" s="550"/>
    </row>
    <row r="328" spans="3:12" ht="18.75">
      <c r="C328" s="550"/>
      <c r="D328" s="550"/>
      <c r="E328" s="550"/>
      <c r="F328" s="550"/>
      <c r="G328" s="550"/>
      <c r="H328" s="550"/>
      <c r="I328" s="550"/>
      <c r="J328" s="550"/>
      <c r="K328" s="550"/>
      <c r="L328" s="550"/>
    </row>
    <row r="329" spans="3:12" ht="18.75">
      <c r="C329" s="550"/>
      <c r="D329" s="550"/>
      <c r="E329" s="550"/>
      <c r="F329" s="550"/>
      <c r="G329" s="550"/>
      <c r="H329" s="550"/>
      <c r="I329" s="550"/>
      <c r="J329" s="550"/>
      <c r="K329" s="550"/>
      <c r="L329" s="550"/>
    </row>
    <row r="330" spans="3:12" ht="18.75">
      <c r="C330" s="550"/>
      <c r="D330" s="550"/>
      <c r="E330" s="550"/>
      <c r="F330" s="550"/>
      <c r="G330" s="550"/>
      <c r="H330" s="550"/>
      <c r="I330" s="550"/>
      <c r="J330" s="550"/>
      <c r="K330" s="550"/>
      <c r="L330" s="550"/>
    </row>
    <row r="331" spans="3:12" ht="18.75">
      <c r="C331" s="550"/>
      <c r="D331" s="550"/>
      <c r="E331" s="550"/>
      <c r="F331" s="550"/>
      <c r="G331" s="550"/>
      <c r="H331" s="550"/>
      <c r="I331" s="550"/>
      <c r="J331" s="550"/>
      <c r="K331" s="550"/>
      <c r="L331" s="550"/>
    </row>
    <row r="332" spans="3:12" ht="18.75">
      <c r="C332" s="550"/>
      <c r="D332" s="550"/>
      <c r="E332" s="550"/>
      <c r="F332" s="550"/>
      <c r="G332" s="550"/>
      <c r="H332" s="550"/>
      <c r="I332" s="550"/>
      <c r="J332" s="550"/>
      <c r="K332" s="550"/>
      <c r="L332" s="550"/>
    </row>
    <row r="333" spans="3:12" ht="18.75">
      <c r="C333" s="550"/>
      <c r="D333" s="550"/>
      <c r="E333" s="550"/>
      <c r="F333" s="550"/>
      <c r="G333" s="550"/>
      <c r="H333" s="550"/>
      <c r="I333" s="550"/>
      <c r="J333" s="550"/>
      <c r="K333" s="550"/>
      <c r="L333" s="550"/>
    </row>
    <row r="334" spans="3:12" ht="18.75">
      <c r="C334" s="550"/>
      <c r="D334" s="550"/>
      <c r="E334" s="550"/>
      <c r="F334" s="550"/>
      <c r="G334" s="550"/>
      <c r="H334" s="550"/>
      <c r="I334" s="550"/>
      <c r="J334" s="550"/>
      <c r="K334" s="550"/>
      <c r="L334" s="550"/>
    </row>
    <row r="335" spans="3:12" ht="18.75">
      <c r="C335" s="550"/>
      <c r="D335" s="550"/>
      <c r="E335" s="550"/>
      <c r="F335" s="550"/>
      <c r="G335" s="550"/>
      <c r="H335" s="550"/>
      <c r="I335" s="550"/>
      <c r="J335" s="550"/>
      <c r="K335" s="550"/>
      <c r="L335" s="550"/>
    </row>
    <row r="336" spans="3:12" ht="18.75">
      <c r="C336" s="550"/>
      <c r="D336" s="550"/>
      <c r="E336" s="550"/>
      <c r="F336" s="550"/>
      <c r="G336" s="550"/>
      <c r="H336" s="550"/>
      <c r="I336" s="550"/>
      <c r="J336" s="550"/>
      <c r="K336" s="550"/>
      <c r="L336" s="550"/>
    </row>
    <row r="337" spans="3:12" ht="18.75">
      <c r="C337" s="550"/>
      <c r="D337" s="550"/>
      <c r="E337" s="550"/>
      <c r="F337" s="550"/>
      <c r="G337" s="550"/>
      <c r="H337" s="550"/>
      <c r="I337" s="550"/>
      <c r="J337" s="550"/>
      <c r="K337" s="550"/>
      <c r="L337" s="550"/>
    </row>
    <row r="338" spans="3:12" ht="18.75">
      <c r="C338" s="550"/>
      <c r="D338" s="550"/>
      <c r="E338" s="550"/>
      <c r="F338" s="550"/>
      <c r="G338" s="550"/>
      <c r="H338" s="550"/>
      <c r="I338" s="550"/>
      <c r="J338" s="550"/>
      <c r="K338" s="550"/>
      <c r="L338" s="550"/>
    </row>
    <row r="339" spans="3:12" ht="18.75">
      <c r="C339" s="550"/>
      <c r="D339" s="550"/>
      <c r="E339" s="550"/>
      <c r="F339" s="550"/>
      <c r="G339" s="550"/>
      <c r="H339" s="550"/>
      <c r="I339" s="550"/>
      <c r="J339" s="550"/>
      <c r="K339" s="550"/>
      <c r="L339" s="550"/>
    </row>
    <row r="340" spans="3:12" ht="18.75">
      <c r="C340" s="550"/>
      <c r="D340" s="550"/>
      <c r="E340" s="550"/>
      <c r="F340" s="550"/>
      <c r="G340" s="550"/>
      <c r="H340" s="550"/>
      <c r="I340" s="550"/>
      <c r="J340" s="550"/>
      <c r="K340" s="550"/>
      <c r="L340" s="550"/>
    </row>
    <row r="341" spans="3:12" ht="18.75">
      <c r="C341" s="550"/>
      <c r="D341" s="550"/>
      <c r="E341" s="550"/>
      <c r="F341" s="550"/>
      <c r="G341" s="550"/>
      <c r="H341" s="550"/>
      <c r="I341" s="550"/>
      <c r="J341" s="550"/>
      <c r="K341" s="550"/>
      <c r="L341" s="550"/>
    </row>
    <row r="342" spans="3:12" ht="18.75">
      <c r="C342" s="550"/>
      <c r="D342" s="550"/>
      <c r="E342" s="550"/>
      <c r="F342" s="550"/>
      <c r="G342" s="550"/>
      <c r="H342" s="550"/>
      <c r="I342" s="550"/>
      <c r="J342" s="550"/>
      <c r="K342" s="550"/>
      <c r="L342" s="550"/>
    </row>
    <row r="343" spans="3:12" ht="18.75">
      <c r="C343" s="550"/>
      <c r="D343" s="550"/>
      <c r="E343" s="550"/>
      <c r="F343" s="550"/>
      <c r="G343" s="550"/>
      <c r="H343" s="550"/>
      <c r="I343" s="550"/>
      <c r="J343" s="550"/>
      <c r="K343" s="550"/>
      <c r="L343" s="550"/>
    </row>
    <row r="344" spans="3:12" ht="18.75">
      <c r="C344" s="550"/>
      <c r="D344" s="550"/>
      <c r="E344" s="550"/>
      <c r="F344" s="550"/>
      <c r="G344" s="550"/>
      <c r="H344" s="550"/>
      <c r="I344" s="550"/>
      <c r="J344" s="550"/>
      <c r="K344" s="550"/>
      <c r="L344" s="550"/>
    </row>
    <row r="345" spans="3:12" ht="18.75">
      <c r="C345" s="550"/>
      <c r="D345" s="550"/>
      <c r="E345" s="550"/>
      <c r="F345" s="550"/>
      <c r="G345" s="550"/>
      <c r="H345" s="550"/>
      <c r="I345" s="550"/>
      <c r="J345" s="550"/>
      <c r="K345" s="550"/>
      <c r="L345" s="550"/>
    </row>
    <row r="346" spans="3:12" ht="18.75">
      <c r="C346" s="550"/>
      <c r="D346" s="550"/>
      <c r="E346" s="550"/>
      <c r="F346" s="550"/>
      <c r="G346" s="550"/>
      <c r="H346" s="550"/>
      <c r="I346" s="550"/>
      <c r="J346" s="550"/>
      <c r="K346" s="550"/>
      <c r="L346" s="550"/>
    </row>
    <row r="347" spans="3:12" ht="18.75">
      <c r="C347" s="550"/>
      <c r="D347" s="550"/>
      <c r="E347" s="550"/>
      <c r="F347" s="550"/>
      <c r="G347" s="550"/>
      <c r="H347" s="550"/>
      <c r="I347" s="550"/>
      <c r="J347" s="550"/>
      <c r="K347" s="550"/>
      <c r="L347" s="550"/>
    </row>
    <row r="348" spans="3:12" ht="18.75">
      <c r="C348" s="550"/>
      <c r="D348" s="550"/>
      <c r="E348" s="550"/>
      <c r="F348" s="550"/>
      <c r="G348" s="550"/>
      <c r="H348" s="550"/>
      <c r="I348" s="550"/>
      <c r="J348" s="550"/>
      <c r="K348" s="550"/>
      <c r="L348" s="550"/>
    </row>
    <row r="349" spans="3:12" ht="18.75">
      <c r="C349" s="550"/>
      <c r="D349" s="550"/>
      <c r="E349" s="550"/>
      <c r="F349" s="550"/>
      <c r="G349" s="550"/>
      <c r="H349" s="550"/>
      <c r="I349" s="550"/>
      <c r="J349" s="550"/>
      <c r="K349" s="550"/>
      <c r="L349" s="550"/>
    </row>
    <row r="350" spans="3:12" ht="18.75">
      <c r="C350" s="550"/>
      <c r="D350" s="550"/>
      <c r="E350" s="550"/>
      <c r="F350" s="550"/>
      <c r="G350" s="550"/>
      <c r="H350" s="550"/>
      <c r="I350" s="550"/>
      <c r="J350" s="550"/>
      <c r="K350" s="550"/>
      <c r="L350" s="550"/>
    </row>
    <row r="351" spans="3:12" ht="18.75">
      <c r="C351" s="550"/>
      <c r="D351" s="550"/>
      <c r="E351" s="550"/>
      <c r="F351" s="550"/>
      <c r="G351" s="550"/>
      <c r="H351" s="550"/>
      <c r="I351" s="550"/>
      <c r="J351" s="550"/>
      <c r="K351" s="550"/>
      <c r="L351" s="550"/>
    </row>
    <row r="352" spans="3:12" ht="18.75">
      <c r="C352" s="550"/>
      <c r="D352" s="550"/>
      <c r="E352" s="550"/>
      <c r="F352" s="550"/>
      <c r="G352" s="550"/>
      <c r="H352" s="550"/>
      <c r="I352" s="550"/>
      <c r="J352" s="550"/>
      <c r="K352" s="550"/>
      <c r="L352" s="550"/>
    </row>
    <row r="353" spans="3:12" ht="18.75">
      <c r="C353" s="550"/>
      <c r="D353" s="550"/>
      <c r="E353" s="550"/>
      <c r="F353" s="550"/>
      <c r="G353" s="550"/>
      <c r="H353" s="550"/>
      <c r="I353" s="550"/>
      <c r="J353" s="550"/>
      <c r="K353" s="550"/>
      <c r="L353" s="550"/>
    </row>
    <row r="354" spans="3:12" ht="18.75">
      <c r="C354" s="550"/>
      <c r="D354" s="550"/>
      <c r="E354" s="550"/>
      <c r="F354" s="550"/>
      <c r="G354" s="550"/>
      <c r="H354" s="550"/>
      <c r="I354" s="550"/>
      <c r="J354" s="550"/>
      <c r="K354" s="550"/>
      <c r="L354" s="550"/>
    </row>
    <row r="355" spans="3:12" ht="18.75">
      <c r="C355" s="550"/>
      <c r="D355" s="550"/>
      <c r="E355" s="550"/>
      <c r="F355" s="550"/>
      <c r="G355" s="550"/>
      <c r="H355" s="550"/>
      <c r="I355" s="550"/>
      <c r="J355" s="550"/>
      <c r="K355" s="550"/>
      <c r="L355" s="550"/>
    </row>
    <row r="356" spans="3:12" ht="18.75">
      <c r="C356" s="550"/>
      <c r="D356" s="550"/>
      <c r="E356" s="550"/>
      <c r="F356" s="550"/>
      <c r="G356" s="550"/>
      <c r="H356" s="550"/>
      <c r="I356" s="550"/>
      <c r="J356" s="550"/>
      <c r="K356" s="550"/>
      <c r="L356" s="550"/>
    </row>
    <row r="357" spans="3:12" ht="18.75">
      <c r="C357" s="550"/>
      <c r="D357" s="550"/>
      <c r="E357" s="550"/>
      <c r="F357" s="550"/>
      <c r="G357" s="550"/>
      <c r="H357" s="550"/>
      <c r="I357" s="550"/>
      <c r="J357" s="550"/>
      <c r="K357" s="550"/>
      <c r="L357" s="550"/>
    </row>
    <row r="358" spans="3:12" ht="18.75">
      <c r="C358" s="550"/>
      <c r="D358" s="550"/>
      <c r="E358" s="550"/>
      <c r="F358" s="550"/>
      <c r="G358" s="550"/>
      <c r="H358" s="550"/>
      <c r="I358" s="550"/>
      <c r="J358" s="550"/>
      <c r="K358" s="550"/>
      <c r="L358" s="550"/>
    </row>
    <row r="359" spans="3:12" ht="18.75">
      <c r="C359" s="550"/>
      <c r="D359" s="550"/>
      <c r="E359" s="550"/>
      <c r="F359" s="550"/>
      <c r="G359" s="550"/>
      <c r="H359" s="550"/>
      <c r="I359" s="550"/>
      <c r="J359" s="550"/>
      <c r="K359" s="550"/>
      <c r="L359" s="550"/>
    </row>
    <row r="360" spans="3:12" ht="18.75">
      <c r="C360" s="550"/>
      <c r="D360" s="550"/>
      <c r="E360" s="550"/>
      <c r="F360" s="550"/>
      <c r="G360" s="550"/>
      <c r="H360" s="550"/>
      <c r="I360" s="550"/>
      <c r="J360" s="550"/>
      <c r="K360" s="550"/>
      <c r="L360" s="550"/>
    </row>
    <row r="361" spans="3:12" ht="18.75">
      <c r="C361" s="550"/>
      <c r="D361" s="550"/>
      <c r="E361" s="550"/>
      <c r="F361" s="550"/>
      <c r="G361" s="550"/>
      <c r="H361" s="550"/>
      <c r="I361" s="550"/>
      <c r="J361" s="550"/>
      <c r="K361" s="550"/>
      <c r="L361" s="550"/>
    </row>
    <row r="362" spans="3:12" ht="18.75">
      <c r="C362" s="550"/>
      <c r="D362" s="550"/>
      <c r="E362" s="550"/>
      <c r="F362" s="550"/>
      <c r="G362" s="550"/>
      <c r="H362" s="550"/>
      <c r="I362" s="550"/>
      <c r="J362" s="550"/>
      <c r="K362" s="550"/>
      <c r="L362" s="550"/>
    </row>
    <row r="363" spans="3:12" ht="18.75">
      <c r="C363" s="550"/>
      <c r="D363" s="550"/>
      <c r="E363" s="550"/>
      <c r="F363" s="550"/>
      <c r="G363" s="550"/>
      <c r="H363" s="550"/>
      <c r="I363" s="550"/>
      <c r="J363" s="550"/>
      <c r="K363" s="550"/>
      <c r="L363" s="550"/>
    </row>
    <row r="364" spans="3:12" ht="18.75">
      <c r="C364" s="550"/>
      <c r="D364" s="550"/>
      <c r="E364" s="550"/>
      <c r="F364" s="550"/>
      <c r="G364" s="550"/>
      <c r="H364" s="550"/>
      <c r="I364" s="550"/>
      <c r="J364" s="550"/>
      <c r="K364" s="550"/>
      <c r="L364" s="550"/>
    </row>
    <row r="365" spans="3:12" ht="18.75">
      <c r="C365" s="550"/>
      <c r="D365" s="550"/>
      <c r="E365" s="550"/>
      <c r="F365" s="550"/>
      <c r="G365" s="550"/>
      <c r="H365" s="550"/>
      <c r="I365" s="550"/>
      <c r="J365" s="550"/>
      <c r="K365" s="550"/>
      <c r="L365" s="550"/>
    </row>
    <row r="366" spans="3:12" ht="18.75">
      <c r="C366" s="550"/>
      <c r="D366" s="550"/>
      <c r="E366" s="550"/>
      <c r="F366" s="550"/>
      <c r="G366" s="550"/>
      <c r="H366" s="550"/>
      <c r="I366" s="550"/>
      <c r="J366" s="550"/>
      <c r="K366" s="550"/>
      <c r="L366" s="550"/>
    </row>
    <row r="367" spans="3:12" ht="18.75">
      <c r="C367" s="550"/>
      <c r="D367" s="550"/>
      <c r="E367" s="550"/>
      <c r="F367" s="550"/>
      <c r="G367" s="550"/>
      <c r="H367" s="550"/>
      <c r="I367" s="550"/>
      <c r="J367" s="550"/>
      <c r="K367" s="550"/>
      <c r="L367" s="550"/>
    </row>
    <row r="368" spans="3:12" ht="18.75">
      <c r="C368" s="550"/>
      <c r="D368" s="550"/>
      <c r="E368" s="550"/>
      <c r="F368" s="550"/>
      <c r="G368" s="550"/>
      <c r="H368" s="550"/>
      <c r="I368" s="550"/>
      <c r="J368" s="550"/>
      <c r="K368" s="550"/>
      <c r="L368" s="550"/>
    </row>
    <row r="369" spans="3:12" ht="18.75">
      <c r="C369" s="550"/>
      <c r="D369" s="550"/>
      <c r="E369" s="550"/>
      <c r="F369" s="550"/>
      <c r="G369" s="550"/>
      <c r="H369" s="550"/>
      <c r="I369" s="550"/>
      <c r="J369" s="550"/>
      <c r="K369" s="550"/>
      <c r="L369" s="550"/>
    </row>
    <row r="370" spans="3:12" ht="18.75">
      <c r="C370" s="550"/>
      <c r="D370" s="550"/>
      <c r="E370" s="550"/>
      <c r="F370" s="550"/>
      <c r="G370" s="550"/>
      <c r="H370" s="550"/>
      <c r="I370" s="550"/>
      <c r="J370" s="550"/>
      <c r="K370" s="550"/>
      <c r="L370" s="550"/>
    </row>
    <row r="371" spans="3:12" ht="18.75">
      <c r="C371" s="550"/>
      <c r="D371" s="550"/>
      <c r="E371" s="550"/>
      <c r="F371" s="550"/>
      <c r="G371" s="550"/>
      <c r="H371" s="550"/>
      <c r="I371" s="550"/>
      <c r="J371" s="550"/>
      <c r="K371" s="550"/>
      <c r="L371" s="550"/>
    </row>
    <row r="372" spans="3:12" ht="18.75">
      <c r="C372" s="550"/>
      <c r="D372" s="550"/>
      <c r="E372" s="550"/>
      <c r="F372" s="550"/>
      <c r="G372" s="550"/>
      <c r="H372" s="550"/>
      <c r="I372" s="550"/>
      <c r="J372" s="550"/>
      <c r="K372" s="550"/>
      <c r="L372" s="550"/>
    </row>
    <row r="373" spans="3:12" ht="18.75">
      <c r="C373" s="550"/>
      <c r="D373" s="550"/>
      <c r="E373" s="550"/>
      <c r="F373" s="550"/>
      <c r="G373" s="550"/>
      <c r="H373" s="550"/>
      <c r="I373" s="550"/>
      <c r="J373" s="550"/>
      <c r="K373" s="550"/>
      <c r="L373" s="550"/>
    </row>
    <row r="374" spans="3:12" ht="18.75">
      <c r="C374" s="550"/>
      <c r="D374" s="550"/>
      <c r="E374" s="550"/>
      <c r="F374" s="550"/>
      <c r="G374" s="550"/>
      <c r="H374" s="550"/>
      <c r="I374" s="550"/>
      <c r="J374" s="550"/>
      <c r="K374" s="550"/>
      <c r="L374" s="550"/>
    </row>
    <row r="375" spans="3:12" ht="18.75">
      <c r="C375" s="550"/>
      <c r="D375" s="550"/>
      <c r="E375" s="550"/>
      <c r="F375" s="550"/>
      <c r="G375" s="550"/>
      <c r="H375" s="550"/>
      <c r="I375" s="550"/>
      <c r="J375" s="550"/>
      <c r="K375" s="550"/>
      <c r="L375" s="550"/>
    </row>
    <row r="376" spans="3:12" ht="18.75">
      <c r="C376" s="550"/>
      <c r="D376" s="550"/>
      <c r="E376" s="550"/>
      <c r="F376" s="550"/>
      <c r="G376" s="550"/>
      <c r="H376" s="550"/>
      <c r="I376" s="550"/>
      <c r="J376" s="550"/>
      <c r="K376" s="550"/>
      <c r="L376" s="550"/>
    </row>
    <row r="377" spans="3:12" ht="18.75">
      <c r="C377" s="550"/>
      <c r="D377" s="550"/>
      <c r="E377" s="550"/>
      <c r="F377" s="550"/>
      <c r="G377" s="550"/>
      <c r="H377" s="550"/>
      <c r="I377" s="550"/>
      <c r="J377" s="550"/>
      <c r="K377" s="550"/>
      <c r="L377" s="550"/>
    </row>
    <row r="378" spans="3:12" ht="18.75">
      <c r="C378" s="550"/>
      <c r="D378" s="550"/>
      <c r="E378" s="550"/>
      <c r="F378" s="550"/>
      <c r="G378" s="550"/>
      <c r="H378" s="550"/>
      <c r="I378" s="550"/>
      <c r="J378" s="550"/>
      <c r="K378" s="550"/>
      <c r="L378" s="550"/>
    </row>
    <row r="379" spans="3:12" ht="18.75">
      <c r="C379" s="550"/>
      <c r="D379" s="550"/>
      <c r="E379" s="550"/>
      <c r="F379" s="550"/>
      <c r="G379" s="550"/>
      <c r="H379" s="550"/>
      <c r="I379" s="550"/>
      <c r="J379" s="550"/>
      <c r="K379" s="550"/>
      <c r="L379" s="550"/>
    </row>
    <row r="380" spans="3:12" ht="18.75">
      <c r="C380" s="550"/>
      <c r="D380" s="550"/>
      <c r="E380" s="550"/>
      <c r="F380" s="550"/>
      <c r="G380" s="550"/>
      <c r="H380" s="550"/>
      <c r="I380" s="550"/>
      <c r="J380" s="550"/>
      <c r="K380" s="550"/>
      <c r="L380" s="550"/>
    </row>
    <row r="381" spans="3:12" ht="18.75">
      <c r="C381" s="550"/>
      <c r="D381" s="550"/>
      <c r="E381" s="550"/>
      <c r="F381" s="550"/>
      <c r="G381" s="550"/>
      <c r="H381" s="550"/>
      <c r="I381" s="550"/>
      <c r="J381" s="550"/>
      <c r="K381" s="550"/>
      <c r="L381" s="550"/>
    </row>
    <row r="382" spans="3:12" ht="18.75">
      <c r="C382" s="550"/>
      <c r="D382" s="550"/>
      <c r="E382" s="550"/>
      <c r="F382" s="550"/>
      <c r="G382" s="550"/>
      <c r="H382" s="550"/>
      <c r="I382" s="550"/>
      <c r="J382" s="550"/>
      <c r="K382" s="550"/>
      <c r="L382" s="550"/>
    </row>
    <row r="383" spans="3:12" ht="18.75">
      <c r="C383" s="550"/>
      <c r="D383" s="550"/>
      <c r="E383" s="550"/>
      <c r="F383" s="550"/>
      <c r="G383" s="550"/>
      <c r="H383" s="550"/>
      <c r="I383" s="550"/>
      <c r="J383" s="550"/>
      <c r="K383" s="550"/>
      <c r="L383" s="550"/>
    </row>
    <row r="384" spans="3:12" ht="18.75">
      <c r="C384" s="550"/>
      <c r="D384" s="550"/>
      <c r="E384" s="550"/>
      <c r="F384" s="550"/>
      <c r="G384" s="550"/>
      <c r="H384" s="550"/>
      <c r="I384" s="550"/>
      <c r="J384" s="550"/>
      <c r="K384" s="550"/>
      <c r="L384" s="550"/>
    </row>
    <row r="385" spans="3:12" ht="18.75">
      <c r="C385" s="550"/>
      <c r="D385" s="550"/>
      <c r="E385" s="550"/>
      <c r="F385" s="550"/>
      <c r="G385" s="550"/>
      <c r="H385" s="550"/>
      <c r="I385" s="550"/>
      <c r="J385" s="550"/>
      <c r="K385" s="550"/>
      <c r="L385" s="550"/>
    </row>
    <row r="386" spans="3:12" ht="18.75">
      <c r="C386" s="550"/>
      <c r="D386" s="550"/>
      <c r="E386" s="550"/>
      <c r="F386" s="550"/>
      <c r="G386" s="550"/>
      <c r="H386" s="550"/>
      <c r="I386" s="550"/>
      <c r="J386" s="550"/>
      <c r="K386" s="550"/>
      <c r="L386" s="550"/>
    </row>
    <row r="387" spans="3:12" ht="18.75">
      <c r="C387" s="550"/>
      <c r="D387" s="550"/>
      <c r="E387" s="550"/>
      <c r="F387" s="550"/>
      <c r="G387" s="550"/>
      <c r="H387" s="550"/>
      <c r="I387" s="550"/>
      <c r="J387" s="550"/>
      <c r="K387" s="550"/>
      <c r="L387" s="550"/>
    </row>
    <row r="388" spans="3:12" ht="18.75">
      <c r="C388" s="550"/>
      <c r="D388" s="550"/>
      <c r="E388" s="550"/>
      <c r="F388" s="550"/>
      <c r="G388" s="550"/>
      <c r="H388" s="550"/>
      <c r="I388" s="550"/>
      <c r="J388" s="550"/>
      <c r="K388" s="550"/>
      <c r="L388" s="550"/>
    </row>
    <row r="389" spans="3:12" ht="18.75">
      <c r="C389" s="550"/>
      <c r="D389" s="550"/>
      <c r="E389" s="550"/>
      <c r="F389" s="550"/>
      <c r="G389" s="550"/>
      <c r="H389" s="550"/>
      <c r="I389" s="550"/>
      <c r="J389" s="550"/>
      <c r="K389" s="550"/>
      <c r="L389" s="550"/>
    </row>
    <row r="390" spans="3:12" ht="18.75">
      <c r="C390" s="550"/>
      <c r="D390" s="550"/>
      <c r="E390" s="550"/>
      <c r="F390" s="550"/>
      <c r="G390" s="550"/>
      <c r="H390" s="550"/>
      <c r="I390" s="550"/>
      <c r="J390" s="550"/>
      <c r="K390" s="550"/>
      <c r="L390" s="550"/>
    </row>
    <row r="391" spans="3:12" ht="18.75">
      <c r="C391" s="550"/>
      <c r="D391" s="550"/>
      <c r="E391" s="550"/>
      <c r="F391" s="550"/>
      <c r="G391" s="550"/>
      <c r="H391" s="550"/>
      <c r="I391" s="550"/>
      <c r="J391" s="550"/>
      <c r="K391" s="550"/>
      <c r="L391" s="550"/>
    </row>
    <row r="392" spans="3:12" ht="18.75">
      <c r="C392" s="550"/>
      <c r="D392" s="550"/>
      <c r="E392" s="550"/>
      <c r="F392" s="550"/>
      <c r="G392" s="550"/>
      <c r="H392" s="550"/>
      <c r="I392" s="550"/>
      <c r="J392" s="550"/>
      <c r="K392" s="550"/>
      <c r="L392" s="550"/>
    </row>
    <row r="393" spans="3:12" ht="18.75">
      <c r="C393" s="550"/>
      <c r="D393" s="550"/>
      <c r="E393" s="550"/>
      <c r="F393" s="550"/>
      <c r="G393" s="550"/>
      <c r="H393" s="550"/>
      <c r="I393" s="550"/>
      <c r="J393" s="550"/>
      <c r="K393" s="550"/>
      <c r="L393" s="550"/>
    </row>
    <row r="394" spans="3:12" ht="18.75">
      <c r="C394" s="550"/>
      <c r="D394" s="550"/>
      <c r="E394" s="550"/>
      <c r="F394" s="550"/>
      <c r="G394" s="550"/>
      <c r="H394" s="550"/>
      <c r="I394" s="550"/>
      <c r="J394" s="550"/>
      <c r="K394" s="550"/>
      <c r="L394" s="550"/>
    </row>
    <row r="395" spans="3:12" ht="18.75">
      <c r="C395" s="550"/>
      <c r="D395" s="550"/>
      <c r="E395" s="550"/>
      <c r="F395" s="550"/>
      <c r="G395" s="550"/>
      <c r="H395" s="550"/>
      <c r="I395" s="550"/>
      <c r="J395" s="550"/>
      <c r="K395" s="550"/>
      <c r="L395" s="550"/>
    </row>
    <row r="396" spans="3:12" ht="18.75">
      <c r="C396" s="550"/>
      <c r="D396" s="550"/>
      <c r="E396" s="550"/>
      <c r="F396" s="550"/>
      <c r="G396" s="550"/>
      <c r="H396" s="550"/>
      <c r="I396" s="550"/>
      <c r="J396" s="550"/>
      <c r="K396" s="550"/>
      <c r="L396" s="550"/>
    </row>
    <row r="397" spans="3:12" ht="18.75">
      <c r="C397" s="550"/>
      <c r="D397" s="550"/>
      <c r="E397" s="550"/>
      <c r="F397" s="550"/>
      <c r="G397" s="550"/>
      <c r="H397" s="550"/>
      <c r="I397" s="550"/>
      <c r="J397" s="550"/>
      <c r="K397" s="550"/>
      <c r="L397" s="550"/>
    </row>
    <row r="398" spans="3:12" ht="18.75">
      <c r="C398" s="550"/>
      <c r="D398" s="550"/>
      <c r="E398" s="550"/>
      <c r="F398" s="550"/>
      <c r="G398" s="550"/>
      <c r="H398" s="550"/>
      <c r="I398" s="550"/>
      <c r="J398" s="550"/>
      <c r="K398" s="550"/>
      <c r="L398" s="550"/>
    </row>
    <row r="399" spans="3:12" ht="18.75">
      <c r="C399" s="550"/>
      <c r="D399" s="550"/>
      <c r="E399" s="550"/>
      <c r="F399" s="550"/>
      <c r="G399" s="550"/>
      <c r="H399" s="550"/>
      <c r="I399" s="550"/>
      <c r="J399" s="550"/>
      <c r="K399" s="550"/>
      <c r="L399" s="550"/>
    </row>
    <row r="400" spans="3:12" ht="18.75">
      <c r="C400" s="550"/>
      <c r="D400" s="550"/>
      <c r="E400" s="550"/>
      <c r="F400" s="550"/>
      <c r="G400" s="550"/>
      <c r="H400" s="550"/>
      <c r="I400" s="550"/>
      <c r="J400" s="550"/>
      <c r="K400" s="550"/>
    </row>
  </sheetData>
  <mergeCells count="139">
    <mergeCell ref="B175:C175"/>
    <mergeCell ref="B176:C176"/>
    <mergeCell ref="B177:C177"/>
    <mergeCell ref="B178:C178"/>
    <mergeCell ref="B179:C179"/>
    <mergeCell ref="G173:G174"/>
    <mergeCell ref="D172:G172"/>
    <mergeCell ref="H172:I172"/>
    <mergeCell ref="D173:D174"/>
    <mergeCell ref="H173:H174"/>
    <mergeCell ref="B172:C174"/>
    <mergeCell ref="E173:E174"/>
    <mergeCell ref="F173:F174"/>
    <mergeCell ref="I173:I174"/>
    <mergeCell ref="B162:C162"/>
    <mergeCell ref="B163:C163"/>
    <mergeCell ref="B164:C164"/>
    <mergeCell ref="B155:C155"/>
    <mergeCell ref="B156:C156"/>
    <mergeCell ref="B157:C157"/>
    <mergeCell ref="B159:C161"/>
    <mergeCell ref="D159:G160"/>
    <mergeCell ref="H159:J160"/>
    <mergeCell ref="B152:C154"/>
    <mergeCell ref="D152:D154"/>
    <mergeCell ref="E152:H153"/>
    <mergeCell ref="I152:I154"/>
    <mergeCell ref="B143:C143"/>
    <mergeCell ref="D143:E143"/>
    <mergeCell ref="F143:G143"/>
    <mergeCell ref="H143:I143"/>
    <mergeCell ref="B144:C144"/>
    <mergeCell ref="D144:E144"/>
    <mergeCell ref="F144:G144"/>
    <mergeCell ref="H144:I144"/>
    <mergeCell ref="B141:C141"/>
    <mergeCell ref="D141:E141"/>
    <mergeCell ref="F141:G141"/>
    <mergeCell ref="H141:I141"/>
    <mergeCell ref="B142:C142"/>
    <mergeCell ref="D142:E142"/>
    <mergeCell ref="F142:G142"/>
    <mergeCell ref="H142:I142"/>
    <mergeCell ref="B139:C139"/>
    <mergeCell ref="D139:E139"/>
    <mergeCell ref="F139:G139"/>
    <mergeCell ref="H139:I139"/>
    <mergeCell ref="B140:C140"/>
    <mergeCell ref="D140:E140"/>
    <mergeCell ref="F140:G140"/>
    <mergeCell ref="H140:I140"/>
    <mergeCell ref="D122:K122"/>
    <mergeCell ref="B128:C128"/>
    <mergeCell ref="B129:C129"/>
    <mergeCell ref="B130:C130"/>
    <mergeCell ref="B131:C131"/>
    <mergeCell ref="B132:C132"/>
    <mergeCell ref="B116:C116"/>
    <mergeCell ref="B117:C117"/>
    <mergeCell ref="B118:C118"/>
    <mergeCell ref="B119:C119"/>
    <mergeCell ref="B120:C120"/>
    <mergeCell ref="B122:C127"/>
    <mergeCell ref="B103:C103"/>
    <mergeCell ref="D103:E103"/>
    <mergeCell ref="F103:G103"/>
    <mergeCell ref="H103:I103"/>
    <mergeCell ref="B110:C115"/>
    <mergeCell ref="D110:K110"/>
    <mergeCell ref="B101:C101"/>
    <mergeCell ref="D101:E101"/>
    <mergeCell ref="F101:G101"/>
    <mergeCell ref="H101:I101"/>
    <mergeCell ref="B102:C102"/>
    <mergeCell ref="D102:E102"/>
    <mergeCell ref="F102:G102"/>
    <mergeCell ref="H102:I102"/>
    <mergeCell ref="B99:C99"/>
    <mergeCell ref="D99:E99"/>
    <mergeCell ref="F99:G99"/>
    <mergeCell ref="H99:I99"/>
    <mergeCell ref="B100:C100"/>
    <mergeCell ref="D100:E100"/>
    <mergeCell ref="F100:G100"/>
    <mergeCell ref="H100:I100"/>
    <mergeCell ref="B88:C88"/>
    <mergeCell ref="B97:C98"/>
    <mergeCell ref="D97:E98"/>
    <mergeCell ref="F97:G98"/>
    <mergeCell ref="H97:I97"/>
    <mergeCell ref="H98:I98"/>
    <mergeCell ref="D82:G82"/>
    <mergeCell ref="H82:K82"/>
    <mergeCell ref="B84:C84"/>
    <mergeCell ref="B85:C85"/>
    <mergeCell ref="B86:C86"/>
    <mergeCell ref="B87:C87"/>
    <mergeCell ref="B76:C76"/>
    <mergeCell ref="B77:C77"/>
    <mergeCell ref="B78:C78"/>
    <mergeCell ref="B79:C79"/>
    <mergeCell ref="B80:C80"/>
    <mergeCell ref="B82:C83"/>
    <mergeCell ref="B70:C70"/>
    <mergeCell ref="B71:C71"/>
    <mergeCell ref="B72:C72"/>
    <mergeCell ref="B74:C75"/>
    <mergeCell ref="D74:G74"/>
    <mergeCell ref="H74:K74"/>
    <mergeCell ref="B64:C64"/>
    <mergeCell ref="B66:C67"/>
    <mergeCell ref="D66:G66"/>
    <mergeCell ref="H66:K66"/>
    <mergeCell ref="B68:C68"/>
    <mergeCell ref="B69:C69"/>
    <mergeCell ref="D58:G58"/>
    <mergeCell ref="H58:K58"/>
    <mergeCell ref="B60:C60"/>
    <mergeCell ref="B61:C61"/>
    <mergeCell ref="B62:C62"/>
    <mergeCell ref="B63:C63"/>
    <mergeCell ref="B52:C52"/>
    <mergeCell ref="B53:C53"/>
    <mergeCell ref="B54:C54"/>
    <mergeCell ref="B55:C55"/>
    <mergeCell ref="B56:C56"/>
    <mergeCell ref="B58:C59"/>
    <mergeCell ref="B46:C46"/>
    <mergeCell ref="B47:C47"/>
    <mergeCell ref="B48:C48"/>
    <mergeCell ref="B50:C51"/>
    <mergeCell ref="D50:G50"/>
    <mergeCell ref="H50:K50"/>
    <mergeCell ref="A28:K28"/>
    <mergeCell ref="B42:C43"/>
    <mergeCell ref="D42:G42"/>
    <mergeCell ref="H42:K42"/>
    <mergeCell ref="B44:C44"/>
    <mergeCell ref="B45:C45"/>
  </mergeCells>
  <phoneticPr fontId="2"/>
  <pageMargins left="0.70866141732283472" right="0.70866141732283472" top="0.74803149606299213" bottom="0.74803149606299213" header="0.31496062992125984" footer="0.31496062992125984"/>
  <pageSetup paperSize="9" scale="92" firstPageNumber="34" fitToHeight="0" orientation="portrait" useFirstPageNumber="1" r:id="rId1"/>
  <headerFooter differentOddEven="1" differentFirst="1" alignWithMargins="0">
    <oddHeader>&amp;L
&amp;R&amp;"ＭＳ 明朝,標準"&amp;10運輸</oddHeader>
    <oddFooter>&amp;C&amp;"ＭＳ 明朝,標準"&amp;P</oddFooter>
    <evenHeader>&amp;L&amp;"ＭＳ 明朝,標準"&amp;10運輸</evenHeader>
    <evenFooter>&amp;C&amp;"ＭＳ 明朝,標準"&amp;P</evenFooter>
    <firstHeader>&amp;R&amp;"ＭＳ 明朝,標準"&amp;10運輸</firstHeader>
  </headerFooter>
  <rowBreaks count="3" manualBreakCount="3">
    <brk id="38" max="16383" man="1"/>
    <brk id="93" max="10" man="1"/>
    <brk id="13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AF262"/>
  <sheetViews>
    <sheetView view="pageBreakPreview" zoomScaleNormal="85" zoomScaleSheetLayoutView="100" workbookViewId="0">
      <selection activeCell="Q268" sqref="Q268"/>
    </sheetView>
  </sheetViews>
  <sheetFormatPr defaultColWidth="9" defaultRowHeight="13.5"/>
  <cols>
    <col min="1" max="1" width="1.875" style="341" customWidth="1"/>
    <col min="2" max="13" width="8.625" style="341" customWidth="1"/>
    <col min="14" max="16384" width="9" style="341"/>
  </cols>
  <sheetData>
    <row r="19" spans="1:13">
      <c r="C19" s="6"/>
      <c r="D19" s="6"/>
      <c r="E19" s="6"/>
      <c r="F19" s="6"/>
      <c r="G19" s="6"/>
      <c r="H19" s="6"/>
      <c r="I19" s="6"/>
      <c r="J19" s="6"/>
      <c r="K19" s="6"/>
      <c r="L19" s="6"/>
      <c r="M19" s="6"/>
    </row>
    <row r="20" spans="1:13">
      <c r="C20" s="6"/>
      <c r="D20" s="6"/>
      <c r="E20" s="6"/>
      <c r="F20" s="6"/>
      <c r="G20" s="6"/>
      <c r="H20" s="6"/>
      <c r="I20" s="6"/>
      <c r="J20" s="6"/>
      <c r="K20" s="6"/>
      <c r="L20" s="6"/>
      <c r="M20" s="6"/>
    </row>
    <row r="21" spans="1:13">
      <c r="C21" s="6"/>
      <c r="D21" s="6"/>
      <c r="E21" s="6"/>
      <c r="F21" s="6"/>
      <c r="G21" s="6"/>
      <c r="H21" s="6"/>
      <c r="I21" s="6"/>
      <c r="J21" s="6"/>
      <c r="K21" s="6"/>
      <c r="L21" s="6"/>
      <c r="M21" s="6"/>
    </row>
    <row r="22" spans="1:13">
      <c r="C22" s="6"/>
      <c r="D22" s="6"/>
      <c r="E22" s="6"/>
      <c r="F22" s="6"/>
      <c r="G22" s="6"/>
      <c r="H22" s="6"/>
      <c r="I22" s="6"/>
      <c r="J22" s="6"/>
      <c r="K22" s="6"/>
      <c r="L22" s="6"/>
      <c r="M22" s="6"/>
    </row>
    <row r="23" spans="1:13">
      <c r="C23" s="6"/>
      <c r="D23" s="6"/>
      <c r="E23" s="6"/>
      <c r="F23" s="6"/>
      <c r="G23" s="6"/>
      <c r="H23" s="6"/>
      <c r="I23" s="6"/>
      <c r="J23" s="6"/>
      <c r="K23" s="6"/>
      <c r="L23" s="6"/>
      <c r="M23" s="6"/>
    </row>
    <row r="24" spans="1:13">
      <c r="C24" s="6"/>
      <c r="D24" s="6"/>
      <c r="E24" s="6"/>
      <c r="F24" s="6"/>
      <c r="G24" s="6"/>
      <c r="H24" s="6"/>
      <c r="I24" s="6"/>
      <c r="J24" s="6"/>
      <c r="K24" s="6"/>
      <c r="L24" s="6"/>
      <c r="M24" s="6"/>
    </row>
    <row r="25" spans="1:13">
      <c r="C25" s="6"/>
      <c r="D25" s="6"/>
      <c r="E25" s="6"/>
      <c r="F25" s="6"/>
      <c r="G25" s="6"/>
      <c r="H25" s="6"/>
      <c r="I25" s="6"/>
      <c r="J25" s="6"/>
      <c r="K25" s="6"/>
      <c r="L25" s="6"/>
      <c r="M25" s="6"/>
    </row>
    <row r="26" spans="1:13">
      <c r="C26" s="6"/>
      <c r="D26" s="6"/>
      <c r="E26" s="6"/>
      <c r="F26" s="6"/>
      <c r="G26" s="6"/>
      <c r="H26" s="6"/>
      <c r="I26" s="6"/>
      <c r="J26" s="6"/>
      <c r="K26" s="6"/>
      <c r="L26" s="6"/>
      <c r="M26" s="6"/>
    </row>
    <row r="27" spans="1:13">
      <c r="C27" s="6"/>
      <c r="D27" s="6"/>
      <c r="E27" s="6"/>
      <c r="F27" s="6"/>
      <c r="G27" s="6"/>
      <c r="H27" s="6"/>
      <c r="I27" s="6"/>
      <c r="J27" s="6"/>
      <c r="K27" s="6"/>
      <c r="L27" s="6"/>
      <c r="M27" s="6"/>
    </row>
    <row r="28" spans="1:13">
      <c r="C28" s="6"/>
      <c r="D28" s="6"/>
      <c r="E28" s="6"/>
      <c r="F28" s="6"/>
      <c r="G28" s="6"/>
      <c r="H28" s="6"/>
      <c r="I28" s="6"/>
      <c r="J28" s="6"/>
      <c r="K28" s="6"/>
      <c r="L28" s="6"/>
      <c r="M28" s="6"/>
    </row>
    <row r="29" spans="1:13" ht="31.5">
      <c r="A29" s="1208" t="s">
        <v>3594</v>
      </c>
      <c r="B29" s="1208"/>
      <c r="C29" s="1208"/>
      <c r="D29" s="1208"/>
      <c r="E29" s="1208"/>
      <c r="F29" s="1208"/>
      <c r="G29" s="1208"/>
      <c r="H29" s="1208"/>
      <c r="I29" s="1208"/>
      <c r="J29" s="1208"/>
      <c r="K29" s="1208"/>
      <c r="L29" s="1208"/>
      <c r="M29" s="1208"/>
    </row>
    <row r="30" spans="1:13" ht="23.25">
      <c r="C30" s="6"/>
      <c r="D30" s="6"/>
      <c r="E30" s="6"/>
      <c r="F30" s="495"/>
      <c r="G30" s="495"/>
      <c r="H30" s="495"/>
      <c r="I30" s="495"/>
      <c r="J30" s="6"/>
      <c r="K30" s="6"/>
      <c r="L30" s="6"/>
      <c r="M30" s="6"/>
    </row>
    <row r="31" spans="1:13">
      <c r="C31" s="6"/>
      <c r="D31" s="6"/>
      <c r="E31" s="6"/>
      <c r="F31" s="6"/>
      <c r="G31" s="6"/>
      <c r="H31" s="6"/>
      <c r="I31" s="6"/>
      <c r="J31" s="6"/>
      <c r="K31" s="6"/>
      <c r="L31" s="6"/>
      <c r="M31" s="6"/>
    </row>
    <row r="32" spans="1:13">
      <c r="C32" s="6"/>
      <c r="D32" s="6"/>
      <c r="E32" s="6"/>
      <c r="F32" s="6"/>
      <c r="G32" s="6"/>
      <c r="H32" s="6"/>
      <c r="I32" s="6"/>
      <c r="J32" s="6"/>
      <c r="K32" s="6"/>
      <c r="L32" s="6"/>
      <c r="M32" s="6"/>
    </row>
    <row r="33" spans="1:32">
      <c r="C33" s="6"/>
      <c r="D33" s="6"/>
      <c r="E33" s="6"/>
      <c r="F33" s="6"/>
      <c r="G33" s="6"/>
      <c r="H33" s="6"/>
      <c r="I33" s="6"/>
      <c r="J33" s="6"/>
      <c r="K33" s="6"/>
      <c r="L33" s="6"/>
      <c r="M33" s="6"/>
    </row>
    <row r="34" spans="1:32">
      <c r="C34" s="6"/>
      <c r="D34" s="6"/>
      <c r="E34" s="6"/>
      <c r="F34" s="6"/>
      <c r="G34" s="6"/>
      <c r="H34" s="6"/>
      <c r="I34" s="6"/>
      <c r="J34" s="6"/>
      <c r="K34" s="6"/>
      <c r="L34" s="6"/>
      <c r="M34" s="6"/>
    </row>
    <row r="35" spans="1:32">
      <c r="C35" s="6"/>
      <c r="D35" s="6"/>
      <c r="E35" s="6"/>
      <c r="F35" s="6"/>
      <c r="G35" s="6"/>
      <c r="H35" s="6"/>
      <c r="I35" s="6"/>
      <c r="J35" s="6"/>
      <c r="K35" s="6"/>
      <c r="L35" s="6"/>
      <c r="M35" s="6"/>
    </row>
    <row r="36" spans="1:32" ht="17.25" customHeight="1">
      <c r="A36" s="558" t="s">
        <v>2656</v>
      </c>
      <c r="B36" s="558"/>
      <c r="C36" s="558"/>
      <c r="D36" s="558"/>
      <c r="K36" s="6"/>
      <c r="L36" s="6"/>
      <c r="M36" s="6"/>
    </row>
    <row r="37" spans="1:32" ht="13.5" customHeight="1" thickBot="1">
      <c r="A37" s="322"/>
      <c r="B37" s="746"/>
      <c r="C37" s="322"/>
      <c r="D37" s="322"/>
      <c r="K37" s="6"/>
      <c r="L37" s="6"/>
      <c r="M37" s="23" t="s">
        <v>2122</v>
      </c>
    </row>
    <row r="38" spans="1:32" ht="21" customHeight="1">
      <c r="A38" s="24"/>
      <c r="B38" s="1186" t="s">
        <v>487</v>
      </c>
      <c r="C38" s="1188"/>
      <c r="D38" s="2233" t="s">
        <v>514</v>
      </c>
      <c r="E38" s="2233" t="s">
        <v>515</v>
      </c>
      <c r="F38" s="2233" t="s">
        <v>516</v>
      </c>
      <c r="G38" s="2319" t="s">
        <v>2657</v>
      </c>
      <c r="H38" s="2331"/>
      <c r="I38" s="2331"/>
      <c r="J38" s="747" t="s">
        <v>2658</v>
      </c>
      <c r="K38" s="748"/>
      <c r="L38" s="2233" t="s">
        <v>3231</v>
      </c>
      <c r="M38" s="7" t="s">
        <v>3228</v>
      </c>
      <c r="N38" s="6"/>
      <c r="O38" s="6"/>
      <c r="P38" s="6"/>
      <c r="Q38" s="6"/>
      <c r="R38" s="6"/>
      <c r="S38" s="6"/>
      <c r="T38" s="6"/>
      <c r="U38" s="6"/>
      <c r="V38" s="6"/>
      <c r="W38" s="6"/>
      <c r="X38" s="6"/>
      <c r="Y38" s="6"/>
      <c r="Z38" s="6"/>
      <c r="AA38" s="6"/>
      <c r="AB38" s="6"/>
      <c r="AC38" s="6"/>
      <c r="AD38" s="6"/>
      <c r="AE38" s="6"/>
      <c r="AF38" s="6"/>
    </row>
    <row r="39" spans="1:32" ht="21" customHeight="1">
      <c r="A39" s="24"/>
      <c r="B39" s="2230"/>
      <c r="C39" s="2232"/>
      <c r="D39" s="2234"/>
      <c r="E39" s="2234"/>
      <c r="F39" s="2234"/>
      <c r="G39" s="2503" t="s">
        <v>517</v>
      </c>
      <c r="H39" s="2503" t="s">
        <v>518</v>
      </c>
      <c r="I39" s="749" t="s">
        <v>519</v>
      </c>
      <c r="J39" s="2503" t="s">
        <v>520</v>
      </c>
      <c r="K39" s="2503" t="s">
        <v>14</v>
      </c>
      <c r="L39" s="2234"/>
      <c r="M39" s="8" t="s">
        <v>3229</v>
      </c>
      <c r="N39" s="6"/>
      <c r="O39" s="6"/>
      <c r="P39" s="6"/>
      <c r="Q39" s="6"/>
      <c r="R39" s="6"/>
      <c r="S39" s="6"/>
      <c r="T39" s="6"/>
      <c r="U39" s="6"/>
      <c r="V39" s="6"/>
      <c r="W39" s="6"/>
      <c r="X39" s="6"/>
      <c r="Y39" s="6"/>
      <c r="Z39" s="6"/>
      <c r="AA39" s="6"/>
      <c r="AB39" s="6"/>
      <c r="AC39" s="6"/>
      <c r="AD39" s="6"/>
      <c r="AE39" s="6"/>
      <c r="AF39" s="6"/>
    </row>
    <row r="40" spans="1:32" ht="21" customHeight="1">
      <c r="A40" s="24"/>
      <c r="B40" s="2230"/>
      <c r="C40" s="2232"/>
      <c r="D40" s="2234"/>
      <c r="E40" s="2234"/>
      <c r="F40" s="2234"/>
      <c r="G40" s="2504"/>
      <c r="H40" s="2504"/>
      <c r="I40" s="750" t="s">
        <v>2659</v>
      </c>
      <c r="J40" s="2504"/>
      <c r="K40" s="2504"/>
      <c r="L40" s="2234"/>
      <c r="M40" s="9" t="s">
        <v>3230</v>
      </c>
      <c r="N40" s="12"/>
      <c r="O40" s="6"/>
      <c r="P40" s="6"/>
      <c r="Q40" s="6"/>
      <c r="R40" s="6"/>
      <c r="S40" s="6"/>
      <c r="T40" s="6"/>
      <c r="U40" s="6"/>
      <c r="V40" s="6"/>
      <c r="W40" s="6"/>
      <c r="X40" s="6"/>
      <c r="Y40" s="6"/>
      <c r="Z40" s="6"/>
      <c r="AA40" s="6"/>
      <c r="AB40" s="6"/>
      <c r="AC40" s="6"/>
      <c r="AD40" s="6"/>
      <c r="AE40" s="6"/>
      <c r="AF40" s="6"/>
    </row>
    <row r="41" spans="1:32" ht="20.25" customHeight="1">
      <c r="A41" s="24"/>
      <c r="B41" s="1189"/>
      <c r="C41" s="1191"/>
      <c r="D41" s="10" t="s">
        <v>2660</v>
      </c>
      <c r="E41" s="10" t="s">
        <v>2661</v>
      </c>
      <c r="F41" s="504" t="s">
        <v>2662</v>
      </c>
      <c r="G41" s="1197" t="s">
        <v>2662</v>
      </c>
      <c r="H41" s="1299"/>
      <c r="I41" s="1299"/>
      <c r="J41" s="1299"/>
      <c r="K41" s="1198"/>
      <c r="L41" s="10" t="s">
        <v>2663</v>
      </c>
      <c r="M41" s="11" t="s">
        <v>2664</v>
      </c>
      <c r="N41" s="6"/>
      <c r="O41" s="6"/>
      <c r="P41" s="6"/>
      <c r="Q41" s="6"/>
      <c r="R41" s="6"/>
      <c r="S41" s="6"/>
      <c r="T41" s="6"/>
      <c r="U41" s="6"/>
      <c r="V41" s="6"/>
      <c r="W41" s="6"/>
      <c r="X41" s="6"/>
      <c r="Y41" s="6"/>
      <c r="Z41" s="6"/>
      <c r="AA41" s="6"/>
      <c r="AB41" s="6"/>
      <c r="AC41" s="6"/>
      <c r="AD41" s="6"/>
      <c r="AE41" s="6"/>
      <c r="AF41" s="6"/>
    </row>
    <row r="42" spans="1:32" ht="22.5" customHeight="1">
      <c r="A42" s="24"/>
      <c r="B42" s="2501" t="s">
        <v>2624</v>
      </c>
      <c r="C42" s="2502"/>
      <c r="D42" s="179">
        <v>68224</v>
      </c>
      <c r="E42" s="179">
        <v>26835</v>
      </c>
      <c r="F42" s="179">
        <v>7569</v>
      </c>
      <c r="G42" s="179">
        <v>6279</v>
      </c>
      <c r="H42" s="179">
        <v>5015</v>
      </c>
      <c r="I42" s="179">
        <v>970</v>
      </c>
      <c r="J42" s="179">
        <v>203</v>
      </c>
      <c r="K42" s="179">
        <v>91</v>
      </c>
      <c r="L42" s="179">
        <v>17202.739726027397</v>
      </c>
      <c r="M42" s="180">
        <v>252.15085198797195</v>
      </c>
      <c r="N42" s="751"/>
      <c r="O42" s="6"/>
      <c r="P42" s="6"/>
      <c r="Q42" s="6"/>
      <c r="R42" s="6"/>
      <c r="S42" s="6"/>
      <c r="T42" s="6"/>
      <c r="U42" s="6"/>
      <c r="V42" s="6"/>
      <c r="W42" s="6"/>
      <c r="X42" s="6"/>
      <c r="Y42" s="6"/>
      <c r="Z42" s="6"/>
      <c r="AA42" s="6"/>
      <c r="AB42" s="6"/>
      <c r="AC42" s="6"/>
      <c r="AD42" s="6"/>
      <c r="AE42" s="6"/>
      <c r="AF42" s="6"/>
    </row>
    <row r="43" spans="1:32" ht="22.5" customHeight="1">
      <c r="A43" s="24"/>
      <c r="B43" s="2501" t="s">
        <v>2665</v>
      </c>
      <c r="C43" s="2502"/>
      <c r="D43" s="752">
        <v>67456</v>
      </c>
      <c r="E43" s="752">
        <v>27071</v>
      </c>
      <c r="F43" s="752">
        <v>7609</v>
      </c>
      <c r="G43" s="179">
        <v>6289</v>
      </c>
      <c r="H43" s="752">
        <v>5006</v>
      </c>
      <c r="I43" s="752">
        <v>968</v>
      </c>
      <c r="J43" s="752">
        <v>217</v>
      </c>
      <c r="K43" s="752">
        <v>98</v>
      </c>
      <c r="L43" s="179">
        <v>17230.136986301372</v>
      </c>
      <c r="M43" s="180">
        <v>255.42778976371815</v>
      </c>
      <c r="N43" s="751"/>
      <c r="O43" s="6"/>
      <c r="P43" s="6"/>
      <c r="Q43" s="6"/>
      <c r="R43" s="6"/>
      <c r="S43" s="6"/>
      <c r="T43" s="6"/>
      <c r="U43" s="6"/>
      <c r="V43" s="6"/>
      <c r="W43" s="6"/>
      <c r="X43" s="6"/>
      <c r="Y43" s="6"/>
      <c r="Z43" s="6"/>
      <c r="AA43" s="6"/>
      <c r="AB43" s="6"/>
      <c r="AC43" s="6"/>
      <c r="AD43" s="6"/>
      <c r="AE43" s="6"/>
      <c r="AF43" s="6"/>
    </row>
    <row r="44" spans="1:32" ht="22.5" customHeight="1">
      <c r="A44" s="24"/>
      <c r="B44" s="2501" t="s">
        <v>2666</v>
      </c>
      <c r="C44" s="2502"/>
      <c r="D44" s="179">
        <v>66883</v>
      </c>
      <c r="E44" s="179">
        <v>27351</v>
      </c>
      <c r="F44" s="179">
        <v>7603</v>
      </c>
      <c r="G44" s="179">
        <v>6270</v>
      </c>
      <c r="H44" s="179">
        <v>5012</v>
      </c>
      <c r="I44" s="179">
        <v>944</v>
      </c>
      <c r="J44" s="179">
        <v>220</v>
      </c>
      <c r="K44" s="179">
        <v>94</v>
      </c>
      <c r="L44" s="179">
        <v>17131.147540983606</v>
      </c>
      <c r="M44" s="180">
        <v>256.13605162722376</v>
      </c>
      <c r="N44" s="751"/>
      <c r="O44" s="6"/>
      <c r="P44" s="6"/>
      <c r="Q44" s="6"/>
      <c r="R44" s="6"/>
      <c r="S44" s="6"/>
      <c r="T44" s="6"/>
      <c r="U44" s="6"/>
      <c r="V44" s="6"/>
      <c r="W44" s="6"/>
      <c r="X44" s="6"/>
      <c r="Y44" s="6"/>
      <c r="Z44" s="6"/>
      <c r="AA44" s="6"/>
      <c r="AB44" s="6"/>
      <c r="AC44" s="6"/>
      <c r="AD44" s="6"/>
      <c r="AE44" s="6"/>
      <c r="AF44" s="6"/>
    </row>
    <row r="45" spans="1:32" ht="22.5" customHeight="1">
      <c r="A45" s="24"/>
      <c r="B45" s="2501" t="s">
        <v>2667</v>
      </c>
      <c r="C45" s="2502"/>
      <c r="D45" s="752">
        <v>66735</v>
      </c>
      <c r="E45" s="752">
        <v>27767</v>
      </c>
      <c r="F45" s="752">
        <v>7548</v>
      </c>
      <c r="G45" s="179">
        <v>6363</v>
      </c>
      <c r="H45" s="752">
        <v>5197</v>
      </c>
      <c r="I45" s="752">
        <v>858</v>
      </c>
      <c r="J45" s="752">
        <v>225</v>
      </c>
      <c r="K45" s="752">
        <v>83</v>
      </c>
      <c r="L45" s="179">
        <v>17432.876712328769</v>
      </c>
      <c r="M45" s="180">
        <v>261.22539465540973</v>
      </c>
      <c r="N45" s="751"/>
      <c r="O45" s="6"/>
      <c r="P45" s="6"/>
      <c r="Q45" s="6"/>
      <c r="R45" s="6"/>
      <c r="S45" s="6"/>
      <c r="T45" s="6"/>
      <c r="U45" s="6"/>
      <c r="V45" s="6"/>
      <c r="W45" s="6"/>
      <c r="X45" s="6"/>
      <c r="Y45" s="6"/>
      <c r="Z45" s="6"/>
      <c r="AA45" s="6"/>
      <c r="AB45" s="6"/>
      <c r="AC45" s="6"/>
      <c r="AD45" s="6"/>
      <c r="AE45" s="6"/>
      <c r="AF45" s="6"/>
    </row>
    <row r="46" spans="1:32" ht="22.5" customHeight="1" thickBot="1">
      <c r="A46" s="24"/>
      <c r="B46" s="2505" t="s">
        <v>2668</v>
      </c>
      <c r="C46" s="2506"/>
      <c r="D46" s="181">
        <v>65987</v>
      </c>
      <c r="E46" s="181">
        <v>28006</v>
      </c>
      <c r="F46" s="181">
        <v>7409</v>
      </c>
      <c r="G46" s="181">
        <v>6369</v>
      </c>
      <c r="H46" s="181">
        <v>5172</v>
      </c>
      <c r="I46" s="181">
        <v>876</v>
      </c>
      <c r="J46" s="181">
        <v>235</v>
      </c>
      <c r="K46" s="181">
        <v>86</v>
      </c>
      <c r="L46" s="181">
        <v>17449.31506849315</v>
      </c>
      <c r="M46" s="182">
        <v>264.43564745318241</v>
      </c>
      <c r="N46" s="751"/>
      <c r="O46" s="6"/>
      <c r="P46" s="6"/>
      <c r="Q46" s="6"/>
      <c r="R46" s="6"/>
      <c r="S46" s="6"/>
      <c r="T46" s="6"/>
      <c r="U46" s="6"/>
      <c r="V46" s="6"/>
      <c r="W46" s="6"/>
      <c r="X46" s="6"/>
      <c r="Y46" s="6"/>
      <c r="Z46" s="6"/>
      <c r="AA46" s="6"/>
      <c r="AB46" s="6"/>
      <c r="AC46" s="6"/>
      <c r="AD46" s="6"/>
      <c r="AE46" s="6"/>
      <c r="AF46" s="6"/>
    </row>
    <row r="47" spans="1:32">
      <c r="A47" s="6"/>
      <c r="B47" s="225" t="s">
        <v>2669</v>
      </c>
      <c r="C47" s="6"/>
      <c r="D47" s="6"/>
      <c r="E47" s="6"/>
      <c r="F47" s="6"/>
      <c r="G47" s="6"/>
      <c r="H47" s="222"/>
      <c r="I47" s="6"/>
      <c r="J47" s="6"/>
      <c r="K47" s="6"/>
      <c r="L47" s="23"/>
      <c r="N47" s="4"/>
    </row>
    <row r="48" spans="1:32">
      <c r="A48" s="6"/>
      <c r="B48" s="6"/>
      <c r="C48" s="6"/>
      <c r="D48" s="6"/>
      <c r="E48" s="6"/>
      <c r="F48" s="6"/>
      <c r="G48" s="6"/>
      <c r="H48" s="12"/>
      <c r="I48" s="6"/>
      <c r="J48" s="6"/>
      <c r="K48" s="6"/>
      <c r="L48" s="23"/>
      <c r="M48" s="242"/>
      <c r="N48" s="4"/>
    </row>
    <row r="49" spans="1:16" ht="12.6" customHeight="1"/>
    <row r="50" spans="1:16" ht="17.25" customHeight="1">
      <c r="A50" s="322" t="s">
        <v>2670</v>
      </c>
      <c r="B50" s="322"/>
      <c r="C50" s="322"/>
      <c r="D50" s="322"/>
      <c r="E50" s="322"/>
      <c r="F50" s="322"/>
      <c r="G50" s="322"/>
      <c r="H50" s="322"/>
      <c r="I50" s="322"/>
    </row>
    <row r="51" spans="1:16" ht="13.5" customHeight="1" thickBot="1">
      <c r="K51" s="23" t="s">
        <v>2122</v>
      </c>
      <c r="L51" s="23"/>
    </row>
    <row r="52" spans="1:16" ht="24.95" customHeight="1">
      <c r="A52" s="376"/>
      <c r="B52" s="1187" t="s">
        <v>487</v>
      </c>
      <c r="C52" s="1188"/>
      <c r="D52" s="1296" t="s">
        <v>2671</v>
      </c>
      <c r="E52" s="1297"/>
      <c r="F52" s="1296" t="s">
        <v>2672</v>
      </c>
      <c r="G52" s="1297"/>
      <c r="H52" s="1296" t="s">
        <v>2673</v>
      </c>
      <c r="I52" s="1297"/>
      <c r="J52" s="2319" t="s">
        <v>521</v>
      </c>
      <c r="K52" s="2507"/>
      <c r="P52" s="23"/>
    </row>
    <row r="53" spans="1:16" ht="24.95" customHeight="1">
      <c r="A53" s="376"/>
      <c r="B53" s="2231"/>
      <c r="C53" s="2232"/>
      <c r="D53" s="1220"/>
      <c r="E53" s="1218"/>
      <c r="F53" s="1220"/>
      <c r="G53" s="1218"/>
      <c r="H53" s="1220"/>
      <c r="I53" s="1218"/>
      <c r="J53" s="753" t="s">
        <v>2674</v>
      </c>
      <c r="K53" s="754" t="s">
        <v>2675</v>
      </c>
      <c r="P53" s="23"/>
    </row>
    <row r="54" spans="1:16">
      <c r="A54" s="376"/>
      <c r="B54" s="1190"/>
      <c r="C54" s="1191"/>
      <c r="D54" s="1376" t="s">
        <v>2676</v>
      </c>
      <c r="E54" s="1378"/>
      <c r="F54" s="1376" t="s">
        <v>2677</v>
      </c>
      <c r="G54" s="1378"/>
      <c r="H54" s="1193" t="s">
        <v>2661</v>
      </c>
      <c r="I54" s="1191"/>
      <c r="J54" s="755" t="s">
        <v>2661</v>
      </c>
      <c r="K54" s="756" t="s">
        <v>3450</v>
      </c>
      <c r="P54" s="23"/>
    </row>
    <row r="55" spans="1:16">
      <c r="A55" s="376"/>
      <c r="B55" s="1203" t="s">
        <v>2678</v>
      </c>
      <c r="C55" s="1204"/>
      <c r="D55" s="2508">
        <f>D56+D57</f>
        <v>1535.8</v>
      </c>
      <c r="E55" s="2509"/>
      <c r="F55" s="2510">
        <f>F56+F57</f>
        <v>39670</v>
      </c>
      <c r="G55" s="2511"/>
      <c r="H55" s="2510">
        <f>H56+H57</f>
        <v>12909</v>
      </c>
      <c r="I55" s="2511"/>
      <c r="J55" s="757">
        <f>J56+J57</f>
        <v>11866</v>
      </c>
      <c r="K55" s="758">
        <f t="shared" ref="K55:K69" si="0">J55/H55*100</f>
        <v>91.920365636377724</v>
      </c>
      <c r="P55" s="23"/>
    </row>
    <row r="56" spans="1:16">
      <c r="A56" s="376"/>
      <c r="B56" s="2512" t="s">
        <v>369</v>
      </c>
      <c r="C56" s="1663"/>
      <c r="D56" s="2513">
        <v>1401.8</v>
      </c>
      <c r="E56" s="2514"/>
      <c r="F56" s="2515">
        <v>36435</v>
      </c>
      <c r="G56" s="2516"/>
      <c r="H56" s="2515">
        <v>11786</v>
      </c>
      <c r="I56" s="2516"/>
      <c r="J56" s="757">
        <v>11244</v>
      </c>
      <c r="K56" s="758">
        <f t="shared" si="0"/>
        <v>95.401323604276257</v>
      </c>
      <c r="P56" s="23"/>
    </row>
    <row r="57" spans="1:16">
      <c r="A57" s="376"/>
      <c r="B57" s="2512" t="s">
        <v>522</v>
      </c>
      <c r="C57" s="1663"/>
      <c r="D57" s="2513">
        <v>134</v>
      </c>
      <c r="E57" s="2514"/>
      <c r="F57" s="2515">
        <v>3235</v>
      </c>
      <c r="G57" s="2516"/>
      <c r="H57" s="2515">
        <v>1123</v>
      </c>
      <c r="I57" s="2516"/>
      <c r="J57" s="757">
        <v>622</v>
      </c>
      <c r="K57" s="758">
        <f t="shared" si="0"/>
        <v>55.387355298308108</v>
      </c>
      <c r="P57" s="23"/>
    </row>
    <row r="58" spans="1:16">
      <c r="A58" s="376"/>
      <c r="B58" s="2328" t="s">
        <v>2679</v>
      </c>
      <c r="C58" s="1250"/>
      <c r="D58" s="2513">
        <f>D59+D60</f>
        <v>1557.5</v>
      </c>
      <c r="E58" s="2514"/>
      <c r="F58" s="2515">
        <f>F59+F60</f>
        <v>39730</v>
      </c>
      <c r="G58" s="2516"/>
      <c r="H58" s="2515">
        <f>H59+H60</f>
        <v>12918</v>
      </c>
      <c r="I58" s="2516"/>
      <c r="J58" s="757">
        <f>J59+J60</f>
        <v>11979</v>
      </c>
      <c r="K58" s="758">
        <f t="shared" si="0"/>
        <v>92.731072921504875</v>
      </c>
      <c r="P58" s="23"/>
    </row>
    <row r="59" spans="1:16">
      <c r="A59" s="376"/>
      <c r="B59" s="2512" t="s">
        <v>369</v>
      </c>
      <c r="C59" s="1663"/>
      <c r="D59" s="2513">
        <v>1423.5</v>
      </c>
      <c r="E59" s="2514"/>
      <c r="F59" s="2515">
        <v>36504</v>
      </c>
      <c r="G59" s="2516"/>
      <c r="H59" s="2515">
        <v>11817</v>
      </c>
      <c r="I59" s="2516"/>
      <c r="J59" s="757">
        <v>11364</v>
      </c>
      <c r="K59" s="758">
        <f t="shared" si="0"/>
        <v>96.166539730896162</v>
      </c>
      <c r="P59" s="23"/>
    </row>
    <row r="60" spans="1:16">
      <c r="A60" s="376"/>
      <c r="B60" s="2512" t="s">
        <v>522</v>
      </c>
      <c r="C60" s="1663"/>
      <c r="D60" s="2513">
        <v>134</v>
      </c>
      <c r="E60" s="2514"/>
      <c r="F60" s="2515">
        <v>3226</v>
      </c>
      <c r="G60" s="2516"/>
      <c r="H60" s="2515">
        <v>1101</v>
      </c>
      <c r="I60" s="2516"/>
      <c r="J60" s="757">
        <v>615</v>
      </c>
      <c r="K60" s="758">
        <f t="shared" si="0"/>
        <v>55.858310626703002</v>
      </c>
      <c r="P60" s="23"/>
    </row>
    <row r="61" spans="1:16">
      <c r="A61" s="376"/>
      <c r="B61" s="1234" t="s">
        <v>2680</v>
      </c>
      <c r="C61" s="2211"/>
      <c r="D61" s="2513">
        <f>D62+D63</f>
        <v>1561.3</v>
      </c>
      <c r="E61" s="2514"/>
      <c r="F61" s="2515">
        <f>F62+F63</f>
        <v>39782</v>
      </c>
      <c r="G61" s="2516"/>
      <c r="H61" s="2515">
        <f>H62+H63</f>
        <v>12936</v>
      </c>
      <c r="I61" s="2516"/>
      <c r="J61" s="757">
        <f>J62+J63</f>
        <v>12011</v>
      </c>
      <c r="K61" s="758">
        <f t="shared" si="0"/>
        <v>92.849412492269636</v>
      </c>
      <c r="P61" s="23"/>
    </row>
    <row r="62" spans="1:16">
      <c r="A62" s="376"/>
      <c r="B62" s="2512" t="s">
        <v>369</v>
      </c>
      <c r="C62" s="1663"/>
      <c r="D62" s="2513">
        <v>1427.3</v>
      </c>
      <c r="E62" s="2514"/>
      <c r="F62" s="2515">
        <v>36626</v>
      </c>
      <c r="G62" s="2516"/>
      <c r="H62" s="2515">
        <v>11868</v>
      </c>
      <c r="I62" s="2516"/>
      <c r="J62" s="757">
        <v>11410</v>
      </c>
      <c r="K62" s="758">
        <f t="shared" si="0"/>
        <v>96.140883046848671</v>
      </c>
      <c r="P62" s="23"/>
    </row>
    <row r="63" spans="1:16">
      <c r="A63" s="376"/>
      <c r="B63" s="2512" t="s">
        <v>522</v>
      </c>
      <c r="C63" s="1663"/>
      <c r="D63" s="2513">
        <v>134</v>
      </c>
      <c r="E63" s="2514"/>
      <c r="F63" s="2515">
        <v>3156</v>
      </c>
      <c r="G63" s="2516"/>
      <c r="H63" s="2515">
        <v>1068</v>
      </c>
      <c r="I63" s="2516"/>
      <c r="J63" s="757">
        <v>601</v>
      </c>
      <c r="K63" s="758">
        <f t="shared" si="0"/>
        <v>56.273408239700373</v>
      </c>
      <c r="P63" s="23"/>
    </row>
    <row r="64" spans="1:16">
      <c r="A64" s="376"/>
      <c r="B64" s="2328" t="s">
        <v>2681</v>
      </c>
      <c r="C64" s="1250"/>
      <c r="D64" s="2513">
        <f>D65+D66</f>
        <v>1565.2</v>
      </c>
      <c r="E64" s="2514"/>
      <c r="F64" s="2515">
        <f>F65+F66</f>
        <v>39838</v>
      </c>
      <c r="G64" s="2516"/>
      <c r="H64" s="2515">
        <f>H65+H66</f>
        <v>12955</v>
      </c>
      <c r="I64" s="2516"/>
      <c r="J64" s="757">
        <f>J65+J66</f>
        <v>12059</v>
      </c>
      <c r="K64" s="758">
        <f t="shared" si="0"/>
        <v>93.083751447317638</v>
      </c>
      <c r="P64" s="23"/>
    </row>
    <row r="65" spans="1:16">
      <c r="A65" s="376"/>
      <c r="B65" s="2512" t="s">
        <v>369</v>
      </c>
      <c r="C65" s="1663"/>
      <c r="D65" s="2513">
        <v>1431.2</v>
      </c>
      <c r="E65" s="2514"/>
      <c r="F65" s="2515">
        <v>36738</v>
      </c>
      <c r="G65" s="2516"/>
      <c r="H65" s="2515">
        <v>11912</v>
      </c>
      <c r="I65" s="2516"/>
      <c r="J65" s="757">
        <v>11468</v>
      </c>
      <c r="K65" s="758">
        <f t="shared" si="0"/>
        <v>96.27266621893888</v>
      </c>
      <c r="P65" s="23"/>
    </row>
    <row r="66" spans="1:16">
      <c r="A66" s="376"/>
      <c r="B66" s="2512" t="s">
        <v>522</v>
      </c>
      <c r="C66" s="1663"/>
      <c r="D66" s="2513">
        <v>134</v>
      </c>
      <c r="E66" s="2514"/>
      <c r="F66" s="2515">
        <v>3100</v>
      </c>
      <c r="G66" s="2516"/>
      <c r="H66" s="2515">
        <v>1043</v>
      </c>
      <c r="I66" s="2516"/>
      <c r="J66" s="757">
        <v>591</v>
      </c>
      <c r="K66" s="758">
        <f t="shared" si="0"/>
        <v>56.663470757430488</v>
      </c>
      <c r="P66" s="23"/>
    </row>
    <row r="67" spans="1:16">
      <c r="A67" s="376"/>
      <c r="B67" s="2328" t="s">
        <v>2682</v>
      </c>
      <c r="C67" s="1250"/>
      <c r="D67" s="2513">
        <f>D68+D69</f>
        <v>1585.2</v>
      </c>
      <c r="E67" s="2514"/>
      <c r="F67" s="2515">
        <f>F68+F69</f>
        <v>39982</v>
      </c>
      <c r="G67" s="2516"/>
      <c r="H67" s="2515">
        <f>H68+H69</f>
        <v>13240</v>
      </c>
      <c r="I67" s="2516"/>
      <c r="J67" s="757">
        <f>J68+J69</f>
        <v>12355</v>
      </c>
      <c r="K67" s="758">
        <f t="shared" si="0"/>
        <v>93.315709969788514</v>
      </c>
      <c r="P67" s="23"/>
    </row>
    <row r="68" spans="1:16">
      <c r="A68" s="376"/>
      <c r="B68" s="2512" t="s">
        <v>369</v>
      </c>
      <c r="C68" s="1663"/>
      <c r="D68" s="2513">
        <v>1451.2</v>
      </c>
      <c r="E68" s="2514"/>
      <c r="F68" s="2515">
        <v>36944</v>
      </c>
      <c r="G68" s="2516"/>
      <c r="H68" s="2515">
        <v>12226</v>
      </c>
      <c r="I68" s="2516"/>
      <c r="J68" s="757">
        <v>11775</v>
      </c>
      <c r="K68" s="758">
        <f t="shared" si="0"/>
        <v>96.311140193031235</v>
      </c>
      <c r="P68" s="23"/>
    </row>
    <row r="69" spans="1:16" ht="14.25" thickBot="1">
      <c r="A69" s="376"/>
      <c r="B69" s="2517" t="s">
        <v>522</v>
      </c>
      <c r="C69" s="1669"/>
      <c r="D69" s="2518">
        <v>134</v>
      </c>
      <c r="E69" s="2519"/>
      <c r="F69" s="2520">
        <v>3038</v>
      </c>
      <c r="G69" s="2521"/>
      <c r="H69" s="2520">
        <v>1014</v>
      </c>
      <c r="I69" s="2521"/>
      <c r="J69" s="340">
        <v>580</v>
      </c>
      <c r="K69" s="759">
        <f t="shared" si="0"/>
        <v>57.199211045364898</v>
      </c>
      <c r="P69" s="23"/>
    </row>
    <row r="70" spans="1:16">
      <c r="B70" s="225" t="s">
        <v>2683</v>
      </c>
      <c r="C70" s="6"/>
      <c r="D70" s="6"/>
      <c r="E70" s="6"/>
      <c r="L70" s="4"/>
    </row>
    <row r="162" spans="2:12" s="47" customFormat="1">
      <c r="B162" s="341"/>
      <c r="C162" s="341"/>
      <c r="D162" s="341"/>
      <c r="E162" s="341"/>
      <c r="F162" s="341"/>
      <c r="G162" s="341"/>
      <c r="H162" s="341"/>
      <c r="I162" s="341"/>
      <c r="J162" s="341"/>
      <c r="K162" s="341"/>
      <c r="L162" s="341"/>
    </row>
    <row r="181" spans="2:12">
      <c r="B181" s="47"/>
      <c r="C181" s="47"/>
      <c r="D181" s="47"/>
      <c r="E181" s="47"/>
      <c r="F181" s="47"/>
      <c r="G181" s="47"/>
      <c r="H181" s="47"/>
      <c r="I181" s="47"/>
      <c r="J181" s="47"/>
      <c r="K181" s="47"/>
      <c r="L181" s="47"/>
    </row>
    <row r="262" spans="17:17">
      <c r="Q262" s="6"/>
    </row>
  </sheetData>
  <mergeCells count="85">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B60:C60"/>
    <mergeCell ref="D60:E60"/>
    <mergeCell ref="F60:G60"/>
    <mergeCell ref="H60:I60"/>
    <mergeCell ref="B61:C61"/>
    <mergeCell ref="D61:E61"/>
    <mergeCell ref="F61:G61"/>
    <mergeCell ref="H61:I61"/>
    <mergeCell ref="B58:C58"/>
    <mergeCell ref="D58:E58"/>
    <mergeCell ref="F58:G58"/>
    <mergeCell ref="H58:I58"/>
    <mergeCell ref="B59:C59"/>
    <mergeCell ref="D59:E59"/>
    <mergeCell ref="F59:G59"/>
    <mergeCell ref="H59:I59"/>
    <mergeCell ref="B56:C56"/>
    <mergeCell ref="D56:E56"/>
    <mergeCell ref="F56:G56"/>
    <mergeCell ref="H56:I56"/>
    <mergeCell ref="B57:C57"/>
    <mergeCell ref="D57:E57"/>
    <mergeCell ref="F57:G57"/>
    <mergeCell ref="H57:I57"/>
    <mergeCell ref="J52:K52"/>
    <mergeCell ref="D54:E54"/>
    <mergeCell ref="F54:G54"/>
    <mergeCell ref="H54:I54"/>
    <mergeCell ref="B55:C55"/>
    <mergeCell ref="D55:E55"/>
    <mergeCell ref="F55:G55"/>
    <mergeCell ref="H55:I55"/>
    <mergeCell ref="H52:I53"/>
    <mergeCell ref="B45:C45"/>
    <mergeCell ref="B46:C46"/>
    <mergeCell ref="B52:C54"/>
    <mergeCell ref="D52:E53"/>
    <mergeCell ref="F52:G53"/>
    <mergeCell ref="B44:C44"/>
    <mergeCell ref="A29:M29"/>
    <mergeCell ref="B38:C41"/>
    <mergeCell ref="D38:D40"/>
    <mergeCell ref="E38:E40"/>
    <mergeCell ref="F38:F40"/>
    <mergeCell ref="G38:I38"/>
    <mergeCell ref="L38:L40"/>
    <mergeCell ref="G39:G40"/>
    <mergeCell ref="H39:H40"/>
    <mergeCell ref="J39:J40"/>
    <mergeCell ref="K39:K40"/>
    <mergeCell ref="G41:K41"/>
    <mergeCell ref="B42:C42"/>
    <mergeCell ref="B43:C43"/>
  </mergeCells>
  <phoneticPr fontId="2"/>
  <pageMargins left="0.70866141732283472" right="0.70866141732283472" top="0.74803149606299213" bottom="0.74803149606299213" header="0.31496062992125984" footer="0.31496062992125984"/>
  <pageSetup paperSize="9" scale="84" firstPageNumber="38" fitToWidth="0" fitToHeight="0" orientation="portrait" useFirstPageNumber="1" r:id="rId1"/>
  <headerFooter differentOddEven="1" differentFirst="1" alignWithMargins="0">
    <oddHeader xml:space="preserve">&amp;R&amp;"ＭＳ 明朝,標準"&amp;10水道・下水道
</oddHeader>
    <oddFooter>&amp;C&amp;"ＭＳ 明朝,標準"&amp;P</oddFooter>
    <evenHeader>&amp;L&amp;"ＭＳ 明朝,標準"&amp;10水道・下水道</evenHeader>
    <evenFooter>&amp;C&amp;"ＭＳ 明朝,標準"&amp;P</evenFooter>
    <firstHeader>&amp;R&amp;"ＭＳ 明朝,標準"&amp;10水道・下水道</firstHeader>
  </headerFooter>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5"/>
  <sheetViews>
    <sheetView view="pageBreakPreview" topLeftCell="A229" zoomScaleNormal="100" zoomScaleSheetLayoutView="100" workbookViewId="0">
      <selection activeCell="Q268" sqref="Q268"/>
    </sheetView>
  </sheetViews>
  <sheetFormatPr defaultColWidth="9" defaultRowHeight="13.5"/>
  <cols>
    <col min="1" max="54" width="2.125" style="341" customWidth="1"/>
    <col min="55" max="16384" width="9" style="341"/>
  </cols>
  <sheetData>
    <row r="1" spans="1:50">
      <c r="A1" s="6"/>
      <c r="B1" s="6"/>
      <c r="C1" s="6"/>
      <c r="D1" s="6"/>
      <c r="E1" s="6"/>
      <c r="F1" s="6"/>
      <c r="G1" s="6"/>
      <c r="H1" s="6"/>
      <c r="I1" s="6"/>
      <c r="J1" s="6"/>
      <c r="K1" s="6"/>
      <c r="L1" s="6"/>
      <c r="M1" s="6"/>
      <c r="N1" s="6"/>
      <c r="O1" s="6"/>
      <c r="P1" s="6"/>
      <c r="Q1" s="6"/>
      <c r="R1" s="6"/>
      <c r="S1" s="6"/>
      <c r="T1" s="6"/>
      <c r="U1" s="6"/>
      <c r="V1" s="6"/>
    </row>
    <row r="2" spans="1:50">
      <c r="A2" s="6"/>
      <c r="B2" s="6"/>
      <c r="C2" s="6"/>
      <c r="D2" s="6"/>
      <c r="E2" s="6"/>
      <c r="F2" s="6"/>
      <c r="G2" s="6"/>
      <c r="H2" s="6"/>
      <c r="I2" s="6"/>
      <c r="J2" s="6"/>
      <c r="K2" s="6"/>
      <c r="L2" s="6"/>
      <c r="M2" s="6"/>
      <c r="N2" s="6"/>
      <c r="O2" s="6"/>
      <c r="P2" s="6"/>
      <c r="Q2" s="6"/>
      <c r="R2" s="6"/>
      <c r="S2" s="6"/>
      <c r="T2" s="6"/>
      <c r="U2" s="6"/>
      <c r="V2" s="6"/>
    </row>
    <row r="3" spans="1:50">
      <c r="A3" s="6"/>
      <c r="B3" s="6"/>
      <c r="C3" s="6"/>
      <c r="D3" s="6"/>
      <c r="E3" s="6"/>
      <c r="F3" s="6"/>
      <c r="G3" s="6"/>
      <c r="H3" s="6"/>
      <c r="I3" s="6"/>
      <c r="J3" s="6"/>
      <c r="K3" s="6"/>
      <c r="L3" s="6"/>
      <c r="M3" s="6"/>
      <c r="N3" s="6"/>
      <c r="O3" s="6"/>
      <c r="P3" s="6"/>
      <c r="Q3" s="6"/>
      <c r="R3" s="6"/>
      <c r="S3" s="6"/>
      <c r="T3" s="6"/>
      <c r="U3" s="6"/>
      <c r="V3" s="6"/>
    </row>
    <row r="4" spans="1:50">
      <c r="A4" s="6"/>
      <c r="B4" s="6"/>
      <c r="C4" s="6"/>
      <c r="D4" s="6"/>
      <c r="E4" s="6"/>
      <c r="F4" s="6"/>
      <c r="G4" s="6"/>
      <c r="H4" s="6"/>
      <c r="I4" s="6"/>
      <c r="J4" s="6"/>
      <c r="K4" s="6"/>
      <c r="L4" s="6"/>
      <c r="M4" s="6"/>
      <c r="N4" s="6"/>
      <c r="O4" s="6"/>
      <c r="P4" s="6"/>
      <c r="Q4" s="6"/>
      <c r="R4" s="6"/>
      <c r="S4" s="6"/>
      <c r="T4" s="6"/>
      <c r="U4" s="6"/>
      <c r="V4" s="6"/>
    </row>
    <row r="5" spans="1:50">
      <c r="A5" s="6"/>
      <c r="B5" s="6"/>
      <c r="C5" s="6"/>
      <c r="D5" s="6"/>
      <c r="E5" s="6"/>
      <c r="F5" s="6"/>
      <c r="G5" s="6"/>
      <c r="H5" s="6"/>
      <c r="I5" s="6"/>
      <c r="J5" s="6"/>
      <c r="K5" s="6"/>
      <c r="L5" s="6"/>
      <c r="M5" s="6"/>
      <c r="N5" s="6"/>
      <c r="O5" s="6"/>
      <c r="P5" s="6"/>
      <c r="Q5" s="6"/>
      <c r="R5" s="6"/>
      <c r="S5" s="6"/>
      <c r="T5" s="6"/>
      <c r="U5" s="6"/>
      <c r="V5" s="6"/>
    </row>
    <row r="6" spans="1:50">
      <c r="A6" s="6"/>
      <c r="B6" s="6"/>
      <c r="C6" s="6"/>
      <c r="D6" s="6"/>
      <c r="E6" s="6"/>
      <c r="F6" s="6"/>
      <c r="G6" s="6"/>
      <c r="H6" s="6"/>
      <c r="I6" s="6"/>
      <c r="J6" s="6"/>
      <c r="K6" s="6"/>
      <c r="L6" s="6"/>
      <c r="M6" s="6"/>
      <c r="N6" s="6"/>
      <c r="O6" s="6"/>
      <c r="P6" s="6"/>
      <c r="Q6" s="6"/>
      <c r="R6" s="6"/>
      <c r="S6" s="6"/>
      <c r="T6" s="6"/>
      <c r="U6" s="6"/>
      <c r="V6" s="6"/>
    </row>
    <row r="7" spans="1:50">
      <c r="A7" s="6"/>
      <c r="B7" s="6"/>
      <c r="C7" s="6"/>
      <c r="D7" s="6"/>
      <c r="E7" s="6"/>
      <c r="F7" s="6"/>
      <c r="G7" s="6"/>
      <c r="H7" s="6"/>
      <c r="I7" s="6"/>
      <c r="J7" s="6"/>
      <c r="K7" s="6"/>
      <c r="L7" s="6"/>
      <c r="M7" s="6"/>
      <c r="N7" s="6"/>
      <c r="O7" s="6"/>
      <c r="P7" s="6"/>
      <c r="Q7" s="6"/>
      <c r="R7" s="6"/>
      <c r="S7" s="6"/>
      <c r="T7" s="6"/>
      <c r="U7" s="6"/>
      <c r="V7" s="6"/>
    </row>
    <row r="8" spans="1:50">
      <c r="A8" s="6"/>
      <c r="B8" s="6"/>
      <c r="C8" s="6"/>
      <c r="D8" s="6"/>
      <c r="E8" s="6"/>
      <c r="F8" s="6"/>
      <c r="G8" s="6"/>
      <c r="H8" s="6"/>
      <c r="I8" s="6"/>
      <c r="J8" s="6"/>
      <c r="K8" s="6"/>
      <c r="L8" s="6"/>
      <c r="M8" s="6"/>
      <c r="N8" s="6"/>
      <c r="O8" s="6"/>
      <c r="P8" s="6"/>
      <c r="Q8" s="6"/>
      <c r="R8" s="6"/>
      <c r="S8" s="6"/>
      <c r="T8" s="6"/>
      <c r="U8" s="6"/>
      <c r="V8" s="6"/>
    </row>
    <row r="9" spans="1:50">
      <c r="A9" s="6"/>
      <c r="B9" s="6"/>
      <c r="C9" s="6"/>
      <c r="D9" s="6"/>
      <c r="E9" s="6"/>
      <c r="F9" s="6"/>
      <c r="G9" s="6"/>
      <c r="H9" s="6"/>
      <c r="I9" s="6"/>
      <c r="J9" s="6"/>
      <c r="K9" s="6"/>
      <c r="L9" s="6"/>
      <c r="M9" s="6"/>
      <c r="N9" s="6"/>
      <c r="O9" s="6"/>
      <c r="P9" s="6"/>
      <c r="Q9" s="6"/>
      <c r="R9" s="6"/>
      <c r="S9" s="6"/>
      <c r="T9" s="6"/>
      <c r="U9" s="6"/>
      <c r="V9" s="6"/>
    </row>
    <row r="10" spans="1:50">
      <c r="A10" s="6"/>
      <c r="B10" s="6"/>
      <c r="C10" s="6"/>
      <c r="D10" s="6"/>
      <c r="E10" s="6"/>
      <c r="F10" s="6"/>
      <c r="G10" s="6"/>
      <c r="H10" s="6"/>
      <c r="I10" s="6"/>
      <c r="J10" s="6"/>
      <c r="K10" s="6"/>
      <c r="L10" s="6"/>
      <c r="M10" s="6"/>
      <c r="N10" s="6"/>
      <c r="O10" s="6"/>
      <c r="P10" s="6"/>
      <c r="Q10" s="6"/>
      <c r="R10" s="6"/>
      <c r="S10" s="6"/>
      <c r="T10" s="6"/>
      <c r="U10" s="6"/>
      <c r="V10" s="6"/>
    </row>
    <row r="11" spans="1:50" ht="13.5" customHeight="1">
      <c r="A11" s="708"/>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row>
    <row r="12" spans="1:50">
      <c r="A12" s="6"/>
      <c r="B12" s="6"/>
      <c r="C12" s="6"/>
      <c r="D12" s="6"/>
      <c r="E12" s="6"/>
      <c r="F12" s="6"/>
      <c r="G12" s="6"/>
      <c r="H12" s="6"/>
      <c r="I12" s="6"/>
      <c r="J12" s="6"/>
      <c r="K12" s="6"/>
      <c r="L12" s="6"/>
      <c r="M12" s="6"/>
      <c r="N12" s="6"/>
      <c r="O12" s="6"/>
      <c r="P12" s="6"/>
      <c r="Q12" s="6"/>
      <c r="R12" s="6"/>
      <c r="S12" s="6"/>
      <c r="T12" s="6"/>
      <c r="U12" s="6"/>
      <c r="V12" s="6"/>
    </row>
    <row r="13" spans="1:50">
      <c r="A13" s="6"/>
      <c r="B13" s="6"/>
      <c r="C13" s="6"/>
      <c r="D13" s="6"/>
      <c r="E13" s="6"/>
      <c r="F13" s="6"/>
      <c r="G13" s="6"/>
      <c r="H13" s="6"/>
      <c r="I13" s="6"/>
      <c r="J13" s="6"/>
      <c r="K13" s="6"/>
      <c r="L13" s="6"/>
      <c r="M13" s="6"/>
      <c r="N13" s="6"/>
      <c r="O13" s="6"/>
      <c r="P13" s="6"/>
      <c r="Q13" s="6"/>
      <c r="R13" s="6"/>
      <c r="S13" s="6"/>
      <c r="T13" s="6"/>
      <c r="U13" s="6"/>
      <c r="V13" s="6"/>
      <c r="W13" s="6"/>
      <c r="X13" s="6"/>
      <c r="Y13" s="6"/>
    </row>
    <row r="14" spans="1:50">
      <c r="A14" s="6"/>
      <c r="B14" s="6"/>
      <c r="C14" s="6"/>
      <c r="D14" s="6"/>
      <c r="E14" s="6"/>
      <c r="F14" s="6"/>
      <c r="G14" s="6"/>
      <c r="H14" s="6"/>
      <c r="I14" s="6"/>
      <c r="J14" s="6"/>
      <c r="K14" s="6"/>
      <c r="L14" s="6"/>
      <c r="M14" s="6"/>
      <c r="N14" s="6"/>
      <c r="O14" s="6"/>
      <c r="P14" s="6"/>
      <c r="Q14" s="6"/>
      <c r="R14" s="6"/>
      <c r="S14" s="6"/>
      <c r="T14" s="6"/>
      <c r="U14" s="6"/>
      <c r="V14" s="6"/>
      <c r="W14" s="6"/>
      <c r="X14" s="6"/>
      <c r="Y14" s="6"/>
    </row>
    <row r="15" spans="1:50">
      <c r="A15" s="6"/>
      <c r="B15" s="6"/>
      <c r="C15" s="6"/>
      <c r="D15" s="6"/>
      <c r="E15" s="6"/>
      <c r="F15" s="6"/>
      <c r="G15" s="6"/>
      <c r="H15" s="6"/>
      <c r="I15" s="6"/>
      <c r="J15" s="6"/>
      <c r="K15" s="6"/>
      <c r="L15" s="6"/>
      <c r="M15" s="6"/>
      <c r="N15" s="6"/>
      <c r="O15" s="6"/>
      <c r="P15" s="6"/>
      <c r="Q15" s="6"/>
      <c r="R15" s="6"/>
      <c r="S15" s="6"/>
      <c r="T15" s="6"/>
      <c r="U15" s="6"/>
      <c r="V15" s="6"/>
      <c r="W15" s="6"/>
      <c r="X15" s="6"/>
      <c r="Y15" s="6"/>
    </row>
    <row r="16" spans="1:50">
      <c r="A16" s="6"/>
      <c r="B16" s="6"/>
      <c r="C16" s="6"/>
      <c r="D16" s="6"/>
      <c r="E16" s="6"/>
      <c r="F16" s="6"/>
      <c r="G16" s="6"/>
      <c r="H16" s="6"/>
      <c r="I16" s="6"/>
      <c r="J16" s="6"/>
      <c r="K16" s="6"/>
      <c r="L16" s="6"/>
      <c r="M16" s="6"/>
      <c r="N16" s="6"/>
      <c r="O16" s="6"/>
      <c r="P16" s="6"/>
      <c r="Q16" s="6"/>
      <c r="R16" s="6"/>
      <c r="S16" s="6"/>
      <c r="T16" s="6"/>
      <c r="U16" s="6"/>
      <c r="V16" s="6"/>
      <c r="W16" s="6"/>
      <c r="X16" s="6"/>
      <c r="Y16" s="6"/>
    </row>
    <row r="17" spans="1:50">
      <c r="A17" s="6"/>
      <c r="B17" s="6"/>
      <c r="C17" s="6"/>
      <c r="D17" s="6"/>
      <c r="E17" s="6"/>
      <c r="F17" s="6"/>
      <c r="G17" s="6"/>
      <c r="H17" s="6"/>
      <c r="I17" s="6"/>
      <c r="J17" s="6"/>
      <c r="K17" s="6"/>
      <c r="L17" s="6"/>
      <c r="M17" s="6"/>
      <c r="N17" s="6"/>
      <c r="O17" s="6"/>
      <c r="P17" s="6"/>
      <c r="Q17" s="6"/>
      <c r="R17" s="6"/>
      <c r="S17" s="6"/>
      <c r="T17" s="6"/>
      <c r="U17" s="6"/>
      <c r="V17" s="6"/>
      <c r="W17" s="6"/>
      <c r="X17" s="6"/>
      <c r="Y17" s="6"/>
    </row>
    <row r="18" spans="1:50">
      <c r="A18" s="6"/>
      <c r="B18" s="6"/>
      <c r="C18" s="6"/>
      <c r="D18" s="6"/>
      <c r="E18" s="6"/>
      <c r="F18" s="6"/>
      <c r="G18" s="6"/>
      <c r="H18" s="6"/>
      <c r="I18" s="6"/>
      <c r="J18" s="6"/>
      <c r="K18" s="6"/>
      <c r="L18" s="6"/>
      <c r="M18" s="6"/>
      <c r="N18" s="6"/>
      <c r="O18" s="6"/>
      <c r="P18" s="6"/>
      <c r="Q18" s="6"/>
      <c r="R18" s="6"/>
      <c r="S18" s="6"/>
      <c r="T18" s="6"/>
      <c r="U18" s="6"/>
      <c r="V18" s="6"/>
      <c r="W18" s="6"/>
      <c r="X18" s="6"/>
      <c r="Y18" s="6"/>
    </row>
    <row r="19" spans="1:50">
      <c r="A19" s="6"/>
      <c r="B19" s="6"/>
      <c r="C19" s="6"/>
      <c r="D19" s="6"/>
      <c r="E19" s="6"/>
      <c r="F19" s="6"/>
      <c r="G19" s="6"/>
      <c r="H19" s="6"/>
      <c r="I19" s="6"/>
      <c r="J19" s="6"/>
      <c r="K19" s="6"/>
      <c r="L19" s="6"/>
      <c r="M19" s="6"/>
      <c r="N19" s="6"/>
      <c r="O19" s="6"/>
      <c r="P19" s="6"/>
      <c r="Q19" s="6"/>
      <c r="R19" s="6"/>
      <c r="S19" s="6"/>
      <c r="T19" s="6"/>
      <c r="U19" s="6"/>
      <c r="V19" s="6"/>
      <c r="W19" s="6"/>
      <c r="X19" s="6"/>
      <c r="Y19" s="6"/>
    </row>
    <row r="20" spans="1:50">
      <c r="A20" s="6"/>
      <c r="B20" s="6"/>
      <c r="C20" s="6"/>
      <c r="D20" s="6"/>
      <c r="E20" s="6"/>
      <c r="F20" s="6"/>
      <c r="G20" s="6"/>
      <c r="H20" s="6"/>
      <c r="I20" s="6"/>
      <c r="J20" s="6"/>
      <c r="K20" s="6"/>
      <c r="L20" s="6"/>
      <c r="M20" s="6"/>
      <c r="N20" s="6"/>
      <c r="O20" s="6"/>
      <c r="P20" s="6"/>
      <c r="Q20" s="6"/>
      <c r="R20" s="6"/>
      <c r="S20" s="6"/>
      <c r="T20" s="6"/>
      <c r="U20" s="6"/>
      <c r="V20" s="6"/>
      <c r="W20" s="6"/>
      <c r="X20" s="6"/>
      <c r="Y20" s="6"/>
    </row>
    <row r="21" spans="1:50">
      <c r="A21" s="6"/>
      <c r="B21" s="6"/>
      <c r="C21" s="6"/>
      <c r="D21" s="6"/>
      <c r="E21" s="6"/>
      <c r="F21" s="6"/>
      <c r="G21" s="6"/>
      <c r="H21" s="6"/>
      <c r="I21" s="6"/>
      <c r="J21" s="6"/>
      <c r="K21" s="6"/>
      <c r="L21" s="6"/>
      <c r="M21" s="6"/>
      <c r="N21" s="6"/>
      <c r="O21" s="6"/>
      <c r="P21" s="6"/>
      <c r="Q21" s="6"/>
      <c r="R21" s="6"/>
      <c r="S21" s="6"/>
      <c r="T21" s="6"/>
      <c r="U21" s="6"/>
      <c r="V21" s="6"/>
      <c r="W21" s="6"/>
      <c r="X21" s="6"/>
      <c r="Y21" s="6"/>
    </row>
    <row r="22" spans="1:50">
      <c r="A22" s="6"/>
      <c r="B22" s="6"/>
      <c r="C22" s="6"/>
      <c r="D22" s="6"/>
      <c r="E22" s="6"/>
      <c r="F22" s="6"/>
      <c r="G22" s="6"/>
      <c r="H22" s="6"/>
      <c r="I22" s="6"/>
      <c r="J22" s="6"/>
      <c r="K22" s="6"/>
      <c r="L22" s="6"/>
      <c r="M22" s="6"/>
      <c r="N22" s="6"/>
      <c r="O22" s="6"/>
      <c r="P22" s="6"/>
      <c r="Q22" s="6"/>
      <c r="R22" s="6"/>
      <c r="S22" s="6"/>
      <c r="T22" s="6"/>
      <c r="U22" s="6"/>
      <c r="V22" s="6"/>
      <c r="W22" s="6"/>
      <c r="X22" s="6"/>
      <c r="Y22" s="6"/>
    </row>
    <row r="23" spans="1:50">
      <c r="A23" s="6"/>
      <c r="B23" s="6"/>
      <c r="C23" s="6"/>
      <c r="D23" s="6"/>
      <c r="E23" s="6"/>
      <c r="F23" s="6"/>
      <c r="G23" s="6"/>
      <c r="H23" s="6"/>
      <c r="I23" s="6"/>
      <c r="J23" s="6"/>
      <c r="K23" s="6"/>
      <c r="L23" s="6"/>
      <c r="M23" s="6"/>
      <c r="N23" s="6"/>
      <c r="O23" s="6"/>
      <c r="P23" s="6"/>
      <c r="Q23" s="6"/>
      <c r="R23" s="6"/>
      <c r="S23" s="6"/>
      <c r="T23" s="6"/>
      <c r="U23" s="6"/>
      <c r="V23" s="6"/>
      <c r="W23" s="6"/>
      <c r="X23" s="6"/>
      <c r="Y23" s="6"/>
    </row>
    <row r="24" spans="1:50">
      <c r="A24" s="6"/>
      <c r="B24" s="6"/>
      <c r="C24" s="6"/>
      <c r="D24" s="6"/>
      <c r="E24" s="6"/>
      <c r="F24" s="6"/>
      <c r="G24" s="6"/>
      <c r="H24" s="6"/>
      <c r="I24" s="6"/>
      <c r="J24" s="6"/>
      <c r="K24" s="6"/>
      <c r="L24" s="6"/>
      <c r="M24" s="6"/>
      <c r="N24" s="6"/>
      <c r="O24" s="6"/>
      <c r="P24" s="6"/>
      <c r="Q24" s="6"/>
      <c r="R24" s="6"/>
      <c r="S24" s="6"/>
      <c r="T24" s="6"/>
      <c r="U24" s="6"/>
      <c r="V24" s="6"/>
      <c r="W24" s="6"/>
      <c r="X24" s="6"/>
      <c r="Y24" s="6"/>
    </row>
    <row r="25" spans="1:50">
      <c r="A25" s="6"/>
      <c r="B25" s="6"/>
      <c r="C25" s="6"/>
      <c r="D25" s="6"/>
      <c r="E25" s="6"/>
      <c r="F25" s="6"/>
      <c r="G25" s="6"/>
      <c r="H25" s="6"/>
      <c r="I25" s="6"/>
      <c r="J25" s="6"/>
      <c r="K25" s="6"/>
      <c r="L25" s="6"/>
      <c r="M25" s="6"/>
      <c r="N25" s="6"/>
      <c r="O25" s="6"/>
      <c r="P25" s="6"/>
      <c r="Q25" s="6"/>
      <c r="R25" s="6"/>
      <c r="S25" s="6"/>
      <c r="T25" s="6"/>
      <c r="U25" s="6"/>
      <c r="V25" s="6"/>
      <c r="W25" s="6"/>
      <c r="X25" s="6"/>
      <c r="Y25" s="6"/>
    </row>
    <row r="26" spans="1:50">
      <c r="A26" s="6"/>
      <c r="B26" s="6"/>
      <c r="C26" s="6"/>
      <c r="D26" s="6"/>
      <c r="E26" s="6"/>
      <c r="F26" s="6"/>
      <c r="G26" s="6"/>
      <c r="H26" s="6"/>
      <c r="I26" s="6"/>
      <c r="J26" s="6"/>
      <c r="K26" s="6"/>
      <c r="L26" s="6"/>
      <c r="M26" s="6"/>
      <c r="N26" s="6"/>
      <c r="O26" s="6"/>
      <c r="P26" s="6"/>
      <c r="Q26" s="6"/>
      <c r="R26" s="6"/>
      <c r="S26" s="6"/>
      <c r="T26" s="6"/>
      <c r="U26" s="6"/>
      <c r="V26" s="6"/>
      <c r="W26" s="6"/>
      <c r="X26" s="6"/>
      <c r="Y26" s="6"/>
    </row>
    <row r="27" spans="1:50">
      <c r="A27" s="6"/>
      <c r="B27" s="6"/>
      <c r="C27" s="6"/>
      <c r="D27" s="6"/>
      <c r="E27" s="6"/>
      <c r="F27" s="6"/>
      <c r="G27" s="6"/>
      <c r="H27" s="6"/>
      <c r="I27" s="6"/>
      <c r="J27" s="6"/>
      <c r="K27" s="6"/>
      <c r="L27" s="6"/>
      <c r="M27" s="6"/>
      <c r="N27" s="6"/>
      <c r="O27" s="6"/>
      <c r="P27" s="6"/>
      <c r="Q27" s="6"/>
      <c r="R27" s="6"/>
      <c r="S27" s="6"/>
      <c r="T27" s="6"/>
      <c r="U27" s="6"/>
      <c r="V27" s="6"/>
      <c r="W27" s="6"/>
      <c r="X27" s="6"/>
      <c r="Y27" s="6"/>
    </row>
    <row r="28" spans="1:50" ht="33.75" customHeight="1">
      <c r="A28" s="2688" t="s">
        <v>523</v>
      </c>
      <c r="B28" s="2688"/>
      <c r="C28" s="2688"/>
      <c r="D28" s="2688"/>
      <c r="E28" s="2688"/>
      <c r="F28" s="2688"/>
      <c r="G28" s="2688"/>
      <c r="H28" s="2688"/>
      <c r="I28" s="2688"/>
      <c r="J28" s="2688"/>
      <c r="K28" s="2688"/>
      <c r="L28" s="2688"/>
      <c r="M28" s="2688"/>
      <c r="N28" s="2688"/>
      <c r="O28" s="2688"/>
      <c r="P28" s="2688"/>
      <c r="Q28" s="2688"/>
      <c r="R28" s="2688"/>
      <c r="S28" s="2688"/>
      <c r="T28" s="2688"/>
      <c r="U28" s="2688"/>
      <c r="V28" s="2688"/>
      <c r="W28" s="2688"/>
      <c r="X28" s="2688"/>
      <c r="Y28" s="2688"/>
      <c r="Z28" s="2688"/>
      <c r="AA28" s="2688"/>
      <c r="AB28" s="2688"/>
      <c r="AC28" s="2688"/>
      <c r="AD28" s="2688"/>
      <c r="AE28" s="2688"/>
      <c r="AF28" s="2688"/>
      <c r="AG28" s="2688"/>
      <c r="AH28" s="2688"/>
      <c r="AI28" s="2688"/>
      <c r="AJ28" s="2688"/>
      <c r="AK28" s="2688"/>
      <c r="AL28" s="2688"/>
      <c r="AM28" s="2688"/>
      <c r="AN28" s="2688"/>
      <c r="AO28" s="2688"/>
      <c r="AP28" s="2688"/>
      <c r="AQ28" s="2688"/>
      <c r="AR28" s="2688"/>
      <c r="AS28" s="2688"/>
      <c r="AT28" s="2688"/>
      <c r="AU28" s="2688"/>
      <c r="AV28" s="2688"/>
      <c r="AW28" s="2688"/>
      <c r="AX28" s="2688"/>
    </row>
    <row r="29" spans="1:50">
      <c r="A29" s="6"/>
      <c r="B29" s="6"/>
      <c r="C29" s="6"/>
      <c r="D29" s="6"/>
      <c r="E29" s="6"/>
      <c r="F29" s="6"/>
      <c r="G29" s="6"/>
      <c r="H29" s="6"/>
      <c r="I29" s="6"/>
      <c r="J29" s="6"/>
      <c r="K29" s="6"/>
      <c r="L29" s="6"/>
      <c r="M29" s="6"/>
      <c r="N29" s="6"/>
      <c r="O29" s="6"/>
      <c r="P29" s="6"/>
      <c r="Q29" s="6"/>
      <c r="R29" s="6"/>
      <c r="S29" s="6"/>
      <c r="T29" s="6"/>
      <c r="U29" s="6"/>
      <c r="V29" s="6"/>
      <c r="W29" s="6"/>
      <c r="X29" s="6"/>
      <c r="Y29" s="6"/>
    </row>
    <row r="30" spans="1:50">
      <c r="A30" s="6"/>
      <c r="B30" s="6"/>
      <c r="C30" s="6"/>
      <c r="D30" s="6"/>
      <c r="E30" s="6"/>
      <c r="F30" s="6"/>
      <c r="G30" s="6"/>
      <c r="H30" s="6"/>
      <c r="I30" s="6"/>
      <c r="J30" s="6"/>
      <c r="K30" s="6"/>
      <c r="L30" s="6"/>
      <c r="M30" s="6"/>
      <c r="N30" s="6"/>
      <c r="O30" s="6"/>
      <c r="P30" s="6"/>
      <c r="Q30" s="6"/>
      <c r="R30" s="6"/>
      <c r="S30" s="6"/>
      <c r="T30" s="6"/>
      <c r="U30" s="6"/>
      <c r="V30" s="6"/>
      <c r="W30" s="6"/>
      <c r="X30" s="6"/>
      <c r="Y30" s="6"/>
    </row>
    <row r="31" spans="1:50">
      <c r="A31" s="6"/>
      <c r="B31" s="6"/>
      <c r="C31" s="6"/>
      <c r="D31" s="6"/>
      <c r="E31" s="6"/>
      <c r="F31" s="6"/>
      <c r="G31" s="6"/>
      <c r="H31" s="6"/>
      <c r="I31" s="6"/>
      <c r="J31" s="6"/>
      <c r="K31" s="6"/>
      <c r="L31" s="6"/>
      <c r="M31" s="6"/>
      <c r="N31" s="6"/>
      <c r="O31" s="6"/>
      <c r="P31" s="6"/>
      <c r="Q31" s="6"/>
      <c r="R31" s="6"/>
      <c r="S31" s="6"/>
      <c r="T31" s="6"/>
      <c r="U31" s="6"/>
      <c r="V31" s="6"/>
      <c r="W31" s="6"/>
      <c r="X31" s="6"/>
      <c r="Y31" s="6"/>
    </row>
    <row r="32" spans="1:50">
      <c r="A32" s="6"/>
      <c r="B32" s="6"/>
      <c r="C32" s="6"/>
      <c r="D32" s="6"/>
      <c r="E32" s="6"/>
      <c r="F32" s="6"/>
      <c r="G32" s="6"/>
      <c r="H32" s="6"/>
      <c r="I32" s="6"/>
      <c r="J32" s="6"/>
      <c r="K32" s="6"/>
      <c r="L32" s="6"/>
      <c r="M32" s="6"/>
      <c r="N32" s="6"/>
      <c r="O32" s="6"/>
      <c r="P32" s="6"/>
      <c r="Q32" s="6"/>
      <c r="R32" s="6"/>
      <c r="S32" s="6"/>
      <c r="T32" s="6"/>
      <c r="U32" s="6"/>
      <c r="V32" s="6"/>
      <c r="W32" s="6"/>
      <c r="X32" s="6"/>
      <c r="Y32" s="6"/>
    </row>
    <row r="33" spans="1:50">
      <c r="A33" s="6"/>
      <c r="B33" s="6"/>
      <c r="C33" s="6"/>
      <c r="D33" s="6"/>
      <c r="E33" s="6"/>
      <c r="F33" s="6"/>
      <c r="G33" s="6"/>
      <c r="H33" s="6"/>
      <c r="I33" s="6"/>
      <c r="J33" s="6"/>
      <c r="K33" s="6"/>
      <c r="L33" s="6"/>
      <c r="M33" s="6"/>
      <c r="N33" s="6"/>
      <c r="O33" s="6"/>
      <c r="P33" s="6"/>
      <c r="Q33" s="6"/>
      <c r="R33" s="6"/>
      <c r="S33" s="6"/>
      <c r="T33" s="6"/>
      <c r="U33" s="6"/>
      <c r="V33" s="6"/>
      <c r="W33" s="6"/>
      <c r="X33" s="6"/>
      <c r="Y33" s="6"/>
    </row>
    <row r="34" spans="1:50">
      <c r="A34" s="6"/>
      <c r="B34" s="6"/>
      <c r="C34" s="6"/>
      <c r="D34" s="6"/>
      <c r="E34" s="6"/>
      <c r="F34" s="6"/>
      <c r="G34" s="6"/>
      <c r="H34" s="6"/>
      <c r="I34" s="6"/>
      <c r="J34" s="6"/>
      <c r="K34" s="6"/>
      <c r="L34" s="6"/>
      <c r="M34" s="6"/>
      <c r="N34" s="6"/>
      <c r="O34" s="6"/>
      <c r="P34" s="6"/>
      <c r="Q34" s="6"/>
      <c r="R34" s="6"/>
      <c r="S34" s="6"/>
      <c r="T34" s="6"/>
      <c r="U34" s="6"/>
      <c r="V34" s="6"/>
      <c r="W34" s="6"/>
      <c r="X34" s="6"/>
      <c r="Y34" s="6"/>
    </row>
    <row r="35" spans="1:50">
      <c r="A35" s="6"/>
      <c r="B35" s="6"/>
      <c r="C35" s="6"/>
      <c r="D35" s="6"/>
      <c r="E35" s="6"/>
      <c r="F35" s="6"/>
      <c r="G35" s="6"/>
      <c r="H35" s="6"/>
      <c r="I35" s="6"/>
      <c r="J35" s="6"/>
      <c r="K35" s="6"/>
      <c r="L35" s="6"/>
      <c r="M35" s="6"/>
      <c r="N35" s="6"/>
      <c r="O35" s="6"/>
      <c r="P35" s="6"/>
      <c r="Q35" s="6"/>
      <c r="R35" s="6"/>
      <c r="S35" s="6"/>
      <c r="T35" s="6"/>
      <c r="U35" s="6"/>
      <c r="V35" s="6"/>
      <c r="W35" s="6"/>
      <c r="X35" s="6"/>
      <c r="Y35" s="6"/>
    </row>
    <row r="36" spans="1:50">
      <c r="A36" s="6"/>
      <c r="B36" s="6"/>
      <c r="C36" s="6"/>
      <c r="D36" s="6"/>
      <c r="E36" s="6"/>
      <c r="F36" s="6"/>
      <c r="G36" s="6"/>
      <c r="H36" s="6"/>
      <c r="I36" s="6"/>
      <c r="J36" s="6"/>
      <c r="K36" s="6"/>
      <c r="L36" s="6"/>
      <c r="M36" s="6"/>
      <c r="N36" s="6"/>
      <c r="O36" s="6"/>
      <c r="P36" s="6"/>
      <c r="Q36" s="6"/>
      <c r="R36" s="6"/>
      <c r="S36" s="6"/>
      <c r="T36" s="6"/>
      <c r="U36" s="6"/>
      <c r="V36" s="6"/>
      <c r="W36" s="6"/>
      <c r="X36" s="6"/>
      <c r="Y36" s="6"/>
    </row>
    <row r="37" spans="1:50" ht="17.25" customHeight="1">
      <c r="A37" s="93" t="s">
        <v>524</v>
      </c>
      <c r="B37" s="6"/>
      <c r="C37" s="6"/>
      <c r="D37" s="6"/>
      <c r="E37" s="6"/>
      <c r="F37" s="6"/>
      <c r="G37" s="6"/>
      <c r="H37" s="6"/>
      <c r="I37" s="6"/>
      <c r="J37" s="6"/>
      <c r="K37" s="6"/>
      <c r="L37" s="6"/>
      <c r="M37" s="6"/>
      <c r="N37" s="6"/>
      <c r="O37" s="6"/>
      <c r="P37" s="6"/>
      <c r="Q37" s="6"/>
      <c r="R37" s="6"/>
      <c r="S37" s="6"/>
      <c r="T37" s="6"/>
      <c r="U37" s="6"/>
      <c r="V37" s="6"/>
      <c r="W37" s="6"/>
      <c r="X37" s="6"/>
      <c r="Y37" s="6"/>
    </row>
    <row r="38" spans="1:50" ht="13.5" customHeight="1">
      <c r="A38" s="6"/>
      <c r="B38" s="6"/>
      <c r="C38" s="6"/>
      <c r="D38" s="6"/>
      <c r="E38" s="6"/>
      <c r="F38" s="6"/>
      <c r="G38" s="6"/>
      <c r="H38" s="6"/>
      <c r="I38" s="6"/>
      <c r="J38" s="6"/>
      <c r="K38" s="6"/>
      <c r="L38" s="6"/>
      <c r="M38" s="6"/>
      <c r="N38" s="6"/>
      <c r="O38" s="6"/>
      <c r="P38" s="6"/>
      <c r="Q38" s="6"/>
      <c r="R38" s="6"/>
      <c r="S38" s="6"/>
      <c r="T38" s="6"/>
      <c r="U38" s="6"/>
      <c r="V38" s="6"/>
      <c r="W38" s="6"/>
      <c r="X38" s="6"/>
      <c r="AN38" s="1234" t="s">
        <v>2121</v>
      </c>
      <c r="AO38" s="1234"/>
      <c r="AP38" s="1234"/>
      <c r="AQ38" s="1234"/>
      <c r="AR38" s="1234"/>
      <c r="AS38" s="1234"/>
      <c r="AT38" s="1234"/>
      <c r="AU38" s="1234"/>
      <c r="AV38" s="1234"/>
      <c r="AW38" s="1234"/>
      <c r="AX38" s="1234"/>
    </row>
    <row r="39" spans="1:50" ht="13.5" customHeight="1" thickBot="1">
      <c r="A39" s="224"/>
      <c r="B39" s="224"/>
      <c r="C39" s="224"/>
      <c r="D39" s="224"/>
      <c r="E39" s="224"/>
      <c r="F39" s="224"/>
      <c r="G39" s="224"/>
      <c r="H39" s="224"/>
      <c r="I39" s="6"/>
      <c r="J39" s="6"/>
      <c r="K39" s="6"/>
      <c r="L39" s="6"/>
      <c r="M39" s="6"/>
      <c r="N39" s="6"/>
      <c r="O39" s="6"/>
      <c r="P39" s="6"/>
      <c r="Q39" s="6"/>
      <c r="R39" s="6"/>
      <c r="S39" s="6"/>
      <c r="T39" s="6"/>
      <c r="U39" s="6"/>
      <c r="V39" s="6"/>
      <c r="W39" s="6"/>
      <c r="AI39" s="52"/>
      <c r="AJ39" s="52"/>
      <c r="AK39" s="511"/>
      <c r="AL39" s="511"/>
      <c r="AM39" s="511"/>
      <c r="AN39" s="1178" t="s">
        <v>525</v>
      </c>
      <c r="AO39" s="1178"/>
      <c r="AP39" s="1178"/>
      <c r="AQ39" s="1178"/>
      <c r="AR39" s="1178"/>
      <c r="AS39" s="1178"/>
      <c r="AT39" s="1178"/>
      <c r="AU39" s="1178"/>
      <c r="AV39" s="1178"/>
      <c r="AW39" s="1178"/>
      <c r="AX39" s="1178"/>
    </row>
    <row r="40" spans="1:50" s="221" customFormat="1" ht="18" customHeight="1">
      <c r="A40" s="1186" t="s">
        <v>2053</v>
      </c>
      <c r="B40" s="1187"/>
      <c r="C40" s="1187"/>
      <c r="D40" s="1187"/>
      <c r="E40" s="1187"/>
      <c r="F40" s="1187"/>
      <c r="G40" s="1187"/>
      <c r="H40" s="1188"/>
      <c r="I40" s="1194" t="s">
        <v>526</v>
      </c>
      <c r="J40" s="1195"/>
      <c r="K40" s="1195"/>
      <c r="L40" s="1195"/>
      <c r="M40" s="1195"/>
      <c r="N40" s="1195"/>
      <c r="O40" s="1195"/>
      <c r="P40" s="1195"/>
      <c r="Q40" s="1195"/>
      <c r="R40" s="1195"/>
      <c r="S40" s="1195"/>
      <c r="T40" s="1195"/>
      <c r="U40" s="1195"/>
      <c r="V40" s="1195"/>
      <c r="W40" s="1195"/>
      <c r="X40" s="1195"/>
      <c r="Y40" s="1195"/>
      <c r="Z40" s="1195"/>
      <c r="AA40" s="1195"/>
      <c r="AB40" s="1195"/>
      <c r="AC40" s="1259"/>
      <c r="AD40" s="1194" t="s">
        <v>527</v>
      </c>
      <c r="AE40" s="1195"/>
      <c r="AF40" s="1195"/>
      <c r="AG40" s="1195"/>
      <c r="AH40" s="1195"/>
      <c r="AI40" s="1195"/>
      <c r="AJ40" s="1195"/>
      <c r="AK40" s="1195"/>
      <c r="AL40" s="1195"/>
      <c r="AM40" s="1195"/>
      <c r="AN40" s="1195"/>
      <c r="AO40" s="1195"/>
      <c r="AP40" s="1195"/>
      <c r="AQ40" s="1195"/>
      <c r="AR40" s="1195"/>
      <c r="AS40" s="1195"/>
      <c r="AT40" s="1195"/>
      <c r="AU40" s="1195"/>
      <c r="AV40" s="1195"/>
      <c r="AW40" s="1195"/>
      <c r="AX40" s="1196"/>
    </row>
    <row r="41" spans="1:50" s="221" customFormat="1" ht="9" customHeight="1">
      <c r="A41" s="2230"/>
      <c r="B41" s="2231"/>
      <c r="C41" s="2231"/>
      <c r="D41" s="2231"/>
      <c r="E41" s="2231"/>
      <c r="F41" s="2231"/>
      <c r="G41" s="2231"/>
      <c r="H41" s="2232"/>
      <c r="I41" s="1222" t="s">
        <v>3</v>
      </c>
      <c r="J41" s="1215"/>
      <c r="K41" s="1215"/>
      <c r="L41" s="1215"/>
      <c r="M41" s="1215"/>
      <c r="N41" s="1215"/>
      <c r="O41" s="1216"/>
      <c r="P41" s="1215" t="s">
        <v>528</v>
      </c>
      <c r="Q41" s="1215"/>
      <c r="R41" s="1215"/>
      <c r="S41" s="1215"/>
      <c r="T41" s="1215"/>
      <c r="U41" s="1215"/>
      <c r="V41" s="1216"/>
      <c r="W41" s="1222" t="s">
        <v>529</v>
      </c>
      <c r="X41" s="1215"/>
      <c r="Y41" s="1215"/>
      <c r="Z41" s="1215"/>
      <c r="AA41" s="1215"/>
      <c r="AB41" s="1215"/>
      <c r="AC41" s="1216"/>
      <c r="AD41" s="1302" t="s">
        <v>3</v>
      </c>
      <c r="AE41" s="2229"/>
      <c r="AF41" s="2229"/>
      <c r="AG41" s="2229"/>
      <c r="AH41" s="2229"/>
      <c r="AI41" s="2229"/>
      <c r="AJ41" s="1303"/>
      <c r="AK41" s="1302" t="s">
        <v>528</v>
      </c>
      <c r="AL41" s="2229"/>
      <c r="AM41" s="2229"/>
      <c r="AN41" s="2229"/>
      <c r="AO41" s="2229"/>
      <c r="AP41" s="2229"/>
      <c r="AQ41" s="1303"/>
      <c r="AR41" s="2229" t="s">
        <v>529</v>
      </c>
      <c r="AS41" s="2229"/>
      <c r="AT41" s="2229"/>
      <c r="AU41" s="2229"/>
      <c r="AV41" s="2229"/>
      <c r="AW41" s="2229"/>
      <c r="AX41" s="2263"/>
    </row>
    <row r="42" spans="1:50" s="221" customFormat="1" ht="9" customHeight="1">
      <c r="A42" s="1189"/>
      <c r="B42" s="1190"/>
      <c r="C42" s="1190"/>
      <c r="D42" s="1190"/>
      <c r="E42" s="1190"/>
      <c r="F42" s="1190"/>
      <c r="G42" s="1190"/>
      <c r="H42" s="1191"/>
      <c r="I42" s="2178"/>
      <c r="J42" s="2218"/>
      <c r="K42" s="2218"/>
      <c r="L42" s="2218"/>
      <c r="M42" s="2218"/>
      <c r="N42" s="2218"/>
      <c r="O42" s="2179"/>
      <c r="P42" s="2218"/>
      <c r="Q42" s="2218"/>
      <c r="R42" s="2218"/>
      <c r="S42" s="2218"/>
      <c r="T42" s="2218"/>
      <c r="U42" s="2218"/>
      <c r="V42" s="2179"/>
      <c r="W42" s="2178"/>
      <c r="X42" s="2218"/>
      <c r="Y42" s="2218"/>
      <c r="Z42" s="2218"/>
      <c r="AA42" s="2218"/>
      <c r="AB42" s="2218"/>
      <c r="AC42" s="2179"/>
      <c r="AD42" s="1193"/>
      <c r="AE42" s="1190"/>
      <c r="AF42" s="1190"/>
      <c r="AG42" s="1190"/>
      <c r="AH42" s="1190"/>
      <c r="AI42" s="1190"/>
      <c r="AJ42" s="1191"/>
      <c r="AK42" s="1193"/>
      <c r="AL42" s="1190"/>
      <c r="AM42" s="1190"/>
      <c r="AN42" s="1190"/>
      <c r="AO42" s="1190"/>
      <c r="AP42" s="1190"/>
      <c r="AQ42" s="1191"/>
      <c r="AR42" s="1190"/>
      <c r="AS42" s="1190"/>
      <c r="AT42" s="1190"/>
      <c r="AU42" s="1190"/>
      <c r="AV42" s="1190"/>
      <c r="AW42" s="1190"/>
      <c r="AX42" s="2264"/>
    </row>
    <row r="43" spans="1:50" s="221" customFormat="1" ht="30" customHeight="1">
      <c r="A43" s="2687" t="s">
        <v>2492</v>
      </c>
      <c r="B43" s="1718"/>
      <c r="C43" s="1718"/>
      <c r="D43" s="1718"/>
      <c r="E43" s="1718"/>
      <c r="F43" s="1718"/>
      <c r="G43" s="1718"/>
      <c r="H43" s="1696"/>
      <c r="I43" s="2683">
        <v>57394</v>
      </c>
      <c r="J43" s="2684"/>
      <c r="K43" s="2684"/>
      <c r="L43" s="2684"/>
      <c r="M43" s="2684"/>
      <c r="N43" s="2684"/>
      <c r="O43" s="2685"/>
      <c r="P43" s="2683">
        <v>53600</v>
      </c>
      <c r="Q43" s="2684"/>
      <c r="R43" s="2684"/>
      <c r="S43" s="2684"/>
      <c r="T43" s="2684"/>
      <c r="U43" s="2684"/>
      <c r="V43" s="2685"/>
      <c r="W43" s="2683">
        <v>3794</v>
      </c>
      <c r="X43" s="2684"/>
      <c r="Y43" s="2684"/>
      <c r="Z43" s="2684"/>
      <c r="AA43" s="2684"/>
      <c r="AB43" s="2684"/>
      <c r="AC43" s="2685"/>
      <c r="AD43" s="2683">
        <v>6332414</v>
      </c>
      <c r="AE43" s="2684"/>
      <c r="AF43" s="2684"/>
      <c r="AG43" s="2684"/>
      <c r="AH43" s="2684"/>
      <c r="AI43" s="2684"/>
      <c r="AJ43" s="2685"/>
      <c r="AK43" s="2683">
        <v>4538253</v>
      </c>
      <c r="AL43" s="2684"/>
      <c r="AM43" s="2684"/>
      <c r="AN43" s="2684"/>
      <c r="AO43" s="2684"/>
      <c r="AP43" s="2684"/>
      <c r="AQ43" s="2685"/>
      <c r="AR43" s="2683">
        <v>1794161</v>
      </c>
      <c r="AS43" s="2684"/>
      <c r="AT43" s="2684"/>
      <c r="AU43" s="2684"/>
      <c r="AV43" s="2684"/>
      <c r="AW43" s="2684"/>
      <c r="AX43" s="2686"/>
    </row>
    <row r="44" spans="1:50" s="221" customFormat="1" ht="30" customHeight="1">
      <c r="A44" s="2425" t="s">
        <v>2505</v>
      </c>
      <c r="B44" s="2512"/>
      <c r="C44" s="2512"/>
      <c r="D44" s="2512"/>
      <c r="E44" s="2512"/>
      <c r="F44" s="2512"/>
      <c r="G44" s="2512"/>
      <c r="H44" s="1663"/>
      <c r="I44" s="2675">
        <v>57437</v>
      </c>
      <c r="J44" s="2676"/>
      <c r="K44" s="2676"/>
      <c r="L44" s="2676"/>
      <c r="M44" s="2676"/>
      <c r="N44" s="2676"/>
      <c r="O44" s="2677"/>
      <c r="P44" s="2675">
        <v>53574</v>
      </c>
      <c r="Q44" s="2676"/>
      <c r="R44" s="2676"/>
      <c r="S44" s="2676"/>
      <c r="T44" s="2676"/>
      <c r="U44" s="2676"/>
      <c r="V44" s="2677"/>
      <c r="W44" s="2675">
        <v>3863</v>
      </c>
      <c r="X44" s="2676"/>
      <c r="Y44" s="2676"/>
      <c r="Z44" s="2676"/>
      <c r="AA44" s="2676"/>
      <c r="AB44" s="2676"/>
      <c r="AC44" s="2677"/>
      <c r="AD44" s="2675">
        <v>6345041</v>
      </c>
      <c r="AE44" s="2676"/>
      <c r="AF44" s="2676"/>
      <c r="AG44" s="2676"/>
      <c r="AH44" s="2676"/>
      <c r="AI44" s="2676"/>
      <c r="AJ44" s="2677"/>
      <c r="AK44" s="2675">
        <v>4549714</v>
      </c>
      <c r="AL44" s="2676"/>
      <c r="AM44" s="2676"/>
      <c r="AN44" s="2676"/>
      <c r="AO44" s="2676"/>
      <c r="AP44" s="2676"/>
      <c r="AQ44" s="2677"/>
      <c r="AR44" s="2675">
        <v>1795327</v>
      </c>
      <c r="AS44" s="2676"/>
      <c r="AT44" s="2676"/>
      <c r="AU44" s="2676"/>
      <c r="AV44" s="2676"/>
      <c r="AW44" s="2676"/>
      <c r="AX44" s="2678"/>
    </row>
    <row r="45" spans="1:50" s="221" customFormat="1" ht="30" customHeight="1">
      <c r="A45" s="2425" t="s">
        <v>2543</v>
      </c>
      <c r="B45" s="2512"/>
      <c r="C45" s="2512"/>
      <c r="D45" s="2512"/>
      <c r="E45" s="2512"/>
      <c r="F45" s="2512"/>
      <c r="G45" s="2512"/>
      <c r="H45" s="1663"/>
      <c r="I45" s="2675">
        <v>57485</v>
      </c>
      <c r="J45" s="2676"/>
      <c r="K45" s="2676"/>
      <c r="L45" s="2676"/>
      <c r="M45" s="2676"/>
      <c r="N45" s="2676"/>
      <c r="O45" s="2677"/>
      <c r="P45" s="2675">
        <v>53561</v>
      </c>
      <c r="Q45" s="2676"/>
      <c r="R45" s="2676"/>
      <c r="S45" s="2676"/>
      <c r="T45" s="2676"/>
      <c r="U45" s="2676"/>
      <c r="V45" s="2677"/>
      <c r="W45" s="2675">
        <v>3924</v>
      </c>
      <c r="X45" s="2676"/>
      <c r="Y45" s="2676"/>
      <c r="Z45" s="2676"/>
      <c r="AA45" s="2676"/>
      <c r="AB45" s="2676"/>
      <c r="AC45" s="2677"/>
      <c r="AD45" s="2675">
        <v>6422327</v>
      </c>
      <c r="AE45" s="2676"/>
      <c r="AF45" s="2676"/>
      <c r="AG45" s="2676"/>
      <c r="AH45" s="2676"/>
      <c r="AI45" s="2676"/>
      <c r="AJ45" s="2677"/>
      <c r="AK45" s="2675">
        <v>4559654</v>
      </c>
      <c r="AL45" s="2676"/>
      <c r="AM45" s="2676"/>
      <c r="AN45" s="2676"/>
      <c r="AO45" s="2676"/>
      <c r="AP45" s="2676"/>
      <c r="AQ45" s="2677"/>
      <c r="AR45" s="2675">
        <v>1862673</v>
      </c>
      <c r="AS45" s="2676"/>
      <c r="AT45" s="2676"/>
      <c r="AU45" s="2676"/>
      <c r="AV45" s="2676"/>
      <c r="AW45" s="2676"/>
      <c r="AX45" s="2678"/>
    </row>
    <row r="46" spans="1:50" s="221" customFormat="1" ht="30" customHeight="1">
      <c r="A46" s="2425" t="s">
        <v>2485</v>
      </c>
      <c r="B46" s="2512"/>
      <c r="C46" s="2512"/>
      <c r="D46" s="2512"/>
      <c r="E46" s="2512"/>
      <c r="F46" s="2512"/>
      <c r="G46" s="2512"/>
      <c r="H46" s="1663"/>
      <c r="I46" s="2675">
        <v>57455</v>
      </c>
      <c r="J46" s="2676"/>
      <c r="K46" s="2676"/>
      <c r="L46" s="2676"/>
      <c r="M46" s="2676"/>
      <c r="N46" s="2676"/>
      <c r="O46" s="2677"/>
      <c r="P46" s="2675">
        <v>53488</v>
      </c>
      <c r="Q46" s="2676"/>
      <c r="R46" s="2676"/>
      <c r="S46" s="2676"/>
      <c r="T46" s="2676"/>
      <c r="U46" s="2676"/>
      <c r="V46" s="2677"/>
      <c r="W46" s="2675">
        <v>3967</v>
      </c>
      <c r="X46" s="2676"/>
      <c r="Y46" s="2676"/>
      <c r="Z46" s="2676"/>
      <c r="AA46" s="2676"/>
      <c r="AB46" s="2676"/>
      <c r="AC46" s="2677"/>
      <c r="AD46" s="2675">
        <v>6431539</v>
      </c>
      <c r="AE46" s="2676"/>
      <c r="AF46" s="2676"/>
      <c r="AG46" s="2676"/>
      <c r="AH46" s="2676"/>
      <c r="AI46" s="2676"/>
      <c r="AJ46" s="2677"/>
      <c r="AK46" s="2675">
        <v>4565717</v>
      </c>
      <c r="AL46" s="2676"/>
      <c r="AM46" s="2676"/>
      <c r="AN46" s="2676"/>
      <c r="AO46" s="2676"/>
      <c r="AP46" s="2676"/>
      <c r="AQ46" s="2677"/>
      <c r="AR46" s="2675">
        <v>1865822</v>
      </c>
      <c r="AS46" s="2676"/>
      <c r="AT46" s="2676"/>
      <c r="AU46" s="2676"/>
      <c r="AV46" s="2676"/>
      <c r="AW46" s="2676"/>
      <c r="AX46" s="2678"/>
    </row>
    <row r="47" spans="1:50" s="221" customFormat="1" ht="30" customHeight="1" thickBot="1">
      <c r="A47" s="2517" t="s">
        <v>2486</v>
      </c>
      <c r="B47" s="2679"/>
      <c r="C47" s="2679"/>
      <c r="D47" s="2679"/>
      <c r="E47" s="2679"/>
      <c r="F47" s="2679"/>
      <c r="G47" s="2679"/>
      <c r="H47" s="1669"/>
      <c r="I47" s="2680">
        <v>57404</v>
      </c>
      <c r="J47" s="2681"/>
      <c r="K47" s="2681"/>
      <c r="L47" s="2681"/>
      <c r="M47" s="2681"/>
      <c r="N47" s="2681"/>
      <c r="O47" s="2682"/>
      <c r="P47" s="2680">
        <v>53410</v>
      </c>
      <c r="Q47" s="2681"/>
      <c r="R47" s="2681"/>
      <c r="S47" s="2681"/>
      <c r="T47" s="2681"/>
      <c r="U47" s="2681"/>
      <c r="V47" s="2682"/>
      <c r="W47" s="2680">
        <v>3994</v>
      </c>
      <c r="X47" s="2681"/>
      <c r="Y47" s="2681"/>
      <c r="Z47" s="2681"/>
      <c r="AA47" s="2681"/>
      <c r="AB47" s="2681"/>
      <c r="AC47" s="2682"/>
      <c r="AD47" s="2680">
        <v>6438416</v>
      </c>
      <c r="AE47" s="2681"/>
      <c r="AF47" s="2681"/>
      <c r="AG47" s="2681"/>
      <c r="AH47" s="2681"/>
      <c r="AI47" s="2681"/>
      <c r="AJ47" s="2682"/>
      <c r="AK47" s="2680">
        <v>4575620</v>
      </c>
      <c r="AL47" s="2681"/>
      <c r="AM47" s="2681"/>
      <c r="AN47" s="2681"/>
      <c r="AO47" s="2681"/>
      <c r="AP47" s="2681"/>
      <c r="AQ47" s="2682"/>
      <c r="AR47" s="2680">
        <v>1862796</v>
      </c>
      <c r="AS47" s="2681"/>
      <c r="AT47" s="2681"/>
      <c r="AU47" s="2681"/>
      <c r="AV47" s="2681"/>
      <c r="AW47" s="2681"/>
      <c r="AX47" s="2689"/>
    </row>
    <row r="48" spans="1:50" s="221" customFormat="1" ht="11.25" customHeight="1" thickBot="1">
      <c r="A48" s="709"/>
      <c r="B48" s="709"/>
      <c r="C48" s="709"/>
      <c r="D48" s="709"/>
      <c r="E48" s="709"/>
      <c r="F48" s="709"/>
      <c r="G48" s="709"/>
      <c r="H48" s="709"/>
      <c r="J48" s="710"/>
      <c r="K48" s="710"/>
      <c r="L48" s="710"/>
      <c r="M48" s="710"/>
      <c r="N48" s="710"/>
      <c r="O48" s="710"/>
      <c r="P48" s="710"/>
      <c r="Q48" s="710"/>
      <c r="R48" s="710"/>
      <c r="S48" s="710"/>
      <c r="T48" s="710"/>
      <c r="U48" s="710"/>
      <c r="V48" s="710"/>
      <c r="W48" s="710"/>
      <c r="X48" s="710"/>
    </row>
    <row r="49" spans="1:50" s="221" customFormat="1" ht="18" customHeight="1">
      <c r="A49" s="1186" t="s">
        <v>2053</v>
      </c>
      <c r="B49" s="1187"/>
      <c r="C49" s="1187"/>
      <c r="D49" s="1187"/>
      <c r="E49" s="1187"/>
      <c r="F49" s="1187"/>
      <c r="G49" s="1187"/>
      <c r="H49" s="1188"/>
      <c r="I49" s="1194" t="s">
        <v>530</v>
      </c>
      <c r="J49" s="1195"/>
      <c r="K49" s="1195"/>
      <c r="L49" s="1195"/>
      <c r="M49" s="1195"/>
      <c r="N49" s="1195"/>
      <c r="O49" s="1195"/>
      <c r="P49" s="1195"/>
      <c r="Q49" s="1195"/>
      <c r="R49" s="1195"/>
      <c r="S49" s="1195"/>
      <c r="T49" s="1195"/>
      <c r="U49" s="1195"/>
      <c r="V49" s="1195"/>
      <c r="W49" s="1195"/>
      <c r="X49" s="1195"/>
      <c r="Y49" s="1195"/>
      <c r="Z49" s="1195"/>
      <c r="AA49" s="1195"/>
      <c r="AB49" s="1259"/>
      <c r="AC49" s="1194" t="s">
        <v>531</v>
      </c>
      <c r="AD49" s="1195"/>
      <c r="AE49" s="1195"/>
      <c r="AF49" s="1195"/>
      <c r="AG49" s="1195"/>
      <c r="AH49" s="1195"/>
      <c r="AI49" s="1195"/>
      <c r="AJ49" s="1195"/>
      <c r="AK49" s="1195"/>
      <c r="AL49" s="1195"/>
      <c r="AM49" s="1195"/>
      <c r="AN49" s="1195"/>
      <c r="AO49" s="1195"/>
      <c r="AP49" s="1195"/>
      <c r="AQ49" s="1195"/>
      <c r="AR49" s="1195"/>
      <c r="AS49" s="1195"/>
      <c r="AT49" s="1195"/>
      <c r="AU49" s="1195"/>
      <c r="AV49" s="1196"/>
      <c r="AW49" s="711"/>
      <c r="AX49" s="243"/>
    </row>
    <row r="50" spans="1:50" s="221" customFormat="1" ht="18" customHeight="1">
      <c r="A50" s="2230"/>
      <c r="B50" s="2231"/>
      <c r="C50" s="2231"/>
      <c r="D50" s="2231"/>
      <c r="E50" s="2231"/>
      <c r="F50" s="2231"/>
      <c r="G50" s="2231"/>
      <c r="H50" s="2232"/>
      <c r="I50" s="1199" t="s">
        <v>528</v>
      </c>
      <c r="J50" s="1291"/>
      <c r="K50" s="1291"/>
      <c r="L50" s="1291"/>
      <c r="M50" s="1291"/>
      <c r="N50" s="1291"/>
      <c r="O50" s="1291"/>
      <c r="P50" s="1291"/>
      <c r="Q50" s="1291"/>
      <c r="R50" s="1200"/>
      <c r="S50" s="1199" t="s">
        <v>532</v>
      </c>
      <c r="T50" s="1291"/>
      <c r="U50" s="1291"/>
      <c r="V50" s="1291"/>
      <c r="W50" s="1291"/>
      <c r="X50" s="1291"/>
      <c r="Y50" s="1291"/>
      <c r="Z50" s="1291"/>
      <c r="AA50" s="1291"/>
      <c r="AB50" s="1200"/>
      <c r="AC50" s="1199" t="s">
        <v>528</v>
      </c>
      <c r="AD50" s="1291"/>
      <c r="AE50" s="1291"/>
      <c r="AF50" s="1291"/>
      <c r="AG50" s="1291"/>
      <c r="AH50" s="1291"/>
      <c r="AI50" s="1291"/>
      <c r="AJ50" s="1291"/>
      <c r="AK50" s="1291"/>
      <c r="AL50" s="1200"/>
      <c r="AM50" s="1199" t="s">
        <v>529</v>
      </c>
      <c r="AN50" s="1291"/>
      <c r="AO50" s="1291"/>
      <c r="AP50" s="1291"/>
      <c r="AQ50" s="1291"/>
      <c r="AR50" s="1291"/>
      <c r="AS50" s="1291"/>
      <c r="AT50" s="1291"/>
      <c r="AU50" s="1291"/>
      <c r="AV50" s="1201"/>
      <c r="AW50" s="712"/>
      <c r="AX50" s="60"/>
    </row>
    <row r="51" spans="1:50" s="221" customFormat="1" ht="18" customHeight="1">
      <c r="A51" s="1189"/>
      <c r="B51" s="1190"/>
      <c r="C51" s="1190"/>
      <c r="D51" s="1190"/>
      <c r="E51" s="1190"/>
      <c r="F51" s="1190"/>
      <c r="G51" s="1190"/>
      <c r="H51" s="1191"/>
      <c r="I51" s="1193" t="s">
        <v>526</v>
      </c>
      <c r="J51" s="1190"/>
      <c r="K51" s="1190"/>
      <c r="L51" s="1190"/>
      <c r="M51" s="1191"/>
      <c r="N51" s="1199" t="s">
        <v>533</v>
      </c>
      <c r="O51" s="1291"/>
      <c r="P51" s="1291"/>
      <c r="Q51" s="1291"/>
      <c r="R51" s="1200"/>
      <c r="S51" s="1291" t="s">
        <v>526</v>
      </c>
      <c r="T51" s="1291"/>
      <c r="U51" s="1291"/>
      <c r="V51" s="1291"/>
      <c r="W51" s="1291"/>
      <c r="X51" s="1199" t="s">
        <v>527</v>
      </c>
      <c r="Y51" s="1291"/>
      <c r="Z51" s="1291"/>
      <c r="AA51" s="1291"/>
      <c r="AB51" s="1200"/>
      <c r="AC51" s="1199" t="s">
        <v>526</v>
      </c>
      <c r="AD51" s="1291"/>
      <c r="AE51" s="1291"/>
      <c r="AF51" s="1291"/>
      <c r="AG51" s="1291"/>
      <c r="AH51" s="1199" t="s">
        <v>527</v>
      </c>
      <c r="AI51" s="1291"/>
      <c r="AJ51" s="1291"/>
      <c r="AK51" s="1291"/>
      <c r="AL51" s="1200"/>
      <c r="AM51" s="1199" t="s">
        <v>526</v>
      </c>
      <c r="AN51" s="1291"/>
      <c r="AO51" s="1291"/>
      <c r="AP51" s="1291"/>
      <c r="AQ51" s="1200"/>
      <c r="AR51" s="1199" t="s">
        <v>527</v>
      </c>
      <c r="AS51" s="1291"/>
      <c r="AT51" s="1291"/>
      <c r="AU51" s="1291"/>
      <c r="AV51" s="1201"/>
      <c r="AW51" s="243"/>
      <c r="AX51" s="243"/>
    </row>
    <row r="52" spans="1:50" s="221" customFormat="1" ht="30" customHeight="1">
      <c r="A52" s="2687" t="s">
        <v>2492</v>
      </c>
      <c r="B52" s="1718"/>
      <c r="C52" s="1718"/>
      <c r="D52" s="1718"/>
      <c r="E52" s="1718"/>
      <c r="F52" s="1718"/>
      <c r="G52" s="1718"/>
      <c r="H52" s="1696"/>
      <c r="I52" s="2683">
        <v>42624</v>
      </c>
      <c r="J52" s="2684"/>
      <c r="K52" s="2684"/>
      <c r="L52" s="2684"/>
      <c r="M52" s="2685"/>
      <c r="N52" s="2683">
        <v>3472803</v>
      </c>
      <c r="O52" s="2684"/>
      <c r="P52" s="2684"/>
      <c r="Q52" s="2684"/>
      <c r="R52" s="2685"/>
      <c r="S52" s="2683">
        <v>1209</v>
      </c>
      <c r="T52" s="2684"/>
      <c r="U52" s="2684"/>
      <c r="V52" s="2684"/>
      <c r="W52" s="2685"/>
      <c r="X52" s="2683">
        <v>135023</v>
      </c>
      <c r="Y52" s="2684"/>
      <c r="Z52" s="2684"/>
      <c r="AA52" s="2684"/>
      <c r="AB52" s="2685"/>
      <c r="AC52" s="2683">
        <v>10976</v>
      </c>
      <c r="AD52" s="2684"/>
      <c r="AE52" s="2684"/>
      <c r="AF52" s="2684"/>
      <c r="AG52" s="2685"/>
      <c r="AH52" s="2683">
        <v>1065450</v>
      </c>
      <c r="AI52" s="2684"/>
      <c r="AJ52" s="2684"/>
      <c r="AK52" s="2684"/>
      <c r="AL52" s="2685"/>
      <c r="AM52" s="2683">
        <v>2585</v>
      </c>
      <c r="AN52" s="2684"/>
      <c r="AO52" s="2684"/>
      <c r="AP52" s="2684"/>
      <c r="AQ52" s="2685"/>
      <c r="AR52" s="2683">
        <v>1659138</v>
      </c>
      <c r="AS52" s="2684"/>
      <c r="AT52" s="2684"/>
      <c r="AU52" s="2684"/>
      <c r="AV52" s="2686"/>
      <c r="AW52" s="713"/>
      <c r="AX52" s="4"/>
    </row>
    <row r="53" spans="1:50" s="221" customFormat="1" ht="30" customHeight="1">
      <c r="A53" s="2425" t="s">
        <v>2505</v>
      </c>
      <c r="B53" s="2512"/>
      <c r="C53" s="2512"/>
      <c r="D53" s="2512"/>
      <c r="E53" s="2512"/>
      <c r="F53" s="2512"/>
      <c r="G53" s="2512"/>
      <c r="H53" s="1663"/>
      <c r="I53" s="2675">
        <v>42586</v>
      </c>
      <c r="J53" s="2676"/>
      <c r="K53" s="2676"/>
      <c r="L53" s="2676"/>
      <c r="M53" s="2677"/>
      <c r="N53" s="2675">
        <v>3482338</v>
      </c>
      <c r="O53" s="2676"/>
      <c r="P53" s="2676"/>
      <c r="Q53" s="2676"/>
      <c r="R53" s="2677"/>
      <c r="S53" s="2675">
        <v>1255</v>
      </c>
      <c r="T53" s="2676"/>
      <c r="U53" s="2676"/>
      <c r="V53" s="2676"/>
      <c r="W53" s="2677"/>
      <c r="X53" s="2675">
        <v>141220</v>
      </c>
      <c r="Y53" s="2676"/>
      <c r="Z53" s="2676"/>
      <c r="AA53" s="2676"/>
      <c r="AB53" s="2677"/>
      <c r="AC53" s="2675">
        <v>10988</v>
      </c>
      <c r="AD53" s="2676"/>
      <c r="AE53" s="2676"/>
      <c r="AF53" s="2676"/>
      <c r="AG53" s="2677"/>
      <c r="AH53" s="2675">
        <v>1067376</v>
      </c>
      <c r="AI53" s="2676"/>
      <c r="AJ53" s="2676"/>
      <c r="AK53" s="2676"/>
      <c r="AL53" s="2677"/>
      <c r="AM53" s="2675">
        <v>2608</v>
      </c>
      <c r="AN53" s="2676"/>
      <c r="AO53" s="2676"/>
      <c r="AP53" s="2676"/>
      <c r="AQ53" s="2677"/>
      <c r="AR53" s="2675">
        <v>1654107</v>
      </c>
      <c r="AS53" s="2676"/>
      <c r="AT53" s="2676"/>
      <c r="AU53" s="2676"/>
      <c r="AV53" s="2678"/>
      <c r="AW53" s="713"/>
      <c r="AX53" s="4"/>
    </row>
    <row r="54" spans="1:50" s="221" customFormat="1" ht="30" customHeight="1">
      <c r="A54" s="2425" t="s">
        <v>2543</v>
      </c>
      <c r="B54" s="2512"/>
      <c r="C54" s="2512"/>
      <c r="D54" s="2512"/>
      <c r="E54" s="2512"/>
      <c r="F54" s="2512"/>
      <c r="G54" s="2512"/>
      <c r="H54" s="1663"/>
      <c r="I54" s="2675">
        <v>42549</v>
      </c>
      <c r="J54" s="2676"/>
      <c r="K54" s="2676"/>
      <c r="L54" s="2676"/>
      <c r="M54" s="2677"/>
      <c r="N54" s="2675">
        <v>3491914</v>
      </c>
      <c r="O54" s="2676"/>
      <c r="P54" s="2676"/>
      <c r="Q54" s="2676"/>
      <c r="R54" s="2677"/>
      <c r="S54" s="2675">
        <v>1286</v>
      </c>
      <c r="T54" s="2676"/>
      <c r="U54" s="2676"/>
      <c r="V54" s="2676"/>
      <c r="W54" s="2677"/>
      <c r="X54" s="2675">
        <v>145904</v>
      </c>
      <c r="Y54" s="2676"/>
      <c r="Z54" s="2676"/>
      <c r="AA54" s="2676"/>
      <c r="AB54" s="2677"/>
      <c r="AC54" s="2675">
        <v>11012</v>
      </c>
      <c r="AD54" s="2676"/>
      <c r="AE54" s="2676"/>
      <c r="AF54" s="2676"/>
      <c r="AG54" s="2677"/>
      <c r="AH54" s="2675">
        <v>1067740</v>
      </c>
      <c r="AI54" s="2676"/>
      <c r="AJ54" s="2676"/>
      <c r="AK54" s="2676"/>
      <c r="AL54" s="2677"/>
      <c r="AM54" s="2675">
        <v>2638</v>
      </c>
      <c r="AN54" s="2676"/>
      <c r="AO54" s="2676"/>
      <c r="AP54" s="2676"/>
      <c r="AQ54" s="2677"/>
      <c r="AR54" s="2675">
        <v>1716769</v>
      </c>
      <c r="AS54" s="2676"/>
      <c r="AT54" s="2676"/>
      <c r="AU54" s="2676"/>
      <c r="AV54" s="2678"/>
      <c r="AW54" s="713"/>
      <c r="AX54" s="4"/>
    </row>
    <row r="55" spans="1:50" s="221" customFormat="1" ht="30" customHeight="1">
      <c r="A55" s="2425" t="s">
        <v>2485</v>
      </c>
      <c r="B55" s="2512"/>
      <c r="C55" s="2512"/>
      <c r="D55" s="2512"/>
      <c r="E55" s="2512"/>
      <c r="F55" s="2512"/>
      <c r="G55" s="2512"/>
      <c r="H55" s="1663"/>
      <c r="I55" s="2675">
        <v>42491</v>
      </c>
      <c r="J55" s="2676"/>
      <c r="K55" s="2676"/>
      <c r="L55" s="2676"/>
      <c r="M55" s="2677"/>
      <c r="N55" s="2675">
        <v>3500611</v>
      </c>
      <c r="O55" s="2676"/>
      <c r="P55" s="2676"/>
      <c r="Q55" s="2676"/>
      <c r="R55" s="2677"/>
      <c r="S55" s="2675">
        <v>1316</v>
      </c>
      <c r="T55" s="2676"/>
      <c r="U55" s="2676"/>
      <c r="V55" s="2676"/>
      <c r="W55" s="2677"/>
      <c r="X55" s="2675">
        <v>147623</v>
      </c>
      <c r="Y55" s="2676"/>
      <c r="Z55" s="2676"/>
      <c r="AA55" s="2676"/>
      <c r="AB55" s="2677"/>
      <c r="AC55" s="2675">
        <v>10997</v>
      </c>
      <c r="AD55" s="2676"/>
      <c r="AE55" s="2676"/>
      <c r="AF55" s="2676"/>
      <c r="AG55" s="2677"/>
      <c r="AH55" s="2675">
        <v>1065106</v>
      </c>
      <c r="AI55" s="2676"/>
      <c r="AJ55" s="2676"/>
      <c r="AK55" s="2676"/>
      <c r="AL55" s="2677"/>
      <c r="AM55" s="2675">
        <v>2651</v>
      </c>
      <c r="AN55" s="2676"/>
      <c r="AO55" s="2676"/>
      <c r="AP55" s="2676"/>
      <c r="AQ55" s="2677"/>
      <c r="AR55" s="2675">
        <v>1718199</v>
      </c>
      <c r="AS55" s="2676"/>
      <c r="AT55" s="2676"/>
      <c r="AU55" s="2676"/>
      <c r="AV55" s="2678"/>
      <c r="AW55" s="533"/>
      <c r="AX55" s="13"/>
    </row>
    <row r="56" spans="1:50" s="221" customFormat="1" ht="30" customHeight="1" thickBot="1">
      <c r="A56" s="2517" t="s">
        <v>2486</v>
      </c>
      <c r="B56" s="2679"/>
      <c r="C56" s="2679"/>
      <c r="D56" s="2679"/>
      <c r="E56" s="2679"/>
      <c r="F56" s="2679"/>
      <c r="G56" s="2679"/>
      <c r="H56" s="1669"/>
      <c r="I56" s="2680">
        <v>42435</v>
      </c>
      <c r="J56" s="2681"/>
      <c r="K56" s="2681"/>
      <c r="L56" s="2681"/>
      <c r="M56" s="2682"/>
      <c r="N56" s="2680">
        <v>3511340</v>
      </c>
      <c r="O56" s="2681"/>
      <c r="P56" s="2681"/>
      <c r="Q56" s="2681"/>
      <c r="R56" s="2682"/>
      <c r="S56" s="2680">
        <v>1323</v>
      </c>
      <c r="T56" s="2681"/>
      <c r="U56" s="2681"/>
      <c r="V56" s="2681"/>
      <c r="W56" s="2682"/>
      <c r="X56" s="2680">
        <v>148313</v>
      </c>
      <c r="Y56" s="2681"/>
      <c r="Z56" s="2681"/>
      <c r="AA56" s="2681"/>
      <c r="AB56" s="2682"/>
      <c r="AC56" s="2680">
        <v>10975</v>
      </c>
      <c r="AD56" s="2681"/>
      <c r="AE56" s="2681"/>
      <c r="AF56" s="2681"/>
      <c r="AG56" s="2682"/>
      <c r="AH56" s="2680">
        <v>1064280</v>
      </c>
      <c r="AI56" s="2681"/>
      <c r="AJ56" s="2681"/>
      <c r="AK56" s="2681"/>
      <c r="AL56" s="2682"/>
      <c r="AM56" s="2680">
        <v>2671</v>
      </c>
      <c r="AN56" s="2681"/>
      <c r="AO56" s="2681"/>
      <c r="AP56" s="2681"/>
      <c r="AQ56" s="2682"/>
      <c r="AR56" s="2680">
        <v>1714483</v>
      </c>
      <c r="AS56" s="2681"/>
      <c r="AT56" s="2681"/>
      <c r="AU56" s="2681"/>
      <c r="AV56" s="2689"/>
      <c r="AW56" s="533"/>
      <c r="AX56" s="13"/>
    </row>
    <row r="57" spans="1:50" s="221" customFormat="1" ht="13.5" customHeight="1">
      <c r="A57" s="223" t="s">
        <v>534</v>
      </c>
      <c r="AT57" s="23"/>
    </row>
    <row r="58" spans="1:50" s="221" customFormat="1">
      <c r="AT58" s="23"/>
      <c r="AV58" s="23"/>
    </row>
    <row r="59" spans="1:50" s="221" customFormat="1" ht="12.6" customHeight="1"/>
    <row r="60" spans="1:50" s="221" customFormat="1" ht="17.25" customHeight="1">
      <c r="A60" s="93" t="s">
        <v>535</v>
      </c>
      <c r="AC60" s="60"/>
    </row>
    <row r="61" spans="1:50" s="221" customFormat="1" ht="13.5" customHeight="1">
      <c r="A61" s="93"/>
      <c r="AS61" s="23" t="s">
        <v>2121</v>
      </c>
    </row>
    <row r="62" spans="1:50" s="221" customFormat="1" ht="13.5" customHeight="1" thickBot="1">
      <c r="AS62" s="498" t="s">
        <v>525</v>
      </c>
    </row>
    <row r="63" spans="1:50" s="221" customFormat="1" ht="11.25" customHeight="1">
      <c r="A63" s="60"/>
      <c r="B63" s="1186" t="s">
        <v>2053</v>
      </c>
      <c r="C63" s="1187"/>
      <c r="D63" s="1187"/>
      <c r="E63" s="1187"/>
      <c r="F63" s="1187"/>
      <c r="G63" s="1187"/>
      <c r="H63" s="1187"/>
      <c r="I63" s="1187"/>
      <c r="J63" s="1192" t="s">
        <v>2071</v>
      </c>
      <c r="K63" s="1187"/>
      <c r="L63" s="1187"/>
      <c r="M63" s="1187"/>
      <c r="N63" s="1187"/>
      <c r="O63" s="1187"/>
      <c r="P63" s="1187"/>
      <c r="Q63" s="1187"/>
      <c r="R63" s="1188"/>
      <c r="S63" s="1187" t="s">
        <v>536</v>
      </c>
      <c r="T63" s="1187"/>
      <c r="U63" s="1187"/>
      <c r="V63" s="1187"/>
      <c r="W63" s="1187"/>
      <c r="X63" s="1187"/>
      <c r="Y63" s="1187"/>
      <c r="Z63" s="1187"/>
      <c r="AA63" s="1188"/>
      <c r="AB63" s="1192" t="s">
        <v>537</v>
      </c>
      <c r="AC63" s="1187"/>
      <c r="AD63" s="1187"/>
      <c r="AE63" s="1187"/>
      <c r="AF63" s="1187"/>
      <c r="AG63" s="1187"/>
      <c r="AH63" s="1187"/>
      <c r="AI63" s="1187"/>
      <c r="AJ63" s="1188"/>
      <c r="AK63" s="1192" t="s">
        <v>538</v>
      </c>
      <c r="AL63" s="1187"/>
      <c r="AM63" s="1187"/>
      <c r="AN63" s="1187"/>
      <c r="AO63" s="1187"/>
      <c r="AP63" s="1187"/>
      <c r="AQ63" s="1187"/>
      <c r="AR63" s="1187"/>
      <c r="AS63" s="2305"/>
      <c r="AT63" s="249"/>
      <c r="AU63" s="249"/>
      <c r="AV63" s="249"/>
      <c r="AW63" s="249"/>
      <c r="AX63" s="249"/>
    </row>
    <row r="64" spans="1:50" s="221" customFormat="1" ht="11.25" customHeight="1">
      <c r="A64" s="60"/>
      <c r="B64" s="2230"/>
      <c r="C64" s="2231"/>
      <c r="D64" s="2231"/>
      <c r="E64" s="2231"/>
      <c r="F64" s="2231"/>
      <c r="G64" s="2231"/>
      <c r="H64" s="2231"/>
      <c r="I64" s="2231"/>
      <c r="J64" s="1193"/>
      <c r="K64" s="1190"/>
      <c r="L64" s="1190"/>
      <c r="M64" s="1190"/>
      <c r="N64" s="1190"/>
      <c r="O64" s="1190"/>
      <c r="P64" s="1190"/>
      <c r="Q64" s="1190"/>
      <c r="R64" s="1191"/>
      <c r="S64" s="1190"/>
      <c r="T64" s="1190"/>
      <c r="U64" s="1190"/>
      <c r="V64" s="1190"/>
      <c r="W64" s="1190"/>
      <c r="X64" s="1190"/>
      <c r="Y64" s="1190"/>
      <c r="Z64" s="1190"/>
      <c r="AA64" s="1191"/>
      <c r="AB64" s="1193"/>
      <c r="AC64" s="1190"/>
      <c r="AD64" s="1190"/>
      <c r="AE64" s="1190"/>
      <c r="AF64" s="1190"/>
      <c r="AG64" s="1190"/>
      <c r="AH64" s="1190"/>
      <c r="AI64" s="1190"/>
      <c r="AJ64" s="1191"/>
      <c r="AK64" s="1193"/>
      <c r="AL64" s="1190"/>
      <c r="AM64" s="1190"/>
      <c r="AN64" s="1190"/>
      <c r="AO64" s="1190"/>
      <c r="AP64" s="1190"/>
      <c r="AQ64" s="1190"/>
      <c r="AR64" s="1190"/>
      <c r="AS64" s="2264"/>
      <c r="AT64" s="249"/>
      <c r="AU64" s="249"/>
      <c r="AV64" s="249"/>
      <c r="AW64" s="249"/>
      <c r="AX64" s="249"/>
    </row>
    <row r="65" spans="1:50" s="221" customFormat="1" ht="16.5" customHeight="1">
      <c r="A65" s="60"/>
      <c r="B65" s="1189"/>
      <c r="C65" s="1190"/>
      <c r="D65" s="1190"/>
      <c r="E65" s="1190"/>
      <c r="F65" s="1190"/>
      <c r="G65" s="1190"/>
      <c r="H65" s="1190"/>
      <c r="I65" s="1190"/>
      <c r="J65" s="1199" t="s">
        <v>526</v>
      </c>
      <c r="K65" s="1291"/>
      <c r="L65" s="1291"/>
      <c r="M65" s="1291"/>
      <c r="N65" s="1199" t="s">
        <v>527</v>
      </c>
      <c r="O65" s="1291"/>
      <c r="P65" s="1291"/>
      <c r="Q65" s="1291"/>
      <c r="R65" s="1291"/>
      <c r="S65" s="1199" t="s">
        <v>539</v>
      </c>
      <c r="T65" s="1291"/>
      <c r="U65" s="1291"/>
      <c r="V65" s="1200"/>
      <c r="W65" s="1199" t="s">
        <v>533</v>
      </c>
      <c r="X65" s="1291"/>
      <c r="Y65" s="1291"/>
      <c r="Z65" s="1291"/>
      <c r="AA65" s="1200"/>
      <c r="AB65" s="1199" t="s">
        <v>539</v>
      </c>
      <c r="AC65" s="1291"/>
      <c r="AD65" s="1291"/>
      <c r="AE65" s="1200"/>
      <c r="AF65" s="1291" t="s">
        <v>533</v>
      </c>
      <c r="AG65" s="1291"/>
      <c r="AH65" s="1291"/>
      <c r="AI65" s="1291"/>
      <c r="AJ65" s="1291"/>
      <c r="AK65" s="1199" t="s">
        <v>539</v>
      </c>
      <c r="AL65" s="1291"/>
      <c r="AM65" s="1291"/>
      <c r="AN65" s="1200"/>
      <c r="AO65" s="1199" t="s">
        <v>533</v>
      </c>
      <c r="AP65" s="1291"/>
      <c r="AQ65" s="1291"/>
      <c r="AR65" s="1291"/>
      <c r="AS65" s="1201"/>
      <c r="AT65" s="249"/>
      <c r="AU65" s="249"/>
      <c r="AV65" s="249"/>
      <c r="AW65" s="249"/>
      <c r="AX65" s="249"/>
    </row>
    <row r="66" spans="1:50" s="714" customFormat="1" ht="16.5" customHeight="1">
      <c r="A66" s="69"/>
      <c r="B66" s="1202" t="s">
        <v>2492</v>
      </c>
      <c r="C66" s="1203"/>
      <c r="D66" s="1203"/>
      <c r="E66" s="1203"/>
      <c r="F66" s="1203"/>
      <c r="G66" s="1203"/>
      <c r="H66" s="1203"/>
      <c r="I66" s="1204"/>
      <c r="J66" s="1205">
        <v>43833</v>
      </c>
      <c r="K66" s="1275"/>
      <c r="L66" s="1275"/>
      <c r="M66" s="1206"/>
      <c r="N66" s="1205">
        <v>3607826</v>
      </c>
      <c r="O66" s="1275"/>
      <c r="P66" s="1275"/>
      <c r="Q66" s="1275"/>
      <c r="R66" s="1206"/>
      <c r="S66" s="1205">
        <v>26375</v>
      </c>
      <c r="T66" s="1275"/>
      <c r="U66" s="1275"/>
      <c r="V66" s="1206"/>
      <c r="W66" s="1205">
        <v>2627016</v>
      </c>
      <c r="X66" s="1275"/>
      <c r="Y66" s="1275"/>
      <c r="Z66" s="1275"/>
      <c r="AA66" s="1206"/>
      <c r="AB66" s="1253">
        <v>565</v>
      </c>
      <c r="AC66" s="1281"/>
      <c r="AD66" s="1281"/>
      <c r="AE66" s="1254"/>
      <c r="AF66" s="1205">
        <v>153436</v>
      </c>
      <c r="AG66" s="1275"/>
      <c r="AH66" s="1275"/>
      <c r="AI66" s="1275"/>
      <c r="AJ66" s="1206"/>
      <c r="AK66" s="1205">
        <v>1393</v>
      </c>
      <c r="AL66" s="1275"/>
      <c r="AM66" s="1275"/>
      <c r="AN66" s="1206"/>
      <c r="AO66" s="1205">
        <v>161643</v>
      </c>
      <c r="AP66" s="1275"/>
      <c r="AQ66" s="1275"/>
      <c r="AR66" s="1275"/>
      <c r="AS66" s="1207"/>
      <c r="AT66" s="118"/>
      <c r="AU66" s="118"/>
      <c r="AV66" s="118"/>
      <c r="AW66" s="118"/>
      <c r="AX66" s="118"/>
    </row>
    <row r="67" spans="1:50" s="714" customFormat="1" ht="16.5" customHeight="1">
      <c r="A67" s="69"/>
      <c r="B67" s="1249" t="s">
        <v>2505</v>
      </c>
      <c r="C67" s="1209"/>
      <c r="D67" s="1209"/>
      <c r="E67" s="1209"/>
      <c r="F67" s="1209"/>
      <c r="G67" s="1209"/>
      <c r="H67" s="1209"/>
      <c r="I67" s="1250"/>
      <c r="J67" s="1253">
        <v>43841</v>
      </c>
      <c r="K67" s="1281"/>
      <c r="L67" s="1281"/>
      <c r="M67" s="1254"/>
      <c r="N67" s="1253">
        <v>3623558</v>
      </c>
      <c r="O67" s="1281"/>
      <c r="P67" s="1281"/>
      <c r="Q67" s="1281"/>
      <c r="R67" s="1254"/>
      <c r="S67" s="1253">
        <v>26479</v>
      </c>
      <c r="T67" s="1281"/>
      <c r="U67" s="1281"/>
      <c r="V67" s="1254"/>
      <c r="W67" s="1253">
        <v>2646564</v>
      </c>
      <c r="X67" s="1281"/>
      <c r="Y67" s="1281"/>
      <c r="Z67" s="1281"/>
      <c r="AA67" s="1254"/>
      <c r="AB67" s="1253">
        <v>564</v>
      </c>
      <c r="AC67" s="1281"/>
      <c r="AD67" s="1281"/>
      <c r="AE67" s="1254"/>
      <c r="AF67" s="1253">
        <v>153629</v>
      </c>
      <c r="AG67" s="1281"/>
      <c r="AH67" s="1281"/>
      <c r="AI67" s="1281"/>
      <c r="AJ67" s="1254"/>
      <c r="AK67" s="1253">
        <v>1369</v>
      </c>
      <c r="AL67" s="1281"/>
      <c r="AM67" s="1281"/>
      <c r="AN67" s="1254"/>
      <c r="AO67" s="1253">
        <v>159651</v>
      </c>
      <c r="AP67" s="1281"/>
      <c r="AQ67" s="1281"/>
      <c r="AR67" s="1281"/>
      <c r="AS67" s="1255"/>
      <c r="AT67" s="118"/>
      <c r="AU67" s="118"/>
      <c r="AV67" s="118"/>
      <c r="AW67" s="118"/>
      <c r="AX67" s="118"/>
    </row>
    <row r="68" spans="1:50" s="714" customFormat="1" ht="16.5" customHeight="1">
      <c r="A68" s="69"/>
      <c r="B68" s="1249" t="s">
        <v>2543</v>
      </c>
      <c r="C68" s="1209"/>
      <c r="D68" s="1209"/>
      <c r="E68" s="1209"/>
      <c r="F68" s="1209"/>
      <c r="G68" s="1209"/>
      <c r="H68" s="1209"/>
      <c r="I68" s="1250"/>
      <c r="J68" s="1253">
        <v>43835</v>
      </c>
      <c r="K68" s="1281"/>
      <c r="L68" s="1281"/>
      <c r="M68" s="1254"/>
      <c r="N68" s="1253">
        <v>3637818</v>
      </c>
      <c r="O68" s="1281"/>
      <c r="P68" s="1281"/>
      <c r="Q68" s="1281"/>
      <c r="R68" s="1254"/>
      <c r="S68" s="1253">
        <v>26591</v>
      </c>
      <c r="T68" s="1281"/>
      <c r="U68" s="1281"/>
      <c r="V68" s="1254"/>
      <c r="W68" s="1253">
        <v>2664548</v>
      </c>
      <c r="X68" s="1281"/>
      <c r="Y68" s="1281"/>
      <c r="Z68" s="1281"/>
      <c r="AA68" s="1254"/>
      <c r="AB68" s="1253">
        <v>564</v>
      </c>
      <c r="AC68" s="1281"/>
      <c r="AD68" s="1281"/>
      <c r="AE68" s="1254"/>
      <c r="AF68" s="1253">
        <v>153918</v>
      </c>
      <c r="AG68" s="1281"/>
      <c r="AH68" s="1281"/>
      <c r="AI68" s="1281"/>
      <c r="AJ68" s="1254"/>
      <c r="AK68" s="1253">
        <v>1351</v>
      </c>
      <c r="AL68" s="1281"/>
      <c r="AM68" s="1281"/>
      <c r="AN68" s="1254"/>
      <c r="AO68" s="1253">
        <v>158118</v>
      </c>
      <c r="AP68" s="1281"/>
      <c r="AQ68" s="1281"/>
      <c r="AR68" s="1281"/>
      <c r="AS68" s="1255"/>
      <c r="AT68" s="118"/>
      <c r="AU68" s="118"/>
      <c r="AV68" s="118"/>
      <c r="AW68" s="118"/>
      <c r="AX68" s="118"/>
    </row>
    <row r="69" spans="1:50" s="714" customFormat="1" ht="16.5" customHeight="1">
      <c r="A69" s="69"/>
      <c r="B69" s="1249" t="s">
        <v>2485</v>
      </c>
      <c r="C69" s="1209"/>
      <c r="D69" s="1209"/>
      <c r="E69" s="1209"/>
      <c r="F69" s="1209"/>
      <c r="G69" s="1209"/>
      <c r="H69" s="1209"/>
      <c r="I69" s="1250"/>
      <c r="J69" s="1253">
        <v>43807</v>
      </c>
      <c r="K69" s="1281"/>
      <c r="L69" s="1281"/>
      <c r="M69" s="1254"/>
      <c r="N69" s="1253">
        <v>3648234</v>
      </c>
      <c r="O69" s="1281"/>
      <c r="P69" s="1281"/>
      <c r="Q69" s="1281"/>
      <c r="R69" s="1254"/>
      <c r="S69" s="1253">
        <v>26696</v>
      </c>
      <c r="T69" s="1281"/>
      <c r="U69" s="1281"/>
      <c r="V69" s="1254"/>
      <c r="W69" s="1253">
        <v>2681426</v>
      </c>
      <c r="X69" s="1281"/>
      <c r="Y69" s="1281"/>
      <c r="Z69" s="1281"/>
      <c r="AA69" s="1254"/>
      <c r="AB69" s="1253">
        <v>566</v>
      </c>
      <c r="AC69" s="1281"/>
      <c r="AD69" s="1281"/>
      <c r="AE69" s="1254"/>
      <c r="AF69" s="1253">
        <v>155132</v>
      </c>
      <c r="AG69" s="1281"/>
      <c r="AH69" s="1281"/>
      <c r="AI69" s="1281"/>
      <c r="AJ69" s="1254"/>
      <c r="AK69" s="1253">
        <v>1328</v>
      </c>
      <c r="AL69" s="1281"/>
      <c r="AM69" s="1281"/>
      <c r="AN69" s="1254"/>
      <c r="AO69" s="1253">
        <v>156011</v>
      </c>
      <c r="AP69" s="1281"/>
      <c r="AQ69" s="1281"/>
      <c r="AR69" s="1281"/>
      <c r="AS69" s="1255"/>
      <c r="AT69" s="118"/>
      <c r="AU69" s="118"/>
      <c r="AV69" s="118"/>
      <c r="AW69" s="118"/>
      <c r="AX69" s="118"/>
    </row>
    <row r="70" spans="1:50" s="714" customFormat="1" ht="16.5" customHeight="1" thickBot="1">
      <c r="A70" s="69"/>
      <c r="B70" s="1177" t="s">
        <v>2486</v>
      </c>
      <c r="C70" s="1178"/>
      <c r="D70" s="1178"/>
      <c r="E70" s="1178"/>
      <c r="F70" s="1178"/>
      <c r="G70" s="1178"/>
      <c r="H70" s="1178"/>
      <c r="I70" s="1179"/>
      <c r="J70" s="1256">
        <v>43758</v>
      </c>
      <c r="K70" s="1284"/>
      <c r="L70" s="1284"/>
      <c r="M70" s="1257"/>
      <c r="N70" s="1256">
        <v>3659653</v>
      </c>
      <c r="O70" s="1284"/>
      <c r="P70" s="1284"/>
      <c r="Q70" s="1284"/>
      <c r="R70" s="1257"/>
      <c r="S70" s="1256">
        <v>26756</v>
      </c>
      <c r="T70" s="1284"/>
      <c r="U70" s="1284"/>
      <c r="V70" s="1257"/>
      <c r="W70" s="1256">
        <v>2694877</v>
      </c>
      <c r="X70" s="1284"/>
      <c r="Y70" s="1284"/>
      <c r="Z70" s="1284"/>
      <c r="AA70" s="1257"/>
      <c r="AB70" s="1256">
        <v>570</v>
      </c>
      <c r="AC70" s="1284"/>
      <c r="AD70" s="1284"/>
      <c r="AE70" s="1257"/>
      <c r="AF70" s="1256">
        <v>157090</v>
      </c>
      <c r="AG70" s="1284"/>
      <c r="AH70" s="1284"/>
      <c r="AI70" s="1284"/>
      <c r="AJ70" s="1257"/>
      <c r="AK70" s="1256">
        <v>1316</v>
      </c>
      <c r="AL70" s="1284"/>
      <c r="AM70" s="1284"/>
      <c r="AN70" s="1257"/>
      <c r="AO70" s="1256">
        <v>155017</v>
      </c>
      <c r="AP70" s="1284"/>
      <c r="AQ70" s="1284"/>
      <c r="AR70" s="1284"/>
      <c r="AS70" s="1258"/>
      <c r="AT70" s="118"/>
      <c r="AU70" s="118"/>
      <c r="AV70" s="118"/>
      <c r="AW70" s="118"/>
      <c r="AX70" s="118"/>
    </row>
    <row r="71" spans="1:50" s="221" customFormat="1" ht="11.25" customHeight="1" thickBo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12"/>
      <c r="AU71" s="12"/>
      <c r="AV71" s="12"/>
      <c r="AW71" s="12"/>
      <c r="AX71" s="12"/>
    </row>
    <row r="72" spans="1:50" s="221" customFormat="1" ht="11.25" customHeight="1">
      <c r="A72" s="715"/>
      <c r="B72" s="1186" t="s">
        <v>2049</v>
      </c>
      <c r="C72" s="1187"/>
      <c r="D72" s="1187"/>
      <c r="E72" s="1187"/>
      <c r="F72" s="1187"/>
      <c r="G72" s="1187"/>
      <c r="H72" s="1187"/>
      <c r="I72" s="1188"/>
      <c r="J72" s="2156" t="s">
        <v>1359</v>
      </c>
      <c r="K72" s="2653"/>
      <c r="L72" s="2653"/>
      <c r="M72" s="2653"/>
      <c r="N72" s="2653"/>
      <c r="O72" s="2653"/>
      <c r="P72" s="2653"/>
      <c r="Q72" s="2653"/>
      <c r="R72" s="2157"/>
      <c r="S72" s="1192" t="s">
        <v>541</v>
      </c>
      <c r="T72" s="1187"/>
      <c r="U72" s="1187"/>
      <c r="V72" s="1187"/>
      <c r="W72" s="1187"/>
      <c r="X72" s="1187"/>
      <c r="Y72" s="1187"/>
      <c r="Z72" s="1187"/>
      <c r="AA72" s="1187"/>
      <c r="AB72" s="1192" t="s">
        <v>542</v>
      </c>
      <c r="AC72" s="1187"/>
      <c r="AD72" s="1187"/>
      <c r="AE72" s="1187"/>
      <c r="AF72" s="1187"/>
      <c r="AG72" s="1187"/>
      <c r="AH72" s="1187"/>
      <c r="AI72" s="1187"/>
      <c r="AJ72" s="1188"/>
      <c r="AK72" s="1192" t="s">
        <v>540</v>
      </c>
      <c r="AL72" s="1187"/>
      <c r="AM72" s="1187"/>
      <c r="AN72" s="1187"/>
      <c r="AO72" s="1187"/>
      <c r="AP72" s="1187"/>
      <c r="AQ72" s="1187"/>
      <c r="AR72" s="1187"/>
      <c r="AS72" s="2305"/>
      <c r="AT72" s="265"/>
      <c r="AU72" s="265"/>
      <c r="AV72" s="265"/>
      <c r="AW72" s="265"/>
      <c r="AX72" s="265"/>
    </row>
    <row r="73" spans="1:50" s="221" customFormat="1" ht="11.25" customHeight="1">
      <c r="A73" s="715"/>
      <c r="B73" s="2230"/>
      <c r="C73" s="2231"/>
      <c r="D73" s="2231"/>
      <c r="E73" s="2231"/>
      <c r="F73" s="2231"/>
      <c r="G73" s="2231"/>
      <c r="H73" s="2231"/>
      <c r="I73" s="2232"/>
      <c r="J73" s="2158"/>
      <c r="K73" s="2654"/>
      <c r="L73" s="2654"/>
      <c r="M73" s="2654"/>
      <c r="N73" s="2654"/>
      <c r="O73" s="2654"/>
      <c r="P73" s="2654"/>
      <c r="Q73" s="2654"/>
      <c r="R73" s="2159"/>
      <c r="S73" s="1193"/>
      <c r="T73" s="1190"/>
      <c r="U73" s="1190"/>
      <c r="V73" s="1190"/>
      <c r="W73" s="1190"/>
      <c r="X73" s="1190"/>
      <c r="Y73" s="1190"/>
      <c r="Z73" s="1190"/>
      <c r="AA73" s="1190"/>
      <c r="AB73" s="1193"/>
      <c r="AC73" s="1190"/>
      <c r="AD73" s="1190"/>
      <c r="AE73" s="1190"/>
      <c r="AF73" s="1190"/>
      <c r="AG73" s="1190"/>
      <c r="AH73" s="1190"/>
      <c r="AI73" s="1190"/>
      <c r="AJ73" s="1191"/>
      <c r="AK73" s="1193"/>
      <c r="AL73" s="1190"/>
      <c r="AM73" s="1190"/>
      <c r="AN73" s="1190"/>
      <c r="AO73" s="1190"/>
      <c r="AP73" s="1190"/>
      <c r="AQ73" s="1190"/>
      <c r="AR73" s="1190"/>
      <c r="AS73" s="2264"/>
      <c r="AT73" s="265"/>
      <c r="AU73" s="265"/>
      <c r="AV73" s="265"/>
      <c r="AW73" s="265"/>
      <c r="AX73" s="265"/>
    </row>
    <row r="74" spans="1:50" s="221" customFormat="1" ht="16.5" customHeight="1">
      <c r="A74" s="715"/>
      <c r="B74" s="1189"/>
      <c r="C74" s="1190"/>
      <c r="D74" s="1190"/>
      <c r="E74" s="1190"/>
      <c r="F74" s="1190"/>
      <c r="G74" s="1190"/>
      <c r="H74" s="1190"/>
      <c r="I74" s="1191"/>
      <c r="J74" s="1199" t="s">
        <v>539</v>
      </c>
      <c r="K74" s="1291"/>
      <c r="L74" s="1291"/>
      <c r="M74" s="1200"/>
      <c r="N74" s="1291" t="s">
        <v>533</v>
      </c>
      <c r="O74" s="1291"/>
      <c r="P74" s="1291"/>
      <c r="Q74" s="1291"/>
      <c r="R74" s="1200"/>
      <c r="S74" s="1291" t="s">
        <v>539</v>
      </c>
      <c r="T74" s="1291"/>
      <c r="U74" s="1291"/>
      <c r="V74" s="1200"/>
      <c r="W74" s="1199" t="s">
        <v>533</v>
      </c>
      <c r="X74" s="1291"/>
      <c r="Y74" s="1291"/>
      <c r="Z74" s="1291"/>
      <c r="AA74" s="1200"/>
      <c r="AB74" s="1199" t="s">
        <v>539</v>
      </c>
      <c r="AC74" s="1291"/>
      <c r="AD74" s="1291"/>
      <c r="AE74" s="1200"/>
      <c r="AF74" s="1291" t="s">
        <v>533</v>
      </c>
      <c r="AG74" s="1291"/>
      <c r="AH74" s="1291"/>
      <c r="AI74" s="1291"/>
      <c r="AJ74" s="1200"/>
      <c r="AK74" s="1199" t="s">
        <v>539</v>
      </c>
      <c r="AL74" s="1291"/>
      <c r="AM74" s="1291"/>
      <c r="AN74" s="1200"/>
      <c r="AO74" s="1291" t="s">
        <v>533</v>
      </c>
      <c r="AP74" s="1291"/>
      <c r="AQ74" s="1291"/>
      <c r="AR74" s="1291"/>
      <c r="AS74" s="1201"/>
      <c r="AT74" s="249"/>
      <c r="AU74" s="249"/>
      <c r="AV74" s="249"/>
      <c r="AW74" s="249"/>
      <c r="AX74" s="249"/>
    </row>
    <row r="75" spans="1:50" s="714" customFormat="1" ht="16.5" customHeight="1">
      <c r="A75" s="716"/>
      <c r="B75" s="1202" t="s">
        <v>2492</v>
      </c>
      <c r="C75" s="1203"/>
      <c r="D75" s="1203"/>
      <c r="E75" s="1203"/>
      <c r="F75" s="1203"/>
      <c r="G75" s="1203"/>
      <c r="H75" s="1203"/>
      <c r="I75" s="1204"/>
      <c r="J75" s="1253">
        <v>101</v>
      </c>
      <c r="K75" s="1281"/>
      <c r="L75" s="1281"/>
      <c r="M75" s="1254"/>
      <c r="N75" s="1253">
        <v>11668</v>
      </c>
      <c r="O75" s="1281"/>
      <c r="P75" s="1281"/>
      <c r="Q75" s="1281"/>
      <c r="R75" s="1254"/>
      <c r="S75" s="1253">
        <v>953</v>
      </c>
      <c r="T75" s="1281"/>
      <c r="U75" s="1281"/>
      <c r="V75" s="1254"/>
      <c r="W75" s="1253">
        <v>79158</v>
      </c>
      <c r="X75" s="1281"/>
      <c r="Y75" s="1281"/>
      <c r="Z75" s="1281"/>
      <c r="AA75" s="1254"/>
      <c r="AB75" s="1253">
        <v>29</v>
      </c>
      <c r="AC75" s="1281"/>
      <c r="AD75" s="1281"/>
      <c r="AE75" s="1254"/>
      <c r="AF75" s="1253">
        <v>4311</v>
      </c>
      <c r="AG75" s="1281"/>
      <c r="AH75" s="1281"/>
      <c r="AI75" s="1281"/>
      <c r="AJ75" s="1254"/>
      <c r="AK75" s="1253">
        <v>3521</v>
      </c>
      <c r="AL75" s="1281"/>
      <c r="AM75" s="1281"/>
      <c r="AN75" s="1254"/>
      <c r="AO75" s="1253">
        <v>187992</v>
      </c>
      <c r="AP75" s="1281"/>
      <c r="AQ75" s="1281"/>
      <c r="AR75" s="1281"/>
      <c r="AS75" s="1255"/>
      <c r="AT75" s="118"/>
      <c r="AU75" s="118"/>
      <c r="AV75" s="118"/>
      <c r="AW75" s="118"/>
      <c r="AX75" s="118"/>
    </row>
    <row r="76" spans="1:50" s="714" customFormat="1" ht="16.5" customHeight="1">
      <c r="A76" s="716"/>
      <c r="B76" s="1249" t="s">
        <v>2505</v>
      </c>
      <c r="C76" s="1209"/>
      <c r="D76" s="1209"/>
      <c r="E76" s="1209"/>
      <c r="F76" s="1209"/>
      <c r="G76" s="1209"/>
      <c r="H76" s="1209"/>
      <c r="I76" s="1250"/>
      <c r="J76" s="1253">
        <v>101</v>
      </c>
      <c r="K76" s="1281"/>
      <c r="L76" s="1281"/>
      <c r="M76" s="1254"/>
      <c r="N76" s="1253">
        <v>11668</v>
      </c>
      <c r="O76" s="1281"/>
      <c r="P76" s="1281"/>
      <c r="Q76" s="1281"/>
      <c r="R76" s="1254"/>
      <c r="S76" s="1253">
        <v>951</v>
      </c>
      <c r="T76" s="1281"/>
      <c r="U76" s="1281"/>
      <c r="V76" s="1254"/>
      <c r="W76" s="1253">
        <v>79068</v>
      </c>
      <c r="X76" s="1281"/>
      <c r="Y76" s="1281"/>
      <c r="Z76" s="1281"/>
      <c r="AA76" s="1254"/>
      <c r="AB76" s="1253">
        <v>30</v>
      </c>
      <c r="AC76" s="1281"/>
      <c r="AD76" s="1281"/>
      <c r="AE76" s="1254"/>
      <c r="AF76" s="1253">
        <v>4499</v>
      </c>
      <c r="AG76" s="1281"/>
      <c r="AH76" s="1281"/>
      <c r="AI76" s="1281"/>
      <c r="AJ76" s="1254"/>
      <c r="AK76" s="1253">
        <v>3526</v>
      </c>
      <c r="AL76" s="1281"/>
      <c r="AM76" s="1281"/>
      <c r="AN76" s="1254"/>
      <c r="AO76" s="1253">
        <v>188583</v>
      </c>
      <c r="AP76" s="1281"/>
      <c r="AQ76" s="1281"/>
      <c r="AR76" s="1281"/>
      <c r="AS76" s="1255"/>
      <c r="AT76" s="118"/>
      <c r="AU76" s="118"/>
      <c r="AV76" s="118"/>
      <c r="AW76" s="118"/>
      <c r="AX76" s="118"/>
    </row>
    <row r="77" spans="1:50" s="714" customFormat="1" ht="16.5" customHeight="1">
      <c r="A77" s="716"/>
      <c r="B77" s="1249" t="s">
        <v>2543</v>
      </c>
      <c r="C77" s="1209"/>
      <c r="D77" s="1209"/>
      <c r="E77" s="1209"/>
      <c r="F77" s="1209"/>
      <c r="G77" s="1209"/>
      <c r="H77" s="1209"/>
      <c r="I77" s="1250"/>
      <c r="J77" s="1253">
        <v>101</v>
      </c>
      <c r="K77" s="1281"/>
      <c r="L77" s="1281"/>
      <c r="M77" s="1254"/>
      <c r="N77" s="1253">
        <v>11668</v>
      </c>
      <c r="O77" s="1281"/>
      <c r="P77" s="1281"/>
      <c r="Q77" s="1281"/>
      <c r="R77" s="1254"/>
      <c r="S77" s="1253">
        <v>956</v>
      </c>
      <c r="T77" s="1281"/>
      <c r="U77" s="1281"/>
      <c r="V77" s="1254"/>
      <c r="W77" s="1253">
        <v>79709</v>
      </c>
      <c r="X77" s="1281"/>
      <c r="Y77" s="1281"/>
      <c r="Z77" s="1281"/>
      <c r="AA77" s="1254"/>
      <c r="AB77" s="1253">
        <v>32</v>
      </c>
      <c r="AC77" s="1281"/>
      <c r="AD77" s="1281"/>
      <c r="AE77" s="1254"/>
      <c r="AF77" s="1253">
        <v>4991</v>
      </c>
      <c r="AG77" s="1281"/>
      <c r="AH77" s="1281"/>
      <c r="AI77" s="1281"/>
      <c r="AJ77" s="1254"/>
      <c r="AK77" s="1253">
        <v>3511</v>
      </c>
      <c r="AL77" s="1281"/>
      <c r="AM77" s="1281"/>
      <c r="AN77" s="1254"/>
      <c r="AO77" s="1253">
        <v>187891</v>
      </c>
      <c r="AP77" s="1281"/>
      <c r="AQ77" s="1281"/>
      <c r="AR77" s="1281"/>
      <c r="AS77" s="1255"/>
      <c r="AT77" s="118"/>
      <c r="AU77" s="118"/>
      <c r="AV77" s="118"/>
      <c r="AW77" s="118"/>
      <c r="AX77" s="118"/>
    </row>
    <row r="78" spans="1:50" s="714" customFormat="1" ht="16.5" customHeight="1">
      <c r="A78" s="716"/>
      <c r="B78" s="1249" t="s">
        <v>2485</v>
      </c>
      <c r="C78" s="1209"/>
      <c r="D78" s="1209"/>
      <c r="E78" s="1209"/>
      <c r="F78" s="1209"/>
      <c r="G78" s="1209"/>
      <c r="H78" s="1209"/>
      <c r="I78" s="1250"/>
      <c r="J78" s="1253">
        <v>98</v>
      </c>
      <c r="K78" s="1281"/>
      <c r="L78" s="1281"/>
      <c r="M78" s="1254"/>
      <c r="N78" s="1253">
        <v>11462</v>
      </c>
      <c r="O78" s="1281"/>
      <c r="P78" s="1281"/>
      <c r="Q78" s="1281"/>
      <c r="R78" s="1254"/>
      <c r="S78" s="1253">
        <v>946</v>
      </c>
      <c r="T78" s="1281"/>
      <c r="U78" s="1281"/>
      <c r="V78" s="1254"/>
      <c r="W78" s="1253">
        <v>78363</v>
      </c>
      <c r="X78" s="1281"/>
      <c r="Y78" s="1281"/>
      <c r="Z78" s="1281"/>
      <c r="AA78" s="1254"/>
      <c r="AB78" s="1253">
        <v>33</v>
      </c>
      <c r="AC78" s="1281"/>
      <c r="AD78" s="1281"/>
      <c r="AE78" s="1254"/>
      <c r="AF78" s="1253">
        <v>5272</v>
      </c>
      <c r="AG78" s="1281"/>
      <c r="AH78" s="1281"/>
      <c r="AI78" s="1281"/>
      <c r="AJ78" s="1254"/>
      <c r="AK78" s="1253">
        <v>3504</v>
      </c>
      <c r="AL78" s="1281"/>
      <c r="AM78" s="1281"/>
      <c r="AN78" s="1254"/>
      <c r="AO78" s="1253">
        <v>187163</v>
      </c>
      <c r="AP78" s="1281"/>
      <c r="AQ78" s="1281"/>
      <c r="AR78" s="1281"/>
      <c r="AS78" s="1255"/>
      <c r="AT78" s="118"/>
      <c r="AU78" s="118"/>
      <c r="AV78" s="118"/>
      <c r="AW78" s="118"/>
      <c r="AX78" s="118"/>
    </row>
    <row r="79" spans="1:50" s="714" customFormat="1" ht="16.5" customHeight="1" thickBot="1">
      <c r="A79" s="716"/>
      <c r="B79" s="1177" t="s">
        <v>2486</v>
      </c>
      <c r="C79" s="1178"/>
      <c r="D79" s="1178"/>
      <c r="E79" s="1178"/>
      <c r="F79" s="1178"/>
      <c r="G79" s="1178"/>
      <c r="H79" s="1178"/>
      <c r="I79" s="1179"/>
      <c r="J79" s="1256">
        <v>95</v>
      </c>
      <c r="K79" s="1284"/>
      <c r="L79" s="1284"/>
      <c r="M79" s="1257"/>
      <c r="N79" s="1256">
        <v>11018</v>
      </c>
      <c r="O79" s="1284"/>
      <c r="P79" s="1284"/>
      <c r="Q79" s="1284"/>
      <c r="R79" s="1257"/>
      <c r="S79" s="1256">
        <v>947</v>
      </c>
      <c r="T79" s="1284"/>
      <c r="U79" s="1284"/>
      <c r="V79" s="1257"/>
      <c r="W79" s="1256">
        <v>78707</v>
      </c>
      <c r="X79" s="1284"/>
      <c r="Y79" s="1284"/>
      <c r="Z79" s="1284"/>
      <c r="AA79" s="1257"/>
      <c r="AB79" s="1256">
        <v>34</v>
      </c>
      <c r="AC79" s="1284"/>
      <c r="AD79" s="1284"/>
      <c r="AE79" s="1257"/>
      <c r="AF79" s="1256">
        <v>5532</v>
      </c>
      <c r="AG79" s="1284"/>
      <c r="AH79" s="1284"/>
      <c r="AI79" s="1284"/>
      <c r="AJ79" s="1257"/>
      <c r="AK79" s="1256">
        <v>3487</v>
      </c>
      <c r="AL79" s="1284"/>
      <c r="AM79" s="1284"/>
      <c r="AN79" s="1257"/>
      <c r="AO79" s="1256">
        <v>186679</v>
      </c>
      <c r="AP79" s="1284"/>
      <c r="AQ79" s="1284"/>
      <c r="AR79" s="1284"/>
      <c r="AS79" s="1258"/>
      <c r="AT79" s="118"/>
      <c r="AU79" s="118"/>
      <c r="AV79" s="118"/>
      <c r="AW79" s="118"/>
      <c r="AX79" s="118"/>
    </row>
    <row r="80" spans="1:50" s="221" customFormat="1" ht="11.25" customHeight="1" thickBot="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16384" s="221" customFormat="1" ht="11.25" customHeight="1">
      <c r="A81" s="715"/>
      <c r="B81" s="1186" t="s">
        <v>2049</v>
      </c>
      <c r="C81" s="1187"/>
      <c r="D81" s="1187"/>
      <c r="E81" s="1187"/>
      <c r="F81" s="1187"/>
      <c r="G81" s="1187"/>
      <c r="H81" s="1187"/>
      <c r="I81" s="1188"/>
      <c r="J81" s="2156" t="s">
        <v>2684</v>
      </c>
      <c r="K81" s="2653"/>
      <c r="L81" s="2653"/>
      <c r="M81" s="2653"/>
      <c r="N81" s="2653"/>
      <c r="O81" s="2653"/>
      <c r="P81" s="2653"/>
      <c r="Q81" s="2653"/>
      <c r="R81" s="2157"/>
      <c r="S81" s="1192" t="s">
        <v>2685</v>
      </c>
      <c r="T81" s="1187"/>
      <c r="U81" s="1187"/>
      <c r="V81" s="1187"/>
      <c r="W81" s="1187"/>
      <c r="X81" s="1187"/>
      <c r="Y81" s="1187"/>
      <c r="Z81" s="1187"/>
      <c r="AA81" s="2305"/>
      <c r="AB81" s="249"/>
      <c r="AC81" s="249"/>
      <c r="AD81" s="249"/>
      <c r="AE81" s="249"/>
      <c r="AF81" s="249"/>
    </row>
    <row r="82" spans="1:16384" s="221" customFormat="1" ht="11.25" customHeight="1">
      <c r="A82" s="715"/>
      <c r="B82" s="2230"/>
      <c r="C82" s="2231"/>
      <c r="D82" s="2231"/>
      <c r="E82" s="2231"/>
      <c r="F82" s="2231"/>
      <c r="G82" s="2231"/>
      <c r="H82" s="2231"/>
      <c r="I82" s="2232"/>
      <c r="J82" s="2158"/>
      <c r="K82" s="2654"/>
      <c r="L82" s="2654"/>
      <c r="M82" s="2654"/>
      <c r="N82" s="2654"/>
      <c r="O82" s="2654"/>
      <c r="P82" s="2654"/>
      <c r="Q82" s="2654"/>
      <c r="R82" s="2159"/>
      <c r="S82" s="1193"/>
      <c r="T82" s="1190"/>
      <c r="U82" s="1190"/>
      <c r="V82" s="1190"/>
      <c r="W82" s="1190"/>
      <c r="X82" s="1190"/>
      <c r="Y82" s="1190"/>
      <c r="Z82" s="1190"/>
      <c r="AA82" s="2264"/>
      <c r="AB82" s="249"/>
      <c r="AC82" s="249"/>
      <c r="AD82" s="249"/>
      <c r="AE82" s="249"/>
      <c r="AF82" s="249"/>
    </row>
    <row r="83" spans="1:16384" s="221" customFormat="1" ht="16.5" customHeight="1">
      <c r="A83" s="715"/>
      <c r="B83" s="1189"/>
      <c r="C83" s="1190"/>
      <c r="D83" s="1190"/>
      <c r="E83" s="1190"/>
      <c r="F83" s="1190"/>
      <c r="G83" s="1190"/>
      <c r="H83" s="1190"/>
      <c r="I83" s="1191"/>
      <c r="J83" s="1199" t="s">
        <v>539</v>
      </c>
      <c r="K83" s="1291"/>
      <c r="L83" s="1291"/>
      <c r="M83" s="1200"/>
      <c r="N83" s="1291" t="s">
        <v>533</v>
      </c>
      <c r="O83" s="1291"/>
      <c r="P83" s="1291"/>
      <c r="Q83" s="1291"/>
      <c r="R83" s="1200"/>
      <c r="S83" s="1199" t="s">
        <v>539</v>
      </c>
      <c r="T83" s="1291"/>
      <c r="U83" s="1291"/>
      <c r="V83" s="1200"/>
      <c r="W83" s="1291" t="s">
        <v>533</v>
      </c>
      <c r="X83" s="1291"/>
      <c r="Y83" s="1291"/>
      <c r="Z83" s="1291"/>
      <c r="AA83" s="1201"/>
      <c r="AB83" s="249"/>
      <c r="AC83" s="249"/>
      <c r="AD83" s="249"/>
      <c r="AE83" s="249"/>
      <c r="AF83" s="249"/>
    </row>
    <row r="84" spans="1:16384" s="714" customFormat="1" ht="16.5" customHeight="1">
      <c r="A84" s="716"/>
      <c r="B84" s="1202" t="s">
        <v>2492</v>
      </c>
      <c r="C84" s="1203"/>
      <c r="D84" s="1203"/>
      <c r="E84" s="1203"/>
      <c r="F84" s="1203"/>
      <c r="G84" s="1203"/>
      <c r="H84" s="1203"/>
      <c r="I84" s="1204"/>
      <c r="J84" s="1205">
        <v>545</v>
      </c>
      <c r="K84" s="1275"/>
      <c r="L84" s="1275"/>
      <c r="M84" s="1206"/>
      <c r="N84" s="1205">
        <v>24005</v>
      </c>
      <c r="O84" s="1275"/>
      <c r="P84" s="1275"/>
      <c r="Q84" s="1275"/>
      <c r="R84" s="1206"/>
      <c r="S84" s="1205">
        <v>10351</v>
      </c>
      <c r="T84" s="1275"/>
      <c r="U84" s="1275"/>
      <c r="V84" s="1206"/>
      <c r="W84" s="1205">
        <v>358597</v>
      </c>
      <c r="X84" s="1275"/>
      <c r="Y84" s="1275"/>
      <c r="Z84" s="1275"/>
      <c r="AA84" s="1207"/>
      <c r="AB84" s="118"/>
      <c r="AC84" s="118"/>
      <c r="AD84" s="118"/>
      <c r="AE84" s="118"/>
      <c r="AF84" s="118"/>
    </row>
    <row r="85" spans="1:16384" s="714" customFormat="1" ht="16.5" customHeight="1">
      <c r="A85" s="716"/>
      <c r="B85" s="1249" t="s">
        <v>2505</v>
      </c>
      <c r="C85" s="1209"/>
      <c r="D85" s="1209"/>
      <c r="E85" s="1209"/>
      <c r="F85" s="1209"/>
      <c r="G85" s="1209"/>
      <c r="H85" s="1209"/>
      <c r="I85" s="1250"/>
      <c r="J85" s="1253">
        <v>533</v>
      </c>
      <c r="K85" s="1281"/>
      <c r="L85" s="1281"/>
      <c r="M85" s="1254"/>
      <c r="N85" s="1253">
        <v>23410</v>
      </c>
      <c r="O85" s="1281"/>
      <c r="P85" s="1281"/>
      <c r="Q85" s="1281"/>
      <c r="R85" s="1254"/>
      <c r="S85" s="1253">
        <v>10288</v>
      </c>
      <c r="T85" s="1281"/>
      <c r="U85" s="1281"/>
      <c r="V85" s="1254"/>
      <c r="W85" s="1253">
        <v>356486</v>
      </c>
      <c r="X85" s="1281"/>
      <c r="Y85" s="1281"/>
      <c r="Z85" s="1281"/>
      <c r="AA85" s="1255"/>
      <c r="AB85" s="118"/>
      <c r="AC85" s="118"/>
      <c r="AD85" s="118"/>
      <c r="AE85" s="118"/>
      <c r="AF85" s="118"/>
    </row>
    <row r="86" spans="1:16384" s="714" customFormat="1" ht="16.5" customHeight="1">
      <c r="A86" s="716"/>
      <c r="B86" s="1249" t="s">
        <v>2543</v>
      </c>
      <c r="C86" s="1209"/>
      <c r="D86" s="1209"/>
      <c r="E86" s="1209"/>
      <c r="F86" s="1209"/>
      <c r="G86" s="1209"/>
      <c r="H86" s="1209"/>
      <c r="I86" s="1250"/>
      <c r="J86" s="1253">
        <v>531</v>
      </c>
      <c r="K86" s="1281"/>
      <c r="L86" s="1281"/>
      <c r="M86" s="1254"/>
      <c r="N86" s="1253">
        <v>23343</v>
      </c>
      <c r="O86" s="1281"/>
      <c r="P86" s="1281"/>
      <c r="Q86" s="1281"/>
      <c r="R86" s="1254"/>
      <c r="S86" s="1253">
        <v>10198</v>
      </c>
      <c r="T86" s="1281"/>
      <c r="U86" s="1281"/>
      <c r="V86" s="1254"/>
      <c r="W86" s="1253">
        <v>353632</v>
      </c>
      <c r="X86" s="1281"/>
      <c r="Y86" s="1281"/>
      <c r="Z86" s="1281"/>
      <c r="AA86" s="1255"/>
      <c r="AB86" s="118"/>
      <c r="AC86" s="118"/>
      <c r="AD86" s="118"/>
      <c r="AE86" s="118"/>
      <c r="AF86" s="118"/>
    </row>
    <row r="87" spans="1:16384" s="714" customFormat="1" ht="16.5" customHeight="1">
      <c r="A87" s="716"/>
      <c r="B87" s="1249" t="s">
        <v>2485</v>
      </c>
      <c r="C87" s="1209"/>
      <c r="D87" s="1209"/>
      <c r="E87" s="1209"/>
      <c r="F87" s="1209"/>
      <c r="G87" s="1209"/>
      <c r="H87" s="1209"/>
      <c r="I87" s="1250"/>
      <c r="J87" s="1253">
        <v>522</v>
      </c>
      <c r="K87" s="1281"/>
      <c r="L87" s="1281"/>
      <c r="M87" s="1254"/>
      <c r="N87" s="1253">
        <v>22917</v>
      </c>
      <c r="O87" s="1281"/>
      <c r="P87" s="1281"/>
      <c r="Q87" s="1281"/>
      <c r="R87" s="1254"/>
      <c r="S87" s="1253">
        <v>10114</v>
      </c>
      <c r="T87" s="1281"/>
      <c r="U87" s="1281"/>
      <c r="V87" s="1254"/>
      <c r="W87" s="1253">
        <v>350488</v>
      </c>
      <c r="X87" s="1281"/>
      <c r="Y87" s="1281"/>
      <c r="Z87" s="1281"/>
      <c r="AA87" s="1255"/>
      <c r="AB87" s="118"/>
      <c r="AC87" s="118"/>
      <c r="AD87" s="118"/>
      <c r="AE87" s="118"/>
      <c r="AF87" s="118"/>
    </row>
    <row r="88" spans="1:16384" s="714" customFormat="1" ht="16.5" customHeight="1" thickBot="1">
      <c r="A88" s="716"/>
      <c r="B88" s="1177" t="s">
        <v>2486</v>
      </c>
      <c r="C88" s="1178"/>
      <c r="D88" s="1178"/>
      <c r="E88" s="1178"/>
      <c r="F88" s="1178"/>
      <c r="G88" s="1178"/>
      <c r="H88" s="1178"/>
      <c r="I88" s="1179"/>
      <c r="J88" s="1256">
        <v>521</v>
      </c>
      <c r="K88" s="1284"/>
      <c r="L88" s="1284"/>
      <c r="M88" s="1257"/>
      <c r="N88" s="1256">
        <v>22897</v>
      </c>
      <c r="O88" s="1284"/>
      <c r="P88" s="1284"/>
      <c r="Q88" s="1284"/>
      <c r="R88" s="1257"/>
      <c r="S88" s="1256">
        <v>10032</v>
      </c>
      <c r="T88" s="1284"/>
      <c r="U88" s="1284"/>
      <c r="V88" s="1257"/>
      <c r="W88" s="1256">
        <v>347836</v>
      </c>
      <c r="X88" s="1284"/>
      <c r="Y88" s="1284"/>
      <c r="Z88" s="1284"/>
      <c r="AA88" s="1258"/>
      <c r="AB88" s="118"/>
      <c r="AC88" s="118"/>
      <c r="AD88" s="118"/>
      <c r="AE88" s="118"/>
      <c r="AF88" s="118"/>
    </row>
    <row r="89" spans="1:16384" s="221" customFormat="1" ht="13.5" customHeight="1">
      <c r="B89" s="223" t="s">
        <v>534</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B89" s="717"/>
      <c r="AC89" s="717"/>
      <c r="AD89" s="717"/>
      <c r="AE89" s="717"/>
      <c r="AF89" s="717"/>
      <c r="AG89" s="717"/>
      <c r="AH89" s="717"/>
      <c r="AI89" s="717"/>
    </row>
    <row r="90" spans="1:16384" s="221" customFormat="1">
      <c r="B90" s="393"/>
      <c r="C90" s="717"/>
      <c r="D90" s="717"/>
      <c r="E90" s="717"/>
      <c r="F90" s="717"/>
      <c r="G90" s="717"/>
      <c r="H90" s="717"/>
      <c r="I90" s="717"/>
      <c r="J90" s="717"/>
      <c r="K90" s="717"/>
      <c r="L90" s="717"/>
      <c r="M90" s="717"/>
      <c r="N90" s="717"/>
      <c r="O90" s="717"/>
      <c r="P90" s="717"/>
      <c r="Q90" s="717"/>
      <c r="R90" s="717"/>
      <c r="S90" s="717"/>
      <c r="T90" s="717"/>
      <c r="U90" s="717"/>
      <c r="V90" s="717"/>
      <c r="W90" s="717"/>
      <c r="X90" s="717"/>
      <c r="Y90" s="717"/>
      <c r="Z90" s="717"/>
      <c r="AA90" s="23"/>
      <c r="AB90" s="717"/>
      <c r="AC90" s="717"/>
      <c r="AD90" s="717"/>
      <c r="AE90" s="717"/>
      <c r="AF90" s="717"/>
      <c r="AG90" s="717"/>
      <c r="AH90" s="717"/>
      <c r="AI90" s="717"/>
    </row>
    <row r="91" spans="1:16384" s="221" customFormat="1">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T91" s="393"/>
      <c r="AU91" s="393"/>
      <c r="AV91" s="393"/>
      <c r="AW91" s="393"/>
      <c r="AX91" s="393"/>
      <c r="AY91" s="393"/>
      <c r="AZ91" s="393"/>
      <c r="BA91" s="393"/>
      <c r="BB91" s="393"/>
      <c r="BC91" s="393"/>
      <c r="BD91" s="393"/>
      <c r="BE91" s="393"/>
      <c r="BF91" s="393"/>
      <c r="BG91" s="393"/>
      <c r="BH91" s="393"/>
      <c r="BI91" s="393"/>
      <c r="BJ91" s="393"/>
      <c r="BK91" s="393"/>
      <c r="BL91" s="393"/>
      <c r="BM91" s="393"/>
      <c r="BN91" s="393"/>
      <c r="BO91" s="393"/>
      <c r="BP91" s="393"/>
      <c r="BQ91" s="393"/>
      <c r="BR91" s="393"/>
      <c r="BS91" s="393"/>
      <c r="BT91" s="393"/>
      <c r="BU91" s="393"/>
      <c r="BV91" s="393"/>
      <c r="BW91" s="393"/>
      <c r="BX91" s="393"/>
      <c r="BY91" s="393"/>
      <c r="BZ91" s="393"/>
      <c r="CA91" s="393"/>
      <c r="CB91" s="393"/>
      <c r="CC91" s="393"/>
      <c r="CD91" s="393"/>
      <c r="CE91" s="393"/>
      <c r="CF91" s="393"/>
      <c r="CG91" s="393"/>
      <c r="CH91" s="393"/>
      <c r="CI91" s="393"/>
      <c r="CJ91" s="393"/>
      <c r="CK91" s="393"/>
      <c r="CL91" s="393"/>
      <c r="CM91" s="393"/>
      <c r="CN91" s="393"/>
      <c r="CO91" s="393"/>
      <c r="CP91" s="393"/>
      <c r="CQ91" s="393"/>
      <c r="CR91" s="393"/>
      <c r="CS91" s="393"/>
      <c r="CT91" s="393"/>
      <c r="CU91" s="393"/>
      <c r="CV91" s="393"/>
      <c r="CW91" s="393"/>
      <c r="CX91" s="393"/>
      <c r="CY91" s="393"/>
      <c r="CZ91" s="393"/>
      <c r="DA91" s="393"/>
      <c r="DB91" s="393"/>
      <c r="DC91" s="393"/>
      <c r="DD91" s="393"/>
      <c r="DE91" s="393"/>
      <c r="DF91" s="393"/>
      <c r="DG91" s="393"/>
      <c r="DH91" s="393"/>
      <c r="DI91" s="393"/>
      <c r="DJ91" s="393"/>
      <c r="DK91" s="393"/>
      <c r="DL91" s="393"/>
      <c r="DM91" s="393"/>
      <c r="DN91" s="393"/>
      <c r="DO91" s="393"/>
      <c r="DP91" s="393"/>
      <c r="DQ91" s="393"/>
      <c r="DR91" s="393"/>
      <c r="DS91" s="393"/>
      <c r="DT91" s="393"/>
      <c r="DU91" s="393"/>
      <c r="DV91" s="393"/>
      <c r="DW91" s="393"/>
      <c r="DX91" s="393"/>
      <c r="DY91" s="393"/>
      <c r="DZ91" s="393"/>
      <c r="EA91" s="393"/>
      <c r="EB91" s="393"/>
      <c r="EC91" s="393"/>
      <c r="ED91" s="393"/>
      <c r="EE91" s="393"/>
      <c r="EF91" s="393"/>
      <c r="EG91" s="393"/>
      <c r="EH91" s="393"/>
      <c r="EI91" s="393"/>
      <c r="EJ91" s="393"/>
      <c r="EK91" s="393"/>
      <c r="EL91" s="393"/>
      <c r="EM91" s="393"/>
      <c r="EN91" s="393"/>
      <c r="EO91" s="393"/>
      <c r="EP91" s="393"/>
      <c r="EQ91" s="393"/>
      <c r="ER91" s="393"/>
      <c r="ES91" s="393"/>
      <c r="ET91" s="393"/>
      <c r="EU91" s="393"/>
      <c r="EV91" s="393"/>
      <c r="EW91" s="393"/>
      <c r="EX91" s="393"/>
      <c r="EY91" s="393"/>
      <c r="EZ91" s="393"/>
      <c r="FA91" s="393"/>
      <c r="FB91" s="393"/>
      <c r="FC91" s="393"/>
      <c r="FD91" s="393"/>
      <c r="FE91" s="393"/>
      <c r="FF91" s="393"/>
      <c r="FG91" s="393"/>
      <c r="FH91" s="393"/>
      <c r="FI91" s="393"/>
      <c r="FJ91" s="393"/>
      <c r="FK91" s="393"/>
      <c r="FL91" s="393"/>
      <c r="FM91" s="393"/>
      <c r="FN91" s="393"/>
      <c r="FO91" s="393"/>
      <c r="FP91" s="393"/>
      <c r="FQ91" s="393"/>
      <c r="FR91" s="393"/>
      <c r="FS91" s="393"/>
      <c r="FT91" s="393"/>
      <c r="FU91" s="393"/>
      <c r="FV91" s="393"/>
      <c r="FW91" s="393"/>
      <c r="FX91" s="393"/>
      <c r="FY91" s="393"/>
      <c r="FZ91" s="393"/>
      <c r="GA91" s="393"/>
      <c r="GB91" s="393"/>
      <c r="GC91" s="393"/>
      <c r="GD91" s="393"/>
      <c r="GE91" s="393"/>
      <c r="GF91" s="393"/>
      <c r="GG91" s="393"/>
      <c r="GH91" s="393"/>
      <c r="GI91" s="393"/>
      <c r="GJ91" s="393"/>
      <c r="GK91" s="393"/>
      <c r="GL91" s="393"/>
      <c r="GM91" s="393"/>
      <c r="GN91" s="393"/>
      <c r="GO91" s="393"/>
      <c r="GP91" s="393"/>
      <c r="GQ91" s="393"/>
      <c r="GR91" s="393"/>
      <c r="GS91" s="393"/>
      <c r="GT91" s="393"/>
      <c r="GU91" s="393"/>
      <c r="GV91" s="393"/>
      <c r="GW91" s="393"/>
      <c r="GX91" s="393"/>
      <c r="GY91" s="393"/>
      <c r="GZ91" s="393"/>
      <c r="HA91" s="393"/>
      <c r="HB91" s="393"/>
      <c r="HC91" s="393"/>
      <c r="HD91" s="393"/>
      <c r="HE91" s="393"/>
      <c r="HF91" s="393"/>
      <c r="HG91" s="393"/>
      <c r="HH91" s="393"/>
      <c r="HI91" s="393"/>
      <c r="HJ91" s="393"/>
      <c r="HK91" s="393"/>
      <c r="HL91" s="393"/>
      <c r="HM91" s="393"/>
      <c r="HN91" s="393"/>
      <c r="HO91" s="393"/>
      <c r="HP91" s="393"/>
      <c r="HQ91" s="393"/>
      <c r="HR91" s="393"/>
      <c r="HS91" s="393"/>
      <c r="HT91" s="393"/>
      <c r="HU91" s="393"/>
      <c r="HV91" s="393"/>
      <c r="HW91" s="393"/>
      <c r="HX91" s="393"/>
      <c r="HY91" s="393"/>
      <c r="HZ91" s="393"/>
      <c r="IA91" s="393"/>
      <c r="IB91" s="393"/>
      <c r="IC91" s="393"/>
      <c r="ID91" s="393"/>
      <c r="IE91" s="393"/>
      <c r="IF91" s="393"/>
      <c r="IG91" s="393"/>
      <c r="IH91" s="393"/>
      <c r="II91" s="393"/>
      <c r="IJ91" s="393"/>
      <c r="IK91" s="393"/>
      <c r="IL91" s="393"/>
      <c r="IM91" s="393"/>
      <c r="IN91" s="393"/>
      <c r="IO91" s="393"/>
      <c r="IP91" s="393"/>
      <c r="IQ91" s="393"/>
      <c r="IR91" s="393"/>
      <c r="IS91" s="393"/>
      <c r="IT91" s="393"/>
      <c r="IU91" s="393"/>
      <c r="IV91" s="393"/>
      <c r="IW91" s="393"/>
      <c r="IX91" s="393"/>
      <c r="IY91" s="393"/>
      <c r="IZ91" s="393"/>
      <c r="JA91" s="393"/>
      <c r="JB91" s="393"/>
      <c r="JC91" s="393"/>
      <c r="JD91" s="393"/>
      <c r="JE91" s="393"/>
      <c r="JF91" s="393"/>
      <c r="JG91" s="393"/>
      <c r="JH91" s="393"/>
      <c r="JI91" s="393"/>
      <c r="JJ91" s="393"/>
      <c r="JK91" s="393"/>
      <c r="JL91" s="393"/>
      <c r="JM91" s="393"/>
      <c r="JN91" s="393"/>
      <c r="JO91" s="393"/>
      <c r="JP91" s="393"/>
      <c r="JQ91" s="393"/>
      <c r="JR91" s="393"/>
      <c r="JS91" s="393"/>
      <c r="JT91" s="393"/>
      <c r="JU91" s="393"/>
      <c r="JV91" s="393"/>
      <c r="JW91" s="393"/>
      <c r="JX91" s="393"/>
      <c r="JY91" s="393"/>
      <c r="JZ91" s="393"/>
      <c r="KA91" s="393"/>
      <c r="KB91" s="393"/>
      <c r="KC91" s="393"/>
      <c r="KD91" s="393"/>
      <c r="KE91" s="393"/>
      <c r="KF91" s="393"/>
      <c r="KG91" s="393"/>
      <c r="KH91" s="393"/>
      <c r="KI91" s="393"/>
      <c r="KJ91" s="393"/>
      <c r="KK91" s="393"/>
      <c r="KL91" s="393"/>
      <c r="KM91" s="393"/>
      <c r="KN91" s="393"/>
      <c r="KO91" s="393"/>
      <c r="KP91" s="393"/>
      <c r="KQ91" s="393"/>
      <c r="KR91" s="393"/>
      <c r="KS91" s="393"/>
      <c r="KT91" s="393"/>
      <c r="KU91" s="393"/>
      <c r="KV91" s="393"/>
      <c r="KW91" s="393"/>
      <c r="KX91" s="393"/>
      <c r="KY91" s="393"/>
      <c r="KZ91" s="393"/>
      <c r="LA91" s="393"/>
      <c r="LB91" s="393"/>
      <c r="LC91" s="393"/>
      <c r="LD91" s="393"/>
      <c r="LE91" s="393"/>
      <c r="LF91" s="393"/>
      <c r="LG91" s="393"/>
      <c r="LH91" s="393"/>
      <c r="LI91" s="393"/>
      <c r="LJ91" s="393"/>
      <c r="LK91" s="393"/>
      <c r="LL91" s="393"/>
      <c r="LM91" s="393"/>
      <c r="LN91" s="393"/>
      <c r="LO91" s="393"/>
      <c r="LP91" s="393"/>
      <c r="LQ91" s="393"/>
      <c r="LR91" s="393"/>
      <c r="LS91" s="393"/>
      <c r="LT91" s="393"/>
      <c r="LU91" s="393"/>
      <c r="LV91" s="393"/>
      <c r="LW91" s="393"/>
      <c r="LX91" s="393"/>
      <c r="LY91" s="393"/>
      <c r="LZ91" s="393"/>
      <c r="MA91" s="393"/>
      <c r="MB91" s="393"/>
      <c r="MC91" s="393"/>
      <c r="MD91" s="393"/>
      <c r="ME91" s="393"/>
      <c r="MF91" s="393"/>
      <c r="MG91" s="393"/>
      <c r="MH91" s="393"/>
      <c r="MI91" s="393"/>
      <c r="MJ91" s="393"/>
      <c r="MK91" s="393"/>
      <c r="ML91" s="393"/>
      <c r="MM91" s="393"/>
      <c r="MN91" s="393"/>
      <c r="MO91" s="393"/>
      <c r="MP91" s="393"/>
      <c r="MQ91" s="393"/>
      <c r="MR91" s="393"/>
      <c r="MS91" s="393"/>
      <c r="MT91" s="393"/>
      <c r="MU91" s="393"/>
      <c r="MV91" s="393"/>
      <c r="MW91" s="393"/>
      <c r="MX91" s="393"/>
      <c r="MY91" s="393"/>
      <c r="MZ91" s="393"/>
      <c r="NA91" s="393"/>
      <c r="NB91" s="393"/>
      <c r="NC91" s="393"/>
      <c r="ND91" s="393"/>
      <c r="NE91" s="393"/>
      <c r="NF91" s="393"/>
      <c r="NG91" s="393"/>
      <c r="NH91" s="393"/>
      <c r="NI91" s="393"/>
      <c r="NJ91" s="393"/>
      <c r="NK91" s="393"/>
      <c r="NL91" s="393"/>
      <c r="NM91" s="393"/>
      <c r="NN91" s="393"/>
      <c r="NO91" s="393"/>
      <c r="NP91" s="393"/>
      <c r="NQ91" s="393"/>
      <c r="NR91" s="393"/>
      <c r="NS91" s="393"/>
      <c r="NT91" s="393"/>
      <c r="NU91" s="393"/>
      <c r="NV91" s="393"/>
      <c r="NW91" s="393"/>
      <c r="NX91" s="393"/>
      <c r="NY91" s="393"/>
      <c r="NZ91" s="393"/>
      <c r="OA91" s="393"/>
      <c r="OB91" s="393"/>
      <c r="OC91" s="393"/>
      <c r="OD91" s="393"/>
      <c r="OE91" s="393"/>
      <c r="OF91" s="393"/>
      <c r="OG91" s="393"/>
      <c r="OH91" s="393"/>
      <c r="OI91" s="393"/>
      <c r="OJ91" s="393"/>
      <c r="OK91" s="393"/>
      <c r="OL91" s="393"/>
      <c r="OM91" s="393"/>
      <c r="ON91" s="393"/>
      <c r="OO91" s="393"/>
      <c r="OP91" s="393"/>
      <c r="OQ91" s="393"/>
      <c r="OR91" s="393"/>
      <c r="OS91" s="393"/>
      <c r="OT91" s="393"/>
      <c r="OU91" s="393"/>
      <c r="OV91" s="393"/>
      <c r="OW91" s="393"/>
      <c r="OX91" s="393"/>
      <c r="OY91" s="393"/>
      <c r="OZ91" s="393"/>
      <c r="PA91" s="393"/>
      <c r="PB91" s="393"/>
      <c r="PC91" s="393"/>
      <c r="PD91" s="393"/>
      <c r="PE91" s="393"/>
      <c r="PF91" s="393"/>
      <c r="PG91" s="393"/>
      <c r="PH91" s="393"/>
      <c r="PI91" s="393"/>
      <c r="PJ91" s="393"/>
      <c r="PK91" s="393"/>
      <c r="PL91" s="393"/>
      <c r="PM91" s="393"/>
      <c r="PN91" s="393"/>
      <c r="PO91" s="393"/>
      <c r="PP91" s="393"/>
      <c r="PQ91" s="393"/>
      <c r="PR91" s="393"/>
      <c r="PS91" s="393"/>
      <c r="PT91" s="393"/>
      <c r="PU91" s="393"/>
      <c r="PV91" s="393"/>
      <c r="PW91" s="393"/>
      <c r="PX91" s="393"/>
      <c r="PY91" s="393"/>
      <c r="PZ91" s="393"/>
      <c r="QA91" s="393"/>
      <c r="QB91" s="393"/>
      <c r="QC91" s="393"/>
      <c r="QD91" s="393"/>
      <c r="QE91" s="393"/>
      <c r="QF91" s="393"/>
      <c r="QG91" s="393"/>
      <c r="QH91" s="393"/>
      <c r="QI91" s="393"/>
      <c r="QJ91" s="393"/>
      <c r="QK91" s="393"/>
      <c r="QL91" s="393"/>
      <c r="QM91" s="393"/>
      <c r="QN91" s="393"/>
      <c r="QO91" s="393"/>
      <c r="QP91" s="393"/>
      <c r="QQ91" s="393"/>
      <c r="QR91" s="393"/>
      <c r="QS91" s="393"/>
      <c r="QT91" s="393"/>
      <c r="QU91" s="393"/>
      <c r="QV91" s="393"/>
      <c r="QW91" s="393"/>
      <c r="QX91" s="393"/>
      <c r="QY91" s="393"/>
      <c r="QZ91" s="393"/>
      <c r="RA91" s="393"/>
      <c r="RB91" s="393"/>
      <c r="RC91" s="393"/>
      <c r="RD91" s="393"/>
      <c r="RE91" s="393"/>
      <c r="RF91" s="393"/>
      <c r="RG91" s="393"/>
      <c r="RH91" s="393"/>
      <c r="RI91" s="393"/>
      <c r="RJ91" s="393"/>
      <c r="RK91" s="393"/>
      <c r="RL91" s="393"/>
      <c r="RM91" s="393"/>
      <c r="RN91" s="393"/>
      <c r="RO91" s="393"/>
      <c r="RP91" s="393"/>
      <c r="RQ91" s="393"/>
      <c r="RR91" s="393"/>
      <c r="RS91" s="393"/>
      <c r="RT91" s="393"/>
      <c r="RU91" s="393"/>
      <c r="RV91" s="393"/>
      <c r="RW91" s="393"/>
      <c r="RX91" s="393"/>
      <c r="RY91" s="393"/>
      <c r="RZ91" s="393"/>
      <c r="SA91" s="393"/>
      <c r="SB91" s="393"/>
      <c r="SC91" s="393"/>
      <c r="SD91" s="393"/>
      <c r="SE91" s="393"/>
      <c r="SF91" s="393"/>
      <c r="SG91" s="393"/>
      <c r="SH91" s="393"/>
      <c r="SI91" s="393"/>
      <c r="SJ91" s="393"/>
      <c r="SK91" s="393"/>
      <c r="SL91" s="393"/>
      <c r="SM91" s="393"/>
      <c r="SN91" s="393"/>
      <c r="SO91" s="393"/>
      <c r="SP91" s="393"/>
      <c r="SQ91" s="393"/>
      <c r="SR91" s="393"/>
      <c r="SS91" s="393"/>
      <c r="ST91" s="393"/>
      <c r="SU91" s="393"/>
      <c r="SV91" s="393"/>
      <c r="SW91" s="393"/>
      <c r="SX91" s="393"/>
      <c r="SY91" s="393"/>
      <c r="SZ91" s="393"/>
      <c r="TA91" s="393"/>
      <c r="TB91" s="393"/>
      <c r="TC91" s="393"/>
      <c r="TD91" s="393"/>
      <c r="TE91" s="393"/>
      <c r="TF91" s="393"/>
      <c r="TG91" s="393"/>
      <c r="TH91" s="393"/>
      <c r="TI91" s="393"/>
      <c r="TJ91" s="393"/>
      <c r="TK91" s="393"/>
      <c r="TL91" s="393"/>
      <c r="TM91" s="393"/>
      <c r="TN91" s="393"/>
      <c r="TO91" s="393"/>
      <c r="TP91" s="393"/>
      <c r="TQ91" s="393"/>
      <c r="TR91" s="393"/>
      <c r="TS91" s="393"/>
      <c r="TT91" s="393"/>
      <c r="TU91" s="393"/>
      <c r="TV91" s="393"/>
      <c r="TW91" s="393"/>
      <c r="TX91" s="393"/>
      <c r="TY91" s="393"/>
      <c r="TZ91" s="393"/>
      <c r="UA91" s="393"/>
      <c r="UB91" s="393"/>
      <c r="UC91" s="393"/>
      <c r="UD91" s="393"/>
      <c r="UE91" s="393"/>
      <c r="UF91" s="393"/>
      <c r="UG91" s="393"/>
      <c r="UH91" s="393"/>
      <c r="UI91" s="393"/>
      <c r="UJ91" s="393"/>
      <c r="UK91" s="393"/>
      <c r="UL91" s="393"/>
      <c r="UM91" s="393"/>
      <c r="UN91" s="393"/>
      <c r="UO91" s="393"/>
      <c r="UP91" s="393"/>
      <c r="UQ91" s="393"/>
      <c r="UR91" s="393"/>
      <c r="US91" s="393"/>
      <c r="UT91" s="393"/>
      <c r="UU91" s="393"/>
      <c r="UV91" s="393"/>
      <c r="UW91" s="393"/>
      <c r="UX91" s="393"/>
      <c r="UY91" s="393"/>
      <c r="UZ91" s="393"/>
      <c r="VA91" s="393"/>
      <c r="VB91" s="393"/>
      <c r="VC91" s="393"/>
      <c r="VD91" s="393"/>
      <c r="VE91" s="393"/>
      <c r="VF91" s="393"/>
      <c r="VG91" s="393"/>
      <c r="VH91" s="393"/>
      <c r="VI91" s="393"/>
      <c r="VJ91" s="393"/>
      <c r="VK91" s="393"/>
      <c r="VL91" s="393"/>
      <c r="VM91" s="393"/>
      <c r="VN91" s="393"/>
      <c r="VO91" s="393"/>
      <c r="VP91" s="393"/>
      <c r="VQ91" s="393"/>
      <c r="VR91" s="393"/>
      <c r="VS91" s="393"/>
      <c r="VT91" s="393"/>
      <c r="VU91" s="393"/>
      <c r="VV91" s="393"/>
      <c r="VW91" s="393"/>
      <c r="VX91" s="393"/>
      <c r="VY91" s="393"/>
      <c r="VZ91" s="393"/>
      <c r="WA91" s="393"/>
      <c r="WB91" s="393"/>
      <c r="WC91" s="393"/>
      <c r="WD91" s="393"/>
      <c r="WE91" s="393"/>
      <c r="WF91" s="393"/>
      <c r="WG91" s="393"/>
      <c r="WH91" s="393"/>
      <c r="WI91" s="393"/>
      <c r="WJ91" s="393"/>
      <c r="WK91" s="393"/>
      <c r="WL91" s="393"/>
      <c r="WM91" s="393"/>
      <c r="WN91" s="393"/>
      <c r="WO91" s="393"/>
      <c r="WP91" s="393"/>
      <c r="WQ91" s="393"/>
      <c r="WR91" s="393"/>
      <c r="WS91" s="393"/>
      <c r="WT91" s="393"/>
      <c r="WU91" s="393"/>
      <c r="WV91" s="393"/>
      <c r="WW91" s="393"/>
      <c r="WX91" s="393"/>
      <c r="WY91" s="393"/>
      <c r="WZ91" s="393"/>
      <c r="XA91" s="393"/>
      <c r="XB91" s="393"/>
      <c r="XC91" s="393"/>
      <c r="XD91" s="393"/>
      <c r="XE91" s="393"/>
      <c r="XF91" s="393"/>
      <c r="XG91" s="393"/>
      <c r="XH91" s="393"/>
      <c r="XI91" s="393"/>
      <c r="XJ91" s="393"/>
      <c r="XK91" s="393"/>
      <c r="XL91" s="393"/>
      <c r="XM91" s="393"/>
      <c r="XN91" s="393"/>
      <c r="XO91" s="393"/>
      <c r="XP91" s="393"/>
      <c r="XQ91" s="393"/>
      <c r="XR91" s="393"/>
      <c r="XS91" s="393"/>
      <c r="XT91" s="393"/>
      <c r="XU91" s="393"/>
      <c r="XV91" s="393"/>
      <c r="XW91" s="393"/>
      <c r="XX91" s="393"/>
      <c r="XY91" s="393"/>
      <c r="XZ91" s="393"/>
      <c r="YA91" s="393"/>
      <c r="YB91" s="393"/>
      <c r="YC91" s="393"/>
      <c r="YD91" s="393"/>
      <c r="YE91" s="393"/>
      <c r="YF91" s="393"/>
      <c r="YG91" s="393"/>
      <c r="YH91" s="393"/>
      <c r="YI91" s="393"/>
      <c r="YJ91" s="393"/>
      <c r="YK91" s="393"/>
      <c r="YL91" s="393"/>
      <c r="YM91" s="393"/>
      <c r="YN91" s="393"/>
      <c r="YO91" s="393"/>
      <c r="YP91" s="393"/>
      <c r="YQ91" s="393"/>
      <c r="YR91" s="393"/>
      <c r="YS91" s="393"/>
      <c r="YT91" s="393"/>
      <c r="YU91" s="393"/>
      <c r="YV91" s="393"/>
      <c r="YW91" s="393"/>
      <c r="YX91" s="393"/>
      <c r="YY91" s="393"/>
      <c r="YZ91" s="393"/>
      <c r="ZA91" s="393"/>
      <c r="ZB91" s="393"/>
      <c r="ZC91" s="393"/>
      <c r="ZD91" s="393"/>
      <c r="ZE91" s="393"/>
      <c r="ZF91" s="393"/>
      <c r="ZG91" s="393"/>
      <c r="ZH91" s="393"/>
      <c r="ZI91" s="393"/>
      <c r="ZJ91" s="393"/>
      <c r="ZK91" s="393"/>
      <c r="ZL91" s="393"/>
      <c r="ZM91" s="393"/>
      <c r="ZN91" s="393"/>
      <c r="ZO91" s="393"/>
      <c r="ZP91" s="393"/>
      <c r="ZQ91" s="393"/>
      <c r="ZR91" s="393"/>
      <c r="ZS91" s="393"/>
      <c r="ZT91" s="393"/>
      <c r="ZU91" s="393"/>
      <c r="ZV91" s="393"/>
      <c r="ZW91" s="393"/>
      <c r="ZX91" s="393"/>
      <c r="ZY91" s="393"/>
      <c r="ZZ91" s="393"/>
      <c r="AAA91" s="393"/>
      <c r="AAB91" s="393"/>
      <c r="AAC91" s="393"/>
      <c r="AAD91" s="393"/>
      <c r="AAE91" s="393"/>
      <c r="AAF91" s="393"/>
      <c r="AAG91" s="393"/>
      <c r="AAH91" s="393"/>
      <c r="AAI91" s="393"/>
      <c r="AAJ91" s="393"/>
      <c r="AAK91" s="393"/>
      <c r="AAL91" s="393"/>
      <c r="AAM91" s="393"/>
      <c r="AAN91" s="393"/>
      <c r="AAO91" s="393"/>
      <c r="AAP91" s="393"/>
      <c r="AAQ91" s="393"/>
      <c r="AAR91" s="393"/>
      <c r="AAS91" s="393"/>
      <c r="AAT91" s="393"/>
      <c r="AAU91" s="393"/>
      <c r="AAV91" s="393"/>
      <c r="AAW91" s="393"/>
      <c r="AAX91" s="393"/>
      <c r="AAY91" s="393"/>
      <c r="AAZ91" s="393"/>
      <c r="ABA91" s="393"/>
      <c r="ABB91" s="393"/>
      <c r="ABC91" s="393"/>
      <c r="ABD91" s="393"/>
      <c r="ABE91" s="393"/>
      <c r="ABF91" s="393"/>
      <c r="ABG91" s="393"/>
      <c r="ABH91" s="393"/>
      <c r="ABI91" s="393"/>
      <c r="ABJ91" s="393"/>
      <c r="ABK91" s="393"/>
      <c r="ABL91" s="393"/>
      <c r="ABM91" s="393"/>
      <c r="ABN91" s="393"/>
      <c r="ABO91" s="393"/>
      <c r="ABP91" s="393"/>
      <c r="ABQ91" s="393"/>
      <c r="ABR91" s="393"/>
      <c r="ABS91" s="393"/>
      <c r="ABT91" s="393"/>
      <c r="ABU91" s="393"/>
      <c r="ABV91" s="393"/>
      <c r="ABW91" s="393"/>
      <c r="ABX91" s="393"/>
      <c r="ABY91" s="393"/>
      <c r="ABZ91" s="393"/>
      <c r="ACA91" s="393"/>
      <c r="ACB91" s="393"/>
      <c r="ACC91" s="393"/>
      <c r="ACD91" s="393"/>
      <c r="ACE91" s="393"/>
      <c r="ACF91" s="393"/>
      <c r="ACG91" s="393"/>
      <c r="ACH91" s="393"/>
      <c r="ACI91" s="393"/>
      <c r="ACJ91" s="393"/>
      <c r="ACK91" s="393"/>
      <c r="ACL91" s="393"/>
      <c r="ACM91" s="393"/>
      <c r="ACN91" s="393"/>
      <c r="ACO91" s="393"/>
      <c r="ACP91" s="393"/>
      <c r="ACQ91" s="393"/>
      <c r="ACR91" s="393"/>
      <c r="ACS91" s="393"/>
      <c r="ACT91" s="393"/>
      <c r="ACU91" s="393"/>
      <c r="ACV91" s="393"/>
      <c r="ACW91" s="393"/>
      <c r="ACX91" s="393"/>
      <c r="ACY91" s="393"/>
      <c r="ACZ91" s="393"/>
      <c r="ADA91" s="393"/>
      <c r="ADB91" s="393"/>
      <c r="ADC91" s="393"/>
      <c r="ADD91" s="393"/>
      <c r="ADE91" s="393"/>
      <c r="ADF91" s="393"/>
      <c r="ADG91" s="393"/>
      <c r="ADH91" s="393"/>
      <c r="ADI91" s="393"/>
      <c r="ADJ91" s="393"/>
      <c r="ADK91" s="393"/>
      <c r="ADL91" s="393"/>
      <c r="ADM91" s="393"/>
      <c r="ADN91" s="393"/>
      <c r="ADO91" s="393"/>
      <c r="ADP91" s="393"/>
      <c r="ADQ91" s="393"/>
      <c r="ADR91" s="393"/>
      <c r="ADS91" s="393"/>
      <c r="ADT91" s="393"/>
      <c r="ADU91" s="393"/>
      <c r="ADV91" s="393"/>
      <c r="ADW91" s="393"/>
      <c r="ADX91" s="393"/>
      <c r="ADY91" s="393"/>
      <c r="ADZ91" s="393"/>
      <c r="AEA91" s="393"/>
      <c r="AEB91" s="393"/>
      <c r="AEC91" s="393"/>
      <c r="AED91" s="393"/>
      <c r="AEE91" s="393"/>
      <c r="AEF91" s="393"/>
      <c r="AEG91" s="393"/>
      <c r="AEH91" s="393"/>
      <c r="AEI91" s="393"/>
      <c r="AEJ91" s="393"/>
      <c r="AEK91" s="393"/>
      <c r="AEL91" s="393"/>
      <c r="AEM91" s="393"/>
      <c r="AEN91" s="393"/>
      <c r="AEO91" s="393"/>
      <c r="AEP91" s="393"/>
      <c r="AEQ91" s="393"/>
      <c r="AER91" s="393"/>
      <c r="AES91" s="393"/>
      <c r="AET91" s="393"/>
      <c r="AEU91" s="393"/>
      <c r="AEV91" s="393"/>
      <c r="AEW91" s="393"/>
      <c r="AEX91" s="393"/>
      <c r="AEY91" s="393"/>
      <c r="AEZ91" s="393"/>
      <c r="AFA91" s="393"/>
      <c r="AFB91" s="393"/>
      <c r="AFC91" s="393"/>
      <c r="AFD91" s="393"/>
      <c r="AFE91" s="393"/>
      <c r="AFF91" s="393"/>
      <c r="AFG91" s="393"/>
      <c r="AFH91" s="393"/>
      <c r="AFI91" s="393"/>
      <c r="AFJ91" s="393"/>
      <c r="AFK91" s="393"/>
      <c r="AFL91" s="393"/>
      <c r="AFM91" s="393"/>
      <c r="AFN91" s="393"/>
      <c r="AFO91" s="393"/>
      <c r="AFP91" s="393"/>
      <c r="AFQ91" s="393"/>
      <c r="AFR91" s="393"/>
      <c r="AFS91" s="393"/>
      <c r="AFT91" s="393"/>
      <c r="AFU91" s="393"/>
      <c r="AFV91" s="393"/>
      <c r="AFW91" s="393"/>
      <c r="AFX91" s="393"/>
      <c r="AFY91" s="393"/>
      <c r="AFZ91" s="393"/>
      <c r="AGA91" s="393"/>
      <c r="AGB91" s="393"/>
      <c r="AGC91" s="393"/>
      <c r="AGD91" s="393"/>
      <c r="AGE91" s="393"/>
      <c r="AGF91" s="393"/>
      <c r="AGG91" s="393"/>
      <c r="AGH91" s="393"/>
      <c r="AGI91" s="393"/>
      <c r="AGJ91" s="393"/>
      <c r="AGK91" s="393"/>
      <c r="AGL91" s="393"/>
      <c r="AGM91" s="393"/>
      <c r="AGN91" s="393"/>
      <c r="AGO91" s="393"/>
      <c r="AGP91" s="393"/>
      <c r="AGQ91" s="393"/>
      <c r="AGR91" s="393"/>
      <c r="AGS91" s="393"/>
      <c r="AGT91" s="393"/>
      <c r="AGU91" s="393"/>
      <c r="AGV91" s="393"/>
      <c r="AGW91" s="393"/>
      <c r="AGX91" s="393"/>
      <c r="AGY91" s="393"/>
      <c r="AGZ91" s="393"/>
      <c r="AHA91" s="393"/>
      <c r="AHB91" s="393"/>
      <c r="AHC91" s="393"/>
      <c r="AHD91" s="393"/>
      <c r="AHE91" s="393"/>
      <c r="AHF91" s="393"/>
      <c r="AHG91" s="393"/>
      <c r="AHH91" s="393"/>
      <c r="AHI91" s="393"/>
      <c r="AHJ91" s="393"/>
      <c r="AHK91" s="393"/>
      <c r="AHL91" s="393"/>
      <c r="AHM91" s="393"/>
      <c r="AHN91" s="393"/>
      <c r="AHO91" s="393"/>
      <c r="AHP91" s="393"/>
      <c r="AHQ91" s="393"/>
      <c r="AHR91" s="393"/>
      <c r="AHS91" s="393"/>
      <c r="AHT91" s="393"/>
      <c r="AHU91" s="393"/>
      <c r="AHV91" s="393"/>
      <c r="AHW91" s="393"/>
      <c r="AHX91" s="393"/>
      <c r="AHY91" s="393"/>
      <c r="AHZ91" s="393"/>
      <c r="AIA91" s="393"/>
      <c r="AIB91" s="393"/>
      <c r="AIC91" s="393"/>
      <c r="AID91" s="393"/>
      <c r="AIE91" s="393"/>
      <c r="AIF91" s="393"/>
      <c r="AIG91" s="393"/>
      <c r="AIH91" s="393"/>
      <c r="AII91" s="393"/>
      <c r="AIJ91" s="393"/>
      <c r="AIK91" s="393"/>
      <c r="AIL91" s="393"/>
      <c r="AIM91" s="393"/>
      <c r="AIN91" s="393"/>
      <c r="AIO91" s="393"/>
      <c r="AIP91" s="393"/>
      <c r="AIQ91" s="393"/>
      <c r="AIR91" s="393"/>
      <c r="AIS91" s="393"/>
      <c r="AIT91" s="393"/>
      <c r="AIU91" s="393"/>
      <c r="AIV91" s="393"/>
      <c r="AIW91" s="393"/>
      <c r="AIX91" s="393"/>
      <c r="AIY91" s="393"/>
      <c r="AIZ91" s="393"/>
      <c r="AJA91" s="393"/>
      <c r="AJB91" s="393"/>
      <c r="AJC91" s="393"/>
      <c r="AJD91" s="393"/>
      <c r="AJE91" s="393"/>
      <c r="AJF91" s="393"/>
      <c r="AJG91" s="393"/>
      <c r="AJH91" s="393"/>
      <c r="AJI91" s="393"/>
      <c r="AJJ91" s="393"/>
      <c r="AJK91" s="393"/>
      <c r="AJL91" s="393"/>
      <c r="AJM91" s="393"/>
      <c r="AJN91" s="393"/>
      <c r="AJO91" s="393"/>
      <c r="AJP91" s="393"/>
      <c r="AJQ91" s="393"/>
      <c r="AJR91" s="393"/>
      <c r="AJS91" s="393"/>
      <c r="AJT91" s="393"/>
      <c r="AJU91" s="393"/>
      <c r="AJV91" s="393"/>
      <c r="AJW91" s="393"/>
      <c r="AJX91" s="393"/>
      <c r="AJY91" s="393"/>
      <c r="AJZ91" s="393"/>
      <c r="AKA91" s="393"/>
      <c r="AKB91" s="393"/>
      <c r="AKC91" s="393"/>
      <c r="AKD91" s="393"/>
      <c r="AKE91" s="393"/>
      <c r="AKF91" s="393"/>
      <c r="AKG91" s="393"/>
      <c r="AKH91" s="393"/>
      <c r="AKI91" s="393"/>
      <c r="AKJ91" s="393"/>
      <c r="AKK91" s="393"/>
      <c r="AKL91" s="393"/>
      <c r="AKM91" s="393"/>
      <c r="AKN91" s="393"/>
      <c r="AKO91" s="393"/>
      <c r="AKP91" s="393"/>
      <c r="AKQ91" s="393"/>
      <c r="AKR91" s="393"/>
      <c r="AKS91" s="393"/>
      <c r="AKT91" s="393"/>
      <c r="AKU91" s="393"/>
      <c r="AKV91" s="393"/>
      <c r="AKW91" s="393"/>
      <c r="AKX91" s="393"/>
      <c r="AKY91" s="393"/>
      <c r="AKZ91" s="393"/>
      <c r="ALA91" s="393"/>
      <c r="ALB91" s="393"/>
      <c r="ALC91" s="393"/>
      <c r="ALD91" s="393"/>
      <c r="ALE91" s="393"/>
      <c r="ALF91" s="393"/>
      <c r="ALG91" s="393"/>
      <c r="ALH91" s="393"/>
      <c r="ALI91" s="393"/>
      <c r="ALJ91" s="393"/>
      <c r="ALK91" s="393"/>
      <c r="ALL91" s="393"/>
      <c r="ALM91" s="393"/>
      <c r="ALN91" s="393"/>
      <c r="ALO91" s="393"/>
      <c r="ALP91" s="393"/>
      <c r="ALQ91" s="393"/>
      <c r="ALR91" s="393"/>
      <c r="ALS91" s="393"/>
      <c r="ALT91" s="393"/>
      <c r="ALU91" s="393"/>
      <c r="ALV91" s="393"/>
      <c r="ALW91" s="393"/>
      <c r="ALX91" s="393"/>
      <c r="ALY91" s="393"/>
      <c r="ALZ91" s="393"/>
      <c r="AMA91" s="393"/>
      <c r="AMB91" s="393"/>
      <c r="AMC91" s="393"/>
      <c r="AMD91" s="393"/>
      <c r="AME91" s="393"/>
      <c r="AMF91" s="393"/>
      <c r="AMG91" s="393"/>
      <c r="AMH91" s="393"/>
      <c r="AMI91" s="393"/>
      <c r="AMJ91" s="393"/>
      <c r="AMK91" s="393"/>
      <c r="AML91" s="393"/>
      <c r="AMM91" s="393"/>
      <c r="AMN91" s="393"/>
      <c r="AMO91" s="393"/>
      <c r="AMP91" s="393"/>
      <c r="AMQ91" s="393"/>
      <c r="AMR91" s="393"/>
      <c r="AMS91" s="393"/>
      <c r="AMT91" s="393"/>
      <c r="AMU91" s="393"/>
      <c r="AMV91" s="393"/>
      <c r="AMW91" s="393"/>
      <c r="AMX91" s="393"/>
      <c r="AMY91" s="393"/>
      <c r="AMZ91" s="393"/>
      <c r="ANA91" s="393"/>
      <c r="ANB91" s="393"/>
      <c r="ANC91" s="393"/>
      <c r="AND91" s="393"/>
      <c r="ANE91" s="393"/>
      <c r="ANF91" s="393"/>
      <c r="ANG91" s="393"/>
      <c r="ANH91" s="393"/>
      <c r="ANI91" s="393"/>
      <c r="ANJ91" s="393"/>
      <c r="ANK91" s="393"/>
      <c r="ANL91" s="393"/>
      <c r="ANM91" s="393"/>
      <c r="ANN91" s="393"/>
      <c r="ANO91" s="393"/>
      <c r="ANP91" s="393"/>
      <c r="ANQ91" s="393"/>
      <c r="ANR91" s="393"/>
      <c r="ANS91" s="393"/>
      <c r="ANT91" s="393"/>
      <c r="ANU91" s="393"/>
      <c r="ANV91" s="393"/>
      <c r="ANW91" s="393"/>
      <c r="ANX91" s="393"/>
      <c r="ANY91" s="393"/>
      <c r="ANZ91" s="393"/>
      <c r="AOA91" s="393"/>
      <c r="AOB91" s="393"/>
      <c r="AOC91" s="393"/>
      <c r="AOD91" s="393"/>
      <c r="AOE91" s="393"/>
      <c r="AOF91" s="393"/>
      <c r="AOG91" s="393"/>
      <c r="AOH91" s="393"/>
      <c r="AOI91" s="393"/>
      <c r="AOJ91" s="393"/>
      <c r="AOK91" s="393"/>
      <c r="AOL91" s="393"/>
      <c r="AOM91" s="393"/>
      <c r="AON91" s="393"/>
      <c r="AOO91" s="393"/>
      <c r="AOP91" s="393"/>
      <c r="AOQ91" s="393"/>
      <c r="AOR91" s="393"/>
      <c r="AOS91" s="393"/>
      <c r="AOT91" s="393"/>
      <c r="AOU91" s="393"/>
      <c r="AOV91" s="393"/>
      <c r="AOW91" s="393"/>
      <c r="AOX91" s="393"/>
      <c r="AOY91" s="393"/>
      <c r="AOZ91" s="393"/>
      <c r="APA91" s="393"/>
      <c r="APB91" s="393"/>
      <c r="APC91" s="393"/>
      <c r="APD91" s="393"/>
      <c r="APE91" s="393"/>
      <c r="APF91" s="393"/>
      <c r="APG91" s="393"/>
      <c r="APH91" s="393"/>
      <c r="API91" s="393"/>
      <c r="APJ91" s="393"/>
      <c r="APK91" s="393"/>
      <c r="APL91" s="393"/>
      <c r="APM91" s="393"/>
      <c r="APN91" s="393"/>
      <c r="APO91" s="393"/>
      <c r="APP91" s="393"/>
      <c r="APQ91" s="393"/>
      <c r="APR91" s="393"/>
      <c r="APS91" s="393"/>
      <c r="APT91" s="393"/>
      <c r="APU91" s="393"/>
      <c r="APV91" s="393"/>
      <c r="APW91" s="393"/>
      <c r="APX91" s="393"/>
      <c r="APY91" s="393"/>
      <c r="APZ91" s="393"/>
      <c r="AQA91" s="393"/>
      <c r="AQB91" s="393"/>
      <c r="AQC91" s="393"/>
      <c r="AQD91" s="393"/>
      <c r="AQE91" s="393"/>
      <c r="AQF91" s="393"/>
      <c r="AQG91" s="393"/>
      <c r="AQH91" s="393"/>
      <c r="AQI91" s="393"/>
      <c r="AQJ91" s="393"/>
      <c r="AQK91" s="393"/>
      <c r="AQL91" s="393"/>
      <c r="AQM91" s="393"/>
      <c r="AQN91" s="393"/>
      <c r="AQO91" s="393"/>
      <c r="AQP91" s="393"/>
      <c r="AQQ91" s="393"/>
      <c r="AQR91" s="393"/>
      <c r="AQS91" s="393"/>
      <c r="AQT91" s="393"/>
      <c r="AQU91" s="393"/>
      <c r="AQV91" s="393"/>
      <c r="AQW91" s="393"/>
      <c r="AQX91" s="393"/>
      <c r="AQY91" s="393"/>
      <c r="AQZ91" s="393"/>
      <c r="ARA91" s="393"/>
      <c r="ARB91" s="393"/>
      <c r="ARC91" s="393"/>
      <c r="ARD91" s="393"/>
      <c r="ARE91" s="393"/>
      <c r="ARF91" s="393"/>
      <c r="ARG91" s="393"/>
      <c r="ARH91" s="393"/>
      <c r="ARI91" s="393"/>
      <c r="ARJ91" s="393"/>
      <c r="ARK91" s="393"/>
      <c r="ARL91" s="393"/>
      <c r="ARM91" s="393"/>
      <c r="ARN91" s="393"/>
      <c r="ARO91" s="393"/>
      <c r="ARP91" s="393"/>
      <c r="ARQ91" s="393"/>
      <c r="ARR91" s="393"/>
      <c r="ARS91" s="393"/>
      <c r="ART91" s="393"/>
      <c r="ARU91" s="393"/>
      <c r="ARV91" s="393"/>
      <c r="ARW91" s="393"/>
      <c r="ARX91" s="393"/>
      <c r="ARY91" s="393"/>
      <c r="ARZ91" s="393"/>
      <c r="ASA91" s="393"/>
      <c r="ASB91" s="393"/>
      <c r="ASC91" s="393"/>
      <c r="ASD91" s="393"/>
      <c r="ASE91" s="393"/>
      <c r="ASF91" s="393"/>
      <c r="ASG91" s="393"/>
      <c r="ASH91" s="393"/>
      <c r="ASI91" s="393"/>
      <c r="ASJ91" s="393"/>
      <c r="ASK91" s="393"/>
      <c r="ASL91" s="393"/>
      <c r="ASM91" s="393"/>
      <c r="ASN91" s="393"/>
      <c r="ASO91" s="393"/>
      <c r="ASP91" s="393"/>
      <c r="ASQ91" s="393"/>
      <c r="ASR91" s="393"/>
      <c r="ASS91" s="393"/>
      <c r="AST91" s="393"/>
      <c r="ASU91" s="393"/>
      <c r="ASV91" s="393"/>
      <c r="ASW91" s="393"/>
      <c r="ASX91" s="393"/>
      <c r="ASY91" s="393"/>
      <c r="ASZ91" s="393"/>
      <c r="ATA91" s="393"/>
      <c r="ATB91" s="393"/>
      <c r="ATC91" s="393"/>
      <c r="ATD91" s="393"/>
      <c r="ATE91" s="393"/>
      <c r="ATF91" s="393"/>
      <c r="ATG91" s="393"/>
      <c r="ATH91" s="393"/>
      <c r="ATI91" s="393"/>
      <c r="ATJ91" s="393"/>
      <c r="ATK91" s="393"/>
      <c r="ATL91" s="393"/>
      <c r="ATM91" s="393"/>
      <c r="ATN91" s="393"/>
      <c r="ATO91" s="393"/>
      <c r="ATP91" s="393"/>
      <c r="ATQ91" s="393"/>
      <c r="ATR91" s="393"/>
      <c r="ATS91" s="393"/>
      <c r="ATT91" s="393"/>
      <c r="ATU91" s="393"/>
      <c r="ATV91" s="393"/>
      <c r="ATW91" s="393"/>
      <c r="ATX91" s="393"/>
      <c r="ATY91" s="393"/>
      <c r="ATZ91" s="393"/>
      <c r="AUA91" s="393"/>
      <c r="AUB91" s="393"/>
      <c r="AUC91" s="393"/>
      <c r="AUD91" s="393"/>
      <c r="AUE91" s="393"/>
      <c r="AUF91" s="393"/>
      <c r="AUG91" s="393"/>
      <c r="AUH91" s="393"/>
      <c r="AUI91" s="393"/>
      <c r="AUJ91" s="393"/>
      <c r="AUK91" s="393"/>
      <c r="AUL91" s="393"/>
      <c r="AUM91" s="393"/>
      <c r="AUN91" s="393"/>
      <c r="AUO91" s="393"/>
      <c r="AUP91" s="393"/>
      <c r="AUQ91" s="393"/>
      <c r="AUR91" s="393"/>
      <c r="AUS91" s="393"/>
      <c r="AUT91" s="393"/>
      <c r="AUU91" s="393"/>
      <c r="AUV91" s="393"/>
      <c r="AUW91" s="393"/>
      <c r="AUX91" s="393"/>
      <c r="AUY91" s="393"/>
      <c r="AUZ91" s="393"/>
      <c r="AVA91" s="393"/>
      <c r="AVB91" s="393"/>
      <c r="AVC91" s="393"/>
      <c r="AVD91" s="393"/>
      <c r="AVE91" s="393"/>
      <c r="AVF91" s="393"/>
      <c r="AVG91" s="393"/>
      <c r="AVH91" s="393"/>
      <c r="AVI91" s="393"/>
      <c r="AVJ91" s="393"/>
      <c r="AVK91" s="393"/>
      <c r="AVL91" s="393"/>
      <c r="AVM91" s="393"/>
      <c r="AVN91" s="393"/>
      <c r="AVO91" s="393"/>
      <c r="AVP91" s="393"/>
      <c r="AVQ91" s="393"/>
      <c r="AVR91" s="393"/>
      <c r="AVS91" s="393"/>
      <c r="AVT91" s="393"/>
      <c r="AVU91" s="393"/>
      <c r="AVV91" s="393"/>
      <c r="AVW91" s="393"/>
      <c r="AVX91" s="393"/>
      <c r="AVY91" s="393"/>
      <c r="AVZ91" s="393"/>
      <c r="AWA91" s="393"/>
      <c r="AWB91" s="393"/>
      <c r="AWC91" s="393"/>
      <c r="AWD91" s="393"/>
      <c r="AWE91" s="393"/>
      <c r="AWF91" s="393"/>
      <c r="AWG91" s="393"/>
      <c r="AWH91" s="393"/>
      <c r="AWI91" s="393"/>
      <c r="AWJ91" s="393"/>
      <c r="AWK91" s="393"/>
      <c r="AWL91" s="393"/>
      <c r="AWM91" s="393"/>
      <c r="AWN91" s="393"/>
      <c r="AWO91" s="393"/>
      <c r="AWP91" s="393"/>
      <c r="AWQ91" s="393"/>
      <c r="AWR91" s="393"/>
      <c r="AWS91" s="393"/>
      <c r="AWT91" s="393"/>
      <c r="AWU91" s="393"/>
      <c r="AWV91" s="393"/>
      <c r="AWW91" s="393"/>
      <c r="AWX91" s="393"/>
      <c r="AWY91" s="393"/>
      <c r="AWZ91" s="393"/>
      <c r="AXA91" s="393"/>
      <c r="AXB91" s="393"/>
      <c r="AXC91" s="393"/>
      <c r="AXD91" s="393"/>
      <c r="AXE91" s="393"/>
      <c r="AXF91" s="393"/>
      <c r="AXG91" s="393"/>
      <c r="AXH91" s="393"/>
      <c r="AXI91" s="393"/>
      <c r="AXJ91" s="393"/>
      <c r="AXK91" s="393"/>
      <c r="AXL91" s="393"/>
      <c r="AXM91" s="393"/>
      <c r="AXN91" s="393"/>
      <c r="AXO91" s="393"/>
      <c r="AXP91" s="393"/>
      <c r="AXQ91" s="393"/>
      <c r="AXR91" s="393"/>
      <c r="AXS91" s="393"/>
      <c r="AXT91" s="393"/>
      <c r="AXU91" s="393"/>
      <c r="AXV91" s="393"/>
      <c r="AXW91" s="393"/>
      <c r="AXX91" s="393"/>
      <c r="AXY91" s="393"/>
      <c r="AXZ91" s="393"/>
      <c r="AYA91" s="393"/>
      <c r="AYB91" s="393"/>
      <c r="AYC91" s="393"/>
      <c r="AYD91" s="393"/>
      <c r="AYE91" s="393"/>
      <c r="AYF91" s="393"/>
      <c r="AYG91" s="393"/>
      <c r="AYH91" s="393"/>
      <c r="AYI91" s="393"/>
      <c r="AYJ91" s="393"/>
      <c r="AYK91" s="393"/>
      <c r="AYL91" s="393"/>
      <c r="AYM91" s="393"/>
      <c r="AYN91" s="393"/>
      <c r="AYO91" s="393"/>
      <c r="AYP91" s="393"/>
      <c r="AYQ91" s="393"/>
      <c r="AYR91" s="393"/>
      <c r="AYS91" s="393"/>
      <c r="AYT91" s="393"/>
      <c r="AYU91" s="393"/>
      <c r="AYV91" s="393"/>
      <c r="AYW91" s="393"/>
      <c r="AYX91" s="393"/>
      <c r="AYY91" s="393"/>
      <c r="AYZ91" s="393"/>
      <c r="AZA91" s="393"/>
      <c r="AZB91" s="393"/>
      <c r="AZC91" s="393"/>
      <c r="AZD91" s="393"/>
      <c r="AZE91" s="393"/>
      <c r="AZF91" s="393"/>
      <c r="AZG91" s="393"/>
      <c r="AZH91" s="393"/>
      <c r="AZI91" s="393"/>
      <c r="AZJ91" s="393"/>
      <c r="AZK91" s="393"/>
      <c r="AZL91" s="393"/>
      <c r="AZM91" s="393"/>
      <c r="AZN91" s="393"/>
      <c r="AZO91" s="393"/>
      <c r="AZP91" s="393"/>
      <c r="AZQ91" s="393"/>
      <c r="AZR91" s="393"/>
      <c r="AZS91" s="393"/>
      <c r="AZT91" s="393"/>
      <c r="AZU91" s="393"/>
      <c r="AZV91" s="393"/>
      <c r="AZW91" s="393"/>
      <c r="AZX91" s="393"/>
      <c r="AZY91" s="393"/>
      <c r="AZZ91" s="393"/>
      <c r="BAA91" s="393"/>
      <c r="BAB91" s="393"/>
      <c r="BAC91" s="393"/>
      <c r="BAD91" s="393"/>
      <c r="BAE91" s="393"/>
      <c r="BAF91" s="393"/>
      <c r="BAG91" s="393"/>
      <c r="BAH91" s="393"/>
      <c r="BAI91" s="393"/>
      <c r="BAJ91" s="393"/>
      <c r="BAK91" s="393"/>
      <c r="BAL91" s="393"/>
      <c r="BAM91" s="393"/>
      <c r="BAN91" s="393"/>
      <c r="BAO91" s="393"/>
      <c r="BAP91" s="393"/>
      <c r="BAQ91" s="393"/>
      <c r="BAR91" s="393"/>
      <c r="BAS91" s="393"/>
      <c r="BAT91" s="393"/>
      <c r="BAU91" s="393"/>
      <c r="BAV91" s="393"/>
      <c r="BAW91" s="393"/>
      <c r="BAX91" s="393"/>
      <c r="BAY91" s="393"/>
      <c r="BAZ91" s="393"/>
      <c r="BBA91" s="393"/>
      <c r="BBB91" s="393"/>
      <c r="BBC91" s="393"/>
      <c r="BBD91" s="393"/>
      <c r="BBE91" s="393"/>
      <c r="BBF91" s="393"/>
      <c r="BBG91" s="393"/>
      <c r="BBH91" s="393"/>
      <c r="BBI91" s="393"/>
      <c r="BBJ91" s="393"/>
      <c r="BBK91" s="393"/>
      <c r="BBL91" s="393"/>
      <c r="BBM91" s="393"/>
      <c r="BBN91" s="393"/>
      <c r="BBO91" s="393"/>
      <c r="BBP91" s="393"/>
      <c r="BBQ91" s="393"/>
      <c r="BBR91" s="393"/>
      <c r="BBS91" s="393"/>
      <c r="BBT91" s="393"/>
      <c r="BBU91" s="393"/>
      <c r="BBV91" s="393"/>
      <c r="BBW91" s="393"/>
      <c r="BBX91" s="393"/>
      <c r="BBY91" s="393"/>
      <c r="BBZ91" s="393"/>
      <c r="BCA91" s="393"/>
      <c r="BCB91" s="393"/>
      <c r="BCC91" s="393"/>
      <c r="BCD91" s="393"/>
      <c r="BCE91" s="393"/>
      <c r="BCF91" s="393"/>
      <c r="BCG91" s="393"/>
      <c r="BCH91" s="393"/>
      <c r="BCI91" s="393"/>
      <c r="BCJ91" s="393"/>
      <c r="BCK91" s="393"/>
      <c r="BCL91" s="393"/>
      <c r="BCM91" s="393"/>
      <c r="BCN91" s="393"/>
      <c r="BCO91" s="393"/>
      <c r="BCP91" s="393"/>
      <c r="BCQ91" s="393"/>
      <c r="BCR91" s="393"/>
      <c r="BCS91" s="393"/>
      <c r="BCT91" s="393"/>
      <c r="BCU91" s="393"/>
      <c r="BCV91" s="393"/>
      <c r="BCW91" s="393"/>
      <c r="BCX91" s="393"/>
      <c r="BCY91" s="393"/>
      <c r="BCZ91" s="393"/>
      <c r="BDA91" s="393"/>
      <c r="BDB91" s="393"/>
      <c r="BDC91" s="393"/>
      <c r="BDD91" s="393"/>
      <c r="BDE91" s="393"/>
      <c r="BDF91" s="393"/>
      <c r="BDG91" s="393"/>
      <c r="BDH91" s="393"/>
      <c r="BDI91" s="393"/>
      <c r="BDJ91" s="393"/>
      <c r="BDK91" s="393"/>
      <c r="BDL91" s="393"/>
      <c r="BDM91" s="393"/>
      <c r="BDN91" s="393"/>
      <c r="BDO91" s="393"/>
      <c r="BDP91" s="393"/>
      <c r="BDQ91" s="393"/>
      <c r="BDR91" s="393"/>
      <c r="BDS91" s="393"/>
      <c r="BDT91" s="393"/>
      <c r="BDU91" s="393"/>
      <c r="BDV91" s="393"/>
      <c r="BDW91" s="393"/>
      <c r="BDX91" s="393"/>
      <c r="BDY91" s="393"/>
      <c r="BDZ91" s="393"/>
      <c r="BEA91" s="393"/>
      <c r="BEB91" s="393"/>
      <c r="BEC91" s="393"/>
      <c r="BED91" s="393"/>
      <c r="BEE91" s="393"/>
      <c r="BEF91" s="393"/>
      <c r="BEG91" s="393"/>
      <c r="BEH91" s="393"/>
      <c r="BEI91" s="393"/>
      <c r="BEJ91" s="393"/>
      <c r="BEK91" s="393"/>
      <c r="BEL91" s="393"/>
      <c r="BEM91" s="393"/>
      <c r="BEN91" s="393"/>
      <c r="BEO91" s="393"/>
      <c r="BEP91" s="393"/>
      <c r="BEQ91" s="393"/>
      <c r="BER91" s="393"/>
      <c r="BES91" s="393"/>
      <c r="BET91" s="393"/>
      <c r="BEU91" s="393"/>
      <c r="BEV91" s="393"/>
      <c r="BEW91" s="393"/>
      <c r="BEX91" s="393"/>
      <c r="BEY91" s="393"/>
      <c r="BEZ91" s="393"/>
      <c r="BFA91" s="393"/>
      <c r="BFB91" s="393"/>
      <c r="BFC91" s="393"/>
      <c r="BFD91" s="393"/>
      <c r="BFE91" s="393"/>
      <c r="BFF91" s="393"/>
      <c r="BFG91" s="393"/>
      <c r="BFH91" s="393"/>
      <c r="BFI91" s="393"/>
      <c r="BFJ91" s="393"/>
      <c r="BFK91" s="393"/>
      <c r="BFL91" s="393"/>
      <c r="BFM91" s="393"/>
      <c r="BFN91" s="393"/>
      <c r="BFO91" s="393"/>
      <c r="BFP91" s="393"/>
      <c r="BFQ91" s="393"/>
      <c r="BFR91" s="393"/>
      <c r="BFS91" s="393"/>
      <c r="BFT91" s="393"/>
      <c r="BFU91" s="393"/>
      <c r="BFV91" s="393"/>
      <c r="BFW91" s="393"/>
      <c r="BFX91" s="393"/>
      <c r="BFY91" s="393"/>
      <c r="BFZ91" s="393"/>
      <c r="BGA91" s="393"/>
      <c r="BGB91" s="393"/>
      <c r="BGC91" s="393"/>
      <c r="BGD91" s="393"/>
      <c r="BGE91" s="393"/>
      <c r="BGF91" s="393"/>
      <c r="BGG91" s="393"/>
      <c r="BGH91" s="393"/>
      <c r="BGI91" s="393"/>
      <c r="BGJ91" s="393"/>
      <c r="BGK91" s="393"/>
      <c r="BGL91" s="393"/>
      <c r="BGM91" s="393"/>
      <c r="BGN91" s="393"/>
      <c r="BGO91" s="393"/>
      <c r="BGP91" s="393"/>
      <c r="BGQ91" s="393"/>
      <c r="BGR91" s="393"/>
      <c r="BGS91" s="393"/>
      <c r="BGT91" s="393"/>
      <c r="BGU91" s="393"/>
      <c r="BGV91" s="393"/>
      <c r="BGW91" s="393"/>
      <c r="BGX91" s="393"/>
      <c r="BGY91" s="393"/>
      <c r="BGZ91" s="393"/>
      <c r="BHA91" s="393"/>
      <c r="BHB91" s="393"/>
      <c r="BHC91" s="393"/>
      <c r="BHD91" s="393"/>
      <c r="BHE91" s="393"/>
      <c r="BHF91" s="393"/>
      <c r="BHG91" s="393"/>
      <c r="BHH91" s="393"/>
      <c r="BHI91" s="393"/>
      <c r="BHJ91" s="393"/>
      <c r="BHK91" s="393"/>
      <c r="BHL91" s="393"/>
      <c r="BHM91" s="393"/>
      <c r="BHN91" s="393"/>
      <c r="BHO91" s="393"/>
      <c r="BHP91" s="393"/>
      <c r="BHQ91" s="393"/>
      <c r="BHR91" s="393"/>
      <c r="BHS91" s="393"/>
      <c r="BHT91" s="393"/>
      <c r="BHU91" s="393"/>
      <c r="BHV91" s="393"/>
      <c r="BHW91" s="393"/>
      <c r="BHX91" s="393"/>
      <c r="BHY91" s="393"/>
      <c r="BHZ91" s="393"/>
      <c r="BIA91" s="393"/>
      <c r="BIB91" s="393"/>
      <c r="BIC91" s="393"/>
      <c r="BID91" s="393"/>
      <c r="BIE91" s="393"/>
      <c r="BIF91" s="393"/>
      <c r="BIG91" s="393"/>
      <c r="BIH91" s="393"/>
      <c r="BII91" s="393"/>
      <c r="BIJ91" s="393"/>
      <c r="BIK91" s="393"/>
      <c r="BIL91" s="393"/>
      <c r="BIM91" s="393"/>
      <c r="BIN91" s="393"/>
      <c r="BIO91" s="393"/>
      <c r="BIP91" s="393"/>
      <c r="BIQ91" s="393"/>
      <c r="BIR91" s="393"/>
      <c r="BIS91" s="393"/>
      <c r="BIT91" s="393"/>
      <c r="BIU91" s="393"/>
      <c r="BIV91" s="393"/>
      <c r="BIW91" s="393"/>
      <c r="BIX91" s="393"/>
      <c r="BIY91" s="393"/>
      <c r="BIZ91" s="393"/>
      <c r="BJA91" s="393"/>
      <c r="BJB91" s="393"/>
      <c r="BJC91" s="393"/>
      <c r="BJD91" s="393"/>
      <c r="BJE91" s="393"/>
      <c r="BJF91" s="393"/>
      <c r="BJG91" s="393"/>
      <c r="BJH91" s="393"/>
      <c r="BJI91" s="393"/>
      <c r="BJJ91" s="393"/>
      <c r="BJK91" s="393"/>
      <c r="BJL91" s="393"/>
      <c r="BJM91" s="393"/>
      <c r="BJN91" s="393"/>
      <c r="BJO91" s="393"/>
      <c r="BJP91" s="393"/>
      <c r="BJQ91" s="393"/>
      <c r="BJR91" s="393"/>
      <c r="BJS91" s="393"/>
      <c r="BJT91" s="393"/>
      <c r="BJU91" s="393"/>
      <c r="BJV91" s="393"/>
      <c r="BJW91" s="393"/>
      <c r="BJX91" s="393"/>
      <c r="BJY91" s="393"/>
      <c r="BJZ91" s="393"/>
      <c r="BKA91" s="393"/>
      <c r="BKB91" s="393"/>
      <c r="BKC91" s="393"/>
      <c r="BKD91" s="393"/>
      <c r="BKE91" s="393"/>
      <c r="BKF91" s="393"/>
      <c r="BKG91" s="393"/>
      <c r="BKH91" s="393"/>
      <c r="BKI91" s="393"/>
      <c r="BKJ91" s="393"/>
      <c r="BKK91" s="393"/>
      <c r="BKL91" s="393"/>
      <c r="BKM91" s="393"/>
      <c r="BKN91" s="393"/>
      <c r="BKO91" s="393"/>
      <c r="BKP91" s="393"/>
      <c r="BKQ91" s="393"/>
      <c r="BKR91" s="393"/>
      <c r="BKS91" s="393"/>
      <c r="BKT91" s="393"/>
      <c r="BKU91" s="393"/>
      <c r="BKV91" s="393"/>
      <c r="BKW91" s="393"/>
      <c r="BKX91" s="393"/>
      <c r="BKY91" s="393"/>
      <c r="BKZ91" s="393"/>
      <c r="BLA91" s="393"/>
      <c r="BLB91" s="393"/>
      <c r="BLC91" s="393"/>
      <c r="BLD91" s="393"/>
      <c r="BLE91" s="393"/>
      <c r="BLF91" s="393"/>
      <c r="BLG91" s="393"/>
      <c r="BLH91" s="393"/>
      <c r="BLI91" s="393"/>
      <c r="BLJ91" s="393"/>
      <c r="BLK91" s="393"/>
      <c r="BLL91" s="393"/>
      <c r="BLM91" s="393"/>
      <c r="BLN91" s="393"/>
      <c r="BLO91" s="393"/>
      <c r="BLP91" s="393"/>
      <c r="BLQ91" s="393"/>
      <c r="BLR91" s="393"/>
      <c r="BLS91" s="393"/>
      <c r="BLT91" s="393"/>
      <c r="BLU91" s="393"/>
      <c r="BLV91" s="393"/>
      <c r="BLW91" s="393"/>
      <c r="BLX91" s="393"/>
      <c r="BLY91" s="393"/>
      <c r="BLZ91" s="393"/>
      <c r="BMA91" s="393"/>
      <c r="BMB91" s="393"/>
      <c r="BMC91" s="393"/>
      <c r="BMD91" s="393"/>
      <c r="BME91" s="393"/>
      <c r="BMF91" s="393"/>
      <c r="BMG91" s="393"/>
      <c r="BMH91" s="393"/>
      <c r="BMI91" s="393"/>
      <c r="BMJ91" s="393"/>
      <c r="BMK91" s="393"/>
      <c r="BML91" s="393"/>
      <c r="BMM91" s="393"/>
      <c r="BMN91" s="393"/>
      <c r="BMO91" s="393"/>
      <c r="BMP91" s="393"/>
      <c r="BMQ91" s="393"/>
      <c r="BMR91" s="393"/>
      <c r="BMS91" s="393"/>
      <c r="BMT91" s="393"/>
      <c r="BMU91" s="393"/>
      <c r="BMV91" s="393"/>
      <c r="BMW91" s="393"/>
      <c r="BMX91" s="393"/>
      <c r="BMY91" s="393"/>
      <c r="BMZ91" s="393"/>
      <c r="BNA91" s="393"/>
      <c r="BNB91" s="393"/>
      <c r="BNC91" s="393"/>
      <c r="BND91" s="393"/>
      <c r="BNE91" s="393"/>
      <c r="BNF91" s="393"/>
      <c r="BNG91" s="393"/>
      <c r="BNH91" s="393"/>
      <c r="BNI91" s="393"/>
      <c r="BNJ91" s="393"/>
      <c r="BNK91" s="393"/>
      <c r="BNL91" s="393"/>
      <c r="BNM91" s="393"/>
      <c r="BNN91" s="393"/>
      <c r="BNO91" s="393"/>
      <c r="BNP91" s="393"/>
      <c r="BNQ91" s="393"/>
      <c r="BNR91" s="393"/>
      <c r="BNS91" s="393"/>
      <c r="BNT91" s="393"/>
      <c r="BNU91" s="393"/>
      <c r="BNV91" s="393"/>
      <c r="BNW91" s="393"/>
      <c r="BNX91" s="393"/>
      <c r="BNY91" s="393"/>
      <c r="BNZ91" s="393"/>
      <c r="BOA91" s="393"/>
      <c r="BOB91" s="393"/>
      <c r="BOC91" s="393"/>
      <c r="BOD91" s="393"/>
      <c r="BOE91" s="393"/>
      <c r="BOF91" s="393"/>
      <c r="BOG91" s="393"/>
      <c r="BOH91" s="393"/>
      <c r="BOI91" s="393"/>
      <c r="BOJ91" s="393"/>
      <c r="BOK91" s="393"/>
      <c r="BOL91" s="393"/>
      <c r="BOM91" s="393"/>
      <c r="BON91" s="393"/>
      <c r="BOO91" s="393"/>
      <c r="BOP91" s="393"/>
      <c r="BOQ91" s="393"/>
      <c r="BOR91" s="393"/>
      <c r="BOS91" s="393"/>
      <c r="BOT91" s="393"/>
      <c r="BOU91" s="393"/>
      <c r="BOV91" s="393"/>
      <c r="BOW91" s="393"/>
      <c r="BOX91" s="393"/>
      <c r="BOY91" s="393"/>
      <c r="BOZ91" s="393"/>
      <c r="BPA91" s="393"/>
      <c r="BPB91" s="393"/>
      <c r="BPC91" s="393"/>
      <c r="BPD91" s="393"/>
      <c r="BPE91" s="393"/>
      <c r="BPF91" s="393"/>
      <c r="BPG91" s="393"/>
      <c r="BPH91" s="393"/>
      <c r="BPI91" s="393"/>
      <c r="BPJ91" s="393"/>
      <c r="BPK91" s="393"/>
      <c r="BPL91" s="393"/>
      <c r="BPM91" s="393"/>
      <c r="BPN91" s="393"/>
      <c r="BPO91" s="393"/>
      <c r="BPP91" s="393"/>
      <c r="BPQ91" s="393"/>
      <c r="BPR91" s="393"/>
      <c r="BPS91" s="393"/>
      <c r="BPT91" s="393"/>
      <c r="BPU91" s="393"/>
      <c r="BPV91" s="393"/>
      <c r="BPW91" s="393"/>
      <c r="BPX91" s="393"/>
      <c r="BPY91" s="393"/>
      <c r="BPZ91" s="393"/>
      <c r="BQA91" s="393"/>
      <c r="BQB91" s="393"/>
      <c r="BQC91" s="393"/>
      <c r="BQD91" s="393"/>
      <c r="BQE91" s="393"/>
      <c r="BQF91" s="393"/>
      <c r="BQG91" s="393"/>
      <c r="BQH91" s="393"/>
      <c r="BQI91" s="393"/>
      <c r="BQJ91" s="393"/>
      <c r="BQK91" s="393"/>
      <c r="BQL91" s="393"/>
      <c r="BQM91" s="393"/>
      <c r="BQN91" s="393"/>
      <c r="BQO91" s="393"/>
      <c r="BQP91" s="393"/>
      <c r="BQQ91" s="393"/>
      <c r="BQR91" s="393"/>
      <c r="BQS91" s="393"/>
      <c r="BQT91" s="393"/>
      <c r="BQU91" s="393"/>
      <c r="BQV91" s="393"/>
      <c r="BQW91" s="393"/>
      <c r="BQX91" s="393"/>
      <c r="BQY91" s="393"/>
      <c r="BQZ91" s="393"/>
      <c r="BRA91" s="393"/>
      <c r="BRB91" s="393"/>
      <c r="BRC91" s="393"/>
      <c r="BRD91" s="393"/>
      <c r="BRE91" s="393"/>
      <c r="BRF91" s="393"/>
      <c r="BRG91" s="393"/>
      <c r="BRH91" s="393"/>
      <c r="BRI91" s="393"/>
      <c r="BRJ91" s="393"/>
      <c r="BRK91" s="393"/>
      <c r="BRL91" s="393"/>
      <c r="BRM91" s="393"/>
      <c r="BRN91" s="393"/>
      <c r="BRO91" s="393"/>
      <c r="BRP91" s="393"/>
      <c r="BRQ91" s="393"/>
      <c r="BRR91" s="393"/>
      <c r="BRS91" s="393"/>
      <c r="BRT91" s="393"/>
      <c r="BRU91" s="393"/>
      <c r="BRV91" s="393"/>
      <c r="BRW91" s="393"/>
      <c r="BRX91" s="393"/>
      <c r="BRY91" s="393"/>
      <c r="BRZ91" s="393"/>
      <c r="BSA91" s="393"/>
      <c r="BSB91" s="393"/>
      <c r="BSC91" s="393"/>
      <c r="BSD91" s="393"/>
      <c r="BSE91" s="393"/>
      <c r="BSF91" s="393"/>
      <c r="BSG91" s="393"/>
      <c r="BSH91" s="393"/>
      <c r="BSI91" s="393"/>
      <c r="BSJ91" s="393"/>
      <c r="BSK91" s="393"/>
      <c r="BSL91" s="393"/>
      <c r="BSM91" s="393"/>
      <c r="BSN91" s="393"/>
      <c r="BSO91" s="393"/>
      <c r="BSP91" s="393"/>
      <c r="BSQ91" s="393"/>
      <c r="BSR91" s="393"/>
      <c r="BSS91" s="393"/>
      <c r="BST91" s="393"/>
      <c r="BSU91" s="393"/>
      <c r="BSV91" s="393"/>
      <c r="BSW91" s="393"/>
      <c r="BSX91" s="393"/>
      <c r="BSY91" s="393"/>
      <c r="BSZ91" s="393"/>
      <c r="BTA91" s="393"/>
      <c r="BTB91" s="393"/>
      <c r="BTC91" s="393"/>
      <c r="BTD91" s="393"/>
      <c r="BTE91" s="393"/>
      <c r="BTF91" s="393"/>
      <c r="BTG91" s="393"/>
      <c r="BTH91" s="393"/>
      <c r="BTI91" s="393"/>
      <c r="BTJ91" s="393"/>
      <c r="BTK91" s="393"/>
      <c r="BTL91" s="393"/>
      <c r="BTM91" s="393"/>
      <c r="BTN91" s="393"/>
      <c r="BTO91" s="393"/>
      <c r="BTP91" s="393"/>
      <c r="BTQ91" s="393"/>
      <c r="BTR91" s="393"/>
      <c r="BTS91" s="393"/>
      <c r="BTT91" s="393"/>
      <c r="BTU91" s="393"/>
      <c r="BTV91" s="393"/>
      <c r="BTW91" s="393"/>
      <c r="BTX91" s="393"/>
      <c r="BTY91" s="393"/>
      <c r="BTZ91" s="393"/>
      <c r="BUA91" s="393"/>
      <c r="BUB91" s="393"/>
      <c r="BUC91" s="393"/>
      <c r="BUD91" s="393"/>
      <c r="BUE91" s="393"/>
      <c r="BUF91" s="393"/>
      <c r="BUG91" s="393"/>
      <c r="BUH91" s="393"/>
      <c r="BUI91" s="393"/>
      <c r="BUJ91" s="393"/>
      <c r="BUK91" s="393"/>
      <c r="BUL91" s="393"/>
      <c r="BUM91" s="393"/>
      <c r="BUN91" s="393"/>
      <c r="BUO91" s="393"/>
      <c r="BUP91" s="393"/>
      <c r="BUQ91" s="393"/>
      <c r="BUR91" s="393"/>
      <c r="BUS91" s="393"/>
      <c r="BUT91" s="393"/>
      <c r="BUU91" s="393"/>
      <c r="BUV91" s="393"/>
      <c r="BUW91" s="393"/>
      <c r="BUX91" s="393"/>
      <c r="BUY91" s="393"/>
      <c r="BUZ91" s="393"/>
      <c r="BVA91" s="393"/>
      <c r="BVB91" s="393"/>
      <c r="BVC91" s="393"/>
      <c r="BVD91" s="393"/>
      <c r="BVE91" s="393"/>
      <c r="BVF91" s="393"/>
      <c r="BVG91" s="393"/>
      <c r="BVH91" s="393"/>
      <c r="BVI91" s="393"/>
      <c r="BVJ91" s="393"/>
      <c r="BVK91" s="393"/>
      <c r="BVL91" s="393"/>
      <c r="BVM91" s="393"/>
      <c r="BVN91" s="393"/>
      <c r="BVO91" s="393"/>
      <c r="BVP91" s="393"/>
      <c r="BVQ91" s="393"/>
      <c r="BVR91" s="393"/>
      <c r="BVS91" s="393"/>
      <c r="BVT91" s="393"/>
      <c r="BVU91" s="393"/>
      <c r="BVV91" s="393"/>
      <c r="BVW91" s="393"/>
      <c r="BVX91" s="393"/>
      <c r="BVY91" s="393"/>
      <c r="BVZ91" s="393"/>
      <c r="BWA91" s="393"/>
      <c r="BWB91" s="393"/>
      <c r="BWC91" s="393"/>
      <c r="BWD91" s="393"/>
      <c r="BWE91" s="393"/>
      <c r="BWF91" s="393"/>
      <c r="BWG91" s="393"/>
      <c r="BWH91" s="393"/>
      <c r="BWI91" s="393"/>
      <c r="BWJ91" s="393"/>
      <c r="BWK91" s="393"/>
      <c r="BWL91" s="393"/>
      <c r="BWM91" s="393"/>
      <c r="BWN91" s="393"/>
      <c r="BWO91" s="393"/>
      <c r="BWP91" s="393"/>
      <c r="BWQ91" s="393"/>
      <c r="BWR91" s="393"/>
      <c r="BWS91" s="393"/>
      <c r="BWT91" s="393"/>
      <c r="BWU91" s="393"/>
      <c r="BWV91" s="393"/>
      <c r="BWW91" s="393"/>
      <c r="BWX91" s="393"/>
      <c r="BWY91" s="393"/>
      <c r="BWZ91" s="393"/>
      <c r="BXA91" s="393"/>
      <c r="BXB91" s="393"/>
      <c r="BXC91" s="393"/>
      <c r="BXD91" s="393"/>
      <c r="BXE91" s="393"/>
      <c r="BXF91" s="393"/>
      <c r="BXG91" s="393"/>
      <c r="BXH91" s="393"/>
      <c r="BXI91" s="393"/>
      <c r="BXJ91" s="393"/>
      <c r="BXK91" s="393"/>
      <c r="BXL91" s="393"/>
      <c r="BXM91" s="393"/>
      <c r="BXN91" s="393"/>
      <c r="BXO91" s="393"/>
      <c r="BXP91" s="393"/>
      <c r="BXQ91" s="393"/>
      <c r="BXR91" s="393"/>
      <c r="BXS91" s="393"/>
      <c r="BXT91" s="393"/>
      <c r="BXU91" s="393"/>
      <c r="BXV91" s="393"/>
      <c r="BXW91" s="393"/>
      <c r="BXX91" s="393"/>
      <c r="BXY91" s="393"/>
      <c r="BXZ91" s="393"/>
      <c r="BYA91" s="393"/>
      <c r="BYB91" s="393"/>
      <c r="BYC91" s="393"/>
      <c r="BYD91" s="393"/>
      <c r="BYE91" s="393"/>
      <c r="BYF91" s="393"/>
      <c r="BYG91" s="393"/>
      <c r="BYH91" s="393"/>
      <c r="BYI91" s="393"/>
      <c r="BYJ91" s="393"/>
      <c r="BYK91" s="393"/>
      <c r="BYL91" s="393"/>
      <c r="BYM91" s="393"/>
      <c r="BYN91" s="393"/>
      <c r="BYO91" s="393"/>
      <c r="BYP91" s="393"/>
      <c r="BYQ91" s="393"/>
      <c r="BYR91" s="393"/>
      <c r="BYS91" s="393"/>
      <c r="BYT91" s="393"/>
      <c r="BYU91" s="393"/>
      <c r="BYV91" s="393"/>
      <c r="BYW91" s="393"/>
      <c r="BYX91" s="393"/>
      <c r="BYY91" s="393"/>
      <c r="BYZ91" s="393"/>
      <c r="BZA91" s="393"/>
      <c r="BZB91" s="393"/>
      <c r="BZC91" s="393"/>
      <c r="BZD91" s="393"/>
      <c r="BZE91" s="393"/>
      <c r="BZF91" s="393"/>
      <c r="BZG91" s="393"/>
      <c r="BZH91" s="393"/>
      <c r="BZI91" s="393"/>
      <c r="BZJ91" s="393"/>
      <c r="BZK91" s="393"/>
      <c r="BZL91" s="393"/>
      <c r="BZM91" s="393"/>
      <c r="BZN91" s="393"/>
      <c r="BZO91" s="393"/>
      <c r="BZP91" s="393"/>
      <c r="BZQ91" s="393"/>
      <c r="BZR91" s="393"/>
      <c r="BZS91" s="393"/>
      <c r="BZT91" s="393"/>
      <c r="BZU91" s="393"/>
      <c r="BZV91" s="393"/>
      <c r="BZW91" s="393"/>
      <c r="BZX91" s="393"/>
      <c r="BZY91" s="393"/>
      <c r="BZZ91" s="393"/>
      <c r="CAA91" s="393"/>
      <c r="CAB91" s="393"/>
      <c r="CAC91" s="393"/>
      <c r="CAD91" s="393"/>
      <c r="CAE91" s="393"/>
      <c r="CAF91" s="393"/>
      <c r="CAG91" s="393"/>
      <c r="CAH91" s="393"/>
      <c r="CAI91" s="393"/>
      <c r="CAJ91" s="393"/>
      <c r="CAK91" s="393"/>
      <c r="CAL91" s="393"/>
      <c r="CAM91" s="393"/>
      <c r="CAN91" s="393"/>
      <c r="CAO91" s="393"/>
      <c r="CAP91" s="393"/>
      <c r="CAQ91" s="393"/>
      <c r="CAR91" s="393"/>
      <c r="CAS91" s="393"/>
      <c r="CAT91" s="393"/>
      <c r="CAU91" s="393"/>
      <c r="CAV91" s="393"/>
      <c r="CAW91" s="393"/>
      <c r="CAX91" s="393"/>
      <c r="CAY91" s="393"/>
      <c r="CAZ91" s="393"/>
      <c r="CBA91" s="393"/>
      <c r="CBB91" s="393"/>
      <c r="CBC91" s="393"/>
      <c r="CBD91" s="393"/>
      <c r="CBE91" s="393"/>
      <c r="CBF91" s="393"/>
      <c r="CBG91" s="393"/>
      <c r="CBH91" s="393"/>
      <c r="CBI91" s="393"/>
      <c r="CBJ91" s="393"/>
      <c r="CBK91" s="393"/>
      <c r="CBL91" s="393"/>
      <c r="CBM91" s="393"/>
      <c r="CBN91" s="393"/>
      <c r="CBO91" s="393"/>
      <c r="CBP91" s="393"/>
      <c r="CBQ91" s="393"/>
      <c r="CBR91" s="393"/>
      <c r="CBS91" s="393"/>
      <c r="CBT91" s="393"/>
      <c r="CBU91" s="393"/>
      <c r="CBV91" s="393"/>
      <c r="CBW91" s="393"/>
      <c r="CBX91" s="393"/>
      <c r="CBY91" s="393"/>
      <c r="CBZ91" s="393"/>
      <c r="CCA91" s="393"/>
      <c r="CCB91" s="393"/>
      <c r="CCC91" s="393"/>
      <c r="CCD91" s="393"/>
      <c r="CCE91" s="393"/>
      <c r="CCF91" s="393"/>
      <c r="CCG91" s="393"/>
      <c r="CCH91" s="393"/>
      <c r="CCI91" s="393"/>
      <c r="CCJ91" s="393"/>
      <c r="CCK91" s="393"/>
      <c r="CCL91" s="393"/>
      <c r="CCM91" s="393"/>
      <c r="CCN91" s="393"/>
      <c r="CCO91" s="393"/>
      <c r="CCP91" s="393"/>
      <c r="CCQ91" s="393"/>
      <c r="CCR91" s="393"/>
      <c r="CCS91" s="393"/>
      <c r="CCT91" s="393"/>
      <c r="CCU91" s="393"/>
      <c r="CCV91" s="393"/>
      <c r="CCW91" s="393"/>
      <c r="CCX91" s="393"/>
      <c r="CCY91" s="393"/>
      <c r="CCZ91" s="393"/>
      <c r="CDA91" s="393"/>
      <c r="CDB91" s="393"/>
      <c r="CDC91" s="393"/>
      <c r="CDD91" s="393"/>
      <c r="CDE91" s="393"/>
      <c r="CDF91" s="393"/>
      <c r="CDG91" s="393"/>
      <c r="CDH91" s="393"/>
      <c r="CDI91" s="393"/>
      <c r="CDJ91" s="393"/>
      <c r="CDK91" s="393"/>
      <c r="CDL91" s="393"/>
      <c r="CDM91" s="393"/>
      <c r="CDN91" s="393"/>
      <c r="CDO91" s="393"/>
      <c r="CDP91" s="393"/>
      <c r="CDQ91" s="393"/>
      <c r="CDR91" s="393"/>
      <c r="CDS91" s="393"/>
      <c r="CDT91" s="393"/>
      <c r="CDU91" s="393"/>
      <c r="CDV91" s="393"/>
      <c r="CDW91" s="393"/>
      <c r="CDX91" s="393"/>
      <c r="CDY91" s="393"/>
      <c r="CDZ91" s="393"/>
      <c r="CEA91" s="393"/>
      <c r="CEB91" s="393"/>
      <c r="CEC91" s="393"/>
      <c r="CED91" s="393"/>
      <c r="CEE91" s="393"/>
      <c r="CEF91" s="393"/>
      <c r="CEG91" s="393"/>
      <c r="CEH91" s="393"/>
      <c r="CEI91" s="393"/>
      <c r="CEJ91" s="393"/>
      <c r="CEK91" s="393"/>
      <c r="CEL91" s="393"/>
      <c r="CEM91" s="393"/>
      <c r="CEN91" s="393"/>
      <c r="CEO91" s="393"/>
      <c r="CEP91" s="393"/>
      <c r="CEQ91" s="393"/>
      <c r="CER91" s="393"/>
      <c r="CES91" s="393"/>
      <c r="CET91" s="393"/>
      <c r="CEU91" s="393"/>
      <c r="CEV91" s="393"/>
      <c r="CEW91" s="393"/>
      <c r="CEX91" s="393"/>
      <c r="CEY91" s="393"/>
      <c r="CEZ91" s="393"/>
      <c r="CFA91" s="393"/>
      <c r="CFB91" s="393"/>
      <c r="CFC91" s="393"/>
      <c r="CFD91" s="393"/>
      <c r="CFE91" s="393"/>
      <c r="CFF91" s="393"/>
      <c r="CFG91" s="393"/>
      <c r="CFH91" s="393"/>
      <c r="CFI91" s="393"/>
      <c r="CFJ91" s="393"/>
      <c r="CFK91" s="393"/>
      <c r="CFL91" s="393"/>
      <c r="CFM91" s="393"/>
      <c r="CFN91" s="393"/>
      <c r="CFO91" s="393"/>
      <c r="CFP91" s="393"/>
      <c r="CFQ91" s="393"/>
      <c r="CFR91" s="393"/>
      <c r="CFS91" s="393"/>
      <c r="CFT91" s="393"/>
      <c r="CFU91" s="393"/>
      <c r="CFV91" s="393"/>
      <c r="CFW91" s="393"/>
      <c r="CFX91" s="393"/>
      <c r="CFY91" s="393"/>
      <c r="CFZ91" s="393"/>
      <c r="CGA91" s="393"/>
      <c r="CGB91" s="393"/>
      <c r="CGC91" s="393"/>
      <c r="CGD91" s="393"/>
      <c r="CGE91" s="393"/>
      <c r="CGF91" s="393"/>
      <c r="CGG91" s="393"/>
      <c r="CGH91" s="393"/>
      <c r="CGI91" s="393"/>
      <c r="CGJ91" s="393"/>
      <c r="CGK91" s="393"/>
      <c r="CGL91" s="393"/>
      <c r="CGM91" s="393"/>
      <c r="CGN91" s="393"/>
      <c r="CGO91" s="393"/>
      <c r="CGP91" s="393"/>
      <c r="CGQ91" s="393"/>
      <c r="CGR91" s="393"/>
      <c r="CGS91" s="393"/>
      <c r="CGT91" s="393"/>
      <c r="CGU91" s="393"/>
      <c r="CGV91" s="393"/>
      <c r="CGW91" s="393"/>
      <c r="CGX91" s="393"/>
      <c r="CGY91" s="393"/>
      <c r="CGZ91" s="393"/>
      <c r="CHA91" s="393"/>
      <c r="CHB91" s="393"/>
      <c r="CHC91" s="393"/>
      <c r="CHD91" s="393"/>
      <c r="CHE91" s="393"/>
      <c r="CHF91" s="393"/>
      <c r="CHG91" s="393"/>
      <c r="CHH91" s="393"/>
      <c r="CHI91" s="393"/>
      <c r="CHJ91" s="393"/>
      <c r="CHK91" s="393"/>
      <c r="CHL91" s="393"/>
      <c r="CHM91" s="393"/>
      <c r="CHN91" s="393"/>
      <c r="CHO91" s="393"/>
      <c r="CHP91" s="393"/>
      <c r="CHQ91" s="393"/>
      <c r="CHR91" s="393"/>
      <c r="CHS91" s="393"/>
      <c r="CHT91" s="393"/>
      <c r="CHU91" s="393"/>
      <c r="CHV91" s="393"/>
      <c r="CHW91" s="393"/>
      <c r="CHX91" s="393"/>
      <c r="CHY91" s="393"/>
      <c r="CHZ91" s="393"/>
      <c r="CIA91" s="393"/>
      <c r="CIB91" s="393"/>
      <c r="CIC91" s="393"/>
      <c r="CID91" s="393"/>
      <c r="CIE91" s="393"/>
      <c r="CIF91" s="393"/>
      <c r="CIG91" s="393"/>
      <c r="CIH91" s="393"/>
      <c r="CII91" s="393"/>
      <c r="CIJ91" s="393"/>
      <c r="CIK91" s="393"/>
      <c r="CIL91" s="393"/>
      <c r="CIM91" s="393"/>
      <c r="CIN91" s="393"/>
      <c r="CIO91" s="393"/>
      <c r="CIP91" s="393"/>
      <c r="CIQ91" s="393"/>
      <c r="CIR91" s="393"/>
      <c r="CIS91" s="393"/>
      <c r="CIT91" s="393"/>
      <c r="CIU91" s="393"/>
      <c r="CIV91" s="393"/>
      <c r="CIW91" s="393"/>
      <c r="CIX91" s="393"/>
      <c r="CIY91" s="393"/>
      <c r="CIZ91" s="393"/>
      <c r="CJA91" s="393"/>
      <c r="CJB91" s="393"/>
      <c r="CJC91" s="393"/>
      <c r="CJD91" s="393"/>
      <c r="CJE91" s="393"/>
      <c r="CJF91" s="393"/>
      <c r="CJG91" s="393"/>
      <c r="CJH91" s="393"/>
      <c r="CJI91" s="393"/>
      <c r="CJJ91" s="393"/>
      <c r="CJK91" s="393"/>
      <c r="CJL91" s="393"/>
      <c r="CJM91" s="393"/>
      <c r="CJN91" s="393"/>
      <c r="CJO91" s="393"/>
      <c r="CJP91" s="393"/>
      <c r="CJQ91" s="393"/>
      <c r="CJR91" s="393"/>
      <c r="CJS91" s="393"/>
      <c r="CJT91" s="393"/>
      <c r="CJU91" s="393"/>
      <c r="CJV91" s="393"/>
      <c r="CJW91" s="393"/>
      <c r="CJX91" s="393"/>
      <c r="CJY91" s="393"/>
      <c r="CJZ91" s="393"/>
      <c r="CKA91" s="393"/>
      <c r="CKB91" s="393"/>
      <c r="CKC91" s="393"/>
      <c r="CKD91" s="393"/>
      <c r="CKE91" s="393"/>
      <c r="CKF91" s="393"/>
      <c r="CKG91" s="393"/>
      <c r="CKH91" s="393"/>
      <c r="CKI91" s="393"/>
      <c r="CKJ91" s="393"/>
      <c r="CKK91" s="393"/>
      <c r="CKL91" s="393"/>
      <c r="CKM91" s="393"/>
      <c r="CKN91" s="393"/>
      <c r="CKO91" s="393"/>
      <c r="CKP91" s="393"/>
      <c r="CKQ91" s="393"/>
      <c r="CKR91" s="393"/>
      <c r="CKS91" s="393"/>
      <c r="CKT91" s="393"/>
      <c r="CKU91" s="393"/>
      <c r="CKV91" s="393"/>
      <c r="CKW91" s="393"/>
      <c r="CKX91" s="393"/>
      <c r="CKY91" s="393"/>
      <c r="CKZ91" s="393"/>
      <c r="CLA91" s="393"/>
      <c r="CLB91" s="393"/>
      <c r="CLC91" s="393"/>
      <c r="CLD91" s="393"/>
      <c r="CLE91" s="393"/>
      <c r="CLF91" s="393"/>
      <c r="CLG91" s="393"/>
      <c r="CLH91" s="393"/>
      <c r="CLI91" s="393"/>
      <c r="CLJ91" s="393"/>
      <c r="CLK91" s="393"/>
      <c r="CLL91" s="393"/>
      <c r="CLM91" s="393"/>
      <c r="CLN91" s="393"/>
      <c r="CLO91" s="393"/>
      <c r="CLP91" s="393"/>
      <c r="CLQ91" s="393"/>
      <c r="CLR91" s="393"/>
      <c r="CLS91" s="393"/>
      <c r="CLT91" s="393"/>
      <c r="CLU91" s="393"/>
      <c r="CLV91" s="393"/>
      <c r="CLW91" s="393"/>
      <c r="CLX91" s="393"/>
      <c r="CLY91" s="393"/>
      <c r="CLZ91" s="393"/>
      <c r="CMA91" s="393"/>
      <c r="CMB91" s="393"/>
      <c r="CMC91" s="393"/>
      <c r="CMD91" s="393"/>
      <c r="CME91" s="393"/>
      <c r="CMF91" s="393"/>
      <c r="CMG91" s="393"/>
      <c r="CMH91" s="393"/>
      <c r="CMI91" s="393"/>
      <c r="CMJ91" s="393"/>
      <c r="CMK91" s="393"/>
      <c r="CML91" s="393"/>
      <c r="CMM91" s="393"/>
      <c r="CMN91" s="393"/>
      <c r="CMO91" s="393"/>
      <c r="CMP91" s="393"/>
      <c r="CMQ91" s="393"/>
      <c r="CMR91" s="393"/>
      <c r="CMS91" s="393"/>
      <c r="CMT91" s="393"/>
      <c r="CMU91" s="393"/>
      <c r="CMV91" s="393"/>
      <c r="CMW91" s="393"/>
      <c r="CMX91" s="393"/>
      <c r="CMY91" s="393"/>
      <c r="CMZ91" s="393"/>
      <c r="CNA91" s="393"/>
      <c r="CNB91" s="393"/>
      <c r="CNC91" s="393"/>
      <c r="CND91" s="393"/>
      <c r="CNE91" s="393"/>
      <c r="CNF91" s="393"/>
      <c r="CNG91" s="393"/>
      <c r="CNH91" s="393"/>
      <c r="CNI91" s="393"/>
      <c r="CNJ91" s="393"/>
      <c r="CNK91" s="393"/>
      <c r="CNL91" s="393"/>
      <c r="CNM91" s="393"/>
      <c r="CNN91" s="393"/>
      <c r="CNO91" s="393"/>
      <c r="CNP91" s="393"/>
      <c r="CNQ91" s="393"/>
      <c r="CNR91" s="393"/>
      <c r="CNS91" s="393"/>
      <c r="CNT91" s="393"/>
      <c r="CNU91" s="393"/>
      <c r="CNV91" s="393"/>
      <c r="CNW91" s="393"/>
      <c r="CNX91" s="393"/>
      <c r="CNY91" s="393"/>
      <c r="CNZ91" s="393"/>
      <c r="COA91" s="393"/>
      <c r="COB91" s="393"/>
      <c r="COC91" s="393"/>
      <c r="COD91" s="393"/>
      <c r="COE91" s="393"/>
      <c r="COF91" s="393"/>
      <c r="COG91" s="393"/>
      <c r="COH91" s="393"/>
      <c r="COI91" s="393"/>
      <c r="COJ91" s="393"/>
      <c r="COK91" s="393"/>
      <c r="COL91" s="393"/>
      <c r="COM91" s="393"/>
      <c r="CON91" s="393"/>
      <c r="COO91" s="393"/>
      <c r="COP91" s="393"/>
      <c r="COQ91" s="393"/>
      <c r="COR91" s="393"/>
      <c r="COS91" s="393"/>
      <c r="COT91" s="393"/>
      <c r="COU91" s="393"/>
      <c r="COV91" s="393"/>
      <c r="COW91" s="393"/>
      <c r="COX91" s="393"/>
      <c r="COY91" s="393"/>
      <c r="COZ91" s="393"/>
      <c r="CPA91" s="393"/>
      <c r="CPB91" s="393"/>
      <c r="CPC91" s="393"/>
      <c r="CPD91" s="393"/>
      <c r="CPE91" s="393"/>
      <c r="CPF91" s="393"/>
      <c r="CPG91" s="393"/>
      <c r="CPH91" s="393"/>
      <c r="CPI91" s="393"/>
      <c r="CPJ91" s="393"/>
      <c r="CPK91" s="393"/>
      <c r="CPL91" s="393"/>
      <c r="CPM91" s="393"/>
      <c r="CPN91" s="393"/>
      <c r="CPO91" s="393"/>
      <c r="CPP91" s="393"/>
      <c r="CPQ91" s="393"/>
      <c r="CPR91" s="393"/>
      <c r="CPS91" s="393"/>
      <c r="CPT91" s="393"/>
      <c r="CPU91" s="393"/>
      <c r="CPV91" s="393"/>
      <c r="CPW91" s="393"/>
      <c r="CPX91" s="393"/>
      <c r="CPY91" s="393"/>
      <c r="CPZ91" s="393"/>
      <c r="CQA91" s="393"/>
      <c r="CQB91" s="393"/>
      <c r="CQC91" s="393"/>
      <c r="CQD91" s="393"/>
      <c r="CQE91" s="393"/>
      <c r="CQF91" s="393"/>
      <c r="CQG91" s="393"/>
      <c r="CQH91" s="393"/>
      <c r="CQI91" s="393"/>
      <c r="CQJ91" s="393"/>
      <c r="CQK91" s="393"/>
      <c r="CQL91" s="393"/>
      <c r="CQM91" s="393"/>
      <c r="CQN91" s="393"/>
      <c r="CQO91" s="393"/>
      <c r="CQP91" s="393"/>
      <c r="CQQ91" s="393"/>
      <c r="CQR91" s="393"/>
      <c r="CQS91" s="393"/>
      <c r="CQT91" s="393"/>
      <c r="CQU91" s="393"/>
      <c r="CQV91" s="393"/>
      <c r="CQW91" s="393"/>
      <c r="CQX91" s="393"/>
      <c r="CQY91" s="393"/>
      <c r="CQZ91" s="393"/>
      <c r="CRA91" s="393"/>
      <c r="CRB91" s="393"/>
      <c r="CRC91" s="393"/>
      <c r="CRD91" s="393"/>
      <c r="CRE91" s="393"/>
      <c r="CRF91" s="393"/>
      <c r="CRG91" s="393"/>
      <c r="CRH91" s="393"/>
      <c r="CRI91" s="393"/>
      <c r="CRJ91" s="393"/>
      <c r="CRK91" s="393"/>
      <c r="CRL91" s="393"/>
      <c r="CRM91" s="393"/>
      <c r="CRN91" s="393"/>
      <c r="CRO91" s="393"/>
      <c r="CRP91" s="393"/>
      <c r="CRQ91" s="393"/>
      <c r="CRR91" s="393"/>
      <c r="CRS91" s="393"/>
      <c r="CRT91" s="393"/>
      <c r="CRU91" s="393"/>
      <c r="CRV91" s="393"/>
      <c r="CRW91" s="393"/>
      <c r="CRX91" s="393"/>
      <c r="CRY91" s="393"/>
      <c r="CRZ91" s="393"/>
      <c r="CSA91" s="393"/>
      <c r="CSB91" s="393"/>
      <c r="CSC91" s="393"/>
      <c r="CSD91" s="393"/>
      <c r="CSE91" s="393"/>
      <c r="CSF91" s="393"/>
      <c r="CSG91" s="393"/>
      <c r="CSH91" s="393"/>
      <c r="CSI91" s="393"/>
      <c r="CSJ91" s="393"/>
      <c r="CSK91" s="393"/>
      <c r="CSL91" s="393"/>
      <c r="CSM91" s="393"/>
      <c r="CSN91" s="393"/>
      <c r="CSO91" s="393"/>
      <c r="CSP91" s="393"/>
      <c r="CSQ91" s="393"/>
      <c r="CSR91" s="393"/>
      <c r="CSS91" s="393"/>
      <c r="CST91" s="393"/>
      <c r="CSU91" s="393"/>
      <c r="CSV91" s="393"/>
      <c r="CSW91" s="393"/>
      <c r="CSX91" s="393"/>
      <c r="CSY91" s="393"/>
      <c r="CSZ91" s="393"/>
      <c r="CTA91" s="393"/>
      <c r="CTB91" s="393"/>
      <c r="CTC91" s="393"/>
      <c r="CTD91" s="393"/>
      <c r="CTE91" s="393"/>
      <c r="CTF91" s="393"/>
      <c r="CTG91" s="393"/>
      <c r="CTH91" s="393"/>
      <c r="CTI91" s="393"/>
      <c r="CTJ91" s="393"/>
      <c r="CTK91" s="393"/>
      <c r="CTL91" s="393"/>
      <c r="CTM91" s="393"/>
      <c r="CTN91" s="393"/>
      <c r="CTO91" s="393"/>
      <c r="CTP91" s="393"/>
      <c r="CTQ91" s="393"/>
      <c r="CTR91" s="393"/>
      <c r="CTS91" s="393"/>
      <c r="CTT91" s="393"/>
      <c r="CTU91" s="393"/>
      <c r="CTV91" s="393"/>
      <c r="CTW91" s="393"/>
      <c r="CTX91" s="393"/>
      <c r="CTY91" s="393"/>
      <c r="CTZ91" s="393"/>
      <c r="CUA91" s="393"/>
      <c r="CUB91" s="393"/>
      <c r="CUC91" s="393"/>
      <c r="CUD91" s="393"/>
      <c r="CUE91" s="393"/>
      <c r="CUF91" s="393"/>
      <c r="CUG91" s="393"/>
      <c r="CUH91" s="393"/>
      <c r="CUI91" s="393"/>
      <c r="CUJ91" s="393"/>
      <c r="CUK91" s="393"/>
      <c r="CUL91" s="393"/>
      <c r="CUM91" s="393"/>
      <c r="CUN91" s="393"/>
      <c r="CUO91" s="393"/>
      <c r="CUP91" s="393"/>
      <c r="CUQ91" s="393"/>
      <c r="CUR91" s="393"/>
      <c r="CUS91" s="393"/>
      <c r="CUT91" s="393"/>
      <c r="CUU91" s="393"/>
      <c r="CUV91" s="393"/>
      <c r="CUW91" s="393"/>
      <c r="CUX91" s="393"/>
      <c r="CUY91" s="393"/>
      <c r="CUZ91" s="393"/>
      <c r="CVA91" s="393"/>
      <c r="CVB91" s="393"/>
      <c r="CVC91" s="393"/>
      <c r="CVD91" s="393"/>
      <c r="CVE91" s="393"/>
      <c r="CVF91" s="393"/>
      <c r="CVG91" s="393"/>
      <c r="CVH91" s="393"/>
      <c r="CVI91" s="393"/>
      <c r="CVJ91" s="393"/>
      <c r="CVK91" s="393"/>
      <c r="CVL91" s="393"/>
      <c r="CVM91" s="393"/>
      <c r="CVN91" s="393"/>
      <c r="CVO91" s="393"/>
      <c r="CVP91" s="393"/>
      <c r="CVQ91" s="393"/>
      <c r="CVR91" s="393"/>
      <c r="CVS91" s="393"/>
      <c r="CVT91" s="393"/>
      <c r="CVU91" s="393"/>
      <c r="CVV91" s="393"/>
      <c r="CVW91" s="393"/>
      <c r="CVX91" s="393"/>
      <c r="CVY91" s="393"/>
      <c r="CVZ91" s="393"/>
      <c r="CWA91" s="393"/>
      <c r="CWB91" s="393"/>
      <c r="CWC91" s="393"/>
      <c r="CWD91" s="393"/>
      <c r="CWE91" s="393"/>
      <c r="CWF91" s="393"/>
      <c r="CWG91" s="393"/>
      <c r="CWH91" s="393"/>
      <c r="CWI91" s="393"/>
      <c r="CWJ91" s="393"/>
      <c r="CWK91" s="393"/>
      <c r="CWL91" s="393"/>
      <c r="CWM91" s="393"/>
      <c r="CWN91" s="393"/>
      <c r="CWO91" s="393"/>
      <c r="CWP91" s="393"/>
      <c r="CWQ91" s="393"/>
      <c r="CWR91" s="393"/>
      <c r="CWS91" s="393"/>
      <c r="CWT91" s="393"/>
      <c r="CWU91" s="393"/>
      <c r="CWV91" s="393"/>
      <c r="CWW91" s="393"/>
      <c r="CWX91" s="393"/>
      <c r="CWY91" s="393"/>
      <c r="CWZ91" s="393"/>
      <c r="CXA91" s="393"/>
      <c r="CXB91" s="393"/>
      <c r="CXC91" s="393"/>
      <c r="CXD91" s="393"/>
      <c r="CXE91" s="393"/>
      <c r="CXF91" s="393"/>
      <c r="CXG91" s="393"/>
      <c r="CXH91" s="393"/>
      <c r="CXI91" s="393"/>
      <c r="CXJ91" s="393"/>
      <c r="CXK91" s="393"/>
      <c r="CXL91" s="393"/>
      <c r="CXM91" s="393"/>
      <c r="CXN91" s="393"/>
      <c r="CXO91" s="393"/>
      <c r="CXP91" s="393"/>
      <c r="CXQ91" s="393"/>
      <c r="CXR91" s="393"/>
      <c r="CXS91" s="393"/>
      <c r="CXT91" s="393"/>
      <c r="CXU91" s="393"/>
      <c r="CXV91" s="393"/>
      <c r="CXW91" s="393"/>
      <c r="CXX91" s="393"/>
      <c r="CXY91" s="393"/>
      <c r="CXZ91" s="393"/>
      <c r="CYA91" s="393"/>
      <c r="CYB91" s="393"/>
      <c r="CYC91" s="393"/>
      <c r="CYD91" s="393"/>
      <c r="CYE91" s="393"/>
      <c r="CYF91" s="393"/>
      <c r="CYG91" s="393"/>
      <c r="CYH91" s="393"/>
      <c r="CYI91" s="393"/>
      <c r="CYJ91" s="393"/>
      <c r="CYK91" s="393"/>
      <c r="CYL91" s="393"/>
      <c r="CYM91" s="393"/>
      <c r="CYN91" s="393"/>
      <c r="CYO91" s="393"/>
      <c r="CYP91" s="393"/>
      <c r="CYQ91" s="393"/>
      <c r="CYR91" s="393"/>
      <c r="CYS91" s="393"/>
      <c r="CYT91" s="393"/>
      <c r="CYU91" s="393"/>
      <c r="CYV91" s="393"/>
      <c r="CYW91" s="393"/>
      <c r="CYX91" s="393"/>
      <c r="CYY91" s="393"/>
      <c r="CYZ91" s="393"/>
      <c r="CZA91" s="393"/>
      <c r="CZB91" s="393"/>
      <c r="CZC91" s="393"/>
      <c r="CZD91" s="393"/>
      <c r="CZE91" s="393"/>
      <c r="CZF91" s="393"/>
      <c r="CZG91" s="393"/>
      <c r="CZH91" s="393"/>
      <c r="CZI91" s="393"/>
      <c r="CZJ91" s="393"/>
      <c r="CZK91" s="393"/>
      <c r="CZL91" s="393"/>
      <c r="CZM91" s="393"/>
      <c r="CZN91" s="393"/>
      <c r="CZO91" s="393"/>
      <c r="CZP91" s="393"/>
      <c r="CZQ91" s="393"/>
      <c r="CZR91" s="393"/>
      <c r="CZS91" s="393"/>
      <c r="CZT91" s="393"/>
      <c r="CZU91" s="393"/>
      <c r="CZV91" s="393"/>
      <c r="CZW91" s="393"/>
      <c r="CZX91" s="393"/>
      <c r="CZY91" s="393"/>
      <c r="CZZ91" s="393"/>
      <c r="DAA91" s="393"/>
      <c r="DAB91" s="393"/>
      <c r="DAC91" s="393"/>
      <c r="DAD91" s="393"/>
      <c r="DAE91" s="393"/>
      <c r="DAF91" s="393"/>
      <c r="DAG91" s="393"/>
      <c r="DAH91" s="393"/>
      <c r="DAI91" s="393"/>
      <c r="DAJ91" s="393"/>
      <c r="DAK91" s="393"/>
      <c r="DAL91" s="393"/>
      <c r="DAM91" s="393"/>
      <c r="DAN91" s="393"/>
      <c r="DAO91" s="393"/>
      <c r="DAP91" s="393"/>
      <c r="DAQ91" s="393"/>
      <c r="DAR91" s="393"/>
      <c r="DAS91" s="393"/>
      <c r="DAT91" s="393"/>
      <c r="DAU91" s="393"/>
      <c r="DAV91" s="393"/>
      <c r="DAW91" s="393"/>
      <c r="DAX91" s="393"/>
      <c r="DAY91" s="393"/>
      <c r="DAZ91" s="393"/>
      <c r="DBA91" s="393"/>
      <c r="DBB91" s="393"/>
      <c r="DBC91" s="393"/>
      <c r="DBD91" s="393"/>
      <c r="DBE91" s="393"/>
      <c r="DBF91" s="393"/>
      <c r="DBG91" s="393"/>
      <c r="DBH91" s="393"/>
      <c r="DBI91" s="393"/>
      <c r="DBJ91" s="393"/>
      <c r="DBK91" s="393"/>
      <c r="DBL91" s="393"/>
      <c r="DBM91" s="393"/>
      <c r="DBN91" s="393"/>
      <c r="DBO91" s="393"/>
      <c r="DBP91" s="393"/>
      <c r="DBQ91" s="393"/>
      <c r="DBR91" s="393"/>
      <c r="DBS91" s="393"/>
      <c r="DBT91" s="393"/>
      <c r="DBU91" s="393"/>
      <c r="DBV91" s="393"/>
      <c r="DBW91" s="393"/>
      <c r="DBX91" s="393"/>
      <c r="DBY91" s="393"/>
      <c r="DBZ91" s="393"/>
      <c r="DCA91" s="393"/>
      <c r="DCB91" s="393"/>
      <c r="DCC91" s="393"/>
      <c r="DCD91" s="393"/>
      <c r="DCE91" s="393"/>
      <c r="DCF91" s="393"/>
      <c r="DCG91" s="393"/>
      <c r="DCH91" s="393"/>
      <c r="DCI91" s="393"/>
      <c r="DCJ91" s="393"/>
      <c r="DCK91" s="393"/>
      <c r="DCL91" s="393"/>
      <c r="DCM91" s="393"/>
      <c r="DCN91" s="393"/>
      <c r="DCO91" s="393"/>
      <c r="DCP91" s="393"/>
      <c r="DCQ91" s="393"/>
      <c r="DCR91" s="393"/>
      <c r="DCS91" s="393"/>
      <c r="DCT91" s="393"/>
      <c r="DCU91" s="393"/>
      <c r="DCV91" s="393"/>
      <c r="DCW91" s="393"/>
      <c r="DCX91" s="393"/>
      <c r="DCY91" s="393"/>
      <c r="DCZ91" s="393"/>
      <c r="DDA91" s="393"/>
      <c r="DDB91" s="393"/>
      <c r="DDC91" s="393"/>
      <c r="DDD91" s="393"/>
      <c r="DDE91" s="393"/>
      <c r="DDF91" s="393"/>
      <c r="DDG91" s="393"/>
      <c r="DDH91" s="393"/>
      <c r="DDI91" s="393"/>
      <c r="DDJ91" s="393"/>
      <c r="DDK91" s="393"/>
      <c r="DDL91" s="393"/>
      <c r="DDM91" s="393"/>
      <c r="DDN91" s="393"/>
      <c r="DDO91" s="393"/>
      <c r="DDP91" s="393"/>
      <c r="DDQ91" s="393"/>
      <c r="DDR91" s="393"/>
      <c r="DDS91" s="393"/>
      <c r="DDT91" s="393"/>
      <c r="DDU91" s="393"/>
      <c r="DDV91" s="393"/>
      <c r="DDW91" s="393"/>
      <c r="DDX91" s="393"/>
      <c r="DDY91" s="393"/>
      <c r="DDZ91" s="393"/>
      <c r="DEA91" s="393"/>
      <c r="DEB91" s="393"/>
      <c r="DEC91" s="393"/>
      <c r="DED91" s="393"/>
      <c r="DEE91" s="393"/>
      <c r="DEF91" s="393"/>
      <c r="DEG91" s="393"/>
      <c r="DEH91" s="393"/>
      <c r="DEI91" s="393"/>
      <c r="DEJ91" s="393"/>
      <c r="DEK91" s="393"/>
      <c r="DEL91" s="393"/>
      <c r="DEM91" s="393"/>
      <c r="DEN91" s="393"/>
      <c r="DEO91" s="393"/>
      <c r="DEP91" s="393"/>
      <c r="DEQ91" s="393"/>
      <c r="DER91" s="393"/>
      <c r="DES91" s="393"/>
      <c r="DET91" s="393"/>
      <c r="DEU91" s="393"/>
      <c r="DEV91" s="393"/>
      <c r="DEW91" s="393"/>
      <c r="DEX91" s="393"/>
      <c r="DEY91" s="393"/>
      <c r="DEZ91" s="393"/>
      <c r="DFA91" s="393"/>
      <c r="DFB91" s="393"/>
      <c r="DFC91" s="393"/>
      <c r="DFD91" s="393"/>
      <c r="DFE91" s="393"/>
      <c r="DFF91" s="393"/>
      <c r="DFG91" s="393"/>
      <c r="DFH91" s="393"/>
      <c r="DFI91" s="393"/>
      <c r="DFJ91" s="393"/>
      <c r="DFK91" s="393"/>
      <c r="DFL91" s="393"/>
      <c r="DFM91" s="393"/>
      <c r="DFN91" s="393"/>
      <c r="DFO91" s="393"/>
      <c r="DFP91" s="393"/>
      <c r="DFQ91" s="393"/>
      <c r="DFR91" s="393"/>
      <c r="DFS91" s="393"/>
      <c r="DFT91" s="393"/>
      <c r="DFU91" s="393"/>
      <c r="DFV91" s="393"/>
      <c r="DFW91" s="393"/>
      <c r="DFX91" s="393"/>
      <c r="DFY91" s="393"/>
      <c r="DFZ91" s="393"/>
      <c r="DGA91" s="393"/>
      <c r="DGB91" s="393"/>
      <c r="DGC91" s="393"/>
      <c r="DGD91" s="393"/>
      <c r="DGE91" s="393"/>
      <c r="DGF91" s="393"/>
      <c r="DGG91" s="393"/>
      <c r="DGH91" s="393"/>
      <c r="DGI91" s="393"/>
      <c r="DGJ91" s="393"/>
      <c r="DGK91" s="393"/>
      <c r="DGL91" s="393"/>
      <c r="DGM91" s="393"/>
      <c r="DGN91" s="393"/>
      <c r="DGO91" s="393"/>
      <c r="DGP91" s="393"/>
      <c r="DGQ91" s="393"/>
      <c r="DGR91" s="393"/>
      <c r="DGS91" s="393"/>
      <c r="DGT91" s="393"/>
      <c r="DGU91" s="393"/>
      <c r="DGV91" s="393"/>
      <c r="DGW91" s="393"/>
      <c r="DGX91" s="393"/>
      <c r="DGY91" s="393"/>
      <c r="DGZ91" s="393"/>
      <c r="DHA91" s="393"/>
      <c r="DHB91" s="393"/>
      <c r="DHC91" s="393"/>
      <c r="DHD91" s="393"/>
      <c r="DHE91" s="393"/>
      <c r="DHF91" s="393"/>
      <c r="DHG91" s="393"/>
      <c r="DHH91" s="393"/>
      <c r="DHI91" s="393"/>
      <c r="DHJ91" s="393"/>
      <c r="DHK91" s="393"/>
      <c r="DHL91" s="393"/>
      <c r="DHM91" s="393"/>
      <c r="DHN91" s="393"/>
      <c r="DHO91" s="393"/>
      <c r="DHP91" s="393"/>
      <c r="DHQ91" s="393"/>
      <c r="DHR91" s="393"/>
      <c r="DHS91" s="393"/>
      <c r="DHT91" s="393"/>
      <c r="DHU91" s="393"/>
      <c r="DHV91" s="393"/>
      <c r="DHW91" s="393"/>
      <c r="DHX91" s="393"/>
      <c r="DHY91" s="393"/>
      <c r="DHZ91" s="393"/>
      <c r="DIA91" s="393"/>
      <c r="DIB91" s="393"/>
      <c r="DIC91" s="393"/>
      <c r="DID91" s="393"/>
      <c r="DIE91" s="393"/>
      <c r="DIF91" s="393"/>
      <c r="DIG91" s="393"/>
      <c r="DIH91" s="393"/>
      <c r="DII91" s="393"/>
      <c r="DIJ91" s="393"/>
      <c r="DIK91" s="393"/>
      <c r="DIL91" s="393"/>
      <c r="DIM91" s="393"/>
      <c r="DIN91" s="393"/>
      <c r="DIO91" s="393"/>
      <c r="DIP91" s="393"/>
      <c r="DIQ91" s="393"/>
      <c r="DIR91" s="393"/>
      <c r="DIS91" s="393"/>
      <c r="DIT91" s="393"/>
      <c r="DIU91" s="393"/>
      <c r="DIV91" s="393"/>
      <c r="DIW91" s="393"/>
      <c r="DIX91" s="393"/>
      <c r="DIY91" s="393"/>
      <c r="DIZ91" s="393"/>
      <c r="DJA91" s="393"/>
      <c r="DJB91" s="393"/>
      <c r="DJC91" s="393"/>
      <c r="DJD91" s="393"/>
      <c r="DJE91" s="393"/>
      <c r="DJF91" s="393"/>
      <c r="DJG91" s="393"/>
      <c r="DJH91" s="393"/>
      <c r="DJI91" s="393"/>
      <c r="DJJ91" s="393"/>
      <c r="DJK91" s="393"/>
      <c r="DJL91" s="393"/>
      <c r="DJM91" s="393"/>
      <c r="DJN91" s="393"/>
      <c r="DJO91" s="393"/>
      <c r="DJP91" s="393"/>
      <c r="DJQ91" s="393"/>
      <c r="DJR91" s="393"/>
      <c r="DJS91" s="393"/>
      <c r="DJT91" s="393"/>
      <c r="DJU91" s="393"/>
      <c r="DJV91" s="393"/>
      <c r="DJW91" s="393"/>
      <c r="DJX91" s="393"/>
      <c r="DJY91" s="393"/>
      <c r="DJZ91" s="393"/>
      <c r="DKA91" s="393"/>
      <c r="DKB91" s="393"/>
      <c r="DKC91" s="393"/>
      <c r="DKD91" s="393"/>
      <c r="DKE91" s="393"/>
      <c r="DKF91" s="393"/>
      <c r="DKG91" s="393"/>
      <c r="DKH91" s="393"/>
      <c r="DKI91" s="393"/>
      <c r="DKJ91" s="393"/>
      <c r="DKK91" s="393"/>
      <c r="DKL91" s="393"/>
      <c r="DKM91" s="393"/>
      <c r="DKN91" s="393"/>
      <c r="DKO91" s="393"/>
      <c r="DKP91" s="393"/>
      <c r="DKQ91" s="393"/>
      <c r="DKR91" s="393"/>
      <c r="DKS91" s="393"/>
      <c r="DKT91" s="393"/>
      <c r="DKU91" s="393"/>
      <c r="DKV91" s="393"/>
      <c r="DKW91" s="393"/>
      <c r="DKX91" s="393"/>
      <c r="DKY91" s="393"/>
      <c r="DKZ91" s="393"/>
      <c r="DLA91" s="393"/>
      <c r="DLB91" s="393"/>
      <c r="DLC91" s="393"/>
      <c r="DLD91" s="393"/>
      <c r="DLE91" s="393"/>
      <c r="DLF91" s="393"/>
      <c r="DLG91" s="393"/>
      <c r="DLH91" s="393"/>
      <c r="DLI91" s="393"/>
      <c r="DLJ91" s="393"/>
      <c r="DLK91" s="393"/>
      <c r="DLL91" s="393"/>
      <c r="DLM91" s="393"/>
      <c r="DLN91" s="393"/>
      <c r="DLO91" s="393"/>
      <c r="DLP91" s="393"/>
      <c r="DLQ91" s="393"/>
      <c r="DLR91" s="393"/>
      <c r="DLS91" s="393"/>
      <c r="DLT91" s="393"/>
      <c r="DLU91" s="393"/>
      <c r="DLV91" s="393"/>
      <c r="DLW91" s="393"/>
      <c r="DLX91" s="393"/>
      <c r="DLY91" s="393"/>
      <c r="DLZ91" s="393"/>
      <c r="DMA91" s="393"/>
      <c r="DMB91" s="393"/>
      <c r="DMC91" s="393"/>
      <c r="DMD91" s="393"/>
      <c r="DME91" s="393"/>
      <c r="DMF91" s="393"/>
      <c r="DMG91" s="393"/>
      <c r="DMH91" s="393"/>
      <c r="DMI91" s="393"/>
      <c r="DMJ91" s="393"/>
      <c r="DMK91" s="393"/>
      <c r="DML91" s="393"/>
      <c r="DMM91" s="393"/>
      <c r="DMN91" s="393"/>
      <c r="DMO91" s="393"/>
      <c r="DMP91" s="393"/>
      <c r="DMQ91" s="393"/>
      <c r="DMR91" s="393"/>
      <c r="DMS91" s="393"/>
      <c r="DMT91" s="393"/>
      <c r="DMU91" s="393"/>
      <c r="DMV91" s="393"/>
      <c r="DMW91" s="393"/>
      <c r="DMX91" s="393"/>
      <c r="DMY91" s="393"/>
      <c r="DMZ91" s="393"/>
      <c r="DNA91" s="393"/>
      <c r="DNB91" s="393"/>
      <c r="DNC91" s="393"/>
      <c r="DND91" s="393"/>
      <c r="DNE91" s="393"/>
      <c r="DNF91" s="393"/>
      <c r="DNG91" s="393"/>
      <c r="DNH91" s="393"/>
      <c r="DNI91" s="393"/>
      <c r="DNJ91" s="393"/>
      <c r="DNK91" s="393"/>
      <c r="DNL91" s="393"/>
      <c r="DNM91" s="393"/>
      <c r="DNN91" s="393"/>
      <c r="DNO91" s="393"/>
      <c r="DNP91" s="393"/>
      <c r="DNQ91" s="393"/>
      <c r="DNR91" s="393"/>
      <c r="DNS91" s="393"/>
      <c r="DNT91" s="393"/>
      <c r="DNU91" s="393"/>
      <c r="DNV91" s="393"/>
      <c r="DNW91" s="393"/>
      <c r="DNX91" s="393"/>
      <c r="DNY91" s="393"/>
      <c r="DNZ91" s="393"/>
      <c r="DOA91" s="393"/>
      <c r="DOB91" s="393"/>
      <c r="DOC91" s="393"/>
      <c r="DOD91" s="393"/>
      <c r="DOE91" s="393"/>
      <c r="DOF91" s="393"/>
      <c r="DOG91" s="393"/>
      <c r="DOH91" s="393"/>
      <c r="DOI91" s="393"/>
      <c r="DOJ91" s="393"/>
      <c r="DOK91" s="393"/>
      <c r="DOL91" s="393"/>
      <c r="DOM91" s="393"/>
      <c r="DON91" s="393"/>
      <c r="DOO91" s="393"/>
      <c r="DOP91" s="393"/>
      <c r="DOQ91" s="393"/>
      <c r="DOR91" s="393"/>
      <c r="DOS91" s="393"/>
      <c r="DOT91" s="393"/>
      <c r="DOU91" s="393"/>
      <c r="DOV91" s="393"/>
      <c r="DOW91" s="393"/>
      <c r="DOX91" s="393"/>
      <c r="DOY91" s="393"/>
      <c r="DOZ91" s="393"/>
      <c r="DPA91" s="393"/>
      <c r="DPB91" s="393"/>
      <c r="DPC91" s="393"/>
      <c r="DPD91" s="393"/>
      <c r="DPE91" s="393"/>
      <c r="DPF91" s="393"/>
      <c r="DPG91" s="393"/>
      <c r="DPH91" s="393"/>
      <c r="DPI91" s="393"/>
      <c r="DPJ91" s="393"/>
      <c r="DPK91" s="393"/>
      <c r="DPL91" s="393"/>
      <c r="DPM91" s="393"/>
      <c r="DPN91" s="393"/>
      <c r="DPO91" s="393"/>
      <c r="DPP91" s="393"/>
      <c r="DPQ91" s="393"/>
      <c r="DPR91" s="393"/>
      <c r="DPS91" s="393"/>
      <c r="DPT91" s="393"/>
      <c r="DPU91" s="393"/>
      <c r="DPV91" s="393"/>
      <c r="DPW91" s="393"/>
      <c r="DPX91" s="393"/>
      <c r="DPY91" s="393"/>
      <c r="DPZ91" s="393"/>
      <c r="DQA91" s="393"/>
      <c r="DQB91" s="393"/>
      <c r="DQC91" s="393"/>
      <c r="DQD91" s="393"/>
      <c r="DQE91" s="393"/>
      <c r="DQF91" s="393"/>
      <c r="DQG91" s="393"/>
      <c r="DQH91" s="393"/>
      <c r="DQI91" s="393"/>
      <c r="DQJ91" s="393"/>
      <c r="DQK91" s="393"/>
      <c r="DQL91" s="393"/>
      <c r="DQM91" s="393"/>
      <c r="DQN91" s="393"/>
      <c r="DQO91" s="393"/>
      <c r="DQP91" s="393"/>
      <c r="DQQ91" s="393"/>
      <c r="DQR91" s="393"/>
      <c r="DQS91" s="393"/>
      <c r="DQT91" s="393"/>
      <c r="DQU91" s="393"/>
      <c r="DQV91" s="393"/>
      <c r="DQW91" s="393"/>
      <c r="DQX91" s="393"/>
      <c r="DQY91" s="393"/>
      <c r="DQZ91" s="393"/>
      <c r="DRA91" s="393"/>
      <c r="DRB91" s="393"/>
      <c r="DRC91" s="393"/>
      <c r="DRD91" s="393"/>
      <c r="DRE91" s="393"/>
      <c r="DRF91" s="393"/>
      <c r="DRG91" s="393"/>
      <c r="DRH91" s="393"/>
      <c r="DRI91" s="393"/>
      <c r="DRJ91" s="393"/>
      <c r="DRK91" s="393"/>
      <c r="DRL91" s="393"/>
      <c r="DRM91" s="393"/>
      <c r="DRN91" s="393"/>
      <c r="DRO91" s="393"/>
      <c r="DRP91" s="393"/>
      <c r="DRQ91" s="393"/>
      <c r="DRR91" s="393"/>
      <c r="DRS91" s="393"/>
      <c r="DRT91" s="393"/>
      <c r="DRU91" s="393"/>
      <c r="DRV91" s="393"/>
      <c r="DRW91" s="393"/>
      <c r="DRX91" s="393"/>
      <c r="DRY91" s="393"/>
      <c r="DRZ91" s="393"/>
      <c r="DSA91" s="393"/>
      <c r="DSB91" s="393"/>
      <c r="DSC91" s="393"/>
      <c r="DSD91" s="393"/>
      <c r="DSE91" s="393"/>
      <c r="DSF91" s="393"/>
      <c r="DSG91" s="393"/>
      <c r="DSH91" s="393"/>
      <c r="DSI91" s="393"/>
      <c r="DSJ91" s="393"/>
      <c r="DSK91" s="393"/>
      <c r="DSL91" s="393"/>
      <c r="DSM91" s="393"/>
      <c r="DSN91" s="393"/>
      <c r="DSO91" s="393"/>
      <c r="DSP91" s="393"/>
      <c r="DSQ91" s="393"/>
      <c r="DSR91" s="393"/>
      <c r="DSS91" s="393"/>
      <c r="DST91" s="393"/>
      <c r="DSU91" s="393"/>
      <c r="DSV91" s="393"/>
      <c r="DSW91" s="393"/>
      <c r="DSX91" s="393"/>
      <c r="DSY91" s="393"/>
      <c r="DSZ91" s="393"/>
      <c r="DTA91" s="393"/>
      <c r="DTB91" s="393"/>
      <c r="DTC91" s="393"/>
      <c r="DTD91" s="393"/>
      <c r="DTE91" s="393"/>
      <c r="DTF91" s="393"/>
      <c r="DTG91" s="393"/>
      <c r="DTH91" s="393"/>
      <c r="DTI91" s="393"/>
      <c r="DTJ91" s="393"/>
      <c r="DTK91" s="393"/>
      <c r="DTL91" s="393"/>
      <c r="DTM91" s="393"/>
      <c r="DTN91" s="393"/>
      <c r="DTO91" s="393"/>
      <c r="DTP91" s="393"/>
      <c r="DTQ91" s="393"/>
      <c r="DTR91" s="393"/>
      <c r="DTS91" s="393"/>
      <c r="DTT91" s="393"/>
      <c r="DTU91" s="393"/>
      <c r="DTV91" s="393"/>
      <c r="DTW91" s="393"/>
      <c r="DTX91" s="393"/>
      <c r="DTY91" s="393"/>
      <c r="DTZ91" s="393"/>
      <c r="DUA91" s="393"/>
      <c r="DUB91" s="393"/>
      <c r="DUC91" s="393"/>
      <c r="DUD91" s="393"/>
      <c r="DUE91" s="393"/>
      <c r="DUF91" s="393"/>
      <c r="DUG91" s="393"/>
      <c r="DUH91" s="393"/>
      <c r="DUI91" s="393"/>
      <c r="DUJ91" s="393"/>
      <c r="DUK91" s="393"/>
      <c r="DUL91" s="393"/>
      <c r="DUM91" s="393"/>
      <c r="DUN91" s="393"/>
      <c r="DUO91" s="393"/>
      <c r="DUP91" s="393"/>
      <c r="DUQ91" s="393"/>
      <c r="DUR91" s="393"/>
      <c r="DUS91" s="393"/>
      <c r="DUT91" s="393"/>
      <c r="DUU91" s="393"/>
      <c r="DUV91" s="393"/>
      <c r="DUW91" s="393"/>
      <c r="DUX91" s="393"/>
      <c r="DUY91" s="393"/>
      <c r="DUZ91" s="393"/>
      <c r="DVA91" s="393"/>
      <c r="DVB91" s="393"/>
      <c r="DVC91" s="393"/>
      <c r="DVD91" s="393"/>
      <c r="DVE91" s="393"/>
      <c r="DVF91" s="393"/>
      <c r="DVG91" s="393"/>
      <c r="DVH91" s="393"/>
      <c r="DVI91" s="393"/>
      <c r="DVJ91" s="393"/>
      <c r="DVK91" s="393"/>
      <c r="DVL91" s="393"/>
      <c r="DVM91" s="393"/>
      <c r="DVN91" s="393"/>
      <c r="DVO91" s="393"/>
      <c r="DVP91" s="393"/>
      <c r="DVQ91" s="393"/>
      <c r="DVR91" s="393"/>
      <c r="DVS91" s="393"/>
      <c r="DVT91" s="393"/>
      <c r="DVU91" s="393"/>
      <c r="DVV91" s="393"/>
      <c r="DVW91" s="393"/>
      <c r="DVX91" s="393"/>
      <c r="DVY91" s="393"/>
      <c r="DVZ91" s="393"/>
      <c r="DWA91" s="393"/>
      <c r="DWB91" s="393"/>
      <c r="DWC91" s="393"/>
      <c r="DWD91" s="393"/>
      <c r="DWE91" s="393"/>
      <c r="DWF91" s="393"/>
      <c r="DWG91" s="393"/>
      <c r="DWH91" s="393"/>
      <c r="DWI91" s="393"/>
      <c r="DWJ91" s="393"/>
      <c r="DWK91" s="393"/>
      <c r="DWL91" s="393"/>
      <c r="DWM91" s="393"/>
      <c r="DWN91" s="393"/>
      <c r="DWO91" s="393"/>
      <c r="DWP91" s="393"/>
      <c r="DWQ91" s="393"/>
      <c r="DWR91" s="393"/>
      <c r="DWS91" s="393"/>
      <c r="DWT91" s="393"/>
      <c r="DWU91" s="393"/>
      <c r="DWV91" s="393"/>
      <c r="DWW91" s="393"/>
      <c r="DWX91" s="393"/>
      <c r="DWY91" s="393"/>
      <c r="DWZ91" s="393"/>
      <c r="DXA91" s="393"/>
      <c r="DXB91" s="393"/>
      <c r="DXC91" s="393"/>
      <c r="DXD91" s="393"/>
      <c r="DXE91" s="393"/>
      <c r="DXF91" s="393"/>
      <c r="DXG91" s="393"/>
      <c r="DXH91" s="393"/>
      <c r="DXI91" s="393"/>
      <c r="DXJ91" s="393"/>
      <c r="DXK91" s="393"/>
      <c r="DXL91" s="393"/>
      <c r="DXM91" s="393"/>
      <c r="DXN91" s="393"/>
      <c r="DXO91" s="393"/>
      <c r="DXP91" s="393"/>
      <c r="DXQ91" s="393"/>
      <c r="DXR91" s="393"/>
      <c r="DXS91" s="393"/>
      <c r="DXT91" s="393"/>
      <c r="DXU91" s="393"/>
      <c r="DXV91" s="393"/>
      <c r="DXW91" s="393"/>
      <c r="DXX91" s="393"/>
      <c r="DXY91" s="393"/>
      <c r="DXZ91" s="393"/>
      <c r="DYA91" s="393"/>
      <c r="DYB91" s="393"/>
      <c r="DYC91" s="393"/>
      <c r="DYD91" s="393"/>
      <c r="DYE91" s="393"/>
      <c r="DYF91" s="393"/>
      <c r="DYG91" s="393"/>
      <c r="DYH91" s="393"/>
      <c r="DYI91" s="393"/>
      <c r="DYJ91" s="393"/>
      <c r="DYK91" s="393"/>
      <c r="DYL91" s="393"/>
      <c r="DYM91" s="393"/>
      <c r="DYN91" s="393"/>
      <c r="DYO91" s="393"/>
      <c r="DYP91" s="393"/>
      <c r="DYQ91" s="393"/>
      <c r="DYR91" s="393"/>
      <c r="DYS91" s="393"/>
      <c r="DYT91" s="393"/>
      <c r="DYU91" s="393"/>
      <c r="DYV91" s="393"/>
      <c r="DYW91" s="393"/>
      <c r="DYX91" s="393"/>
      <c r="DYY91" s="393"/>
      <c r="DYZ91" s="393"/>
      <c r="DZA91" s="393"/>
      <c r="DZB91" s="393"/>
      <c r="DZC91" s="393"/>
      <c r="DZD91" s="393"/>
      <c r="DZE91" s="393"/>
      <c r="DZF91" s="393"/>
      <c r="DZG91" s="393"/>
      <c r="DZH91" s="393"/>
      <c r="DZI91" s="393"/>
      <c r="DZJ91" s="393"/>
      <c r="DZK91" s="393"/>
      <c r="DZL91" s="393"/>
      <c r="DZM91" s="393"/>
      <c r="DZN91" s="393"/>
      <c r="DZO91" s="393"/>
      <c r="DZP91" s="393"/>
      <c r="DZQ91" s="393"/>
      <c r="DZR91" s="393"/>
      <c r="DZS91" s="393"/>
      <c r="DZT91" s="393"/>
      <c r="DZU91" s="393"/>
      <c r="DZV91" s="393"/>
      <c r="DZW91" s="393"/>
      <c r="DZX91" s="393"/>
      <c r="DZY91" s="393"/>
      <c r="DZZ91" s="393"/>
      <c r="EAA91" s="393"/>
      <c r="EAB91" s="393"/>
      <c r="EAC91" s="393"/>
      <c r="EAD91" s="393"/>
      <c r="EAE91" s="393"/>
      <c r="EAF91" s="393"/>
      <c r="EAG91" s="393"/>
      <c r="EAH91" s="393"/>
      <c r="EAI91" s="393"/>
      <c r="EAJ91" s="393"/>
      <c r="EAK91" s="393"/>
      <c r="EAL91" s="393"/>
      <c r="EAM91" s="393"/>
      <c r="EAN91" s="393"/>
      <c r="EAO91" s="393"/>
      <c r="EAP91" s="393"/>
      <c r="EAQ91" s="393"/>
      <c r="EAR91" s="393"/>
      <c r="EAS91" s="393"/>
      <c r="EAT91" s="393"/>
      <c r="EAU91" s="393"/>
      <c r="EAV91" s="393"/>
      <c r="EAW91" s="393"/>
      <c r="EAX91" s="393"/>
      <c r="EAY91" s="393"/>
      <c r="EAZ91" s="393"/>
      <c r="EBA91" s="393"/>
      <c r="EBB91" s="393"/>
      <c r="EBC91" s="393"/>
      <c r="EBD91" s="393"/>
      <c r="EBE91" s="393"/>
      <c r="EBF91" s="393"/>
      <c r="EBG91" s="393"/>
      <c r="EBH91" s="393"/>
      <c r="EBI91" s="393"/>
      <c r="EBJ91" s="393"/>
      <c r="EBK91" s="393"/>
      <c r="EBL91" s="393"/>
      <c r="EBM91" s="393"/>
      <c r="EBN91" s="393"/>
      <c r="EBO91" s="393"/>
      <c r="EBP91" s="393"/>
      <c r="EBQ91" s="393"/>
      <c r="EBR91" s="393"/>
      <c r="EBS91" s="393"/>
      <c r="EBT91" s="393"/>
      <c r="EBU91" s="393"/>
      <c r="EBV91" s="393"/>
      <c r="EBW91" s="393"/>
      <c r="EBX91" s="393"/>
      <c r="EBY91" s="393"/>
      <c r="EBZ91" s="393"/>
      <c r="ECA91" s="393"/>
      <c r="ECB91" s="393"/>
      <c r="ECC91" s="393"/>
      <c r="ECD91" s="393"/>
      <c r="ECE91" s="393"/>
      <c r="ECF91" s="393"/>
      <c r="ECG91" s="393"/>
      <c r="ECH91" s="393"/>
      <c r="ECI91" s="393"/>
      <c r="ECJ91" s="393"/>
      <c r="ECK91" s="393"/>
      <c r="ECL91" s="393"/>
      <c r="ECM91" s="393"/>
      <c r="ECN91" s="393"/>
      <c r="ECO91" s="393"/>
      <c r="ECP91" s="393"/>
      <c r="ECQ91" s="393"/>
      <c r="ECR91" s="393"/>
      <c r="ECS91" s="393"/>
      <c r="ECT91" s="393"/>
      <c r="ECU91" s="393"/>
      <c r="ECV91" s="393"/>
      <c r="ECW91" s="393"/>
      <c r="ECX91" s="393"/>
      <c r="ECY91" s="393"/>
      <c r="ECZ91" s="393"/>
      <c r="EDA91" s="393"/>
      <c r="EDB91" s="393"/>
      <c r="EDC91" s="393"/>
      <c r="EDD91" s="393"/>
      <c r="EDE91" s="393"/>
      <c r="EDF91" s="393"/>
      <c r="EDG91" s="393"/>
      <c r="EDH91" s="393"/>
      <c r="EDI91" s="393"/>
      <c r="EDJ91" s="393"/>
      <c r="EDK91" s="393"/>
      <c r="EDL91" s="393"/>
      <c r="EDM91" s="393"/>
      <c r="EDN91" s="393"/>
      <c r="EDO91" s="393"/>
      <c r="EDP91" s="393"/>
      <c r="EDQ91" s="393"/>
      <c r="EDR91" s="393"/>
      <c r="EDS91" s="393"/>
      <c r="EDT91" s="393"/>
      <c r="EDU91" s="393"/>
      <c r="EDV91" s="393"/>
      <c r="EDW91" s="393"/>
      <c r="EDX91" s="393"/>
      <c r="EDY91" s="393"/>
      <c r="EDZ91" s="393"/>
      <c r="EEA91" s="393"/>
      <c r="EEB91" s="393"/>
      <c r="EEC91" s="393"/>
      <c r="EED91" s="393"/>
      <c r="EEE91" s="393"/>
      <c r="EEF91" s="393"/>
      <c r="EEG91" s="393"/>
      <c r="EEH91" s="393"/>
      <c r="EEI91" s="393"/>
      <c r="EEJ91" s="393"/>
      <c r="EEK91" s="393"/>
      <c r="EEL91" s="393"/>
      <c r="EEM91" s="393"/>
      <c r="EEN91" s="393"/>
      <c r="EEO91" s="393"/>
      <c r="EEP91" s="393"/>
      <c r="EEQ91" s="393"/>
      <c r="EER91" s="393"/>
      <c r="EES91" s="393"/>
      <c r="EET91" s="393"/>
      <c r="EEU91" s="393"/>
      <c r="EEV91" s="393"/>
      <c r="EEW91" s="393"/>
      <c r="EEX91" s="393"/>
      <c r="EEY91" s="393"/>
      <c r="EEZ91" s="393"/>
      <c r="EFA91" s="393"/>
      <c r="EFB91" s="393"/>
      <c r="EFC91" s="393"/>
      <c r="EFD91" s="393"/>
      <c r="EFE91" s="393"/>
      <c r="EFF91" s="393"/>
      <c r="EFG91" s="393"/>
      <c r="EFH91" s="393"/>
      <c r="EFI91" s="393"/>
      <c r="EFJ91" s="393"/>
      <c r="EFK91" s="393"/>
      <c r="EFL91" s="393"/>
      <c r="EFM91" s="393"/>
      <c r="EFN91" s="393"/>
      <c r="EFO91" s="393"/>
      <c r="EFP91" s="393"/>
      <c r="EFQ91" s="393"/>
      <c r="EFR91" s="393"/>
      <c r="EFS91" s="393"/>
      <c r="EFT91" s="393"/>
      <c r="EFU91" s="393"/>
      <c r="EFV91" s="393"/>
      <c r="EFW91" s="393"/>
      <c r="EFX91" s="393"/>
      <c r="EFY91" s="393"/>
      <c r="EFZ91" s="393"/>
      <c r="EGA91" s="393"/>
      <c r="EGB91" s="393"/>
      <c r="EGC91" s="393"/>
      <c r="EGD91" s="393"/>
      <c r="EGE91" s="393"/>
      <c r="EGF91" s="393"/>
      <c r="EGG91" s="393"/>
      <c r="EGH91" s="393"/>
      <c r="EGI91" s="393"/>
      <c r="EGJ91" s="393"/>
      <c r="EGK91" s="393"/>
      <c r="EGL91" s="393"/>
      <c r="EGM91" s="393"/>
      <c r="EGN91" s="393"/>
      <c r="EGO91" s="393"/>
      <c r="EGP91" s="393"/>
      <c r="EGQ91" s="393"/>
      <c r="EGR91" s="393"/>
      <c r="EGS91" s="393"/>
      <c r="EGT91" s="393"/>
      <c r="EGU91" s="393"/>
      <c r="EGV91" s="393"/>
      <c r="EGW91" s="393"/>
      <c r="EGX91" s="393"/>
      <c r="EGY91" s="393"/>
      <c r="EGZ91" s="393"/>
      <c r="EHA91" s="393"/>
      <c r="EHB91" s="393"/>
      <c r="EHC91" s="393"/>
      <c r="EHD91" s="393"/>
      <c r="EHE91" s="393"/>
      <c r="EHF91" s="393"/>
      <c r="EHG91" s="393"/>
      <c r="EHH91" s="393"/>
      <c r="EHI91" s="393"/>
      <c r="EHJ91" s="393"/>
      <c r="EHK91" s="393"/>
      <c r="EHL91" s="393"/>
      <c r="EHM91" s="393"/>
      <c r="EHN91" s="393"/>
      <c r="EHO91" s="393"/>
      <c r="EHP91" s="393"/>
      <c r="EHQ91" s="393"/>
      <c r="EHR91" s="393"/>
      <c r="EHS91" s="393"/>
      <c r="EHT91" s="393"/>
      <c r="EHU91" s="393"/>
      <c r="EHV91" s="393"/>
      <c r="EHW91" s="393"/>
      <c r="EHX91" s="393"/>
      <c r="EHY91" s="393"/>
      <c r="EHZ91" s="393"/>
      <c r="EIA91" s="393"/>
      <c r="EIB91" s="393"/>
      <c r="EIC91" s="393"/>
      <c r="EID91" s="393"/>
      <c r="EIE91" s="393"/>
      <c r="EIF91" s="393"/>
      <c r="EIG91" s="393"/>
      <c r="EIH91" s="393"/>
      <c r="EII91" s="393"/>
      <c r="EIJ91" s="393"/>
      <c r="EIK91" s="393"/>
      <c r="EIL91" s="393"/>
      <c r="EIM91" s="393"/>
      <c r="EIN91" s="393"/>
      <c r="EIO91" s="393"/>
      <c r="EIP91" s="393"/>
      <c r="EIQ91" s="393"/>
      <c r="EIR91" s="393"/>
      <c r="EIS91" s="393"/>
      <c r="EIT91" s="393"/>
      <c r="EIU91" s="393"/>
      <c r="EIV91" s="393"/>
      <c r="EIW91" s="393"/>
      <c r="EIX91" s="393"/>
      <c r="EIY91" s="393"/>
      <c r="EIZ91" s="393"/>
      <c r="EJA91" s="393"/>
      <c r="EJB91" s="393"/>
      <c r="EJC91" s="393"/>
      <c r="EJD91" s="393"/>
      <c r="EJE91" s="393"/>
      <c r="EJF91" s="393"/>
      <c r="EJG91" s="393"/>
      <c r="EJH91" s="393"/>
      <c r="EJI91" s="393"/>
      <c r="EJJ91" s="393"/>
      <c r="EJK91" s="393"/>
      <c r="EJL91" s="393"/>
      <c r="EJM91" s="393"/>
      <c r="EJN91" s="393"/>
      <c r="EJO91" s="393"/>
      <c r="EJP91" s="393"/>
      <c r="EJQ91" s="393"/>
      <c r="EJR91" s="393"/>
      <c r="EJS91" s="393"/>
      <c r="EJT91" s="393"/>
      <c r="EJU91" s="393"/>
      <c r="EJV91" s="393"/>
      <c r="EJW91" s="393"/>
      <c r="EJX91" s="393"/>
      <c r="EJY91" s="393"/>
      <c r="EJZ91" s="393"/>
      <c r="EKA91" s="393"/>
      <c r="EKB91" s="393"/>
      <c r="EKC91" s="393"/>
      <c r="EKD91" s="393"/>
      <c r="EKE91" s="393"/>
      <c r="EKF91" s="393"/>
      <c r="EKG91" s="393"/>
      <c r="EKH91" s="393"/>
      <c r="EKI91" s="393"/>
      <c r="EKJ91" s="393"/>
      <c r="EKK91" s="393"/>
      <c r="EKL91" s="393"/>
      <c r="EKM91" s="393"/>
      <c r="EKN91" s="393"/>
      <c r="EKO91" s="393"/>
      <c r="EKP91" s="393"/>
      <c r="EKQ91" s="393"/>
      <c r="EKR91" s="393"/>
      <c r="EKS91" s="393"/>
      <c r="EKT91" s="393"/>
      <c r="EKU91" s="393"/>
      <c r="EKV91" s="393"/>
      <c r="EKW91" s="393"/>
      <c r="EKX91" s="393"/>
      <c r="EKY91" s="393"/>
      <c r="EKZ91" s="393"/>
      <c r="ELA91" s="393"/>
      <c r="ELB91" s="393"/>
      <c r="ELC91" s="393"/>
      <c r="ELD91" s="393"/>
      <c r="ELE91" s="393"/>
      <c r="ELF91" s="393"/>
      <c r="ELG91" s="393"/>
      <c r="ELH91" s="393"/>
      <c r="ELI91" s="393"/>
      <c r="ELJ91" s="393"/>
      <c r="ELK91" s="393"/>
      <c r="ELL91" s="393"/>
      <c r="ELM91" s="393"/>
      <c r="ELN91" s="393"/>
      <c r="ELO91" s="393"/>
      <c r="ELP91" s="393"/>
      <c r="ELQ91" s="393"/>
      <c r="ELR91" s="393"/>
      <c r="ELS91" s="393"/>
      <c r="ELT91" s="393"/>
      <c r="ELU91" s="393"/>
      <c r="ELV91" s="393"/>
      <c r="ELW91" s="393"/>
      <c r="ELX91" s="393"/>
      <c r="ELY91" s="393"/>
      <c r="ELZ91" s="393"/>
      <c r="EMA91" s="393"/>
      <c r="EMB91" s="393"/>
      <c r="EMC91" s="393"/>
      <c r="EMD91" s="393"/>
      <c r="EME91" s="393"/>
      <c r="EMF91" s="393"/>
      <c r="EMG91" s="393"/>
      <c r="EMH91" s="393"/>
      <c r="EMI91" s="393"/>
      <c r="EMJ91" s="393"/>
      <c r="EMK91" s="393"/>
      <c r="EML91" s="393"/>
      <c r="EMM91" s="393"/>
      <c r="EMN91" s="393"/>
      <c r="EMO91" s="393"/>
      <c r="EMP91" s="393"/>
      <c r="EMQ91" s="393"/>
      <c r="EMR91" s="393"/>
      <c r="EMS91" s="393"/>
      <c r="EMT91" s="393"/>
      <c r="EMU91" s="393"/>
      <c r="EMV91" s="393"/>
      <c r="EMW91" s="393"/>
      <c r="EMX91" s="393"/>
      <c r="EMY91" s="393"/>
      <c r="EMZ91" s="393"/>
      <c r="ENA91" s="393"/>
      <c r="ENB91" s="393"/>
      <c r="ENC91" s="393"/>
      <c r="END91" s="393"/>
      <c r="ENE91" s="393"/>
      <c r="ENF91" s="393"/>
      <c r="ENG91" s="393"/>
      <c r="ENH91" s="393"/>
      <c r="ENI91" s="393"/>
      <c r="ENJ91" s="393"/>
      <c r="ENK91" s="393"/>
      <c r="ENL91" s="393"/>
      <c r="ENM91" s="393"/>
      <c r="ENN91" s="393"/>
      <c r="ENO91" s="393"/>
      <c r="ENP91" s="393"/>
      <c r="ENQ91" s="393"/>
      <c r="ENR91" s="393"/>
      <c r="ENS91" s="393"/>
      <c r="ENT91" s="393"/>
      <c r="ENU91" s="393"/>
      <c r="ENV91" s="393"/>
      <c r="ENW91" s="393"/>
      <c r="ENX91" s="393"/>
      <c r="ENY91" s="393"/>
      <c r="ENZ91" s="393"/>
      <c r="EOA91" s="393"/>
      <c r="EOB91" s="393"/>
      <c r="EOC91" s="393"/>
      <c r="EOD91" s="393"/>
      <c r="EOE91" s="393"/>
      <c r="EOF91" s="393"/>
      <c r="EOG91" s="393"/>
      <c r="EOH91" s="393"/>
      <c r="EOI91" s="393"/>
      <c r="EOJ91" s="393"/>
      <c r="EOK91" s="393"/>
      <c r="EOL91" s="393"/>
      <c r="EOM91" s="393"/>
      <c r="EON91" s="393"/>
      <c r="EOO91" s="393"/>
      <c r="EOP91" s="393"/>
      <c r="EOQ91" s="393"/>
      <c r="EOR91" s="393"/>
      <c r="EOS91" s="393"/>
      <c r="EOT91" s="393"/>
      <c r="EOU91" s="393"/>
      <c r="EOV91" s="393"/>
      <c r="EOW91" s="393"/>
      <c r="EOX91" s="393"/>
      <c r="EOY91" s="393"/>
      <c r="EOZ91" s="393"/>
      <c r="EPA91" s="393"/>
      <c r="EPB91" s="393"/>
      <c r="EPC91" s="393"/>
      <c r="EPD91" s="393"/>
      <c r="EPE91" s="393"/>
      <c r="EPF91" s="393"/>
      <c r="EPG91" s="393"/>
      <c r="EPH91" s="393"/>
      <c r="EPI91" s="393"/>
      <c r="EPJ91" s="393"/>
      <c r="EPK91" s="393"/>
      <c r="EPL91" s="393"/>
      <c r="EPM91" s="393"/>
      <c r="EPN91" s="393"/>
      <c r="EPO91" s="393"/>
      <c r="EPP91" s="393"/>
      <c r="EPQ91" s="393"/>
      <c r="EPR91" s="393"/>
      <c r="EPS91" s="393"/>
      <c r="EPT91" s="393"/>
      <c r="EPU91" s="393"/>
      <c r="EPV91" s="393"/>
      <c r="EPW91" s="393"/>
      <c r="EPX91" s="393"/>
      <c r="EPY91" s="393"/>
      <c r="EPZ91" s="393"/>
      <c r="EQA91" s="393"/>
      <c r="EQB91" s="393"/>
      <c r="EQC91" s="393"/>
      <c r="EQD91" s="393"/>
      <c r="EQE91" s="393"/>
      <c r="EQF91" s="393"/>
      <c r="EQG91" s="393"/>
      <c r="EQH91" s="393"/>
      <c r="EQI91" s="393"/>
      <c r="EQJ91" s="393"/>
      <c r="EQK91" s="393"/>
      <c r="EQL91" s="393"/>
      <c r="EQM91" s="393"/>
      <c r="EQN91" s="393"/>
      <c r="EQO91" s="393"/>
      <c r="EQP91" s="393"/>
      <c r="EQQ91" s="393"/>
      <c r="EQR91" s="393"/>
      <c r="EQS91" s="393"/>
      <c r="EQT91" s="393"/>
      <c r="EQU91" s="393"/>
      <c r="EQV91" s="393"/>
      <c r="EQW91" s="393"/>
      <c r="EQX91" s="393"/>
      <c r="EQY91" s="393"/>
      <c r="EQZ91" s="393"/>
      <c r="ERA91" s="393"/>
      <c r="ERB91" s="393"/>
      <c r="ERC91" s="393"/>
      <c r="ERD91" s="393"/>
      <c r="ERE91" s="393"/>
      <c r="ERF91" s="393"/>
      <c r="ERG91" s="393"/>
      <c r="ERH91" s="393"/>
      <c r="ERI91" s="393"/>
      <c r="ERJ91" s="393"/>
      <c r="ERK91" s="393"/>
      <c r="ERL91" s="393"/>
      <c r="ERM91" s="393"/>
      <c r="ERN91" s="393"/>
      <c r="ERO91" s="393"/>
      <c r="ERP91" s="393"/>
      <c r="ERQ91" s="393"/>
      <c r="ERR91" s="393"/>
      <c r="ERS91" s="393"/>
      <c r="ERT91" s="393"/>
      <c r="ERU91" s="393"/>
      <c r="ERV91" s="393"/>
      <c r="ERW91" s="393"/>
      <c r="ERX91" s="393"/>
      <c r="ERY91" s="393"/>
      <c r="ERZ91" s="393"/>
      <c r="ESA91" s="393"/>
      <c r="ESB91" s="393"/>
      <c r="ESC91" s="393"/>
      <c r="ESD91" s="393"/>
      <c r="ESE91" s="393"/>
      <c r="ESF91" s="393"/>
      <c r="ESG91" s="393"/>
      <c r="ESH91" s="393"/>
      <c r="ESI91" s="393"/>
      <c r="ESJ91" s="393"/>
      <c r="ESK91" s="393"/>
      <c r="ESL91" s="393"/>
      <c r="ESM91" s="393"/>
      <c r="ESN91" s="393"/>
      <c r="ESO91" s="393"/>
      <c r="ESP91" s="393"/>
      <c r="ESQ91" s="393"/>
      <c r="ESR91" s="393"/>
      <c r="ESS91" s="393"/>
      <c r="EST91" s="393"/>
      <c r="ESU91" s="393"/>
      <c r="ESV91" s="393"/>
      <c r="ESW91" s="393"/>
      <c r="ESX91" s="393"/>
      <c r="ESY91" s="393"/>
      <c r="ESZ91" s="393"/>
      <c r="ETA91" s="393"/>
      <c r="ETB91" s="393"/>
      <c r="ETC91" s="393"/>
      <c r="ETD91" s="393"/>
      <c r="ETE91" s="393"/>
      <c r="ETF91" s="393"/>
      <c r="ETG91" s="393"/>
      <c r="ETH91" s="393"/>
      <c r="ETI91" s="393"/>
      <c r="ETJ91" s="393"/>
      <c r="ETK91" s="393"/>
      <c r="ETL91" s="393"/>
      <c r="ETM91" s="393"/>
      <c r="ETN91" s="393"/>
      <c r="ETO91" s="393"/>
      <c r="ETP91" s="393"/>
      <c r="ETQ91" s="393"/>
      <c r="ETR91" s="393"/>
      <c r="ETS91" s="393"/>
      <c r="ETT91" s="393"/>
      <c r="ETU91" s="393"/>
      <c r="ETV91" s="393"/>
      <c r="ETW91" s="393"/>
      <c r="ETX91" s="393"/>
      <c r="ETY91" s="393"/>
      <c r="ETZ91" s="393"/>
      <c r="EUA91" s="393"/>
      <c r="EUB91" s="393"/>
      <c r="EUC91" s="393"/>
      <c r="EUD91" s="393"/>
      <c r="EUE91" s="393"/>
      <c r="EUF91" s="393"/>
      <c r="EUG91" s="393"/>
      <c r="EUH91" s="393"/>
      <c r="EUI91" s="393"/>
      <c r="EUJ91" s="393"/>
      <c r="EUK91" s="393"/>
      <c r="EUL91" s="393"/>
      <c r="EUM91" s="393"/>
      <c r="EUN91" s="393"/>
      <c r="EUO91" s="393"/>
      <c r="EUP91" s="393"/>
      <c r="EUQ91" s="393"/>
      <c r="EUR91" s="393"/>
      <c r="EUS91" s="393"/>
      <c r="EUT91" s="393"/>
      <c r="EUU91" s="393"/>
      <c r="EUV91" s="393"/>
      <c r="EUW91" s="393"/>
      <c r="EUX91" s="393"/>
      <c r="EUY91" s="393"/>
      <c r="EUZ91" s="393"/>
      <c r="EVA91" s="393"/>
      <c r="EVB91" s="393"/>
      <c r="EVC91" s="393"/>
      <c r="EVD91" s="393"/>
      <c r="EVE91" s="393"/>
      <c r="EVF91" s="393"/>
      <c r="EVG91" s="393"/>
      <c r="EVH91" s="393"/>
      <c r="EVI91" s="393"/>
      <c r="EVJ91" s="393"/>
      <c r="EVK91" s="393"/>
      <c r="EVL91" s="393"/>
      <c r="EVM91" s="393"/>
      <c r="EVN91" s="393"/>
      <c r="EVO91" s="393"/>
      <c r="EVP91" s="393"/>
      <c r="EVQ91" s="393"/>
      <c r="EVR91" s="393"/>
      <c r="EVS91" s="393"/>
      <c r="EVT91" s="393"/>
      <c r="EVU91" s="393"/>
      <c r="EVV91" s="393"/>
      <c r="EVW91" s="393"/>
      <c r="EVX91" s="393"/>
      <c r="EVY91" s="393"/>
      <c r="EVZ91" s="393"/>
      <c r="EWA91" s="393"/>
      <c r="EWB91" s="393"/>
      <c r="EWC91" s="393"/>
      <c r="EWD91" s="393"/>
      <c r="EWE91" s="393"/>
      <c r="EWF91" s="393"/>
      <c r="EWG91" s="393"/>
      <c r="EWH91" s="393"/>
      <c r="EWI91" s="393"/>
      <c r="EWJ91" s="393"/>
      <c r="EWK91" s="393"/>
      <c r="EWL91" s="393"/>
      <c r="EWM91" s="393"/>
      <c r="EWN91" s="393"/>
      <c r="EWO91" s="393"/>
      <c r="EWP91" s="393"/>
      <c r="EWQ91" s="393"/>
      <c r="EWR91" s="393"/>
      <c r="EWS91" s="393"/>
      <c r="EWT91" s="393"/>
      <c r="EWU91" s="393"/>
      <c r="EWV91" s="393"/>
      <c r="EWW91" s="393"/>
      <c r="EWX91" s="393"/>
      <c r="EWY91" s="393"/>
      <c r="EWZ91" s="393"/>
      <c r="EXA91" s="393"/>
      <c r="EXB91" s="393"/>
      <c r="EXC91" s="393"/>
      <c r="EXD91" s="393"/>
      <c r="EXE91" s="393"/>
      <c r="EXF91" s="393"/>
      <c r="EXG91" s="393"/>
      <c r="EXH91" s="393"/>
      <c r="EXI91" s="393"/>
      <c r="EXJ91" s="393"/>
      <c r="EXK91" s="393"/>
      <c r="EXL91" s="393"/>
      <c r="EXM91" s="393"/>
      <c r="EXN91" s="393"/>
      <c r="EXO91" s="393"/>
      <c r="EXP91" s="393"/>
      <c r="EXQ91" s="393"/>
      <c r="EXR91" s="393"/>
      <c r="EXS91" s="393"/>
      <c r="EXT91" s="393"/>
      <c r="EXU91" s="393"/>
      <c r="EXV91" s="393"/>
      <c r="EXW91" s="393"/>
      <c r="EXX91" s="393"/>
      <c r="EXY91" s="393"/>
      <c r="EXZ91" s="393"/>
      <c r="EYA91" s="393"/>
      <c r="EYB91" s="393"/>
      <c r="EYC91" s="393"/>
      <c r="EYD91" s="393"/>
      <c r="EYE91" s="393"/>
      <c r="EYF91" s="393"/>
      <c r="EYG91" s="393"/>
      <c r="EYH91" s="393"/>
      <c r="EYI91" s="393"/>
      <c r="EYJ91" s="393"/>
      <c r="EYK91" s="393"/>
      <c r="EYL91" s="393"/>
      <c r="EYM91" s="393"/>
      <c r="EYN91" s="393"/>
      <c r="EYO91" s="393"/>
      <c r="EYP91" s="393"/>
      <c r="EYQ91" s="393"/>
      <c r="EYR91" s="393"/>
      <c r="EYS91" s="393"/>
      <c r="EYT91" s="393"/>
      <c r="EYU91" s="393"/>
      <c r="EYV91" s="393"/>
      <c r="EYW91" s="393"/>
      <c r="EYX91" s="393"/>
      <c r="EYY91" s="393"/>
      <c r="EYZ91" s="393"/>
      <c r="EZA91" s="393"/>
      <c r="EZB91" s="393"/>
      <c r="EZC91" s="393"/>
      <c r="EZD91" s="393"/>
      <c r="EZE91" s="393"/>
      <c r="EZF91" s="393"/>
      <c r="EZG91" s="393"/>
      <c r="EZH91" s="393"/>
      <c r="EZI91" s="393"/>
      <c r="EZJ91" s="393"/>
      <c r="EZK91" s="393"/>
      <c r="EZL91" s="393"/>
      <c r="EZM91" s="393"/>
      <c r="EZN91" s="393"/>
      <c r="EZO91" s="393"/>
      <c r="EZP91" s="393"/>
      <c r="EZQ91" s="393"/>
      <c r="EZR91" s="393"/>
      <c r="EZS91" s="393"/>
      <c r="EZT91" s="393"/>
      <c r="EZU91" s="393"/>
      <c r="EZV91" s="393"/>
      <c r="EZW91" s="393"/>
      <c r="EZX91" s="393"/>
      <c r="EZY91" s="393"/>
      <c r="EZZ91" s="393"/>
      <c r="FAA91" s="393"/>
      <c r="FAB91" s="393"/>
      <c r="FAC91" s="393"/>
      <c r="FAD91" s="393"/>
      <c r="FAE91" s="393"/>
      <c r="FAF91" s="393"/>
      <c r="FAG91" s="393"/>
      <c r="FAH91" s="393"/>
      <c r="FAI91" s="393"/>
      <c r="FAJ91" s="393"/>
      <c r="FAK91" s="393"/>
      <c r="FAL91" s="393"/>
      <c r="FAM91" s="393"/>
      <c r="FAN91" s="393"/>
      <c r="FAO91" s="393"/>
      <c r="FAP91" s="393"/>
      <c r="FAQ91" s="393"/>
      <c r="FAR91" s="393"/>
      <c r="FAS91" s="393"/>
      <c r="FAT91" s="393"/>
      <c r="FAU91" s="393"/>
      <c r="FAV91" s="393"/>
      <c r="FAW91" s="393"/>
      <c r="FAX91" s="393"/>
      <c r="FAY91" s="393"/>
      <c r="FAZ91" s="393"/>
      <c r="FBA91" s="393"/>
      <c r="FBB91" s="393"/>
      <c r="FBC91" s="393"/>
      <c r="FBD91" s="393"/>
      <c r="FBE91" s="393"/>
      <c r="FBF91" s="393"/>
      <c r="FBG91" s="393"/>
      <c r="FBH91" s="393"/>
      <c r="FBI91" s="393"/>
      <c r="FBJ91" s="393"/>
      <c r="FBK91" s="393"/>
      <c r="FBL91" s="393"/>
      <c r="FBM91" s="393"/>
      <c r="FBN91" s="393"/>
      <c r="FBO91" s="393"/>
      <c r="FBP91" s="393"/>
      <c r="FBQ91" s="393"/>
      <c r="FBR91" s="393"/>
      <c r="FBS91" s="393"/>
      <c r="FBT91" s="393"/>
      <c r="FBU91" s="393"/>
      <c r="FBV91" s="393"/>
      <c r="FBW91" s="393"/>
      <c r="FBX91" s="393"/>
      <c r="FBY91" s="393"/>
      <c r="FBZ91" s="393"/>
      <c r="FCA91" s="393"/>
      <c r="FCB91" s="393"/>
      <c r="FCC91" s="393"/>
      <c r="FCD91" s="393"/>
      <c r="FCE91" s="393"/>
      <c r="FCF91" s="393"/>
      <c r="FCG91" s="393"/>
      <c r="FCH91" s="393"/>
      <c r="FCI91" s="393"/>
      <c r="FCJ91" s="393"/>
      <c r="FCK91" s="393"/>
      <c r="FCL91" s="393"/>
      <c r="FCM91" s="393"/>
      <c r="FCN91" s="393"/>
      <c r="FCO91" s="393"/>
      <c r="FCP91" s="393"/>
      <c r="FCQ91" s="393"/>
      <c r="FCR91" s="393"/>
      <c r="FCS91" s="393"/>
      <c r="FCT91" s="393"/>
      <c r="FCU91" s="393"/>
      <c r="FCV91" s="393"/>
      <c r="FCW91" s="393"/>
      <c r="FCX91" s="393"/>
      <c r="FCY91" s="393"/>
      <c r="FCZ91" s="393"/>
      <c r="FDA91" s="393"/>
      <c r="FDB91" s="393"/>
      <c r="FDC91" s="393"/>
      <c r="FDD91" s="393"/>
      <c r="FDE91" s="393"/>
      <c r="FDF91" s="393"/>
      <c r="FDG91" s="393"/>
      <c r="FDH91" s="393"/>
      <c r="FDI91" s="393"/>
      <c r="FDJ91" s="393"/>
      <c r="FDK91" s="393"/>
      <c r="FDL91" s="393"/>
      <c r="FDM91" s="393"/>
      <c r="FDN91" s="393"/>
      <c r="FDO91" s="393"/>
      <c r="FDP91" s="393"/>
      <c r="FDQ91" s="393"/>
      <c r="FDR91" s="393"/>
      <c r="FDS91" s="393"/>
      <c r="FDT91" s="393"/>
      <c r="FDU91" s="393"/>
      <c r="FDV91" s="393"/>
      <c r="FDW91" s="393"/>
      <c r="FDX91" s="393"/>
      <c r="FDY91" s="393"/>
      <c r="FDZ91" s="393"/>
      <c r="FEA91" s="393"/>
      <c r="FEB91" s="393"/>
      <c r="FEC91" s="393"/>
      <c r="FED91" s="393"/>
      <c r="FEE91" s="393"/>
      <c r="FEF91" s="393"/>
      <c r="FEG91" s="393"/>
      <c r="FEH91" s="393"/>
      <c r="FEI91" s="393"/>
      <c r="FEJ91" s="393"/>
      <c r="FEK91" s="393"/>
      <c r="FEL91" s="393"/>
      <c r="FEM91" s="393"/>
      <c r="FEN91" s="393"/>
      <c r="FEO91" s="393"/>
      <c r="FEP91" s="393"/>
      <c r="FEQ91" s="393"/>
      <c r="FER91" s="393"/>
      <c r="FES91" s="393"/>
      <c r="FET91" s="393"/>
      <c r="FEU91" s="393"/>
      <c r="FEV91" s="393"/>
      <c r="FEW91" s="393"/>
      <c r="FEX91" s="393"/>
      <c r="FEY91" s="393"/>
      <c r="FEZ91" s="393"/>
      <c r="FFA91" s="393"/>
      <c r="FFB91" s="393"/>
      <c r="FFC91" s="393"/>
      <c r="FFD91" s="393"/>
      <c r="FFE91" s="393"/>
      <c r="FFF91" s="393"/>
      <c r="FFG91" s="393"/>
      <c r="FFH91" s="393"/>
      <c r="FFI91" s="393"/>
      <c r="FFJ91" s="393"/>
      <c r="FFK91" s="393"/>
      <c r="FFL91" s="393"/>
      <c r="FFM91" s="393"/>
      <c r="FFN91" s="393"/>
      <c r="FFO91" s="393"/>
      <c r="FFP91" s="393"/>
      <c r="FFQ91" s="393"/>
      <c r="FFR91" s="393"/>
      <c r="FFS91" s="393"/>
      <c r="FFT91" s="393"/>
      <c r="FFU91" s="393"/>
      <c r="FFV91" s="393"/>
      <c r="FFW91" s="393"/>
      <c r="FFX91" s="393"/>
      <c r="FFY91" s="393"/>
      <c r="FFZ91" s="393"/>
      <c r="FGA91" s="393"/>
      <c r="FGB91" s="393"/>
      <c r="FGC91" s="393"/>
      <c r="FGD91" s="393"/>
      <c r="FGE91" s="393"/>
      <c r="FGF91" s="393"/>
      <c r="FGG91" s="393"/>
      <c r="FGH91" s="393"/>
      <c r="FGI91" s="393"/>
      <c r="FGJ91" s="393"/>
      <c r="FGK91" s="393"/>
      <c r="FGL91" s="393"/>
      <c r="FGM91" s="393"/>
      <c r="FGN91" s="393"/>
      <c r="FGO91" s="393"/>
      <c r="FGP91" s="393"/>
      <c r="FGQ91" s="393"/>
      <c r="FGR91" s="393"/>
      <c r="FGS91" s="393"/>
      <c r="FGT91" s="393"/>
      <c r="FGU91" s="393"/>
      <c r="FGV91" s="393"/>
      <c r="FGW91" s="393"/>
      <c r="FGX91" s="393"/>
      <c r="FGY91" s="393"/>
      <c r="FGZ91" s="393"/>
      <c r="FHA91" s="393"/>
      <c r="FHB91" s="393"/>
      <c r="FHC91" s="393"/>
      <c r="FHD91" s="393"/>
      <c r="FHE91" s="393"/>
      <c r="FHF91" s="393"/>
      <c r="FHG91" s="393"/>
      <c r="FHH91" s="393"/>
      <c r="FHI91" s="393"/>
      <c r="FHJ91" s="393"/>
      <c r="FHK91" s="393"/>
      <c r="FHL91" s="393"/>
      <c r="FHM91" s="393"/>
      <c r="FHN91" s="393"/>
      <c r="FHO91" s="393"/>
      <c r="FHP91" s="393"/>
      <c r="FHQ91" s="393"/>
      <c r="FHR91" s="393"/>
      <c r="FHS91" s="393"/>
      <c r="FHT91" s="393"/>
      <c r="FHU91" s="393"/>
      <c r="FHV91" s="393"/>
      <c r="FHW91" s="393"/>
      <c r="FHX91" s="393"/>
      <c r="FHY91" s="393"/>
      <c r="FHZ91" s="393"/>
      <c r="FIA91" s="393"/>
      <c r="FIB91" s="393"/>
      <c r="FIC91" s="393"/>
      <c r="FID91" s="393"/>
      <c r="FIE91" s="393"/>
      <c r="FIF91" s="393"/>
      <c r="FIG91" s="393"/>
      <c r="FIH91" s="393"/>
      <c r="FII91" s="393"/>
      <c r="FIJ91" s="393"/>
      <c r="FIK91" s="393"/>
      <c r="FIL91" s="393"/>
      <c r="FIM91" s="393"/>
      <c r="FIN91" s="393"/>
      <c r="FIO91" s="393"/>
      <c r="FIP91" s="393"/>
      <c r="FIQ91" s="393"/>
      <c r="FIR91" s="393"/>
      <c r="FIS91" s="393"/>
      <c r="FIT91" s="393"/>
      <c r="FIU91" s="393"/>
      <c r="FIV91" s="393"/>
      <c r="FIW91" s="393"/>
      <c r="FIX91" s="393"/>
      <c r="FIY91" s="393"/>
      <c r="FIZ91" s="393"/>
      <c r="FJA91" s="393"/>
      <c r="FJB91" s="393"/>
      <c r="FJC91" s="393"/>
      <c r="FJD91" s="393"/>
      <c r="FJE91" s="393"/>
      <c r="FJF91" s="393"/>
      <c r="FJG91" s="393"/>
      <c r="FJH91" s="393"/>
      <c r="FJI91" s="393"/>
      <c r="FJJ91" s="393"/>
      <c r="FJK91" s="393"/>
      <c r="FJL91" s="393"/>
      <c r="FJM91" s="393"/>
      <c r="FJN91" s="393"/>
      <c r="FJO91" s="393"/>
      <c r="FJP91" s="393"/>
      <c r="FJQ91" s="393"/>
      <c r="FJR91" s="393"/>
      <c r="FJS91" s="393"/>
      <c r="FJT91" s="393"/>
      <c r="FJU91" s="393"/>
      <c r="FJV91" s="393"/>
      <c r="FJW91" s="393"/>
      <c r="FJX91" s="393"/>
      <c r="FJY91" s="393"/>
      <c r="FJZ91" s="393"/>
      <c r="FKA91" s="393"/>
      <c r="FKB91" s="393"/>
      <c r="FKC91" s="393"/>
      <c r="FKD91" s="393"/>
      <c r="FKE91" s="393"/>
      <c r="FKF91" s="393"/>
      <c r="FKG91" s="393"/>
      <c r="FKH91" s="393"/>
      <c r="FKI91" s="393"/>
      <c r="FKJ91" s="393"/>
      <c r="FKK91" s="393"/>
      <c r="FKL91" s="393"/>
      <c r="FKM91" s="393"/>
      <c r="FKN91" s="393"/>
      <c r="FKO91" s="393"/>
      <c r="FKP91" s="393"/>
      <c r="FKQ91" s="393"/>
      <c r="FKR91" s="393"/>
      <c r="FKS91" s="393"/>
      <c r="FKT91" s="393"/>
      <c r="FKU91" s="393"/>
      <c r="FKV91" s="393"/>
      <c r="FKW91" s="393"/>
      <c r="FKX91" s="393"/>
      <c r="FKY91" s="393"/>
      <c r="FKZ91" s="393"/>
      <c r="FLA91" s="393"/>
      <c r="FLB91" s="393"/>
      <c r="FLC91" s="393"/>
      <c r="FLD91" s="393"/>
      <c r="FLE91" s="393"/>
      <c r="FLF91" s="393"/>
      <c r="FLG91" s="393"/>
      <c r="FLH91" s="393"/>
      <c r="FLI91" s="393"/>
      <c r="FLJ91" s="393"/>
      <c r="FLK91" s="393"/>
      <c r="FLL91" s="393"/>
      <c r="FLM91" s="393"/>
      <c r="FLN91" s="393"/>
      <c r="FLO91" s="393"/>
      <c r="FLP91" s="393"/>
      <c r="FLQ91" s="393"/>
      <c r="FLR91" s="393"/>
      <c r="FLS91" s="393"/>
      <c r="FLT91" s="393"/>
      <c r="FLU91" s="393"/>
      <c r="FLV91" s="393"/>
      <c r="FLW91" s="393"/>
      <c r="FLX91" s="393"/>
      <c r="FLY91" s="393"/>
      <c r="FLZ91" s="393"/>
      <c r="FMA91" s="393"/>
      <c r="FMB91" s="393"/>
      <c r="FMC91" s="393"/>
      <c r="FMD91" s="393"/>
      <c r="FME91" s="393"/>
      <c r="FMF91" s="393"/>
      <c r="FMG91" s="393"/>
      <c r="FMH91" s="393"/>
      <c r="FMI91" s="393"/>
      <c r="FMJ91" s="393"/>
      <c r="FMK91" s="393"/>
      <c r="FML91" s="393"/>
      <c r="FMM91" s="393"/>
      <c r="FMN91" s="393"/>
      <c r="FMO91" s="393"/>
      <c r="FMP91" s="393"/>
      <c r="FMQ91" s="393"/>
      <c r="FMR91" s="393"/>
      <c r="FMS91" s="393"/>
      <c r="FMT91" s="393"/>
      <c r="FMU91" s="393"/>
      <c r="FMV91" s="393"/>
      <c r="FMW91" s="393"/>
      <c r="FMX91" s="393"/>
      <c r="FMY91" s="393"/>
      <c r="FMZ91" s="393"/>
      <c r="FNA91" s="393"/>
      <c r="FNB91" s="393"/>
      <c r="FNC91" s="393"/>
      <c r="FND91" s="393"/>
      <c r="FNE91" s="393"/>
      <c r="FNF91" s="393"/>
      <c r="FNG91" s="393"/>
      <c r="FNH91" s="393"/>
      <c r="FNI91" s="393"/>
      <c r="FNJ91" s="393"/>
      <c r="FNK91" s="393"/>
      <c r="FNL91" s="393"/>
      <c r="FNM91" s="393"/>
      <c r="FNN91" s="393"/>
      <c r="FNO91" s="393"/>
      <c r="FNP91" s="393"/>
      <c r="FNQ91" s="393"/>
      <c r="FNR91" s="393"/>
      <c r="FNS91" s="393"/>
      <c r="FNT91" s="393"/>
      <c r="FNU91" s="393"/>
      <c r="FNV91" s="393"/>
      <c r="FNW91" s="393"/>
      <c r="FNX91" s="393"/>
      <c r="FNY91" s="393"/>
      <c r="FNZ91" s="393"/>
      <c r="FOA91" s="393"/>
      <c r="FOB91" s="393"/>
      <c r="FOC91" s="393"/>
      <c r="FOD91" s="393"/>
      <c r="FOE91" s="393"/>
      <c r="FOF91" s="393"/>
      <c r="FOG91" s="393"/>
      <c r="FOH91" s="393"/>
      <c r="FOI91" s="393"/>
      <c r="FOJ91" s="393"/>
      <c r="FOK91" s="393"/>
      <c r="FOL91" s="393"/>
      <c r="FOM91" s="393"/>
      <c r="FON91" s="393"/>
      <c r="FOO91" s="393"/>
      <c r="FOP91" s="393"/>
      <c r="FOQ91" s="393"/>
      <c r="FOR91" s="393"/>
      <c r="FOS91" s="393"/>
      <c r="FOT91" s="393"/>
      <c r="FOU91" s="393"/>
      <c r="FOV91" s="393"/>
      <c r="FOW91" s="393"/>
      <c r="FOX91" s="393"/>
      <c r="FOY91" s="393"/>
      <c r="FOZ91" s="393"/>
      <c r="FPA91" s="393"/>
      <c r="FPB91" s="393"/>
      <c r="FPC91" s="393"/>
      <c r="FPD91" s="393"/>
      <c r="FPE91" s="393"/>
      <c r="FPF91" s="393"/>
      <c r="FPG91" s="393"/>
      <c r="FPH91" s="393"/>
      <c r="FPI91" s="393"/>
      <c r="FPJ91" s="393"/>
      <c r="FPK91" s="393"/>
      <c r="FPL91" s="393"/>
      <c r="FPM91" s="393"/>
      <c r="FPN91" s="393"/>
      <c r="FPO91" s="393"/>
      <c r="FPP91" s="393"/>
      <c r="FPQ91" s="393"/>
      <c r="FPR91" s="393"/>
      <c r="FPS91" s="393"/>
      <c r="FPT91" s="393"/>
      <c r="FPU91" s="393"/>
      <c r="FPV91" s="393"/>
      <c r="FPW91" s="393"/>
      <c r="FPX91" s="393"/>
      <c r="FPY91" s="393"/>
      <c r="FPZ91" s="393"/>
      <c r="FQA91" s="393"/>
      <c r="FQB91" s="393"/>
      <c r="FQC91" s="393"/>
      <c r="FQD91" s="393"/>
      <c r="FQE91" s="393"/>
      <c r="FQF91" s="393"/>
      <c r="FQG91" s="393"/>
      <c r="FQH91" s="393"/>
      <c r="FQI91" s="393"/>
      <c r="FQJ91" s="393"/>
      <c r="FQK91" s="393"/>
      <c r="FQL91" s="393"/>
      <c r="FQM91" s="393"/>
      <c r="FQN91" s="393"/>
      <c r="FQO91" s="393"/>
      <c r="FQP91" s="393"/>
      <c r="FQQ91" s="393"/>
      <c r="FQR91" s="393"/>
      <c r="FQS91" s="393"/>
      <c r="FQT91" s="393"/>
      <c r="FQU91" s="393"/>
      <c r="FQV91" s="393"/>
      <c r="FQW91" s="393"/>
      <c r="FQX91" s="393"/>
      <c r="FQY91" s="393"/>
      <c r="FQZ91" s="393"/>
      <c r="FRA91" s="393"/>
      <c r="FRB91" s="393"/>
      <c r="FRC91" s="393"/>
      <c r="FRD91" s="393"/>
      <c r="FRE91" s="393"/>
      <c r="FRF91" s="393"/>
      <c r="FRG91" s="393"/>
      <c r="FRH91" s="393"/>
      <c r="FRI91" s="393"/>
      <c r="FRJ91" s="393"/>
      <c r="FRK91" s="393"/>
      <c r="FRL91" s="393"/>
      <c r="FRM91" s="393"/>
      <c r="FRN91" s="393"/>
      <c r="FRO91" s="393"/>
      <c r="FRP91" s="393"/>
      <c r="FRQ91" s="393"/>
      <c r="FRR91" s="393"/>
      <c r="FRS91" s="393"/>
      <c r="FRT91" s="393"/>
      <c r="FRU91" s="393"/>
      <c r="FRV91" s="393"/>
      <c r="FRW91" s="393"/>
      <c r="FRX91" s="393"/>
      <c r="FRY91" s="393"/>
      <c r="FRZ91" s="393"/>
      <c r="FSA91" s="393"/>
      <c r="FSB91" s="393"/>
      <c r="FSC91" s="393"/>
      <c r="FSD91" s="393"/>
      <c r="FSE91" s="393"/>
      <c r="FSF91" s="393"/>
      <c r="FSG91" s="393"/>
      <c r="FSH91" s="393"/>
      <c r="FSI91" s="393"/>
      <c r="FSJ91" s="393"/>
      <c r="FSK91" s="393"/>
      <c r="FSL91" s="393"/>
      <c r="FSM91" s="393"/>
      <c r="FSN91" s="393"/>
      <c r="FSO91" s="393"/>
      <c r="FSP91" s="393"/>
      <c r="FSQ91" s="393"/>
      <c r="FSR91" s="393"/>
      <c r="FSS91" s="393"/>
      <c r="FST91" s="393"/>
      <c r="FSU91" s="393"/>
      <c r="FSV91" s="393"/>
      <c r="FSW91" s="393"/>
      <c r="FSX91" s="393"/>
      <c r="FSY91" s="393"/>
      <c r="FSZ91" s="393"/>
      <c r="FTA91" s="393"/>
      <c r="FTB91" s="393"/>
      <c r="FTC91" s="393"/>
      <c r="FTD91" s="393"/>
      <c r="FTE91" s="393"/>
      <c r="FTF91" s="393"/>
      <c r="FTG91" s="393"/>
      <c r="FTH91" s="393"/>
      <c r="FTI91" s="393"/>
      <c r="FTJ91" s="393"/>
      <c r="FTK91" s="393"/>
      <c r="FTL91" s="393"/>
      <c r="FTM91" s="393"/>
      <c r="FTN91" s="393"/>
      <c r="FTO91" s="393"/>
      <c r="FTP91" s="393"/>
      <c r="FTQ91" s="393"/>
      <c r="FTR91" s="393"/>
      <c r="FTS91" s="393"/>
      <c r="FTT91" s="393"/>
      <c r="FTU91" s="393"/>
      <c r="FTV91" s="393"/>
      <c r="FTW91" s="393"/>
      <c r="FTX91" s="393"/>
      <c r="FTY91" s="393"/>
      <c r="FTZ91" s="393"/>
      <c r="FUA91" s="393"/>
      <c r="FUB91" s="393"/>
      <c r="FUC91" s="393"/>
      <c r="FUD91" s="393"/>
      <c r="FUE91" s="393"/>
      <c r="FUF91" s="393"/>
      <c r="FUG91" s="393"/>
      <c r="FUH91" s="393"/>
      <c r="FUI91" s="393"/>
      <c r="FUJ91" s="393"/>
      <c r="FUK91" s="393"/>
      <c r="FUL91" s="393"/>
      <c r="FUM91" s="393"/>
      <c r="FUN91" s="393"/>
      <c r="FUO91" s="393"/>
      <c r="FUP91" s="393"/>
      <c r="FUQ91" s="393"/>
      <c r="FUR91" s="393"/>
      <c r="FUS91" s="393"/>
      <c r="FUT91" s="393"/>
      <c r="FUU91" s="393"/>
      <c r="FUV91" s="393"/>
      <c r="FUW91" s="393"/>
      <c r="FUX91" s="393"/>
      <c r="FUY91" s="393"/>
      <c r="FUZ91" s="393"/>
      <c r="FVA91" s="393"/>
      <c r="FVB91" s="393"/>
      <c r="FVC91" s="393"/>
      <c r="FVD91" s="393"/>
      <c r="FVE91" s="393"/>
      <c r="FVF91" s="393"/>
      <c r="FVG91" s="393"/>
      <c r="FVH91" s="393"/>
      <c r="FVI91" s="393"/>
      <c r="FVJ91" s="393"/>
      <c r="FVK91" s="393"/>
      <c r="FVL91" s="393"/>
      <c r="FVM91" s="393"/>
      <c r="FVN91" s="393"/>
      <c r="FVO91" s="393"/>
      <c r="FVP91" s="393"/>
      <c r="FVQ91" s="393"/>
      <c r="FVR91" s="393"/>
      <c r="FVS91" s="393"/>
      <c r="FVT91" s="393"/>
      <c r="FVU91" s="393"/>
      <c r="FVV91" s="393"/>
      <c r="FVW91" s="393"/>
      <c r="FVX91" s="393"/>
      <c r="FVY91" s="393"/>
      <c r="FVZ91" s="393"/>
      <c r="FWA91" s="393"/>
      <c r="FWB91" s="393"/>
      <c r="FWC91" s="393"/>
      <c r="FWD91" s="393"/>
      <c r="FWE91" s="393"/>
      <c r="FWF91" s="393"/>
      <c r="FWG91" s="393"/>
      <c r="FWH91" s="393"/>
      <c r="FWI91" s="393"/>
      <c r="FWJ91" s="393"/>
      <c r="FWK91" s="393"/>
      <c r="FWL91" s="393"/>
      <c r="FWM91" s="393"/>
      <c r="FWN91" s="393"/>
      <c r="FWO91" s="393"/>
      <c r="FWP91" s="393"/>
      <c r="FWQ91" s="393"/>
      <c r="FWR91" s="393"/>
      <c r="FWS91" s="393"/>
      <c r="FWT91" s="393"/>
      <c r="FWU91" s="393"/>
      <c r="FWV91" s="393"/>
      <c r="FWW91" s="393"/>
      <c r="FWX91" s="393"/>
      <c r="FWY91" s="393"/>
      <c r="FWZ91" s="393"/>
      <c r="FXA91" s="393"/>
      <c r="FXB91" s="393"/>
      <c r="FXC91" s="393"/>
      <c r="FXD91" s="393"/>
      <c r="FXE91" s="393"/>
      <c r="FXF91" s="393"/>
      <c r="FXG91" s="393"/>
      <c r="FXH91" s="393"/>
      <c r="FXI91" s="393"/>
      <c r="FXJ91" s="393"/>
      <c r="FXK91" s="393"/>
      <c r="FXL91" s="393"/>
      <c r="FXM91" s="393"/>
      <c r="FXN91" s="393"/>
      <c r="FXO91" s="393"/>
      <c r="FXP91" s="393"/>
      <c r="FXQ91" s="393"/>
      <c r="FXR91" s="393"/>
      <c r="FXS91" s="393"/>
      <c r="FXT91" s="393"/>
      <c r="FXU91" s="393"/>
      <c r="FXV91" s="393"/>
      <c r="FXW91" s="393"/>
      <c r="FXX91" s="393"/>
      <c r="FXY91" s="393"/>
      <c r="FXZ91" s="393"/>
      <c r="FYA91" s="393"/>
      <c r="FYB91" s="393"/>
      <c r="FYC91" s="393"/>
      <c r="FYD91" s="393"/>
      <c r="FYE91" s="393"/>
      <c r="FYF91" s="393"/>
      <c r="FYG91" s="393"/>
      <c r="FYH91" s="393"/>
      <c r="FYI91" s="393"/>
      <c r="FYJ91" s="393"/>
      <c r="FYK91" s="393"/>
      <c r="FYL91" s="393"/>
      <c r="FYM91" s="393"/>
      <c r="FYN91" s="393"/>
      <c r="FYO91" s="393"/>
      <c r="FYP91" s="393"/>
      <c r="FYQ91" s="393"/>
      <c r="FYR91" s="393"/>
      <c r="FYS91" s="393"/>
      <c r="FYT91" s="393"/>
      <c r="FYU91" s="393"/>
      <c r="FYV91" s="393"/>
      <c r="FYW91" s="393"/>
      <c r="FYX91" s="393"/>
      <c r="FYY91" s="393"/>
      <c r="FYZ91" s="393"/>
      <c r="FZA91" s="393"/>
      <c r="FZB91" s="393"/>
      <c r="FZC91" s="393"/>
      <c r="FZD91" s="393"/>
      <c r="FZE91" s="393"/>
      <c r="FZF91" s="393"/>
      <c r="FZG91" s="393"/>
      <c r="FZH91" s="393"/>
      <c r="FZI91" s="393"/>
      <c r="FZJ91" s="393"/>
      <c r="FZK91" s="393"/>
      <c r="FZL91" s="393"/>
      <c r="FZM91" s="393"/>
      <c r="FZN91" s="393"/>
      <c r="FZO91" s="393"/>
      <c r="FZP91" s="393"/>
      <c r="FZQ91" s="393"/>
      <c r="FZR91" s="393"/>
      <c r="FZS91" s="393"/>
      <c r="FZT91" s="393"/>
      <c r="FZU91" s="393"/>
      <c r="FZV91" s="393"/>
      <c r="FZW91" s="393"/>
      <c r="FZX91" s="393"/>
      <c r="FZY91" s="393"/>
      <c r="FZZ91" s="393"/>
      <c r="GAA91" s="393"/>
      <c r="GAB91" s="393"/>
      <c r="GAC91" s="393"/>
      <c r="GAD91" s="393"/>
      <c r="GAE91" s="393"/>
      <c r="GAF91" s="393"/>
      <c r="GAG91" s="393"/>
      <c r="GAH91" s="393"/>
      <c r="GAI91" s="393"/>
      <c r="GAJ91" s="393"/>
      <c r="GAK91" s="393"/>
      <c r="GAL91" s="393"/>
      <c r="GAM91" s="393"/>
      <c r="GAN91" s="393"/>
      <c r="GAO91" s="393"/>
      <c r="GAP91" s="393"/>
      <c r="GAQ91" s="393"/>
      <c r="GAR91" s="393"/>
      <c r="GAS91" s="393"/>
      <c r="GAT91" s="393"/>
      <c r="GAU91" s="393"/>
      <c r="GAV91" s="393"/>
      <c r="GAW91" s="393"/>
      <c r="GAX91" s="393"/>
      <c r="GAY91" s="393"/>
      <c r="GAZ91" s="393"/>
      <c r="GBA91" s="393"/>
      <c r="GBB91" s="393"/>
      <c r="GBC91" s="393"/>
      <c r="GBD91" s="393"/>
      <c r="GBE91" s="393"/>
      <c r="GBF91" s="393"/>
      <c r="GBG91" s="393"/>
      <c r="GBH91" s="393"/>
      <c r="GBI91" s="393"/>
      <c r="GBJ91" s="393"/>
      <c r="GBK91" s="393"/>
      <c r="GBL91" s="393"/>
      <c r="GBM91" s="393"/>
      <c r="GBN91" s="393"/>
      <c r="GBO91" s="393"/>
      <c r="GBP91" s="393"/>
      <c r="GBQ91" s="393"/>
      <c r="GBR91" s="393"/>
      <c r="GBS91" s="393"/>
      <c r="GBT91" s="393"/>
      <c r="GBU91" s="393"/>
      <c r="GBV91" s="393"/>
      <c r="GBW91" s="393"/>
      <c r="GBX91" s="393"/>
      <c r="GBY91" s="393"/>
      <c r="GBZ91" s="393"/>
      <c r="GCA91" s="393"/>
      <c r="GCB91" s="393"/>
      <c r="GCC91" s="393"/>
      <c r="GCD91" s="393"/>
      <c r="GCE91" s="393"/>
      <c r="GCF91" s="393"/>
      <c r="GCG91" s="393"/>
      <c r="GCH91" s="393"/>
      <c r="GCI91" s="393"/>
      <c r="GCJ91" s="393"/>
      <c r="GCK91" s="393"/>
      <c r="GCL91" s="393"/>
      <c r="GCM91" s="393"/>
      <c r="GCN91" s="393"/>
      <c r="GCO91" s="393"/>
      <c r="GCP91" s="393"/>
      <c r="GCQ91" s="393"/>
      <c r="GCR91" s="393"/>
      <c r="GCS91" s="393"/>
      <c r="GCT91" s="393"/>
      <c r="GCU91" s="393"/>
      <c r="GCV91" s="393"/>
      <c r="GCW91" s="393"/>
      <c r="GCX91" s="393"/>
      <c r="GCY91" s="393"/>
      <c r="GCZ91" s="393"/>
      <c r="GDA91" s="393"/>
      <c r="GDB91" s="393"/>
      <c r="GDC91" s="393"/>
      <c r="GDD91" s="393"/>
      <c r="GDE91" s="393"/>
      <c r="GDF91" s="393"/>
      <c r="GDG91" s="393"/>
      <c r="GDH91" s="393"/>
      <c r="GDI91" s="393"/>
      <c r="GDJ91" s="393"/>
      <c r="GDK91" s="393"/>
      <c r="GDL91" s="393"/>
      <c r="GDM91" s="393"/>
      <c r="GDN91" s="393"/>
      <c r="GDO91" s="393"/>
      <c r="GDP91" s="393"/>
      <c r="GDQ91" s="393"/>
      <c r="GDR91" s="393"/>
      <c r="GDS91" s="393"/>
      <c r="GDT91" s="393"/>
      <c r="GDU91" s="393"/>
      <c r="GDV91" s="393"/>
      <c r="GDW91" s="393"/>
      <c r="GDX91" s="393"/>
      <c r="GDY91" s="393"/>
      <c r="GDZ91" s="393"/>
      <c r="GEA91" s="393"/>
      <c r="GEB91" s="393"/>
      <c r="GEC91" s="393"/>
      <c r="GED91" s="393"/>
      <c r="GEE91" s="393"/>
      <c r="GEF91" s="393"/>
      <c r="GEG91" s="393"/>
      <c r="GEH91" s="393"/>
      <c r="GEI91" s="393"/>
      <c r="GEJ91" s="393"/>
      <c r="GEK91" s="393"/>
      <c r="GEL91" s="393"/>
      <c r="GEM91" s="393"/>
      <c r="GEN91" s="393"/>
      <c r="GEO91" s="393"/>
      <c r="GEP91" s="393"/>
      <c r="GEQ91" s="393"/>
      <c r="GER91" s="393"/>
      <c r="GES91" s="393"/>
      <c r="GET91" s="393"/>
      <c r="GEU91" s="393"/>
      <c r="GEV91" s="393"/>
      <c r="GEW91" s="393"/>
      <c r="GEX91" s="393"/>
      <c r="GEY91" s="393"/>
      <c r="GEZ91" s="393"/>
      <c r="GFA91" s="393"/>
      <c r="GFB91" s="393"/>
      <c r="GFC91" s="393"/>
      <c r="GFD91" s="393"/>
      <c r="GFE91" s="393"/>
      <c r="GFF91" s="393"/>
      <c r="GFG91" s="393"/>
      <c r="GFH91" s="393"/>
      <c r="GFI91" s="393"/>
      <c r="GFJ91" s="393"/>
      <c r="GFK91" s="393"/>
      <c r="GFL91" s="393"/>
      <c r="GFM91" s="393"/>
      <c r="GFN91" s="393"/>
      <c r="GFO91" s="393"/>
      <c r="GFP91" s="393"/>
      <c r="GFQ91" s="393"/>
      <c r="GFR91" s="393"/>
      <c r="GFS91" s="393"/>
      <c r="GFT91" s="393"/>
      <c r="GFU91" s="393"/>
      <c r="GFV91" s="393"/>
      <c r="GFW91" s="393"/>
      <c r="GFX91" s="393"/>
      <c r="GFY91" s="393"/>
      <c r="GFZ91" s="393"/>
      <c r="GGA91" s="393"/>
      <c r="GGB91" s="393"/>
      <c r="GGC91" s="393"/>
      <c r="GGD91" s="393"/>
      <c r="GGE91" s="393"/>
      <c r="GGF91" s="393"/>
      <c r="GGG91" s="393"/>
      <c r="GGH91" s="393"/>
      <c r="GGI91" s="393"/>
      <c r="GGJ91" s="393"/>
      <c r="GGK91" s="393"/>
      <c r="GGL91" s="393"/>
      <c r="GGM91" s="393"/>
      <c r="GGN91" s="393"/>
      <c r="GGO91" s="393"/>
      <c r="GGP91" s="393"/>
      <c r="GGQ91" s="393"/>
      <c r="GGR91" s="393"/>
      <c r="GGS91" s="393"/>
      <c r="GGT91" s="393"/>
      <c r="GGU91" s="393"/>
      <c r="GGV91" s="393"/>
      <c r="GGW91" s="393"/>
      <c r="GGX91" s="393"/>
      <c r="GGY91" s="393"/>
      <c r="GGZ91" s="393"/>
      <c r="GHA91" s="393"/>
      <c r="GHB91" s="393"/>
      <c r="GHC91" s="393"/>
      <c r="GHD91" s="393"/>
      <c r="GHE91" s="393"/>
      <c r="GHF91" s="393"/>
      <c r="GHG91" s="393"/>
      <c r="GHH91" s="393"/>
      <c r="GHI91" s="393"/>
      <c r="GHJ91" s="393"/>
      <c r="GHK91" s="393"/>
      <c r="GHL91" s="393"/>
      <c r="GHM91" s="393"/>
      <c r="GHN91" s="393"/>
      <c r="GHO91" s="393"/>
      <c r="GHP91" s="393"/>
      <c r="GHQ91" s="393"/>
      <c r="GHR91" s="393"/>
      <c r="GHS91" s="393"/>
      <c r="GHT91" s="393"/>
      <c r="GHU91" s="393"/>
      <c r="GHV91" s="393"/>
      <c r="GHW91" s="393"/>
      <c r="GHX91" s="393"/>
      <c r="GHY91" s="393"/>
      <c r="GHZ91" s="393"/>
      <c r="GIA91" s="393"/>
      <c r="GIB91" s="393"/>
      <c r="GIC91" s="393"/>
      <c r="GID91" s="393"/>
      <c r="GIE91" s="393"/>
      <c r="GIF91" s="393"/>
      <c r="GIG91" s="393"/>
      <c r="GIH91" s="393"/>
      <c r="GII91" s="393"/>
      <c r="GIJ91" s="393"/>
      <c r="GIK91" s="393"/>
      <c r="GIL91" s="393"/>
      <c r="GIM91" s="393"/>
      <c r="GIN91" s="393"/>
      <c r="GIO91" s="393"/>
      <c r="GIP91" s="393"/>
      <c r="GIQ91" s="393"/>
      <c r="GIR91" s="393"/>
      <c r="GIS91" s="393"/>
      <c r="GIT91" s="393"/>
      <c r="GIU91" s="393"/>
      <c r="GIV91" s="393"/>
      <c r="GIW91" s="393"/>
      <c r="GIX91" s="393"/>
      <c r="GIY91" s="393"/>
      <c r="GIZ91" s="393"/>
      <c r="GJA91" s="393"/>
      <c r="GJB91" s="393"/>
      <c r="GJC91" s="393"/>
      <c r="GJD91" s="393"/>
      <c r="GJE91" s="393"/>
      <c r="GJF91" s="393"/>
      <c r="GJG91" s="393"/>
      <c r="GJH91" s="393"/>
      <c r="GJI91" s="393"/>
      <c r="GJJ91" s="393"/>
      <c r="GJK91" s="393"/>
      <c r="GJL91" s="393"/>
      <c r="GJM91" s="393"/>
      <c r="GJN91" s="393"/>
      <c r="GJO91" s="393"/>
      <c r="GJP91" s="393"/>
      <c r="GJQ91" s="393"/>
      <c r="GJR91" s="393"/>
      <c r="GJS91" s="393"/>
      <c r="GJT91" s="393"/>
      <c r="GJU91" s="393"/>
      <c r="GJV91" s="393"/>
      <c r="GJW91" s="393"/>
      <c r="GJX91" s="393"/>
      <c r="GJY91" s="393"/>
      <c r="GJZ91" s="393"/>
      <c r="GKA91" s="393"/>
      <c r="GKB91" s="393"/>
      <c r="GKC91" s="393"/>
      <c r="GKD91" s="393"/>
      <c r="GKE91" s="393"/>
      <c r="GKF91" s="393"/>
      <c r="GKG91" s="393"/>
      <c r="GKH91" s="393"/>
      <c r="GKI91" s="393"/>
      <c r="GKJ91" s="393"/>
      <c r="GKK91" s="393"/>
      <c r="GKL91" s="393"/>
      <c r="GKM91" s="393"/>
      <c r="GKN91" s="393"/>
      <c r="GKO91" s="393"/>
      <c r="GKP91" s="393"/>
      <c r="GKQ91" s="393"/>
      <c r="GKR91" s="393"/>
      <c r="GKS91" s="393"/>
      <c r="GKT91" s="393"/>
      <c r="GKU91" s="393"/>
      <c r="GKV91" s="393"/>
      <c r="GKW91" s="393"/>
      <c r="GKX91" s="393"/>
      <c r="GKY91" s="393"/>
      <c r="GKZ91" s="393"/>
      <c r="GLA91" s="393"/>
      <c r="GLB91" s="393"/>
      <c r="GLC91" s="393"/>
      <c r="GLD91" s="393"/>
      <c r="GLE91" s="393"/>
      <c r="GLF91" s="393"/>
      <c r="GLG91" s="393"/>
      <c r="GLH91" s="393"/>
      <c r="GLI91" s="393"/>
      <c r="GLJ91" s="393"/>
      <c r="GLK91" s="393"/>
      <c r="GLL91" s="393"/>
      <c r="GLM91" s="393"/>
      <c r="GLN91" s="393"/>
      <c r="GLO91" s="393"/>
      <c r="GLP91" s="393"/>
      <c r="GLQ91" s="393"/>
      <c r="GLR91" s="393"/>
      <c r="GLS91" s="393"/>
      <c r="GLT91" s="393"/>
      <c r="GLU91" s="393"/>
      <c r="GLV91" s="393"/>
      <c r="GLW91" s="393"/>
      <c r="GLX91" s="393"/>
      <c r="GLY91" s="393"/>
      <c r="GLZ91" s="393"/>
      <c r="GMA91" s="393"/>
      <c r="GMB91" s="393"/>
      <c r="GMC91" s="393"/>
      <c r="GMD91" s="393"/>
      <c r="GME91" s="393"/>
      <c r="GMF91" s="393"/>
      <c r="GMG91" s="393"/>
      <c r="GMH91" s="393"/>
      <c r="GMI91" s="393"/>
      <c r="GMJ91" s="393"/>
      <c r="GMK91" s="393"/>
      <c r="GML91" s="393"/>
      <c r="GMM91" s="393"/>
      <c r="GMN91" s="393"/>
      <c r="GMO91" s="393"/>
      <c r="GMP91" s="393"/>
      <c r="GMQ91" s="393"/>
      <c r="GMR91" s="393"/>
      <c r="GMS91" s="393"/>
      <c r="GMT91" s="393"/>
      <c r="GMU91" s="393"/>
      <c r="GMV91" s="393"/>
      <c r="GMW91" s="393"/>
      <c r="GMX91" s="393"/>
      <c r="GMY91" s="393"/>
      <c r="GMZ91" s="393"/>
      <c r="GNA91" s="393"/>
      <c r="GNB91" s="393"/>
      <c r="GNC91" s="393"/>
      <c r="GND91" s="393"/>
      <c r="GNE91" s="393"/>
      <c r="GNF91" s="393"/>
      <c r="GNG91" s="393"/>
      <c r="GNH91" s="393"/>
      <c r="GNI91" s="393"/>
      <c r="GNJ91" s="393"/>
      <c r="GNK91" s="393"/>
      <c r="GNL91" s="393"/>
      <c r="GNM91" s="393"/>
      <c r="GNN91" s="393"/>
      <c r="GNO91" s="393"/>
      <c r="GNP91" s="393"/>
      <c r="GNQ91" s="393"/>
      <c r="GNR91" s="393"/>
      <c r="GNS91" s="393"/>
      <c r="GNT91" s="393"/>
      <c r="GNU91" s="393"/>
      <c r="GNV91" s="393"/>
      <c r="GNW91" s="393"/>
      <c r="GNX91" s="393"/>
      <c r="GNY91" s="393"/>
      <c r="GNZ91" s="393"/>
      <c r="GOA91" s="393"/>
      <c r="GOB91" s="393"/>
      <c r="GOC91" s="393"/>
      <c r="GOD91" s="393"/>
      <c r="GOE91" s="393"/>
      <c r="GOF91" s="393"/>
      <c r="GOG91" s="393"/>
      <c r="GOH91" s="393"/>
      <c r="GOI91" s="393"/>
      <c r="GOJ91" s="393"/>
      <c r="GOK91" s="393"/>
      <c r="GOL91" s="393"/>
      <c r="GOM91" s="393"/>
      <c r="GON91" s="393"/>
      <c r="GOO91" s="393"/>
      <c r="GOP91" s="393"/>
      <c r="GOQ91" s="393"/>
      <c r="GOR91" s="393"/>
      <c r="GOS91" s="393"/>
      <c r="GOT91" s="393"/>
      <c r="GOU91" s="393"/>
      <c r="GOV91" s="393"/>
      <c r="GOW91" s="393"/>
      <c r="GOX91" s="393"/>
      <c r="GOY91" s="393"/>
      <c r="GOZ91" s="393"/>
      <c r="GPA91" s="393"/>
      <c r="GPB91" s="393"/>
      <c r="GPC91" s="393"/>
      <c r="GPD91" s="393"/>
      <c r="GPE91" s="393"/>
      <c r="GPF91" s="393"/>
      <c r="GPG91" s="393"/>
      <c r="GPH91" s="393"/>
      <c r="GPI91" s="393"/>
      <c r="GPJ91" s="393"/>
      <c r="GPK91" s="393"/>
      <c r="GPL91" s="393"/>
      <c r="GPM91" s="393"/>
      <c r="GPN91" s="393"/>
      <c r="GPO91" s="393"/>
      <c r="GPP91" s="393"/>
      <c r="GPQ91" s="393"/>
      <c r="GPR91" s="393"/>
      <c r="GPS91" s="393"/>
      <c r="GPT91" s="393"/>
      <c r="GPU91" s="393"/>
      <c r="GPV91" s="393"/>
      <c r="GPW91" s="393"/>
      <c r="GPX91" s="393"/>
      <c r="GPY91" s="393"/>
      <c r="GPZ91" s="393"/>
      <c r="GQA91" s="393"/>
      <c r="GQB91" s="393"/>
      <c r="GQC91" s="393"/>
      <c r="GQD91" s="393"/>
      <c r="GQE91" s="393"/>
      <c r="GQF91" s="393"/>
      <c r="GQG91" s="393"/>
      <c r="GQH91" s="393"/>
      <c r="GQI91" s="393"/>
      <c r="GQJ91" s="393"/>
      <c r="GQK91" s="393"/>
      <c r="GQL91" s="393"/>
      <c r="GQM91" s="393"/>
      <c r="GQN91" s="393"/>
      <c r="GQO91" s="393"/>
      <c r="GQP91" s="393"/>
      <c r="GQQ91" s="393"/>
      <c r="GQR91" s="393"/>
      <c r="GQS91" s="393"/>
      <c r="GQT91" s="393"/>
      <c r="GQU91" s="393"/>
      <c r="GQV91" s="393"/>
      <c r="GQW91" s="393"/>
      <c r="GQX91" s="393"/>
      <c r="GQY91" s="393"/>
      <c r="GQZ91" s="393"/>
      <c r="GRA91" s="393"/>
      <c r="GRB91" s="393"/>
      <c r="GRC91" s="393"/>
      <c r="GRD91" s="393"/>
      <c r="GRE91" s="393"/>
      <c r="GRF91" s="393"/>
      <c r="GRG91" s="393"/>
      <c r="GRH91" s="393"/>
      <c r="GRI91" s="393"/>
      <c r="GRJ91" s="393"/>
      <c r="GRK91" s="393"/>
      <c r="GRL91" s="393"/>
      <c r="GRM91" s="393"/>
      <c r="GRN91" s="393"/>
      <c r="GRO91" s="393"/>
      <c r="GRP91" s="393"/>
      <c r="GRQ91" s="393"/>
      <c r="GRR91" s="393"/>
      <c r="GRS91" s="393"/>
      <c r="GRT91" s="393"/>
      <c r="GRU91" s="393"/>
      <c r="GRV91" s="393"/>
      <c r="GRW91" s="393"/>
      <c r="GRX91" s="393"/>
      <c r="GRY91" s="393"/>
      <c r="GRZ91" s="393"/>
      <c r="GSA91" s="393"/>
      <c r="GSB91" s="393"/>
      <c r="GSC91" s="393"/>
      <c r="GSD91" s="393"/>
      <c r="GSE91" s="393"/>
      <c r="GSF91" s="393"/>
      <c r="GSG91" s="393"/>
      <c r="GSH91" s="393"/>
      <c r="GSI91" s="393"/>
      <c r="GSJ91" s="393"/>
      <c r="GSK91" s="393"/>
      <c r="GSL91" s="393"/>
      <c r="GSM91" s="393"/>
      <c r="GSN91" s="393"/>
      <c r="GSO91" s="393"/>
      <c r="GSP91" s="393"/>
      <c r="GSQ91" s="393"/>
      <c r="GSR91" s="393"/>
      <c r="GSS91" s="393"/>
      <c r="GST91" s="393"/>
      <c r="GSU91" s="393"/>
      <c r="GSV91" s="393"/>
      <c r="GSW91" s="393"/>
      <c r="GSX91" s="393"/>
      <c r="GSY91" s="393"/>
      <c r="GSZ91" s="393"/>
      <c r="GTA91" s="393"/>
      <c r="GTB91" s="393"/>
      <c r="GTC91" s="393"/>
      <c r="GTD91" s="393"/>
      <c r="GTE91" s="393"/>
      <c r="GTF91" s="393"/>
      <c r="GTG91" s="393"/>
      <c r="GTH91" s="393"/>
      <c r="GTI91" s="393"/>
      <c r="GTJ91" s="393"/>
      <c r="GTK91" s="393"/>
      <c r="GTL91" s="393"/>
      <c r="GTM91" s="393"/>
      <c r="GTN91" s="393"/>
      <c r="GTO91" s="393"/>
      <c r="GTP91" s="393"/>
      <c r="GTQ91" s="393"/>
      <c r="GTR91" s="393"/>
      <c r="GTS91" s="393"/>
      <c r="GTT91" s="393"/>
      <c r="GTU91" s="393"/>
      <c r="GTV91" s="393"/>
      <c r="GTW91" s="393"/>
      <c r="GTX91" s="393"/>
      <c r="GTY91" s="393"/>
      <c r="GTZ91" s="393"/>
      <c r="GUA91" s="393"/>
      <c r="GUB91" s="393"/>
      <c r="GUC91" s="393"/>
      <c r="GUD91" s="393"/>
      <c r="GUE91" s="393"/>
      <c r="GUF91" s="393"/>
      <c r="GUG91" s="393"/>
      <c r="GUH91" s="393"/>
      <c r="GUI91" s="393"/>
      <c r="GUJ91" s="393"/>
      <c r="GUK91" s="393"/>
      <c r="GUL91" s="393"/>
      <c r="GUM91" s="393"/>
      <c r="GUN91" s="393"/>
      <c r="GUO91" s="393"/>
      <c r="GUP91" s="393"/>
      <c r="GUQ91" s="393"/>
      <c r="GUR91" s="393"/>
      <c r="GUS91" s="393"/>
      <c r="GUT91" s="393"/>
      <c r="GUU91" s="393"/>
      <c r="GUV91" s="393"/>
      <c r="GUW91" s="393"/>
      <c r="GUX91" s="393"/>
      <c r="GUY91" s="393"/>
      <c r="GUZ91" s="393"/>
      <c r="GVA91" s="393"/>
      <c r="GVB91" s="393"/>
      <c r="GVC91" s="393"/>
      <c r="GVD91" s="393"/>
      <c r="GVE91" s="393"/>
      <c r="GVF91" s="393"/>
      <c r="GVG91" s="393"/>
      <c r="GVH91" s="393"/>
      <c r="GVI91" s="393"/>
      <c r="GVJ91" s="393"/>
      <c r="GVK91" s="393"/>
      <c r="GVL91" s="393"/>
      <c r="GVM91" s="393"/>
      <c r="GVN91" s="393"/>
      <c r="GVO91" s="393"/>
      <c r="GVP91" s="393"/>
      <c r="GVQ91" s="393"/>
      <c r="GVR91" s="393"/>
      <c r="GVS91" s="393"/>
      <c r="GVT91" s="393"/>
      <c r="GVU91" s="393"/>
      <c r="GVV91" s="393"/>
      <c r="GVW91" s="393"/>
      <c r="GVX91" s="393"/>
      <c r="GVY91" s="393"/>
      <c r="GVZ91" s="393"/>
      <c r="GWA91" s="393"/>
      <c r="GWB91" s="393"/>
      <c r="GWC91" s="393"/>
      <c r="GWD91" s="393"/>
      <c r="GWE91" s="393"/>
      <c r="GWF91" s="393"/>
      <c r="GWG91" s="393"/>
      <c r="GWH91" s="393"/>
      <c r="GWI91" s="393"/>
      <c r="GWJ91" s="393"/>
      <c r="GWK91" s="393"/>
      <c r="GWL91" s="393"/>
      <c r="GWM91" s="393"/>
      <c r="GWN91" s="393"/>
      <c r="GWO91" s="393"/>
      <c r="GWP91" s="393"/>
      <c r="GWQ91" s="393"/>
      <c r="GWR91" s="393"/>
      <c r="GWS91" s="393"/>
      <c r="GWT91" s="393"/>
      <c r="GWU91" s="393"/>
      <c r="GWV91" s="393"/>
      <c r="GWW91" s="393"/>
      <c r="GWX91" s="393"/>
      <c r="GWY91" s="393"/>
      <c r="GWZ91" s="393"/>
      <c r="GXA91" s="393"/>
      <c r="GXB91" s="393"/>
      <c r="GXC91" s="393"/>
      <c r="GXD91" s="393"/>
      <c r="GXE91" s="393"/>
      <c r="GXF91" s="393"/>
      <c r="GXG91" s="393"/>
      <c r="GXH91" s="393"/>
      <c r="GXI91" s="393"/>
      <c r="GXJ91" s="393"/>
      <c r="GXK91" s="393"/>
      <c r="GXL91" s="393"/>
      <c r="GXM91" s="393"/>
      <c r="GXN91" s="393"/>
      <c r="GXO91" s="393"/>
      <c r="GXP91" s="393"/>
      <c r="GXQ91" s="393"/>
      <c r="GXR91" s="393"/>
      <c r="GXS91" s="393"/>
      <c r="GXT91" s="393"/>
      <c r="GXU91" s="393"/>
      <c r="GXV91" s="393"/>
      <c r="GXW91" s="393"/>
      <c r="GXX91" s="393"/>
      <c r="GXY91" s="393"/>
      <c r="GXZ91" s="393"/>
      <c r="GYA91" s="393"/>
      <c r="GYB91" s="393"/>
      <c r="GYC91" s="393"/>
      <c r="GYD91" s="393"/>
      <c r="GYE91" s="393"/>
      <c r="GYF91" s="393"/>
      <c r="GYG91" s="393"/>
      <c r="GYH91" s="393"/>
      <c r="GYI91" s="393"/>
      <c r="GYJ91" s="393"/>
      <c r="GYK91" s="393"/>
      <c r="GYL91" s="393"/>
      <c r="GYM91" s="393"/>
      <c r="GYN91" s="393"/>
      <c r="GYO91" s="393"/>
      <c r="GYP91" s="393"/>
      <c r="GYQ91" s="393"/>
      <c r="GYR91" s="393"/>
      <c r="GYS91" s="393"/>
      <c r="GYT91" s="393"/>
      <c r="GYU91" s="393"/>
      <c r="GYV91" s="393"/>
      <c r="GYW91" s="393"/>
      <c r="GYX91" s="393"/>
      <c r="GYY91" s="393"/>
      <c r="GYZ91" s="393"/>
      <c r="GZA91" s="393"/>
      <c r="GZB91" s="393"/>
      <c r="GZC91" s="393"/>
      <c r="GZD91" s="393"/>
      <c r="GZE91" s="393"/>
      <c r="GZF91" s="393"/>
      <c r="GZG91" s="393"/>
      <c r="GZH91" s="393"/>
      <c r="GZI91" s="393"/>
      <c r="GZJ91" s="393"/>
      <c r="GZK91" s="393"/>
      <c r="GZL91" s="393"/>
      <c r="GZM91" s="393"/>
      <c r="GZN91" s="393"/>
      <c r="GZO91" s="393"/>
      <c r="GZP91" s="393"/>
      <c r="GZQ91" s="393"/>
      <c r="GZR91" s="393"/>
      <c r="GZS91" s="393"/>
      <c r="GZT91" s="393"/>
      <c r="GZU91" s="393"/>
      <c r="GZV91" s="393"/>
      <c r="GZW91" s="393"/>
      <c r="GZX91" s="393"/>
      <c r="GZY91" s="393"/>
      <c r="GZZ91" s="393"/>
      <c r="HAA91" s="393"/>
      <c r="HAB91" s="393"/>
      <c r="HAC91" s="393"/>
      <c r="HAD91" s="393"/>
      <c r="HAE91" s="393"/>
      <c r="HAF91" s="393"/>
      <c r="HAG91" s="393"/>
      <c r="HAH91" s="393"/>
      <c r="HAI91" s="393"/>
      <c r="HAJ91" s="393"/>
      <c r="HAK91" s="393"/>
      <c r="HAL91" s="393"/>
      <c r="HAM91" s="393"/>
      <c r="HAN91" s="393"/>
      <c r="HAO91" s="393"/>
      <c r="HAP91" s="393"/>
      <c r="HAQ91" s="393"/>
      <c r="HAR91" s="393"/>
      <c r="HAS91" s="393"/>
      <c r="HAT91" s="393"/>
      <c r="HAU91" s="393"/>
      <c r="HAV91" s="393"/>
      <c r="HAW91" s="393"/>
      <c r="HAX91" s="393"/>
      <c r="HAY91" s="393"/>
      <c r="HAZ91" s="393"/>
      <c r="HBA91" s="393"/>
      <c r="HBB91" s="393"/>
      <c r="HBC91" s="393"/>
      <c r="HBD91" s="393"/>
      <c r="HBE91" s="393"/>
      <c r="HBF91" s="393"/>
      <c r="HBG91" s="393"/>
      <c r="HBH91" s="393"/>
      <c r="HBI91" s="393"/>
      <c r="HBJ91" s="393"/>
      <c r="HBK91" s="393"/>
      <c r="HBL91" s="393"/>
      <c r="HBM91" s="393"/>
      <c r="HBN91" s="393"/>
      <c r="HBO91" s="393"/>
      <c r="HBP91" s="393"/>
      <c r="HBQ91" s="393"/>
      <c r="HBR91" s="393"/>
      <c r="HBS91" s="393"/>
      <c r="HBT91" s="393"/>
      <c r="HBU91" s="393"/>
      <c r="HBV91" s="393"/>
      <c r="HBW91" s="393"/>
      <c r="HBX91" s="393"/>
      <c r="HBY91" s="393"/>
      <c r="HBZ91" s="393"/>
      <c r="HCA91" s="393"/>
      <c r="HCB91" s="393"/>
      <c r="HCC91" s="393"/>
      <c r="HCD91" s="393"/>
      <c r="HCE91" s="393"/>
      <c r="HCF91" s="393"/>
      <c r="HCG91" s="393"/>
      <c r="HCH91" s="393"/>
      <c r="HCI91" s="393"/>
      <c r="HCJ91" s="393"/>
      <c r="HCK91" s="393"/>
      <c r="HCL91" s="393"/>
      <c r="HCM91" s="393"/>
      <c r="HCN91" s="393"/>
      <c r="HCO91" s="393"/>
      <c r="HCP91" s="393"/>
      <c r="HCQ91" s="393"/>
      <c r="HCR91" s="393"/>
      <c r="HCS91" s="393"/>
      <c r="HCT91" s="393"/>
      <c r="HCU91" s="393"/>
      <c r="HCV91" s="393"/>
      <c r="HCW91" s="393"/>
      <c r="HCX91" s="393"/>
      <c r="HCY91" s="393"/>
      <c r="HCZ91" s="393"/>
      <c r="HDA91" s="393"/>
      <c r="HDB91" s="393"/>
      <c r="HDC91" s="393"/>
      <c r="HDD91" s="393"/>
      <c r="HDE91" s="393"/>
      <c r="HDF91" s="393"/>
      <c r="HDG91" s="393"/>
      <c r="HDH91" s="393"/>
      <c r="HDI91" s="393"/>
      <c r="HDJ91" s="393"/>
      <c r="HDK91" s="393"/>
      <c r="HDL91" s="393"/>
      <c r="HDM91" s="393"/>
      <c r="HDN91" s="393"/>
      <c r="HDO91" s="393"/>
      <c r="HDP91" s="393"/>
      <c r="HDQ91" s="393"/>
      <c r="HDR91" s="393"/>
      <c r="HDS91" s="393"/>
      <c r="HDT91" s="393"/>
      <c r="HDU91" s="393"/>
      <c r="HDV91" s="393"/>
      <c r="HDW91" s="393"/>
      <c r="HDX91" s="393"/>
      <c r="HDY91" s="393"/>
      <c r="HDZ91" s="393"/>
      <c r="HEA91" s="393"/>
      <c r="HEB91" s="393"/>
      <c r="HEC91" s="393"/>
      <c r="HED91" s="393"/>
      <c r="HEE91" s="393"/>
      <c r="HEF91" s="393"/>
      <c r="HEG91" s="393"/>
      <c r="HEH91" s="393"/>
      <c r="HEI91" s="393"/>
      <c r="HEJ91" s="393"/>
      <c r="HEK91" s="393"/>
      <c r="HEL91" s="393"/>
      <c r="HEM91" s="393"/>
      <c r="HEN91" s="393"/>
      <c r="HEO91" s="393"/>
      <c r="HEP91" s="393"/>
      <c r="HEQ91" s="393"/>
      <c r="HER91" s="393"/>
      <c r="HES91" s="393"/>
      <c r="HET91" s="393"/>
      <c r="HEU91" s="393"/>
      <c r="HEV91" s="393"/>
      <c r="HEW91" s="393"/>
      <c r="HEX91" s="393"/>
      <c r="HEY91" s="393"/>
      <c r="HEZ91" s="393"/>
      <c r="HFA91" s="393"/>
      <c r="HFB91" s="393"/>
      <c r="HFC91" s="393"/>
      <c r="HFD91" s="393"/>
      <c r="HFE91" s="393"/>
      <c r="HFF91" s="393"/>
      <c r="HFG91" s="393"/>
      <c r="HFH91" s="393"/>
      <c r="HFI91" s="393"/>
      <c r="HFJ91" s="393"/>
      <c r="HFK91" s="393"/>
      <c r="HFL91" s="393"/>
      <c r="HFM91" s="393"/>
      <c r="HFN91" s="393"/>
      <c r="HFO91" s="393"/>
      <c r="HFP91" s="393"/>
      <c r="HFQ91" s="393"/>
      <c r="HFR91" s="393"/>
      <c r="HFS91" s="393"/>
      <c r="HFT91" s="393"/>
      <c r="HFU91" s="393"/>
      <c r="HFV91" s="393"/>
      <c r="HFW91" s="393"/>
      <c r="HFX91" s="393"/>
      <c r="HFY91" s="393"/>
      <c r="HFZ91" s="393"/>
      <c r="HGA91" s="393"/>
      <c r="HGB91" s="393"/>
      <c r="HGC91" s="393"/>
      <c r="HGD91" s="393"/>
      <c r="HGE91" s="393"/>
      <c r="HGF91" s="393"/>
      <c r="HGG91" s="393"/>
      <c r="HGH91" s="393"/>
      <c r="HGI91" s="393"/>
      <c r="HGJ91" s="393"/>
      <c r="HGK91" s="393"/>
      <c r="HGL91" s="393"/>
      <c r="HGM91" s="393"/>
      <c r="HGN91" s="393"/>
      <c r="HGO91" s="393"/>
      <c r="HGP91" s="393"/>
      <c r="HGQ91" s="393"/>
      <c r="HGR91" s="393"/>
      <c r="HGS91" s="393"/>
      <c r="HGT91" s="393"/>
      <c r="HGU91" s="393"/>
      <c r="HGV91" s="393"/>
      <c r="HGW91" s="393"/>
      <c r="HGX91" s="393"/>
      <c r="HGY91" s="393"/>
      <c r="HGZ91" s="393"/>
      <c r="HHA91" s="393"/>
      <c r="HHB91" s="393"/>
      <c r="HHC91" s="393"/>
      <c r="HHD91" s="393"/>
      <c r="HHE91" s="393"/>
      <c r="HHF91" s="393"/>
      <c r="HHG91" s="393"/>
      <c r="HHH91" s="393"/>
      <c r="HHI91" s="393"/>
      <c r="HHJ91" s="393"/>
      <c r="HHK91" s="393"/>
      <c r="HHL91" s="393"/>
      <c r="HHM91" s="393"/>
      <c r="HHN91" s="393"/>
      <c r="HHO91" s="393"/>
      <c r="HHP91" s="393"/>
      <c r="HHQ91" s="393"/>
      <c r="HHR91" s="393"/>
      <c r="HHS91" s="393"/>
      <c r="HHT91" s="393"/>
      <c r="HHU91" s="393"/>
      <c r="HHV91" s="393"/>
      <c r="HHW91" s="393"/>
      <c r="HHX91" s="393"/>
      <c r="HHY91" s="393"/>
      <c r="HHZ91" s="393"/>
      <c r="HIA91" s="393"/>
      <c r="HIB91" s="393"/>
      <c r="HIC91" s="393"/>
      <c r="HID91" s="393"/>
      <c r="HIE91" s="393"/>
      <c r="HIF91" s="393"/>
      <c r="HIG91" s="393"/>
      <c r="HIH91" s="393"/>
      <c r="HII91" s="393"/>
      <c r="HIJ91" s="393"/>
      <c r="HIK91" s="393"/>
      <c r="HIL91" s="393"/>
      <c r="HIM91" s="393"/>
      <c r="HIN91" s="393"/>
      <c r="HIO91" s="393"/>
      <c r="HIP91" s="393"/>
      <c r="HIQ91" s="393"/>
      <c r="HIR91" s="393"/>
      <c r="HIS91" s="393"/>
      <c r="HIT91" s="393"/>
      <c r="HIU91" s="393"/>
      <c r="HIV91" s="393"/>
      <c r="HIW91" s="393"/>
      <c r="HIX91" s="393"/>
      <c r="HIY91" s="393"/>
      <c r="HIZ91" s="393"/>
      <c r="HJA91" s="393"/>
      <c r="HJB91" s="393"/>
      <c r="HJC91" s="393"/>
      <c r="HJD91" s="393"/>
      <c r="HJE91" s="393"/>
      <c r="HJF91" s="393"/>
      <c r="HJG91" s="393"/>
      <c r="HJH91" s="393"/>
      <c r="HJI91" s="393"/>
      <c r="HJJ91" s="393"/>
      <c r="HJK91" s="393"/>
      <c r="HJL91" s="393"/>
      <c r="HJM91" s="393"/>
      <c r="HJN91" s="393"/>
      <c r="HJO91" s="393"/>
      <c r="HJP91" s="393"/>
      <c r="HJQ91" s="393"/>
      <c r="HJR91" s="393"/>
      <c r="HJS91" s="393"/>
      <c r="HJT91" s="393"/>
      <c r="HJU91" s="393"/>
      <c r="HJV91" s="393"/>
      <c r="HJW91" s="393"/>
      <c r="HJX91" s="393"/>
      <c r="HJY91" s="393"/>
      <c r="HJZ91" s="393"/>
      <c r="HKA91" s="393"/>
      <c r="HKB91" s="393"/>
      <c r="HKC91" s="393"/>
      <c r="HKD91" s="393"/>
      <c r="HKE91" s="393"/>
      <c r="HKF91" s="393"/>
      <c r="HKG91" s="393"/>
      <c r="HKH91" s="393"/>
      <c r="HKI91" s="393"/>
      <c r="HKJ91" s="393"/>
      <c r="HKK91" s="393"/>
      <c r="HKL91" s="393"/>
      <c r="HKM91" s="393"/>
      <c r="HKN91" s="393"/>
      <c r="HKO91" s="393"/>
      <c r="HKP91" s="393"/>
      <c r="HKQ91" s="393"/>
      <c r="HKR91" s="393"/>
      <c r="HKS91" s="393"/>
      <c r="HKT91" s="393"/>
      <c r="HKU91" s="393"/>
      <c r="HKV91" s="393"/>
      <c r="HKW91" s="393"/>
      <c r="HKX91" s="393"/>
      <c r="HKY91" s="393"/>
      <c r="HKZ91" s="393"/>
      <c r="HLA91" s="393"/>
      <c r="HLB91" s="393"/>
      <c r="HLC91" s="393"/>
      <c r="HLD91" s="393"/>
      <c r="HLE91" s="393"/>
      <c r="HLF91" s="393"/>
      <c r="HLG91" s="393"/>
      <c r="HLH91" s="393"/>
      <c r="HLI91" s="393"/>
      <c r="HLJ91" s="393"/>
      <c r="HLK91" s="393"/>
      <c r="HLL91" s="393"/>
      <c r="HLM91" s="393"/>
      <c r="HLN91" s="393"/>
      <c r="HLO91" s="393"/>
      <c r="HLP91" s="393"/>
      <c r="HLQ91" s="393"/>
      <c r="HLR91" s="393"/>
      <c r="HLS91" s="393"/>
      <c r="HLT91" s="393"/>
      <c r="HLU91" s="393"/>
      <c r="HLV91" s="393"/>
      <c r="HLW91" s="393"/>
      <c r="HLX91" s="393"/>
      <c r="HLY91" s="393"/>
      <c r="HLZ91" s="393"/>
      <c r="HMA91" s="393"/>
      <c r="HMB91" s="393"/>
      <c r="HMC91" s="393"/>
      <c r="HMD91" s="393"/>
      <c r="HME91" s="393"/>
      <c r="HMF91" s="393"/>
      <c r="HMG91" s="393"/>
      <c r="HMH91" s="393"/>
      <c r="HMI91" s="393"/>
      <c r="HMJ91" s="393"/>
      <c r="HMK91" s="393"/>
      <c r="HML91" s="393"/>
      <c r="HMM91" s="393"/>
      <c r="HMN91" s="393"/>
      <c r="HMO91" s="393"/>
      <c r="HMP91" s="393"/>
      <c r="HMQ91" s="393"/>
      <c r="HMR91" s="393"/>
      <c r="HMS91" s="393"/>
      <c r="HMT91" s="393"/>
      <c r="HMU91" s="393"/>
      <c r="HMV91" s="393"/>
      <c r="HMW91" s="393"/>
      <c r="HMX91" s="393"/>
      <c r="HMY91" s="393"/>
      <c r="HMZ91" s="393"/>
      <c r="HNA91" s="393"/>
      <c r="HNB91" s="393"/>
      <c r="HNC91" s="393"/>
      <c r="HND91" s="393"/>
      <c r="HNE91" s="393"/>
      <c r="HNF91" s="393"/>
      <c r="HNG91" s="393"/>
      <c r="HNH91" s="393"/>
      <c r="HNI91" s="393"/>
      <c r="HNJ91" s="393"/>
      <c r="HNK91" s="393"/>
      <c r="HNL91" s="393"/>
      <c r="HNM91" s="393"/>
      <c r="HNN91" s="393"/>
      <c r="HNO91" s="393"/>
      <c r="HNP91" s="393"/>
      <c r="HNQ91" s="393"/>
      <c r="HNR91" s="393"/>
      <c r="HNS91" s="393"/>
      <c r="HNT91" s="393"/>
      <c r="HNU91" s="393"/>
      <c r="HNV91" s="393"/>
      <c r="HNW91" s="393"/>
      <c r="HNX91" s="393"/>
      <c r="HNY91" s="393"/>
      <c r="HNZ91" s="393"/>
      <c r="HOA91" s="393"/>
      <c r="HOB91" s="393"/>
      <c r="HOC91" s="393"/>
      <c r="HOD91" s="393"/>
      <c r="HOE91" s="393"/>
      <c r="HOF91" s="393"/>
      <c r="HOG91" s="393"/>
      <c r="HOH91" s="393"/>
      <c r="HOI91" s="393"/>
      <c r="HOJ91" s="393"/>
      <c r="HOK91" s="393"/>
      <c r="HOL91" s="393"/>
      <c r="HOM91" s="393"/>
      <c r="HON91" s="393"/>
      <c r="HOO91" s="393"/>
      <c r="HOP91" s="393"/>
      <c r="HOQ91" s="393"/>
      <c r="HOR91" s="393"/>
      <c r="HOS91" s="393"/>
      <c r="HOT91" s="393"/>
      <c r="HOU91" s="393"/>
      <c r="HOV91" s="393"/>
      <c r="HOW91" s="393"/>
      <c r="HOX91" s="393"/>
      <c r="HOY91" s="393"/>
      <c r="HOZ91" s="393"/>
      <c r="HPA91" s="393"/>
      <c r="HPB91" s="393"/>
      <c r="HPC91" s="393"/>
      <c r="HPD91" s="393"/>
      <c r="HPE91" s="393"/>
      <c r="HPF91" s="393"/>
      <c r="HPG91" s="393"/>
      <c r="HPH91" s="393"/>
      <c r="HPI91" s="393"/>
      <c r="HPJ91" s="393"/>
      <c r="HPK91" s="393"/>
      <c r="HPL91" s="393"/>
      <c r="HPM91" s="393"/>
      <c r="HPN91" s="393"/>
      <c r="HPO91" s="393"/>
      <c r="HPP91" s="393"/>
      <c r="HPQ91" s="393"/>
      <c r="HPR91" s="393"/>
      <c r="HPS91" s="393"/>
      <c r="HPT91" s="393"/>
      <c r="HPU91" s="393"/>
      <c r="HPV91" s="393"/>
      <c r="HPW91" s="393"/>
      <c r="HPX91" s="393"/>
      <c r="HPY91" s="393"/>
      <c r="HPZ91" s="393"/>
      <c r="HQA91" s="393"/>
      <c r="HQB91" s="393"/>
      <c r="HQC91" s="393"/>
      <c r="HQD91" s="393"/>
      <c r="HQE91" s="393"/>
      <c r="HQF91" s="393"/>
      <c r="HQG91" s="393"/>
      <c r="HQH91" s="393"/>
      <c r="HQI91" s="393"/>
      <c r="HQJ91" s="393"/>
      <c r="HQK91" s="393"/>
      <c r="HQL91" s="393"/>
      <c r="HQM91" s="393"/>
      <c r="HQN91" s="393"/>
      <c r="HQO91" s="393"/>
      <c r="HQP91" s="393"/>
      <c r="HQQ91" s="393"/>
      <c r="HQR91" s="393"/>
      <c r="HQS91" s="393"/>
      <c r="HQT91" s="393"/>
      <c r="HQU91" s="393"/>
      <c r="HQV91" s="393"/>
      <c r="HQW91" s="393"/>
      <c r="HQX91" s="393"/>
      <c r="HQY91" s="393"/>
      <c r="HQZ91" s="393"/>
      <c r="HRA91" s="393"/>
      <c r="HRB91" s="393"/>
      <c r="HRC91" s="393"/>
      <c r="HRD91" s="393"/>
      <c r="HRE91" s="393"/>
      <c r="HRF91" s="393"/>
      <c r="HRG91" s="393"/>
      <c r="HRH91" s="393"/>
      <c r="HRI91" s="393"/>
      <c r="HRJ91" s="393"/>
      <c r="HRK91" s="393"/>
      <c r="HRL91" s="393"/>
      <c r="HRM91" s="393"/>
      <c r="HRN91" s="393"/>
      <c r="HRO91" s="393"/>
      <c r="HRP91" s="393"/>
      <c r="HRQ91" s="393"/>
      <c r="HRR91" s="393"/>
      <c r="HRS91" s="393"/>
      <c r="HRT91" s="393"/>
      <c r="HRU91" s="393"/>
      <c r="HRV91" s="393"/>
      <c r="HRW91" s="393"/>
      <c r="HRX91" s="393"/>
      <c r="HRY91" s="393"/>
      <c r="HRZ91" s="393"/>
      <c r="HSA91" s="393"/>
      <c r="HSB91" s="393"/>
      <c r="HSC91" s="393"/>
      <c r="HSD91" s="393"/>
      <c r="HSE91" s="393"/>
      <c r="HSF91" s="393"/>
      <c r="HSG91" s="393"/>
      <c r="HSH91" s="393"/>
      <c r="HSI91" s="393"/>
      <c r="HSJ91" s="393"/>
      <c r="HSK91" s="393"/>
      <c r="HSL91" s="393"/>
      <c r="HSM91" s="393"/>
      <c r="HSN91" s="393"/>
      <c r="HSO91" s="393"/>
      <c r="HSP91" s="393"/>
      <c r="HSQ91" s="393"/>
      <c r="HSR91" s="393"/>
      <c r="HSS91" s="393"/>
      <c r="HST91" s="393"/>
      <c r="HSU91" s="393"/>
      <c r="HSV91" s="393"/>
      <c r="HSW91" s="393"/>
      <c r="HSX91" s="393"/>
      <c r="HSY91" s="393"/>
      <c r="HSZ91" s="393"/>
      <c r="HTA91" s="393"/>
      <c r="HTB91" s="393"/>
      <c r="HTC91" s="393"/>
      <c r="HTD91" s="393"/>
      <c r="HTE91" s="393"/>
      <c r="HTF91" s="393"/>
      <c r="HTG91" s="393"/>
      <c r="HTH91" s="393"/>
      <c r="HTI91" s="393"/>
      <c r="HTJ91" s="393"/>
      <c r="HTK91" s="393"/>
      <c r="HTL91" s="393"/>
      <c r="HTM91" s="393"/>
      <c r="HTN91" s="393"/>
      <c r="HTO91" s="393"/>
      <c r="HTP91" s="393"/>
      <c r="HTQ91" s="393"/>
      <c r="HTR91" s="393"/>
      <c r="HTS91" s="393"/>
      <c r="HTT91" s="393"/>
      <c r="HTU91" s="393"/>
      <c r="HTV91" s="393"/>
      <c r="HTW91" s="393"/>
      <c r="HTX91" s="393"/>
      <c r="HTY91" s="393"/>
      <c r="HTZ91" s="393"/>
      <c r="HUA91" s="393"/>
      <c r="HUB91" s="393"/>
      <c r="HUC91" s="393"/>
      <c r="HUD91" s="393"/>
      <c r="HUE91" s="393"/>
      <c r="HUF91" s="393"/>
      <c r="HUG91" s="393"/>
      <c r="HUH91" s="393"/>
      <c r="HUI91" s="393"/>
      <c r="HUJ91" s="393"/>
      <c r="HUK91" s="393"/>
      <c r="HUL91" s="393"/>
      <c r="HUM91" s="393"/>
      <c r="HUN91" s="393"/>
      <c r="HUO91" s="393"/>
      <c r="HUP91" s="393"/>
      <c r="HUQ91" s="393"/>
      <c r="HUR91" s="393"/>
      <c r="HUS91" s="393"/>
      <c r="HUT91" s="393"/>
      <c r="HUU91" s="393"/>
      <c r="HUV91" s="393"/>
      <c r="HUW91" s="393"/>
      <c r="HUX91" s="393"/>
      <c r="HUY91" s="393"/>
      <c r="HUZ91" s="393"/>
      <c r="HVA91" s="393"/>
      <c r="HVB91" s="393"/>
      <c r="HVC91" s="393"/>
      <c r="HVD91" s="393"/>
      <c r="HVE91" s="393"/>
      <c r="HVF91" s="393"/>
      <c r="HVG91" s="393"/>
      <c r="HVH91" s="393"/>
      <c r="HVI91" s="393"/>
      <c r="HVJ91" s="393"/>
      <c r="HVK91" s="393"/>
      <c r="HVL91" s="393"/>
      <c r="HVM91" s="393"/>
      <c r="HVN91" s="393"/>
      <c r="HVO91" s="393"/>
      <c r="HVP91" s="393"/>
      <c r="HVQ91" s="393"/>
      <c r="HVR91" s="393"/>
      <c r="HVS91" s="393"/>
      <c r="HVT91" s="393"/>
      <c r="HVU91" s="393"/>
      <c r="HVV91" s="393"/>
      <c r="HVW91" s="393"/>
      <c r="HVX91" s="393"/>
      <c r="HVY91" s="393"/>
      <c r="HVZ91" s="393"/>
      <c r="HWA91" s="393"/>
      <c r="HWB91" s="393"/>
      <c r="HWC91" s="393"/>
      <c r="HWD91" s="393"/>
      <c r="HWE91" s="393"/>
      <c r="HWF91" s="393"/>
      <c r="HWG91" s="393"/>
      <c r="HWH91" s="393"/>
      <c r="HWI91" s="393"/>
      <c r="HWJ91" s="393"/>
      <c r="HWK91" s="393"/>
      <c r="HWL91" s="393"/>
      <c r="HWM91" s="393"/>
      <c r="HWN91" s="393"/>
      <c r="HWO91" s="393"/>
      <c r="HWP91" s="393"/>
      <c r="HWQ91" s="393"/>
      <c r="HWR91" s="393"/>
      <c r="HWS91" s="393"/>
      <c r="HWT91" s="393"/>
      <c r="HWU91" s="393"/>
      <c r="HWV91" s="393"/>
      <c r="HWW91" s="393"/>
      <c r="HWX91" s="393"/>
      <c r="HWY91" s="393"/>
      <c r="HWZ91" s="393"/>
      <c r="HXA91" s="393"/>
      <c r="HXB91" s="393"/>
      <c r="HXC91" s="393"/>
      <c r="HXD91" s="393"/>
      <c r="HXE91" s="393"/>
      <c r="HXF91" s="393"/>
      <c r="HXG91" s="393"/>
      <c r="HXH91" s="393"/>
      <c r="HXI91" s="393"/>
      <c r="HXJ91" s="393"/>
      <c r="HXK91" s="393"/>
      <c r="HXL91" s="393"/>
      <c r="HXM91" s="393"/>
      <c r="HXN91" s="393"/>
      <c r="HXO91" s="393"/>
      <c r="HXP91" s="393"/>
      <c r="HXQ91" s="393"/>
      <c r="HXR91" s="393"/>
      <c r="HXS91" s="393"/>
      <c r="HXT91" s="393"/>
      <c r="HXU91" s="393"/>
      <c r="HXV91" s="393"/>
      <c r="HXW91" s="393"/>
      <c r="HXX91" s="393"/>
      <c r="HXY91" s="393"/>
      <c r="HXZ91" s="393"/>
      <c r="HYA91" s="393"/>
      <c r="HYB91" s="393"/>
      <c r="HYC91" s="393"/>
      <c r="HYD91" s="393"/>
      <c r="HYE91" s="393"/>
      <c r="HYF91" s="393"/>
      <c r="HYG91" s="393"/>
      <c r="HYH91" s="393"/>
      <c r="HYI91" s="393"/>
      <c r="HYJ91" s="393"/>
      <c r="HYK91" s="393"/>
      <c r="HYL91" s="393"/>
      <c r="HYM91" s="393"/>
      <c r="HYN91" s="393"/>
      <c r="HYO91" s="393"/>
      <c r="HYP91" s="393"/>
      <c r="HYQ91" s="393"/>
      <c r="HYR91" s="393"/>
      <c r="HYS91" s="393"/>
      <c r="HYT91" s="393"/>
      <c r="HYU91" s="393"/>
      <c r="HYV91" s="393"/>
      <c r="HYW91" s="393"/>
      <c r="HYX91" s="393"/>
      <c r="HYY91" s="393"/>
      <c r="HYZ91" s="393"/>
      <c r="HZA91" s="393"/>
      <c r="HZB91" s="393"/>
      <c r="HZC91" s="393"/>
      <c r="HZD91" s="393"/>
      <c r="HZE91" s="393"/>
      <c r="HZF91" s="393"/>
      <c r="HZG91" s="393"/>
      <c r="HZH91" s="393"/>
      <c r="HZI91" s="393"/>
      <c r="HZJ91" s="393"/>
      <c r="HZK91" s="393"/>
      <c r="HZL91" s="393"/>
      <c r="HZM91" s="393"/>
      <c r="HZN91" s="393"/>
      <c r="HZO91" s="393"/>
      <c r="HZP91" s="393"/>
      <c r="HZQ91" s="393"/>
      <c r="HZR91" s="393"/>
      <c r="HZS91" s="393"/>
      <c r="HZT91" s="393"/>
      <c r="HZU91" s="393"/>
      <c r="HZV91" s="393"/>
      <c r="HZW91" s="393"/>
      <c r="HZX91" s="393"/>
      <c r="HZY91" s="393"/>
      <c r="HZZ91" s="393"/>
      <c r="IAA91" s="393"/>
      <c r="IAB91" s="393"/>
      <c r="IAC91" s="393"/>
      <c r="IAD91" s="393"/>
      <c r="IAE91" s="393"/>
      <c r="IAF91" s="393"/>
      <c r="IAG91" s="393"/>
      <c r="IAH91" s="393"/>
      <c r="IAI91" s="393"/>
      <c r="IAJ91" s="393"/>
      <c r="IAK91" s="393"/>
      <c r="IAL91" s="393"/>
      <c r="IAM91" s="393"/>
      <c r="IAN91" s="393"/>
      <c r="IAO91" s="393"/>
      <c r="IAP91" s="393"/>
      <c r="IAQ91" s="393"/>
      <c r="IAR91" s="393"/>
      <c r="IAS91" s="393"/>
      <c r="IAT91" s="393"/>
      <c r="IAU91" s="393"/>
      <c r="IAV91" s="393"/>
      <c r="IAW91" s="393"/>
      <c r="IAX91" s="393"/>
      <c r="IAY91" s="393"/>
      <c r="IAZ91" s="393"/>
      <c r="IBA91" s="393"/>
      <c r="IBB91" s="393"/>
      <c r="IBC91" s="393"/>
      <c r="IBD91" s="393"/>
      <c r="IBE91" s="393"/>
      <c r="IBF91" s="393"/>
      <c r="IBG91" s="393"/>
      <c r="IBH91" s="393"/>
      <c r="IBI91" s="393"/>
      <c r="IBJ91" s="393"/>
      <c r="IBK91" s="393"/>
      <c r="IBL91" s="393"/>
      <c r="IBM91" s="393"/>
      <c r="IBN91" s="393"/>
      <c r="IBO91" s="393"/>
      <c r="IBP91" s="393"/>
      <c r="IBQ91" s="393"/>
      <c r="IBR91" s="393"/>
      <c r="IBS91" s="393"/>
      <c r="IBT91" s="393"/>
      <c r="IBU91" s="393"/>
      <c r="IBV91" s="393"/>
      <c r="IBW91" s="393"/>
      <c r="IBX91" s="393"/>
      <c r="IBY91" s="393"/>
      <c r="IBZ91" s="393"/>
      <c r="ICA91" s="393"/>
      <c r="ICB91" s="393"/>
      <c r="ICC91" s="393"/>
      <c r="ICD91" s="393"/>
      <c r="ICE91" s="393"/>
      <c r="ICF91" s="393"/>
      <c r="ICG91" s="393"/>
      <c r="ICH91" s="393"/>
      <c r="ICI91" s="393"/>
      <c r="ICJ91" s="393"/>
      <c r="ICK91" s="393"/>
      <c r="ICL91" s="393"/>
      <c r="ICM91" s="393"/>
      <c r="ICN91" s="393"/>
      <c r="ICO91" s="393"/>
      <c r="ICP91" s="393"/>
      <c r="ICQ91" s="393"/>
      <c r="ICR91" s="393"/>
      <c r="ICS91" s="393"/>
      <c r="ICT91" s="393"/>
      <c r="ICU91" s="393"/>
      <c r="ICV91" s="393"/>
      <c r="ICW91" s="393"/>
      <c r="ICX91" s="393"/>
      <c r="ICY91" s="393"/>
      <c r="ICZ91" s="393"/>
      <c r="IDA91" s="393"/>
      <c r="IDB91" s="393"/>
      <c r="IDC91" s="393"/>
      <c r="IDD91" s="393"/>
      <c r="IDE91" s="393"/>
      <c r="IDF91" s="393"/>
      <c r="IDG91" s="393"/>
      <c r="IDH91" s="393"/>
      <c r="IDI91" s="393"/>
      <c r="IDJ91" s="393"/>
      <c r="IDK91" s="393"/>
      <c r="IDL91" s="393"/>
      <c r="IDM91" s="393"/>
      <c r="IDN91" s="393"/>
      <c r="IDO91" s="393"/>
      <c r="IDP91" s="393"/>
      <c r="IDQ91" s="393"/>
      <c r="IDR91" s="393"/>
      <c r="IDS91" s="393"/>
      <c r="IDT91" s="393"/>
      <c r="IDU91" s="393"/>
      <c r="IDV91" s="393"/>
      <c r="IDW91" s="393"/>
      <c r="IDX91" s="393"/>
      <c r="IDY91" s="393"/>
      <c r="IDZ91" s="393"/>
      <c r="IEA91" s="393"/>
      <c r="IEB91" s="393"/>
      <c r="IEC91" s="393"/>
      <c r="IED91" s="393"/>
      <c r="IEE91" s="393"/>
      <c r="IEF91" s="393"/>
      <c r="IEG91" s="393"/>
      <c r="IEH91" s="393"/>
      <c r="IEI91" s="393"/>
      <c r="IEJ91" s="393"/>
      <c r="IEK91" s="393"/>
      <c r="IEL91" s="393"/>
      <c r="IEM91" s="393"/>
      <c r="IEN91" s="393"/>
      <c r="IEO91" s="393"/>
      <c r="IEP91" s="393"/>
      <c r="IEQ91" s="393"/>
      <c r="IER91" s="393"/>
      <c r="IES91" s="393"/>
      <c r="IET91" s="393"/>
      <c r="IEU91" s="393"/>
      <c r="IEV91" s="393"/>
      <c r="IEW91" s="393"/>
      <c r="IEX91" s="393"/>
      <c r="IEY91" s="393"/>
      <c r="IEZ91" s="393"/>
      <c r="IFA91" s="393"/>
      <c r="IFB91" s="393"/>
      <c r="IFC91" s="393"/>
      <c r="IFD91" s="393"/>
      <c r="IFE91" s="393"/>
      <c r="IFF91" s="393"/>
      <c r="IFG91" s="393"/>
      <c r="IFH91" s="393"/>
      <c r="IFI91" s="393"/>
      <c r="IFJ91" s="393"/>
      <c r="IFK91" s="393"/>
      <c r="IFL91" s="393"/>
      <c r="IFM91" s="393"/>
      <c r="IFN91" s="393"/>
      <c r="IFO91" s="393"/>
      <c r="IFP91" s="393"/>
      <c r="IFQ91" s="393"/>
      <c r="IFR91" s="393"/>
      <c r="IFS91" s="393"/>
      <c r="IFT91" s="393"/>
      <c r="IFU91" s="393"/>
      <c r="IFV91" s="393"/>
      <c r="IFW91" s="393"/>
      <c r="IFX91" s="393"/>
      <c r="IFY91" s="393"/>
      <c r="IFZ91" s="393"/>
      <c r="IGA91" s="393"/>
      <c r="IGB91" s="393"/>
      <c r="IGC91" s="393"/>
      <c r="IGD91" s="393"/>
      <c r="IGE91" s="393"/>
      <c r="IGF91" s="393"/>
      <c r="IGG91" s="393"/>
      <c r="IGH91" s="393"/>
      <c r="IGI91" s="393"/>
      <c r="IGJ91" s="393"/>
      <c r="IGK91" s="393"/>
      <c r="IGL91" s="393"/>
      <c r="IGM91" s="393"/>
      <c r="IGN91" s="393"/>
      <c r="IGO91" s="393"/>
      <c r="IGP91" s="393"/>
      <c r="IGQ91" s="393"/>
      <c r="IGR91" s="393"/>
      <c r="IGS91" s="393"/>
      <c r="IGT91" s="393"/>
      <c r="IGU91" s="393"/>
      <c r="IGV91" s="393"/>
      <c r="IGW91" s="393"/>
      <c r="IGX91" s="393"/>
      <c r="IGY91" s="393"/>
      <c r="IGZ91" s="393"/>
      <c r="IHA91" s="393"/>
      <c r="IHB91" s="393"/>
      <c r="IHC91" s="393"/>
      <c r="IHD91" s="393"/>
      <c r="IHE91" s="393"/>
      <c r="IHF91" s="393"/>
      <c r="IHG91" s="393"/>
      <c r="IHH91" s="393"/>
      <c r="IHI91" s="393"/>
      <c r="IHJ91" s="393"/>
      <c r="IHK91" s="393"/>
      <c r="IHL91" s="393"/>
      <c r="IHM91" s="393"/>
      <c r="IHN91" s="393"/>
      <c r="IHO91" s="393"/>
      <c r="IHP91" s="393"/>
      <c r="IHQ91" s="393"/>
      <c r="IHR91" s="393"/>
      <c r="IHS91" s="393"/>
      <c r="IHT91" s="393"/>
      <c r="IHU91" s="393"/>
      <c r="IHV91" s="393"/>
      <c r="IHW91" s="393"/>
      <c r="IHX91" s="393"/>
      <c r="IHY91" s="393"/>
      <c r="IHZ91" s="393"/>
      <c r="IIA91" s="393"/>
      <c r="IIB91" s="393"/>
      <c r="IIC91" s="393"/>
      <c r="IID91" s="393"/>
      <c r="IIE91" s="393"/>
      <c r="IIF91" s="393"/>
      <c r="IIG91" s="393"/>
      <c r="IIH91" s="393"/>
      <c r="III91" s="393"/>
      <c r="IIJ91" s="393"/>
      <c r="IIK91" s="393"/>
      <c r="IIL91" s="393"/>
      <c r="IIM91" s="393"/>
      <c r="IIN91" s="393"/>
      <c r="IIO91" s="393"/>
      <c r="IIP91" s="393"/>
      <c r="IIQ91" s="393"/>
      <c r="IIR91" s="393"/>
      <c r="IIS91" s="393"/>
      <c r="IIT91" s="393"/>
      <c r="IIU91" s="393"/>
      <c r="IIV91" s="393"/>
      <c r="IIW91" s="393"/>
      <c r="IIX91" s="393"/>
      <c r="IIY91" s="393"/>
      <c r="IIZ91" s="393"/>
      <c r="IJA91" s="393"/>
      <c r="IJB91" s="393"/>
      <c r="IJC91" s="393"/>
      <c r="IJD91" s="393"/>
      <c r="IJE91" s="393"/>
      <c r="IJF91" s="393"/>
      <c r="IJG91" s="393"/>
      <c r="IJH91" s="393"/>
      <c r="IJI91" s="393"/>
      <c r="IJJ91" s="393"/>
      <c r="IJK91" s="393"/>
      <c r="IJL91" s="393"/>
      <c r="IJM91" s="393"/>
      <c r="IJN91" s="393"/>
      <c r="IJO91" s="393"/>
      <c r="IJP91" s="393"/>
      <c r="IJQ91" s="393"/>
      <c r="IJR91" s="393"/>
      <c r="IJS91" s="393"/>
      <c r="IJT91" s="393"/>
      <c r="IJU91" s="393"/>
      <c r="IJV91" s="393"/>
      <c r="IJW91" s="393"/>
      <c r="IJX91" s="393"/>
      <c r="IJY91" s="393"/>
      <c r="IJZ91" s="393"/>
      <c r="IKA91" s="393"/>
      <c r="IKB91" s="393"/>
      <c r="IKC91" s="393"/>
      <c r="IKD91" s="393"/>
      <c r="IKE91" s="393"/>
      <c r="IKF91" s="393"/>
      <c r="IKG91" s="393"/>
      <c r="IKH91" s="393"/>
      <c r="IKI91" s="393"/>
      <c r="IKJ91" s="393"/>
      <c r="IKK91" s="393"/>
      <c r="IKL91" s="393"/>
      <c r="IKM91" s="393"/>
      <c r="IKN91" s="393"/>
      <c r="IKO91" s="393"/>
      <c r="IKP91" s="393"/>
      <c r="IKQ91" s="393"/>
      <c r="IKR91" s="393"/>
      <c r="IKS91" s="393"/>
      <c r="IKT91" s="393"/>
      <c r="IKU91" s="393"/>
      <c r="IKV91" s="393"/>
      <c r="IKW91" s="393"/>
      <c r="IKX91" s="393"/>
      <c r="IKY91" s="393"/>
      <c r="IKZ91" s="393"/>
      <c r="ILA91" s="393"/>
      <c r="ILB91" s="393"/>
      <c r="ILC91" s="393"/>
      <c r="ILD91" s="393"/>
      <c r="ILE91" s="393"/>
      <c r="ILF91" s="393"/>
      <c r="ILG91" s="393"/>
      <c r="ILH91" s="393"/>
      <c r="ILI91" s="393"/>
      <c r="ILJ91" s="393"/>
      <c r="ILK91" s="393"/>
      <c r="ILL91" s="393"/>
      <c r="ILM91" s="393"/>
      <c r="ILN91" s="393"/>
      <c r="ILO91" s="393"/>
      <c r="ILP91" s="393"/>
      <c r="ILQ91" s="393"/>
      <c r="ILR91" s="393"/>
      <c r="ILS91" s="393"/>
      <c r="ILT91" s="393"/>
      <c r="ILU91" s="393"/>
      <c r="ILV91" s="393"/>
      <c r="ILW91" s="393"/>
      <c r="ILX91" s="393"/>
      <c r="ILY91" s="393"/>
      <c r="ILZ91" s="393"/>
      <c r="IMA91" s="393"/>
      <c r="IMB91" s="393"/>
      <c r="IMC91" s="393"/>
      <c r="IMD91" s="393"/>
      <c r="IME91" s="393"/>
      <c r="IMF91" s="393"/>
      <c r="IMG91" s="393"/>
      <c r="IMH91" s="393"/>
      <c r="IMI91" s="393"/>
      <c r="IMJ91" s="393"/>
      <c r="IMK91" s="393"/>
      <c r="IML91" s="393"/>
      <c r="IMM91" s="393"/>
      <c r="IMN91" s="393"/>
      <c r="IMO91" s="393"/>
      <c r="IMP91" s="393"/>
      <c r="IMQ91" s="393"/>
      <c r="IMR91" s="393"/>
      <c r="IMS91" s="393"/>
      <c r="IMT91" s="393"/>
      <c r="IMU91" s="393"/>
      <c r="IMV91" s="393"/>
      <c r="IMW91" s="393"/>
      <c r="IMX91" s="393"/>
      <c r="IMY91" s="393"/>
      <c r="IMZ91" s="393"/>
      <c r="INA91" s="393"/>
      <c r="INB91" s="393"/>
      <c r="INC91" s="393"/>
      <c r="IND91" s="393"/>
      <c r="INE91" s="393"/>
      <c r="INF91" s="393"/>
      <c r="ING91" s="393"/>
      <c r="INH91" s="393"/>
      <c r="INI91" s="393"/>
      <c r="INJ91" s="393"/>
      <c r="INK91" s="393"/>
      <c r="INL91" s="393"/>
      <c r="INM91" s="393"/>
      <c r="INN91" s="393"/>
      <c r="INO91" s="393"/>
      <c r="INP91" s="393"/>
      <c r="INQ91" s="393"/>
      <c r="INR91" s="393"/>
      <c r="INS91" s="393"/>
      <c r="INT91" s="393"/>
      <c r="INU91" s="393"/>
      <c r="INV91" s="393"/>
      <c r="INW91" s="393"/>
      <c r="INX91" s="393"/>
      <c r="INY91" s="393"/>
      <c r="INZ91" s="393"/>
      <c r="IOA91" s="393"/>
      <c r="IOB91" s="393"/>
      <c r="IOC91" s="393"/>
      <c r="IOD91" s="393"/>
      <c r="IOE91" s="393"/>
      <c r="IOF91" s="393"/>
      <c r="IOG91" s="393"/>
      <c r="IOH91" s="393"/>
      <c r="IOI91" s="393"/>
      <c r="IOJ91" s="393"/>
      <c r="IOK91" s="393"/>
      <c r="IOL91" s="393"/>
      <c r="IOM91" s="393"/>
      <c r="ION91" s="393"/>
      <c r="IOO91" s="393"/>
      <c r="IOP91" s="393"/>
      <c r="IOQ91" s="393"/>
      <c r="IOR91" s="393"/>
      <c r="IOS91" s="393"/>
      <c r="IOT91" s="393"/>
      <c r="IOU91" s="393"/>
      <c r="IOV91" s="393"/>
      <c r="IOW91" s="393"/>
      <c r="IOX91" s="393"/>
      <c r="IOY91" s="393"/>
      <c r="IOZ91" s="393"/>
      <c r="IPA91" s="393"/>
      <c r="IPB91" s="393"/>
      <c r="IPC91" s="393"/>
      <c r="IPD91" s="393"/>
      <c r="IPE91" s="393"/>
      <c r="IPF91" s="393"/>
      <c r="IPG91" s="393"/>
      <c r="IPH91" s="393"/>
      <c r="IPI91" s="393"/>
      <c r="IPJ91" s="393"/>
      <c r="IPK91" s="393"/>
      <c r="IPL91" s="393"/>
      <c r="IPM91" s="393"/>
      <c r="IPN91" s="393"/>
      <c r="IPO91" s="393"/>
      <c r="IPP91" s="393"/>
      <c r="IPQ91" s="393"/>
      <c r="IPR91" s="393"/>
      <c r="IPS91" s="393"/>
      <c r="IPT91" s="393"/>
      <c r="IPU91" s="393"/>
      <c r="IPV91" s="393"/>
      <c r="IPW91" s="393"/>
      <c r="IPX91" s="393"/>
      <c r="IPY91" s="393"/>
      <c r="IPZ91" s="393"/>
      <c r="IQA91" s="393"/>
      <c r="IQB91" s="393"/>
      <c r="IQC91" s="393"/>
      <c r="IQD91" s="393"/>
      <c r="IQE91" s="393"/>
      <c r="IQF91" s="393"/>
      <c r="IQG91" s="393"/>
      <c r="IQH91" s="393"/>
      <c r="IQI91" s="393"/>
      <c r="IQJ91" s="393"/>
      <c r="IQK91" s="393"/>
      <c r="IQL91" s="393"/>
      <c r="IQM91" s="393"/>
      <c r="IQN91" s="393"/>
      <c r="IQO91" s="393"/>
      <c r="IQP91" s="393"/>
      <c r="IQQ91" s="393"/>
      <c r="IQR91" s="393"/>
      <c r="IQS91" s="393"/>
      <c r="IQT91" s="393"/>
      <c r="IQU91" s="393"/>
      <c r="IQV91" s="393"/>
      <c r="IQW91" s="393"/>
      <c r="IQX91" s="393"/>
      <c r="IQY91" s="393"/>
      <c r="IQZ91" s="393"/>
      <c r="IRA91" s="393"/>
      <c r="IRB91" s="393"/>
      <c r="IRC91" s="393"/>
      <c r="IRD91" s="393"/>
      <c r="IRE91" s="393"/>
      <c r="IRF91" s="393"/>
      <c r="IRG91" s="393"/>
      <c r="IRH91" s="393"/>
      <c r="IRI91" s="393"/>
      <c r="IRJ91" s="393"/>
      <c r="IRK91" s="393"/>
      <c r="IRL91" s="393"/>
      <c r="IRM91" s="393"/>
      <c r="IRN91" s="393"/>
      <c r="IRO91" s="393"/>
      <c r="IRP91" s="393"/>
      <c r="IRQ91" s="393"/>
      <c r="IRR91" s="393"/>
      <c r="IRS91" s="393"/>
      <c r="IRT91" s="393"/>
      <c r="IRU91" s="393"/>
      <c r="IRV91" s="393"/>
      <c r="IRW91" s="393"/>
      <c r="IRX91" s="393"/>
      <c r="IRY91" s="393"/>
      <c r="IRZ91" s="393"/>
      <c r="ISA91" s="393"/>
      <c r="ISB91" s="393"/>
      <c r="ISC91" s="393"/>
      <c r="ISD91" s="393"/>
      <c r="ISE91" s="393"/>
      <c r="ISF91" s="393"/>
      <c r="ISG91" s="393"/>
      <c r="ISH91" s="393"/>
      <c r="ISI91" s="393"/>
      <c r="ISJ91" s="393"/>
      <c r="ISK91" s="393"/>
      <c r="ISL91" s="393"/>
      <c r="ISM91" s="393"/>
      <c r="ISN91" s="393"/>
      <c r="ISO91" s="393"/>
      <c r="ISP91" s="393"/>
      <c r="ISQ91" s="393"/>
      <c r="ISR91" s="393"/>
      <c r="ISS91" s="393"/>
      <c r="IST91" s="393"/>
      <c r="ISU91" s="393"/>
      <c r="ISV91" s="393"/>
      <c r="ISW91" s="393"/>
      <c r="ISX91" s="393"/>
      <c r="ISY91" s="393"/>
      <c r="ISZ91" s="393"/>
      <c r="ITA91" s="393"/>
      <c r="ITB91" s="393"/>
      <c r="ITC91" s="393"/>
      <c r="ITD91" s="393"/>
      <c r="ITE91" s="393"/>
      <c r="ITF91" s="393"/>
      <c r="ITG91" s="393"/>
      <c r="ITH91" s="393"/>
      <c r="ITI91" s="393"/>
      <c r="ITJ91" s="393"/>
      <c r="ITK91" s="393"/>
      <c r="ITL91" s="393"/>
      <c r="ITM91" s="393"/>
      <c r="ITN91" s="393"/>
      <c r="ITO91" s="393"/>
      <c r="ITP91" s="393"/>
      <c r="ITQ91" s="393"/>
      <c r="ITR91" s="393"/>
      <c r="ITS91" s="393"/>
      <c r="ITT91" s="393"/>
      <c r="ITU91" s="393"/>
      <c r="ITV91" s="393"/>
      <c r="ITW91" s="393"/>
      <c r="ITX91" s="393"/>
      <c r="ITY91" s="393"/>
      <c r="ITZ91" s="393"/>
      <c r="IUA91" s="393"/>
      <c r="IUB91" s="393"/>
      <c r="IUC91" s="393"/>
      <c r="IUD91" s="393"/>
      <c r="IUE91" s="393"/>
      <c r="IUF91" s="393"/>
      <c r="IUG91" s="393"/>
      <c r="IUH91" s="393"/>
      <c r="IUI91" s="393"/>
      <c r="IUJ91" s="393"/>
      <c r="IUK91" s="393"/>
      <c r="IUL91" s="393"/>
      <c r="IUM91" s="393"/>
      <c r="IUN91" s="393"/>
      <c r="IUO91" s="393"/>
      <c r="IUP91" s="393"/>
      <c r="IUQ91" s="393"/>
      <c r="IUR91" s="393"/>
      <c r="IUS91" s="393"/>
      <c r="IUT91" s="393"/>
      <c r="IUU91" s="393"/>
      <c r="IUV91" s="393"/>
      <c r="IUW91" s="393"/>
      <c r="IUX91" s="393"/>
      <c r="IUY91" s="393"/>
      <c r="IUZ91" s="393"/>
      <c r="IVA91" s="393"/>
      <c r="IVB91" s="393"/>
      <c r="IVC91" s="393"/>
      <c r="IVD91" s="393"/>
      <c r="IVE91" s="393"/>
      <c r="IVF91" s="393"/>
      <c r="IVG91" s="393"/>
      <c r="IVH91" s="393"/>
      <c r="IVI91" s="393"/>
      <c r="IVJ91" s="393"/>
      <c r="IVK91" s="393"/>
      <c r="IVL91" s="393"/>
      <c r="IVM91" s="393"/>
      <c r="IVN91" s="393"/>
      <c r="IVO91" s="393"/>
      <c r="IVP91" s="393"/>
      <c r="IVQ91" s="393"/>
      <c r="IVR91" s="393"/>
      <c r="IVS91" s="393"/>
      <c r="IVT91" s="393"/>
      <c r="IVU91" s="393"/>
      <c r="IVV91" s="393"/>
      <c r="IVW91" s="393"/>
      <c r="IVX91" s="393"/>
      <c r="IVY91" s="393"/>
      <c r="IVZ91" s="393"/>
      <c r="IWA91" s="393"/>
      <c r="IWB91" s="393"/>
      <c r="IWC91" s="393"/>
      <c r="IWD91" s="393"/>
      <c r="IWE91" s="393"/>
      <c r="IWF91" s="393"/>
      <c r="IWG91" s="393"/>
      <c r="IWH91" s="393"/>
      <c r="IWI91" s="393"/>
      <c r="IWJ91" s="393"/>
      <c r="IWK91" s="393"/>
      <c r="IWL91" s="393"/>
      <c r="IWM91" s="393"/>
      <c r="IWN91" s="393"/>
      <c r="IWO91" s="393"/>
      <c r="IWP91" s="393"/>
      <c r="IWQ91" s="393"/>
      <c r="IWR91" s="393"/>
      <c r="IWS91" s="393"/>
      <c r="IWT91" s="393"/>
      <c r="IWU91" s="393"/>
      <c r="IWV91" s="393"/>
      <c r="IWW91" s="393"/>
      <c r="IWX91" s="393"/>
      <c r="IWY91" s="393"/>
      <c r="IWZ91" s="393"/>
      <c r="IXA91" s="393"/>
      <c r="IXB91" s="393"/>
      <c r="IXC91" s="393"/>
      <c r="IXD91" s="393"/>
      <c r="IXE91" s="393"/>
      <c r="IXF91" s="393"/>
      <c r="IXG91" s="393"/>
      <c r="IXH91" s="393"/>
      <c r="IXI91" s="393"/>
      <c r="IXJ91" s="393"/>
      <c r="IXK91" s="393"/>
      <c r="IXL91" s="393"/>
      <c r="IXM91" s="393"/>
      <c r="IXN91" s="393"/>
      <c r="IXO91" s="393"/>
      <c r="IXP91" s="393"/>
      <c r="IXQ91" s="393"/>
      <c r="IXR91" s="393"/>
      <c r="IXS91" s="393"/>
      <c r="IXT91" s="393"/>
      <c r="IXU91" s="393"/>
      <c r="IXV91" s="393"/>
      <c r="IXW91" s="393"/>
      <c r="IXX91" s="393"/>
      <c r="IXY91" s="393"/>
      <c r="IXZ91" s="393"/>
      <c r="IYA91" s="393"/>
      <c r="IYB91" s="393"/>
      <c r="IYC91" s="393"/>
      <c r="IYD91" s="393"/>
      <c r="IYE91" s="393"/>
      <c r="IYF91" s="393"/>
      <c r="IYG91" s="393"/>
      <c r="IYH91" s="393"/>
      <c r="IYI91" s="393"/>
      <c r="IYJ91" s="393"/>
      <c r="IYK91" s="393"/>
      <c r="IYL91" s="393"/>
      <c r="IYM91" s="393"/>
      <c r="IYN91" s="393"/>
      <c r="IYO91" s="393"/>
      <c r="IYP91" s="393"/>
      <c r="IYQ91" s="393"/>
      <c r="IYR91" s="393"/>
      <c r="IYS91" s="393"/>
      <c r="IYT91" s="393"/>
      <c r="IYU91" s="393"/>
      <c r="IYV91" s="393"/>
      <c r="IYW91" s="393"/>
      <c r="IYX91" s="393"/>
      <c r="IYY91" s="393"/>
      <c r="IYZ91" s="393"/>
      <c r="IZA91" s="393"/>
      <c r="IZB91" s="393"/>
      <c r="IZC91" s="393"/>
      <c r="IZD91" s="393"/>
      <c r="IZE91" s="393"/>
      <c r="IZF91" s="393"/>
      <c r="IZG91" s="393"/>
      <c r="IZH91" s="393"/>
      <c r="IZI91" s="393"/>
      <c r="IZJ91" s="393"/>
      <c r="IZK91" s="393"/>
      <c r="IZL91" s="393"/>
      <c r="IZM91" s="393"/>
      <c r="IZN91" s="393"/>
      <c r="IZO91" s="393"/>
      <c r="IZP91" s="393"/>
      <c r="IZQ91" s="393"/>
      <c r="IZR91" s="393"/>
      <c r="IZS91" s="393"/>
      <c r="IZT91" s="393"/>
      <c r="IZU91" s="393"/>
      <c r="IZV91" s="393"/>
      <c r="IZW91" s="393"/>
      <c r="IZX91" s="393"/>
      <c r="IZY91" s="393"/>
      <c r="IZZ91" s="393"/>
      <c r="JAA91" s="393"/>
      <c r="JAB91" s="393"/>
      <c r="JAC91" s="393"/>
      <c r="JAD91" s="393"/>
      <c r="JAE91" s="393"/>
      <c r="JAF91" s="393"/>
      <c r="JAG91" s="393"/>
      <c r="JAH91" s="393"/>
      <c r="JAI91" s="393"/>
      <c r="JAJ91" s="393"/>
      <c r="JAK91" s="393"/>
      <c r="JAL91" s="393"/>
      <c r="JAM91" s="393"/>
      <c r="JAN91" s="393"/>
      <c r="JAO91" s="393"/>
      <c r="JAP91" s="393"/>
      <c r="JAQ91" s="393"/>
      <c r="JAR91" s="393"/>
      <c r="JAS91" s="393"/>
      <c r="JAT91" s="393"/>
      <c r="JAU91" s="393"/>
      <c r="JAV91" s="393"/>
      <c r="JAW91" s="393"/>
      <c r="JAX91" s="393"/>
      <c r="JAY91" s="393"/>
      <c r="JAZ91" s="393"/>
      <c r="JBA91" s="393"/>
      <c r="JBB91" s="393"/>
      <c r="JBC91" s="393"/>
      <c r="JBD91" s="393"/>
      <c r="JBE91" s="393"/>
      <c r="JBF91" s="393"/>
      <c r="JBG91" s="393"/>
      <c r="JBH91" s="393"/>
      <c r="JBI91" s="393"/>
      <c r="JBJ91" s="393"/>
      <c r="JBK91" s="393"/>
      <c r="JBL91" s="393"/>
      <c r="JBM91" s="393"/>
      <c r="JBN91" s="393"/>
      <c r="JBO91" s="393"/>
      <c r="JBP91" s="393"/>
      <c r="JBQ91" s="393"/>
      <c r="JBR91" s="393"/>
      <c r="JBS91" s="393"/>
      <c r="JBT91" s="393"/>
      <c r="JBU91" s="393"/>
      <c r="JBV91" s="393"/>
      <c r="JBW91" s="393"/>
      <c r="JBX91" s="393"/>
      <c r="JBY91" s="393"/>
      <c r="JBZ91" s="393"/>
      <c r="JCA91" s="393"/>
      <c r="JCB91" s="393"/>
      <c r="JCC91" s="393"/>
      <c r="JCD91" s="393"/>
      <c r="JCE91" s="393"/>
      <c r="JCF91" s="393"/>
      <c r="JCG91" s="393"/>
      <c r="JCH91" s="393"/>
      <c r="JCI91" s="393"/>
      <c r="JCJ91" s="393"/>
      <c r="JCK91" s="393"/>
      <c r="JCL91" s="393"/>
      <c r="JCM91" s="393"/>
      <c r="JCN91" s="393"/>
      <c r="JCO91" s="393"/>
      <c r="JCP91" s="393"/>
      <c r="JCQ91" s="393"/>
      <c r="JCR91" s="393"/>
      <c r="JCS91" s="393"/>
      <c r="JCT91" s="393"/>
      <c r="JCU91" s="393"/>
      <c r="JCV91" s="393"/>
      <c r="JCW91" s="393"/>
      <c r="JCX91" s="393"/>
      <c r="JCY91" s="393"/>
      <c r="JCZ91" s="393"/>
      <c r="JDA91" s="393"/>
      <c r="JDB91" s="393"/>
      <c r="JDC91" s="393"/>
      <c r="JDD91" s="393"/>
      <c r="JDE91" s="393"/>
      <c r="JDF91" s="393"/>
      <c r="JDG91" s="393"/>
      <c r="JDH91" s="393"/>
      <c r="JDI91" s="393"/>
      <c r="JDJ91" s="393"/>
      <c r="JDK91" s="393"/>
      <c r="JDL91" s="393"/>
      <c r="JDM91" s="393"/>
      <c r="JDN91" s="393"/>
      <c r="JDO91" s="393"/>
      <c r="JDP91" s="393"/>
      <c r="JDQ91" s="393"/>
      <c r="JDR91" s="393"/>
      <c r="JDS91" s="393"/>
      <c r="JDT91" s="393"/>
      <c r="JDU91" s="393"/>
      <c r="JDV91" s="393"/>
      <c r="JDW91" s="393"/>
      <c r="JDX91" s="393"/>
      <c r="JDY91" s="393"/>
      <c r="JDZ91" s="393"/>
      <c r="JEA91" s="393"/>
      <c r="JEB91" s="393"/>
      <c r="JEC91" s="393"/>
      <c r="JED91" s="393"/>
      <c r="JEE91" s="393"/>
      <c r="JEF91" s="393"/>
      <c r="JEG91" s="393"/>
      <c r="JEH91" s="393"/>
      <c r="JEI91" s="393"/>
      <c r="JEJ91" s="393"/>
      <c r="JEK91" s="393"/>
      <c r="JEL91" s="393"/>
      <c r="JEM91" s="393"/>
      <c r="JEN91" s="393"/>
      <c r="JEO91" s="393"/>
      <c r="JEP91" s="393"/>
      <c r="JEQ91" s="393"/>
      <c r="JER91" s="393"/>
      <c r="JES91" s="393"/>
      <c r="JET91" s="393"/>
      <c r="JEU91" s="393"/>
      <c r="JEV91" s="393"/>
      <c r="JEW91" s="393"/>
      <c r="JEX91" s="393"/>
      <c r="JEY91" s="393"/>
      <c r="JEZ91" s="393"/>
      <c r="JFA91" s="393"/>
      <c r="JFB91" s="393"/>
      <c r="JFC91" s="393"/>
      <c r="JFD91" s="393"/>
      <c r="JFE91" s="393"/>
      <c r="JFF91" s="393"/>
      <c r="JFG91" s="393"/>
      <c r="JFH91" s="393"/>
      <c r="JFI91" s="393"/>
      <c r="JFJ91" s="393"/>
      <c r="JFK91" s="393"/>
      <c r="JFL91" s="393"/>
      <c r="JFM91" s="393"/>
      <c r="JFN91" s="393"/>
      <c r="JFO91" s="393"/>
      <c r="JFP91" s="393"/>
      <c r="JFQ91" s="393"/>
      <c r="JFR91" s="393"/>
      <c r="JFS91" s="393"/>
      <c r="JFT91" s="393"/>
      <c r="JFU91" s="393"/>
      <c r="JFV91" s="393"/>
      <c r="JFW91" s="393"/>
      <c r="JFX91" s="393"/>
      <c r="JFY91" s="393"/>
      <c r="JFZ91" s="393"/>
      <c r="JGA91" s="393"/>
      <c r="JGB91" s="393"/>
      <c r="JGC91" s="393"/>
      <c r="JGD91" s="393"/>
      <c r="JGE91" s="393"/>
      <c r="JGF91" s="393"/>
      <c r="JGG91" s="393"/>
      <c r="JGH91" s="393"/>
      <c r="JGI91" s="393"/>
      <c r="JGJ91" s="393"/>
      <c r="JGK91" s="393"/>
      <c r="JGL91" s="393"/>
      <c r="JGM91" s="393"/>
      <c r="JGN91" s="393"/>
      <c r="JGO91" s="393"/>
      <c r="JGP91" s="393"/>
      <c r="JGQ91" s="393"/>
      <c r="JGR91" s="393"/>
      <c r="JGS91" s="393"/>
      <c r="JGT91" s="393"/>
      <c r="JGU91" s="393"/>
      <c r="JGV91" s="393"/>
      <c r="JGW91" s="393"/>
      <c r="JGX91" s="393"/>
      <c r="JGY91" s="393"/>
      <c r="JGZ91" s="393"/>
      <c r="JHA91" s="393"/>
      <c r="JHB91" s="393"/>
      <c r="JHC91" s="393"/>
      <c r="JHD91" s="393"/>
      <c r="JHE91" s="393"/>
      <c r="JHF91" s="393"/>
      <c r="JHG91" s="393"/>
      <c r="JHH91" s="393"/>
      <c r="JHI91" s="393"/>
      <c r="JHJ91" s="393"/>
      <c r="JHK91" s="393"/>
      <c r="JHL91" s="393"/>
      <c r="JHM91" s="393"/>
      <c r="JHN91" s="393"/>
      <c r="JHO91" s="393"/>
      <c r="JHP91" s="393"/>
      <c r="JHQ91" s="393"/>
      <c r="JHR91" s="393"/>
      <c r="JHS91" s="393"/>
      <c r="JHT91" s="393"/>
      <c r="JHU91" s="393"/>
      <c r="JHV91" s="393"/>
      <c r="JHW91" s="393"/>
      <c r="JHX91" s="393"/>
      <c r="JHY91" s="393"/>
      <c r="JHZ91" s="393"/>
      <c r="JIA91" s="393"/>
      <c r="JIB91" s="393"/>
      <c r="JIC91" s="393"/>
      <c r="JID91" s="393"/>
      <c r="JIE91" s="393"/>
      <c r="JIF91" s="393"/>
      <c r="JIG91" s="393"/>
      <c r="JIH91" s="393"/>
      <c r="JII91" s="393"/>
      <c r="JIJ91" s="393"/>
      <c r="JIK91" s="393"/>
      <c r="JIL91" s="393"/>
      <c r="JIM91" s="393"/>
      <c r="JIN91" s="393"/>
      <c r="JIO91" s="393"/>
      <c r="JIP91" s="393"/>
      <c r="JIQ91" s="393"/>
      <c r="JIR91" s="393"/>
      <c r="JIS91" s="393"/>
      <c r="JIT91" s="393"/>
      <c r="JIU91" s="393"/>
      <c r="JIV91" s="393"/>
      <c r="JIW91" s="393"/>
      <c r="JIX91" s="393"/>
      <c r="JIY91" s="393"/>
      <c r="JIZ91" s="393"/>
      <c r="JJA91" s="393"/>
      <c r="JJB91" s="393"/>
      <c r="JJC91" s="393"/>
      <c r="JJD91" s="393"/>
      <c r="JJE91" s="393"/>
      <c r="JJF91" s="393"/>
      <c r="JJG91" s="393"/>
      <c r="JJH91" s="393"/>
      <c r="JJI91" s="393"/>
      <c r="JJJ91" s="393"/>
      <c r="JJK91" s="393"/>
      <c r="JJL91" s="393"/>
      <c r="JJM91" s="393"/>
      <c r="JJN91" s="393"/>
      <c r="JJO91" s="393"/>
      <c r="JJP91" s="393"/>
      <c r="JJQ91" s="393"/>
      <c r="JJR91" s="393"/>
      <c r="JJS91" s="393"/>
      <c r="JJT91" s="393"/>
      <c r="JJU91" s="393"/>
      <c r="JJV91" s="393"/>
      <c r="JJW91" s="393"/>
      <c r="JJX91" s="393"/>
      <c r="JJY91" s="393"/>
      <c r="JJZ91" s="393"/>
      <c r="JKA91" s="393"/>
      <c r="JKB91" s="393"/>
      <c r="JKC91" s="393"/>
      <c r="JKD91" s="393"/>
      <c r="JKE91" s="393"/>
      <c r="JKF91" s="393"/>
      <c r="JKG91" s="393"/>
      <c r="JKH91" s="393"/>
      <c r="JKI91" s="393"/>
      <c r="JKJ91" s="393"/>
      <c r="JKK91" s="393"/>
      <c r="JKL91" s="393"/>
      <c r="JKM91" s="393"/>
      <c r="JKN91" s="393"/>
      <c r="JKO91" s="393"/>
      <c r="JKP91" s="393"/>
      <c r="JKQ91" s="393"/>
      <c r="JKR91" s="393"/>
      <c r="JKS91" s="393"/>
      <c r="JKT91" s="393"/>
      <c r="JKU91" s="393"/>
      <c r="JKV91" s="393"/>
      <c r="JKW91" s="393"/>
      <c r="JKX91" s="393"/>
      <c r="JKY91" s="393"/>
      <c r="JKZ91" s="393"/>
      <c r="JLA91" s="393"/>
      <c r="JLB91" s="393"/>
      <c r="JLC91" s="393"/>
      <c r="JLD91" s="393"/>
      <c r="JLE91" s="393"/>
      <c r="JLF91" s="393"/>
      <c r="JLG91" s="393"/>
      <c r="JLH91" s="393"/>
      <c r="JLI91" s="393"/>
      <c r="JLJ91" s="393"/>
      <c r="JLK91" s="393"/>
      <c r="JLL91" s="393"/>
      <c r="JLM91" s="393"/>
      <c r="JLN91" s="393"/>
      <c r="JLO91" s="393"/>
      <c r="JLP91" s="393"/>
      <c r="JLQ91" s="393"/>
      <c r="JLR91" s="393"/>
      <c r="JLS91" s="393"/>
      <c r="JLT91" s="393"/>
      <c r="JLU91" s="393"/>
      <c r="JLV91" s="393"/>
      <c r="JLW91" s="393"/>
      <c r="JLX91" s="393"/>
      <c r="JLY91" s="393"/>
      <c r="JLZ91" s="393"/>
      <c r="JMA91" s="393"/>
      <c r="JMB91" s="393"/>
      <c r="JMC91" s="393"/>
      <c r="JMD91" s="393"/>
      <c r="JME91" s="393"/>
      <c r="JMF91" s="393"/>
      <c r="JMG91" s="393"/>
      <c r="JMH91" s="393"/>
      <c r="JMI91" s="393"/>
      <c r="JMJ91" s="393"/>
      <c r="JMK91" s="393"/>
      <c r="JML91" s="393"/>
      <c r="JMM91" s="393"/>
      <c r="JMN91" s="393"/>
      <c r="JMO91" s="393"/>
      <c r="JMP91" s="393"/>
      <c r="JMQ91" s="393"/>
      <c r="JMR91" s="393"/>
      <c r="JMS91" s="393"/>
      <c r="JMT91" s="393"/>
      <c r="JMU91" s="393"/>
      <c r="JMV91" s="393"/>
      <c r="JMW91" s="393"/>
      <c r="JMX91" s="393"/>
      <c r="JMY91" s="393"/>
      <c r="JMZ91" s="393"/>
      <c r="JNA91" s="393"/>
      <c r="JNB91" s="393"/>
      <c r="JNC91" s="393"/>
      <c r="JND91" s="393"/>
      <c r="JNE91" s="393"/>
      <c r="JNF91" s="393"/>
      <c r="JNG91" s="393"/>
      <c r="JNH91" s="393"/>
      <c r="JNI91" s="393"/>
      <c r="JNJ91" s="393"/>
      <c r="JNK91" s="393"/>
      <c r="JNL91" s="393"/>
      <c r="JNM91" s="393"/>
      <c r="JNN91" s="393"/>
      <c r="JNO91" s="393"/>
      <c r="JNP91" s="393"/>
      <c r="JNQ91" s="393"/>
      <c r="JNR91" s="393"/>
      <c r="JNS91" s="393"/>
      <c r="JNT91" s="393"/>
      <c r="JNU91" s="393"/>
      <c r="JNV91" s="393"/>
      <c r="JNW91" s="393"/>
      <c r="JNX91" s="393"/>
      <c r="JNY91" s="393"/>
      <c r="JNZ91" s="393"/>
      <c r="JOA91" s="393"/>
      <c r="JOB91" s="393"/>
      <c r="JOC91" s="393"/>
      <c r="JOD91" s="393"/>
      <c r="JOE91" s="393"/>
      <c r="JOF91" s="393"/>
      <c r="JOG91" s="393"/>
      <c r="JOH91" s="393"/>
      <c r="JOI91" s="393"/>
      <c r="JOJ91" s="393"/>
      <c r="JOK91" s="393"/>
      <c r="JOL91" s="393"/>
      <c r="JOM91" s="393"/>
      <c r="JON91" s="393"/>
      <c r="JOO91" s="393"/>
      <c r="JOP91" s="393"/>
      <c r="JOQ91" s="393"/>
      <c r="JOR91" s="393"/>
      <c r="JOS91" s="393"/>
      <c r="JOT91" s="393"/>
      <c r="JOU91" s="393"/>
      <c r="JOV91" s="393"/>
      <c r="JOW91" s="393"/>
      <c r="JOX91" s="393"/>
      <c r="JOY91" s="393"/>
      <c r="JOZ91" s="393"/>
      <c r="JPA91" s="393"/>
      <c r="JPB91" s="393"/>
      <c r="JPC91" s="393"/>
      <c r="JPD91" s="393"/>
      <c r="JPE91" s="393"/>
      <c r="JPF91" s="393"/>
      <c r="JPG91" s="393"/>
      <c r="JPH91" s="393"/>
      <c r="JPI91" s="393"/>
      <c r="JPJ91" s="393"/>
      <c r="JPK91" s="393"/>
      <c r="JPL91" s="393"/>
      <c r="JPM91" s="393"/>
      <c r="JPN91" s="393"/>
      <c r="JPO91" s="393"/>
      <c r="JPP91" s="393"/>
      <c r="JPQ91" s="393"/>
      <c r="JPR91" s="393"/>
      <c r="JPS91" s="393"/>
      <c r="JPT91" s="393"/>
      <c r="JPU91" s="393"/>
      <c r="JPV91" s="393"/>
      <c r="JPW91" s="393"/>
      <c r="JPX91" s="393"/>
      <c r="JPY91" s="393"/>
      <c r="JPZ91" s="393"/>
      <c r="JQA91" s="393"/>
      <c r="JQB91" s="393"/>
      <c r="JQC91" s="393"/>
      <c r="JQD91" s="393"/>
      <c r="JQE91" s="393"/>
      <c r="JQF91" s="393"/>
      <c r="JQG91" s="393"/>
      <c r="JQH91" s="393"/>
      <c r="JQI91" s="393"/>
      <c r="JQJ91" s="393"/>
      <c r="JQK91" s="393"/>
      <c r="JQL91" s="393"/>
      <c r="JQM91" s="393"/>
      <c r="JQN91" s="393"/>
      <c r="JQO91" s="393"/>
      <c r="JQP91" s="393"/>
      <c r="JQQ91" s="393"/>
      <c r="JQR91" s="393"/>
      <c r="JQS91" s="393"/>
      <c r="JQT91" s="393"/>
      <c r="JQU91" s="393"/>
      <c r="JQV91" s="393"/>
      <c r="JQW91" s="393"/>
      <c r="JQX91" s="393"/>
      <c r="JQY91" s="393"/>
      <c r="JQZ91" s="393"/>
      <c r="JRA91" s="393"/>
      <c r="JRB91" s="393"/>
      <c r="JRC91" s="393"/>
      <c r="JRD91" s="393"/>
      <c r="JRE91" s="393"/>
      <c r="JRF91" s="393"/>
      <c r="JRG91" s="393"/>
      <c r="JRH91" s="393"/>
      <c r="JRI91" s="393"/>
      <c r="JRJ91" s="393"/>
      <c r="JRK91" s="393"/>
      <c r="JRL91" s="393"/>
      <c r="JRM91" s="393"/>
      <c r="JRN91" s="393"/>
      <c r="JRO91" s="393"/>
      <c r="JRP91" s="393"/>
      <c r="JRQ91" s="393"/>
      <c r="JRR91" s="393"/>
      <c r="JRS91" s="393"/>
      <c r="JRT91" s="393"/>
      <c r="JRU91" s="393"/>
      <c r="JRV91" s="393"/>
      <c r="JRW91" s="393"/>
      <c r="JRX91" s="393"/>
      <c r="JRY91" s="393"/>
      <c r="JRZ91" s="393"/>
      <c r="JSA91" s="393"/>
      <c r="JSB91" s="393"/>
      <c r="JSC91" s="393"/>
      <c r="JSD91" s="393"/>
      <c r="JSE91" s="393"/>
      <c r="JSF91" s="393"/>
      <c r="JSG91" s="393"/>
      <c r="JSH91" s="393"/>
      <c r="JSI91" s="393"/>
      <c r="JSJ91" s="393"/>
      <c r="JSK91" s="393"/>
      <c r="JSL91" s="393"/>
      <c r="JSM91" s="393"/>
      <c r="JSN91" s="393"/>
      <c r="JSO91" s="393"/>
      <c r="JSP91" s="393"/>
      <c r="JSQ91" s="393"/>
      <c r="JSR91" s="393"/>
      <c r="JSS91" s="393"/>
      <c r="JST91" s="393"/>
      <c r="JSU91" s="393"/>
      <c r="JSV91" s="393"/>
      <c r="JSW91" s="393"/>
      <c r="JSX91" s="393"/>
      <c r="JSY91" s="393"/>
      <c r="JSZ91" s="393"/>
      <c r="JTA91" s="393"/>
      <c r="JTB91" s="393"/>
      <c r="JTC91" s="393"/>
      <c r="JTD91" s="393"/>
      <c r="JTE91" s="393"/>
      <c r="JTF91" s="393"/>
      <c r="JTG91" s="393"/>
      <c r="JTH91" s="393"/>
      <c r="JTI91" s="393"/>
      <c r="JTJ91" s="393"/>
      <c r="JTK91" s="393"/>
      <c r="JTL91" s="393"/>
      <c r="JTM91" s="393"/>
      <c r="JTN91" s="393"/>
      <c r="JTO91" s="393"/>
      <c r="JTP91" s="393"/>
      <c r="JTQ91" s="393"/>
      <c r="JTR91" s="393"/>
      <c r="JTS91" s="393"/>
      <c r="JTT91" s="393"/>
      <c r="JTU91" s="393"/>
      <c r="JTV91" s="393"/>
      <c r="JTW91" s="393"/>
      <c r="JTX91" s="393"/>
      <c r="JTY91" s="393"/>
      <c r="JTZ91" s="393"/>
      <c r="JUA91" s="393"/>
      <c r="JUB91" s="393"/>
      <c r="JUC91" s="393"/>
      <c r="JUD91" s="393"/>
      <c r="JUE91" s="393"/>
      <c r="JUF91" s="393"/>
      <c r="JUG91" s="393"/>
      <c r="JUH91" s="393"/>
      <c r="JUI91" s="393"/>
      <c r="JUJ91" s="393"/>
      <c r="JUK91" s="393"/>
      <c r="JUL91" s="393"/>
      <c r="JUM91" s="393"/>
      <c r="JUN91" s="393"/>
      <c r="JUO91" s="393"/>
      <c r="JUP91" s="393"/>
      <c r="JUQ91" s="393"/>
      <c r="JUR91" s="393"/>
      <c r="JUS91" s="393"/>
      <c r="JUT91" s="393"/>
      <c r="JUU91" s="393"/>
      <c r="JUV91" s="393"/>
      <c r="JUW91" s="393"/>
      <c r="JUX91" s="393"/>
      <c r="JUY91" s="393"/>
      <c r="JUZ91" s="393"/>
      <c r="JVA91" s="393"/>
      <c r="JVB91" s="393"/>
      <c r="JVC91" s="393"/>
      <c r="JVD91" s="393"/>
      <c r="JVE91" s="393"/>
      <c r="JVF91" s="393"/>
      <c r="JVG91" s="393"/>
      <c r="JVH91" s="393"/>
      <c r="JVI91" s="393"/>
      <c r="JVJ91" s="393"/>
      <c r="JVK91" s="393"/>
      <c r="JVL91" s="393"/>
      <c r="JVM91" s="393"/>
      <c r="JVN91" s="393"/>
      <c r="JVO91" s="393"/>
      <c r="JVP91" s="393"/>
      <c r="JVQ91" s="393"/>
      <c r="JVR91" s="393"/>
      <c r="JVS91" s="393"/>
      <c r="JVT91" s="393"/>
      <c r="JVU91" s="393"/>
      <c r="JVV91" s="393"/>
      <c r="JVW91" s="393"/>
      <c r="JVX91" s="393"/>
      <c r="JVY91" s="393"/>
      <c r="JVZ91" s="393"/>
      <c r="JWA91" s="393"/>
      <c r="JWB91" s="393"/>
      <c r="JWC91" s="393"/>
      <c r="JWD91" s="393"/>
      <c r="JWE91" s="393"/>
      <c r="JWF91" s="393"/>
      <c r="JWG91" s="393"/>
      <c r="JWH91" s="393"/>
      <c r="JWI91" s="393"/>
      <c r="JWJ91" s="393"/>
      <c r="JWK91" s="393"/>
      <c r="JWL91" s="393"/>
      <c r="JWM91" s="393"/>
      <c r="JWN91" s="393"/>
      <c r="JWO91" s="393"/>
      <c r="JWP91" s="393"/>
      <c r="JWQ91" s="393"/>
      <c r="JWR91" s="393"/>
      <c r="JWS91" s="393"/>
      <c r="JWT91" s="393"/>
      <c r="JWU91" s="393"/>
      <c r="JWV91" s="393"/>
      <c r="JWW91" s="393"/>
      <c r="JWX91" s="393"/>
      <c r="JWY91" s="393"/>
      <c r="JWZ91" s="393"/>
      <c r="JXA91" s="393"/>
      <c r="JXB91" s="393"/>
      <c r="JXC91" s="393"/>
      <c r="JXD91" s="393"/>
      <c r="JXE91" s="393"/>
      <c r="JXF91" s="393"/>
      <c r="JXG91" s="393"/>
      <c r="JXH91" s="393"/>
      <c r="JXI91" s="393"/>
      <c r="JXJ91" s="393"/>
      <c r="JXK91" s="393"/>
      <c r="JXL91" s="393"/>
      <c r="JXM91" s="393"/>
      <c r="JXN91" s="393"/>
      <c r="JXO91" s="393"/>
      <c r="JXP91" s="393"/>
      <c r="JXQ91" s="393"/>
      <c r="JXR91" s="393"/>
      <c r="JXS91" s="393"/>
      <c r="JXT91" s="393"/>
      <c r="JXU91" s="393"/>
      <c r="JXV91" s="393"/>
      <c r="JXW91" s="393"/>
      <c r="JXX91" s="393"/>
      <c r="JXY91" s="393"/>
      <c r="JXZ91" s="393"/>
      <c r="JYA91" s="393"/>
      <c r="JYB91" s="393"/>
      <c r="JYC91" s="393"/>
      <c r="JYD91" s="393"/>
      <c r="JYE91" s="393"/>
      <c r="JYF91" s="393"/>
      <c r="JYG91" s="393"/>
      <c r="JYH91" s="393"/>
      <c r="JYI91" s="393"/>
      <c r="JYJ91" s="393"/>
      <c r="JYK91" s="393"/>
      <c r="JYL91" s="393"/>
      <c r="JYM91" s="393"/>
      <c r="JYN91" s="393"/>
      <c r="JYO91" s="393"/>
      <c r="JYP91" s="393"/>
      <c r="JYQ91" s="393"/>
      <c r="JYR91" s="393"/>
      <c r="JYS91" s="393"/>
      <c r="JYT91" s="393"/>
      <c r="JYU91" s="393"/>
      <c r="JYV91" s="393"/>
      <c r="JYW91" s="393"/>
      <c r="JYX91" s="393"/>
      <c r="JYY91" s="393"/>
      <c r="JYZ91" s="393"/>
      <c r="JZA91" s="393"/>
      <c r="JZB91" s="393"/>
      <c r="JZC91" s="393"/>
      <c r="JZD91" s="393"/>
      <c r="JZE91" s="393"/>
      <c r="JZF91" s="393"/>
      <c r="JZG91" s="393"/>
      <c r="JZH91" s="393"/>
      <c r="JZI91" s="393"/>
      <c r="JZJ91" s="393"/>
      <c r="JZK91" s="393"/>
      <c r="JZL91" s="393"/>
      <c r="JZM91" s="393"/>
      <c r="JZN91" s="393"/>
      <c r="JZO91" s="393"/>
      <c r="JZP91" s="393"/>
      <c r="JZQ91" s="393"/>
      <c r="JZR91" s="393"/>
      <c r="JZS91" s="393"/>
      <c r="JZT91" s="393"/>
      <c r="JZU91" s="393"/>
      <c r="JZV91" s="393"/>
      <c r="JZW91" s="393"/>
      <c r="JZX91" s="393"/>
      <c r="JZY91" s="393"/>
      <c r="JZZ91" s="393"/>
      <c r="KAA91" s="393"/>
      <c r="KAB91" s="393"/>
      <c r="KAC91" s="393"/>
      <c r="KAD91" s="393"/>
      <c r="KAE91" s="393"/>
      <c r="KAF91" s="393"/>
      <c r="KAG91" s="393"/>
      <c r="KAH91" s="393"/>
      <c r="KAI91" s="393"/>
      <c r="KAJ91" s="393"/>
      <c r="KAK91" s="393"/>
      <c r="KAL91" s="393"/>
      <c r="KAM91" s="393"/>
      <c r="KAN91" s="393"/>
      <c r="KAO91" s="393"/>
      <c r="KAP91" s="393"/>
      <c r="KAQ91" s="393"/>
      <c r="KAR91" s="393"/>
      <c r="KAS91" s="393"/>
      <c r="KAT91" s="393"/>
      <c r="KAU91" s="393"/>
      <c r="KAV91" s="393"/>
      <c r="KAW91" s="393"/>
      <c r="KAX91" s="393"/>
      <c r="KAY91" s="393"/>
      <c r="KAZ91" s="393"/>
      <c r="KBA91" s="393"/>
      <c r="KBB91" s="393"/>
      <c r="KBC91" s="393"/>
      <c r="KBD91" s="393"/>
      <c r="KBE91" s="393"/>
      <c r="KBF91" s="393"/>
      <c r="KBG91" s="393"/>
      <c r="KBH91" s="393"/>
      <c r="KBI91" s="393"/>
      <c r="KBJ91" s="393"/>
      <c r="KBK91" s="393"/>
      <c r="KBL91" s="393"/>
      <c r="KBM91" s="393"/>
      <c r="KBN91" s="393"/>
      <c r="KBO91" s="393"/>
      <c r="KBP91" s="393"/>
      <c r="KBQ91" s="393"/>
      <c r="KBR91" s="393"/>
      <c r="KBS91" s="393"/>
      <c r="KBT91" s="393"/>
      <c r="KBU91" s="393"/>
      <c r="KBV91" s="393"/>
      <c r="KBW91" s="393"/>
      <c r="KBX91" s="393"/>
      <c r="KBY91" s="393"/>
      <c r="KBZ91" s="393"/>
      <c r="KCA91" s="393"/>
      <c r="KCB91" s="393"/>
      <c r="KCC91" s="393"/>
      <c r="KCD91" s="393"/>
      <c r="KCE91" s="393"/>
      <c r="KCF91" s="393"/>
      <c r="KCG91" s="393"/>
      <c r="KCH91" s="393"/>
      <c r="KCI91" s="393"/>
      <c r="KCJ91" s="393"/>
      <c r="KCK91" s="393"/>
      <c r="KCL91" s="393"/>
      <c r="KCM91" s="393"/>
      <c r="KCN91" s="393"/>
      <c r="KCO91" s="393"/>
      <c r="KCP91" s="393"/>
      <c r="KCQ91" s="393"/>
      <c r="KCR91" s="393"/>
      <c r="KCS91" s="393"/>
      <c r="KCT91" s="393"/>
      <c r="KCU91" s="393"/>
      <c r="KCV91" s="393"/>
      <c r="KCW91" s="393"/>
      <c r="KCX91" s="393"/>
      <c r="KCY91" s="393"/>
      <c r="KCZ91" s="393"/>
      <c r="KDA91" s="393"/>
      <c r="KDB91" s="393"/>
      <c r="KDC91" s="393"/>
      <c r="KDD91" s="393"/>
      <c r="KDE91" s="393"/>
      <c r="KDF91" s="393"/>
      <c r="KDG91" s="393"/>
      <c r="KDH91" s="393"/>
      <c r="KDI91" s="393"/>
      <c r="KDJ91" s="393"/>
      <c r="KDK91" s="393"/>
      <c r="KDL91" s="393"/>
      <c r="KDM91" s="393"/>
      <c r="KDN91" s="393"/>
      <c r="KDO91" s="393"/>
      <c r="KDP91" s="393"/>
      <c r="KDQ91" s="393"/>
      <c r="KDR91" s="393"/>
      <c r="KDS91" s="393"/>
      <c r="KDT91" s="393"/>
      <c r="KDU91" s="393"/>
      <c r="KDV91" s="393"/>
      <c r="KDW91" s="393"/>
      <c r="KDX91" s="393"/>
      <c r="KDY91" s="393"/>
      <c r="KDZ91" s="393"/>
      <c r="KEA91" s="393"/>
      <c r="KEB91" s="393"/>
      <c r="KEC91" s="393"/>
      <c r="KED91" s="393"/>
      <c r="KEE91" s="393"/>
      <c r="KEF91" s="393"/>
      <c r="KEG91" s="393"/>
      <c r="KEH91" s="393"/>
      <c r="KEI91" s="393"/>
      <c r="KEJ91" s="393"/>
      <c r="KEK91" s="393"/>
      <c r="KEL91" s="393"/>
      <c r="KEM91" s="393"/>
      <c r="KEN91" s="393"/>
      <c r="KEO91" s="393"/>
      <c r="KEP91" s="393"/>
      <c r="KEQ91" s="393"/>
      <c r="KER91" s="393"/>
      <c r="KES91" s="393"/>
      <c r="KET91" s="393"/>
      <c r="KEU91" s="393"/>
      <c r="KEV91" s="393"/>
      <c r="KEW91" s="393"/>
      <c r="KEX91" s="393"/>
      <c r="KEY91" s="393"/>
      <c r="KEZ91" s="393"/>
      <c r="KFA91" s="393"/>
      <c r="KFB91" s="393"/>
      <c r="KFC91" s="393"/>
      <c r="KFD91" s="393"/>
      <c r="KFE91" s="393"/>
      <c r="KFF91" s="393"/>
      <c r="KFG91" s="393"/>
      <c r="KFH91" s="393"/>
      <c r="KFI91" s="393"/>
      <c r="KFJ91" s="393"/>
      <c r="KFK91" s="393"/>
      <c r="KFL91" s="393"/>
      <c r="KFM91" s="393"/>
      <c r="KFN91" s="393"/>
      <c r="KFO91" s="393"/>
      <c r="KFP91" s="393"/>
      <c r="KFQ91" s="393"/>
      <c r="KFR91" s="393"/>
      <c r="KFS91" s="393"/>
      <c r="KFT91" s="393"/>
      <c r="KFU91" s="393"/>
      <c r="KFV91" s="393"/>
      <c r="KFW91" s="393"/>
      <c r="KFX91" s="393"/>
      <c r="KFY91" s="393"/>
      <c r="KFZ91" s="393"/>
      <c r="KGA91" s="393"/>
      <c r="KGB91" s="393"/>
      <c r="KGC91" s="393"/>
      <c r="KGD91" s="393"/>
      <c r="KGE91" s="393"/>
      <c r="KGF91" s="393"/>
      <c r="KGG91" s="393"/>
      <c r="KGH91" s="393"/>
      <c r="KGI91" s="393"/>
      <c r="KGJ91" s="393"/>
      <c r="KGK91" s="393"/>
      <c r="KGL91" s="393"/>
      <c r="KGM91" s="393"/>
      <c r="KGN91" s="393"/>
      <c r="KGO91" s="393"/>
      <c r="KGP91" s="393"/>
      <c r="KGQ91" s="393"/>
      <c r="KGR91" s="393"/>
      <c r="KGS91" s="393"/>
      <c r="KGT91" s="393"/>
      <c r="KGU91" s="393"/>
      <c r="KGV91" s="393"/>
      <c r="KGW91" s="393"/>
      <c r="KGX91" s="393"/>
      <c r="KGY91" s="393"/>
      <c r="KGZ91" s="393"/>
      <c r="KHA91" s="393"/>
      <c r="KHB91" s="393"/>
      <c r="KHC91" s="393"/>
      <c r="KHD91" s="393"/>
      <c r="KHE91" s="393"/>
      <c r="KHF91" s="393"/>
      <c r="KHG91" s="393"/>
      <c r="KHH91" s="393"/>
      <c r="KHI91" s="393"/>
      <c r="KHJ91" s="393"/>
      <c r="KHK91" s="393"/>
      <c r="KHL91" s="393"/>
      <c r="KHM91" s="393"/>
      <c r="KHN91" s="393"/>
      <c r="KHO91" s="393"/>
      <c r="KHP91" s="393"/>
      <c r="KHQ91" s="393"/>
      <c r="KHR91" s="393"/>
      <c r="KHS91" s="393"/>
      <c r="KHT91" s="393"/>
      <c r="KHU91" s="393"/>
      <c r="KHV91" s="393"/>
      <c r="KHW91" s="393"/>
      <c r="KHX91" s="393"/>
      <c r="KHY91" s="393"/>
      <c r="KHZ91" s="393"/>
      <c r="KIA91" s="393"/>
      <c r="KIB91" s="393"/>
      <c r="KIC91" s="393"/>
      <c r="KID91" s="393"/>
      <c r="KIE91" s="393"/>
      <c r="KIF91" s="393"/>
      <c r="KIG91" s="393"/>
      <c r="KIH91" s="393"/>
      <c r="KII91" s="393"/>
      <c r="KIJ91" s="393"/>
      <c r="KIK91" s="393"/>
      <c r="KIL91" s="393"/>
      <c r="KIM91" s="393"/>
      <c r="KIN91" s="393"/>
      <c r="KIO91" s="393"/>
      <c r="KIP91" s="393"/>
      <c r="KIQ91" s="393"/>
      <c r="KIR91" s="393"/>
      <c r="KIS91" s="393"/>
      <c r="KIT91" s="393"/>
      <c r="KIU91" s="393"/>
      <c r="KIV91" s="393"/>
      <c r="KIW91" s="393"/>
      <c r="KIX91" s="393"/>
      <c r="KIY91" s="393"/>
      <c r="KIZ91" s="393"/>
      <c r="KJA91" s="393"/>
      <c r="KJB91" s="393"/>
      <c r="KJC91" s="393"/>
      <c r="KJD91" s="393"/>
      <c r="KJE91" s="393"/>
      <c r="KJF91" s="393"/>
      <c r="KJG91" s="393"/>
      <c r="KJH91" s="393"/>
      <c r="KJI91" s="393"/>
      <c r="KJJ91" s="393"/>
      <c r="KJK91" s="393"/>
      <c r="KJL91" s="393"/>
      <c r="KJM91" s="393"/>
      <c r="KJN91" s="393"/>
      <c r="KJO91" s="393"/>
      <c r="KJP91" s="393"/>
      <c r="KJQ91" s="393"/>
      <c r="KJR91" s="393"/>
      <c r="KJS91" s="393"/>
      <c r="KJT91" s="393"/>
      <c r="KJU91" s="393"/>
      <c r="KJV91" s="393"/>
      <c r="KJW91" s="393"/>
      <c r="KJX91" s="393"/>
      <c r="KJY91" s="393"/>
      <c r="KJZ91" s="393"/>
      <c r="KKA91" s="393"/>
      <c r="KKB91" s="393"/>
      <c r="KKC91" s="393"/>
      <c r="KKD91" s="393"/>
      <c r="KKE91" s="393"/>
      <c r="KKF91" s="393"/>
      <c r="KKG91" s="393"/>
      <c r="KKH91" s="393"/>
      <c r="KKI91" s="393"/>
      <c r="KKJ91" s="393"/>
      <c r="KKK91" s="393"/>
      <c r="KKL91" s="393"/>
      <c r="KKM91" s="393"/>
      <c r="KKN91" s="393"/>
      <c r="KKO91" s="393"/>
      <c r="KKP91" s="393"/>
      <c r="KKQ91" s="393"/>
      <c r="KKR91" s="393"/>
      <c r="KKS91" s="393"/>
      <c r="KKT91" s="393"/>
      <c r="KKU91" s="393"/>
      <c r="KKV91" s="393"/>
      <c r="KKW91" s="393"/>
      <c r="KKX91" s="393"/>
      <c r="KKY91" s="393"/>
      <c r="KKZ91" s="393"/>
      <c r="KLA91" s="393"/>
      <c r="KLB91" s="393"/>
      <c r="KLC91" s="393"/>
      <c r="KLD91" s="393"/>
      <c r="KLE91" s="393"/>
      <c r="KLF91" s="393"/>
      <c r="KLG91" s="393"/>
      <c r="KLH91" s="393"/>
      <c r="KLI91" s="393"/>
      <c r="KLJ91" s="393"/>
      <c r="KLK91" s="393"/>
      <c r="KLL91" s="393"/>
      <c r="KLM91" s="393"/>
      <c r="KLN91" s="393"/>
      <c r="KLO91" s="393"/>
      <c r="KLP91" s="393"/>
      <c r="KLQ91" s="393"/>
      <c r="KLR91" s="393"/>
      <c r="KLS91" s="393"/>
      <c r="KLT91" s="393"/>
      <c r="KLU91" s="393"/>
      <c r="KLV91" s="393"/>
      <c r="KLW91" s="393"/>
      <c r="KLX91" s="393"/>
      <c r="KLY91" s="393"/>
      <c r="KLZ91" s="393"/>
      <c r="KMA91" s="393"/>
      <c r="KMB91" s="393"/>
      <c r="KMC91" s="393"/>
      <c r="KMD91" s="393"/>
      <c r="KME91" s="393"/>
      <c r="KMF91" s="393"/>
      <c r="KMG91" s="393"/>
      <c r="KMH91" s="393"/>
      <c r="KMI91" s="393"/>
      <c r="KMJ91" s="393"/>
      <c r="KMK91" s="393"/>
      <c r="KML91" s="393"/>
      <c r="KMM91" s="393"/>
      <c r="KMN91" s="393"/>
      <c r="KMO91" s="393"/>
      <c r="KMP91" s="393"/>
      <c r="KMQ91" s="393"/>
      <c r="KMR91" s="393"/>
      <c r="KMS91" s="393"/>
      <c r="KMT91" s="393"/>
      <c r="KMU91" s="393"/>
      <c r="KMV91" s="393"/>
      <c r="KMW91" s="393"/>
      <c r="KMX91" s="393"/>
      <c r="KMY91" s="393"/>
      <c r="KMZ91" s="393"/>
      <c r="KNA91" s="393"/>
      <c r="KNB91" s="393"/>
      <c r="KNC91" s="393"/>
      <c r="KND91" s="393"/>
      <c r="KNE91" s="393"/>
      <c r="KNF91" s="393"/>
      <c r="KNG91" s="393"/>
      <c r="KNH91" s="393"/>
      <c r="KNI91" s="393"/>
      <c r="KNJ91" s="393"/>
      <c r="KNK91" s="393"/>
      <c r="KNL91" s="393"/>
      <c r="KNM91" s="393"/>
      <c r="KNN91" s="393"/>
      <c r="KNO91" s="393"/>
      <c r="KNP91" s="393"/>
      <c r="KNQ91" s="393"/>
      <c r="KNR91" s="393"/>
      <c r="KNS91" s="393"/>
      <c r="KNT91" s="393"/>
      <c r="KNU91" s="393"/>
      <c r="KNV91" s="393"/>
      <c r="KNW91" s="393"/>
      <c r="KNX91" s="393"/>
      <c r="KNY91" s="393"/>
      <c r="KNZ91" s="393"/>
      <c r="KOA91" s="393"/>
      <c r="KOB91" s="393"/>
      <c r="KOC91" s="393"/>
      <c r="KOD91" s="393"/>
      <c r="KOE91" s="393"/>
      <c r="KOF91" s="393"/>
      <c r="KOG91" s="393"/>
      <c r="KOH91" s="393"/>
      <c r="KOI91" s="393"/>
      <c r="KOJ91" s="393"/>
      <c r="KOK91" s="393"/>
      <c r="KOL91" s="393"/>
      <c r="KOM91" s="393"/>
      <c r="KON91" s="393"/>
      <c r="KOO91" s="393"/>
      <c r="KOP91" s="393"/>
      <c r="KOQ91" s="393"/>
      <c r="KOR91" s="393"/>
      <c r="KOS91" s="393"/>
      <c r="KOT91" s="393"/>
      <c r="KOU91" s="393"/>
      <c r="KOV91" s="393"/>
      <c r="KOW91" s="393"/>
      <c r="KOX91" s="393"/>
      <c r="KOY91" s="393"/>
      <c r="KOZ91" s="393"/>
      <c r="KPA91" s="393"/>
      <c r="KPB91" s="393"/>
      <c r="KPC91" s="393"/>
      <c r="KPD91" s="393"/>
      <c r="KPE91" s="393"/>
      <c r="KPF91" s="393"/>
      <c r="KPG91" s="393"/>
      <c r="KPH91" s="393"/>
      <c r="KPI91" s="393"/>
      <c r="KPJ91" s="393"/>
      <c r="KPK91" s="393"/>
      <c r="KPL91" s="393"/>
      <c r="KPM91" s="393"/>
      <c r="KPN91" s="393"/>
      <c r="KPO91" s="393"/>
      <c r="KPP91" s="393"/>
      <c r="KPQ91" s="393"/>
      <c r="KPR91" s="393"/>
      <c r="KPS91" s="393"/>
      <c r="KPT91" s="393"/>
      <c r="KPU91" s="393"/>
      <c r="KPV91" s="393"/>
      <c r="KPW91" s="393"/>
      <c r="KPX91" s="393"/>
      <c r="KPY91" s="393"/>
      <c r="KPZ91" s="393"/>
      <c r="KQA91" s="393"/>
      <c r="KQB91" s="393"/>
      <c r="KQC91" s="393"/>
      <c r="KQD91" s="393"/>
      <c r="KQE91" s="393"/>
      <c r="KQF91" s="393"/>
      <c r="KQG91" s="393"/>
      <c r="KQH91" s="393"/>
      <c r="KQI91" s="393"/>
      <c r="KQJ91" s="393"/>
      <c r="KQK91" s="393"/>
      <c r="KQL91" s="393"/>
      <c r="KQM91" s="393"/>
      <c r="KQN91" s="393"/>
      <c r="KQO91" s="393"/>
      <c r="KQP91" s="393"/>
      <c r="KQQ91" s="393"/>
      <c r="KQR91" s="393"/>
      <c r="KQS91" s="393"/>
      <c r="KQT91" s="393"/>
      <c r="KQU91" s="393"/>
      <c r="KQV91" s="393"/>
      <c r="KQW91" s="393"/>
      <c r="KQX91" s="393"/>
      <c r="KQY91" s="393"/>
      <c r="KQZ91" s="393"/>
      <c r="KRA91" s="393"/>
      <c r="KRB91" s="393"/>
      <c r="KRC91" s="393"/>
      <c r="KRD91" s="393"/>
      <c r="KRE91" s="393"/>
      <c r="KRF91" s="393"/>
      <c r="KRG91" s="393"/>
      <c r="KRH91" s="393"/>
      <c r="KRI91" s="393"/>
      <c r="KRJ91" s="393"/>
      <c r="KRK91" s="393"/>
      <c r="KRL91" s="393"/>
      <c r="KRM91" s="393"/>
      <c r="KRN91" s="393"/>
      <c r="KRO91" s="393"/>
      <c r="KRP91" s="393"/>
      <c r="KRQ91" s="393"/>
      <c r="KRR91" s="393"/>
      <c r="KRS91" s="393"/>
      <c r="KRT91" s="393"/>
      <c r="KRU91" s="393"/>
      <c r="KRV91" s="393"/>
      <c r="KRW91" s="393"/>
      <c r="KRX91" s="393"/>
      <c r="KRY91" s="393"/>
      <c r="KRZ91" s="393"/>
      <c r="KSA91" s="393"/>
      <c r="KSB91" s="393"/>
      <c r="KSC91" s="393"/>
      <c r="KSD91" s="393"/>
      <c r="KSE91" s="393"/>
      <c r="KSF91" s="393"/>
      <c r="KSG91" s="393"/>
      <c r="KSH91" s="393"/>
      <c r="KSI91" s="393"/>
      <c r="KSJ91" s="393"/>
      <c r="KSK91" s="393"/>
      <c r="KSL91" s="393"/>
      <c r="KSM91" s="393"/>
      <c r="KSN91" s="393"/>
      <c r="KSO91" s="393"/>
      <c r="KSP91" s="393"/>
      <c r="KSQ91" s="393"/>
      <c r="KSR91" s="393"/>
      <c r="KSS91" s="393"/>
      <c r="KST91" s="393"/>
      <c r="KSU91" s="393"/>
      <c r="KSV91" s="393"/>
      <c r="KSW91" s="393"/>
      <c r="KSX91" s="393"/>
      <c r="KSY91" s="393"/>
      <c r="KSZ91" s="393"/>
      <c r="KTA91" s="393"/>
      <c r="KTB91" s="393"/>
      <c r="KTC91" s="393"/>
      <c r="KTD91" s="393"/>
      <c r="KTE91" s="393"/>
      <c r="KTF91" s="393"/>
      <c r="KTG91" s="393"/>
      <c r="KTH91" s="393"/>
      <c r="KTI91" s="393"/>
      <c r="KTJ91" s="393"/>
      <c r="KTK91" s="393"/>
      <c r="KTL91" s="393"/>
      <c r="KTM91" s="393"/>
      <c r="KTN91" s="393"/>
      <c r="KTO91" s="393"/>
      <c r="KTP91" s="393"/>
      <c r="KTQ91" s="393"/>
      <c r="KTR91" s="393"/>
      <c r="KTS91" s="393"/>
      <c r="KTT91" s="393"/>
      <c r="KTU91" s="393"/>
      <c r="KTV91" s="393"/>
      <c r="KTW91" s="393"/>
      <c r="KTX91" s="393"/>
      <c r="KTY91" s="393"/>
      <c r="KTZ91" s="393"/>
      <c r="KUA91" s="393"/>
      <c r="KUB91" s="393"/>
      <c r="KUC91" s="393"/>
      <c r="KUD91" s="393"/>
      <c r="KUE91" s="393"/>
      <c r="KUF91" s="393"/>
      <c r="KUG91" s="393"/>
      <c r="KUH91" s="393"/>
      <c r="KUI91" s="393"/>
      <c r="KUJ91" s="393"/>
      <c r="KUK91" s="393"/>
      <c r="KUL91" s="393"/>
      <c r="KUM91" s="393"/>
      <c r="KUN91" s="393"/>
      <c r="KUO91" s="393"/>
      <c r="KUP91" s="393"/>
      <c r="KUQ91" s="393"/>
      <c r="KUR91" s="393"/>
      <c r="KUS91" s="393"/>
      <c r="KUT91" s="393"/>
      <c r="KUU91" s="393"/>
      <c r="KUV91" s="393"/>
      <c r="KUW91" s="393"/>
      <c r="KUX91" s="393"/>
      <c r="KUY91" s="393"/>
      <c r="KUZ91" s="393"/>
      <c r="KVA91" s="393"/>
      <c r="KVB91" s="393"/>
      <c r="KVC91" s="393"/>
      <c r="KVD91" s="393"/>
      <c r="KVE91" s="393"/>
      <c r="KVF91" s="393"/>
      <c r="KVG91" s="393"/>
      <c r="KVH91" s="393"/>
      <c r="KVI91" s="393"/>
      <c r="KVJ91" s="393"/>
      <c r="KVK91" s="393"/>
      <c r="KVL91" s="393"/>
      <c r="KVM91" s="393"/>
      <c r="KVN91" s="393"/>
      <c r="KVO91" s="393"/>
      <c r="KVP91" s="393"/>
      <c r="KVQ91" s="393"/>
      <c r="KVR91" s="393"/>
      <c r="KVS91" s="393"/>
      <c r="KVT91" s="393"/>
      <c r="KVU91" s="393"/>
      <c r="KVV91" s="393"/>
      <c r="KVW91" s="393"/>
      <c r="KVX91" s="393"/>
      <c r="KVY91" s="393"/>
      <c r="KVZ91" s="393"/>
      <c r="KWA91" s="393"/>
      <c r="KWB91" s="393"/>
      <c r="KWC91" s="393"/>
      <c r="KWD91" s="393"/>
      <c r="KWE91" s="393"/>
      <c r="KWF91" s="393"/>
      <c r="KWG91" s="393"/>
      <c r="KWH91" s="393"/>
      <c r="KWI91" s="393"/>
      <c r="KWJ91" s="393"/>
      <c r="KWK91" s="393"/>
      <c r="KWL91" s="393"/>
      <c r="KWM91" s="393"/>
      <c r="KWN91" s="393"/>
      <c r="KWO91" s="393"/>
      <c r="KWP91" s="393"/>
      <c r="KWQ91" s="393"/>
      <c r="KWR91" s="393"/>
      <c r="KWS91" s="393"/>
      <c r="KWT91" s="393"/>
      <c r="KWU91" s="393"/>
      <c r="KWV91" s="393"/>
      <c r="KWW91" s="393"/>
      <c r="KWX91" s="393"/>
      <c r="KWY91" s="393"/>
      <c r="KWZ91" s="393"/>
      <c r="KXA91" s="393"/>
      <c r="KXB91" s="393"/>
      <c r="KXC91" s="393"/>
      <c r="KXD91" s="393"/>
      <c r="KXE91" s="393"/>
      <c r="KXF91" s="393"/>
      <c r="KXG91" s="393"/>
      <c r="KXH91" s="393"/>
      <c r="KXI91" s="393"/>
      <c r="KXJ91" s="393"/>
      <c r="KXK91" s="393"/>
      <c r="KXL91" s="393"/>
      <c r="KXM91" s="393"/>
      <c r="KXN91" s="393"/>
      <c r="KXO91" s="393"/>
      <c r="KXP91" s="393"/>
      <c r="KXQ91" s="393"/>
      <c r="KXR91" s="393"/>
      <c r="KXS91" s="393"/>
      <c r="KXT91" s="393"/>
      <c r="KXU91" s="393"/>
      <c r="KXV91" s="393"/>
      <c r="KXW91" s="393"/>
      <c r="KXX91" s="393"/>
      <c r="KXY91" s="393"/>
      <c r="KXZ91" s="393"/>
      <c r="KYA91" s="393"/>
      <c r="KYB91" s="393"/>
      <c r="KYC91" s="393"/>
      <c r="KYD91" s="393"/>
      <c r="KYE91" s="393"/>
      <c r="KYF91" s="393"/>
      <c r="KYG91" s="393"/>
      <c r="KYH91" s="393"/>
      <c r="KYI91" s="393"/>
      <c r="KYJ91" s="393"/>
      <c r="KYK91" s="393"/>
      <c r="KYL91" s="393"/>
      <c r="KYM91" s="393"/>
      <c r="KYN91" s="393"/>
      <c r="KYO91" s="393"/>
      <c r="KYP91" s="393"/>
      <c r="KYQ91" s="393"/>
      <c r="KYR91" s="393"/>
      <c r="KYS91" s="393"/>
      <c r="KYT91" s="393"/>
      <c r="KYU91" s="393"/>
      <c r="KYV91" s="393"/>
      <c r="KYW91" s="393"/>
      <c r="KYX91" s="393"/>
      <c r="KYY91" s="393"/>
      <c r="KYZ91" s="393"/>
      <c r="KZA91" s="393"/>
      <c r="KZB91" s="393"/>
      <c r="KZC91" s="393"/>
      <c r="KZD91" s="393"/>
      <c r="KZE91" s="393"/>
      <c r="KZF91" s="393"/>
      <c r="KZG91" s="393"/>
      <c r="KZH91" s="393"/>
      <c r="KZI91" s="393"/>
      <c r="KZJ91" s="393"/>
      <c r="KZK91" s="393"/>
      <c r="KZL91" s="393"/>
      <c r="KZM91" s="393"/>
      <c r="KZN91" s="393"/>
      <c r="KZO91" s="393"/>
      <c r="KZP91" s="393"/>
      <c r="KZQ91" s="393"/>
      <c r="KZR91" s="393"/>
      <c r="KZS91" s="393"/>
      <c r="KZT91" s="393"/>
      <c r="KZU91" s="393"/>
      <c r="KZV91" s="393"/>
      <c r="KZW91" s="393"/>
      <c r="KZX91" s="393"/>
      <c r="KZY91" s="393"/>
      <c r="KZZ91" s="393"/>
      <c r="LAA91" s="393"/>
      <c r="LAB91" s="393"/>
      <c r="LAC91" s="393"/>
      <c r="LAD91" s="393"/>
      <c r="LAE91" s="393"/>
      <c r="LAF91" s="393"/>
      <c r="LAG91" s="393"/>
      <c r="LAH91" s="393"/>
      <c r="LAI91" s="393"/>
      <c r="LAJ91" s="393"/>
      <c r="LAK91" s="393"/>
      <c r="LAL91" s="393"/>
      <c r="LAM91" s="393"/>
      <c r="LAN91" s="393"/>
      <c r="LAO91" s="393"/>
      <c r="LAP91" s="393"/>
      <c r="LAQ91" s="393"/>
      <c r="LAR91" s="393"/>
      <c r="LAS91" s="393"/>
      <c r="LAT91" s="393"/>
      <c r="LAU91" s="393"/>
      <c r="LAV91" s="393"/>
      <c r="LAW91" s="393"/>
      <c r="LAX91" s="393"/>
      <c r="LAY91" s="393"/>
      <c r="LAZ91" s="393"/>
      <c r="LBA91" s="393"/>
      <c r="LBB91" s="393"/>
      <c r="LBC91" s="393"/>
      <c r="LBD91" s="393"/>
      <c r="LBE91" s="393"/>
      <c r="LBF91" s="393"/>
      <c r="LBG91" s="393"/>
      <c r="LBH91" s="393"/>
      <c r="LBI91" s="393"/>
      <c r="LBJ91" s="393"/>
      <c r="LBK91" s="393"/>
      <c r="LBL91" s="393"/>
      <c r="LBM91" s="393"/>
      <c r="LBN91" s="393"/>
      <c r="LBO91" s="393"/>
      <c r="LBP91" s="393"/>
      <c r="LBQ91" s="393"/>
      <c r="LBR91" s="393"/>
      <c r="LBS91" s="393"/>
      <c r="LBT91" s="393"/>
      <c r="LBU91" s="393"/>
      <c r="LBV91" s="393"/>
      <c r="LBW91" s="393"/>
      <c r="LBX91" s="393"/>
      <c r="LBY91" s="393"/>
      <c r="LBZ91" s="393"/>
      <c r="LCA91" s="393"/>
      <c r="LCB91" s="393"/>
      <c r="LCC91" s="393"/>
      <c r="LCD91" s="393"/>
      <c r="LCE91" s="393"/>
      <c r="LCF91" s="393"/>
      <c r="LCG91" s="393"/>
      <c r="LCH91" s="393"/>
      <c r="LCI91" s="393"/>
      <c r="LCJ91" s="393"/>
      <c r="LCK91" s="393"/>
      <c r="LCL91" s="393"/>
      <c r="LCM91" s="393"/>
      <c r="LCN91" s="393"/>
      <c r="LCO91" s="393"/>
      <c r="LCP91" s="393"/>
      <c r="LCQ91" s="393"/>
      <c r="LCR91" s="393"/>
      <c r="LCS91" s="393"/>
      <c r="LCT91" s="393"/>
      <c r="LCU91" s="393"/>
      <c r="LCV91" s="393"/>
      <c r="LCW91" s="393"/>
      <c r="LCX91" s="393"/>
      <c r="LCY91" s="393"/>
      <c r="LCZ91" s="393"/>
      <c r="LDA91" s="393"/>
      <c r="LDB91" s="393"/>
      <c r="LDC91" s="393"/>
      <c r="LDD91" s="393"/>
      <c r="LDE91" s="393"/>
      <c r="LDF91" s="393"/>
      <c r="LDG91" s="393"/>
      <c r="LDH91" s="393"/>
      <c r="LDI91" s="393"/>
      <c r="LDJ91" s="393"/>
      <c r="LDK91" s="393"/>
      <c r="LDL91" s="393"/>
      <c r="LDM91" s="393"/>
      <c r="LDN91" s="393"/>
      <c r="LDO91" s="393"/>
      <c r="LDP91" s="393"/>
      <c r="LDQ91" s="393"/>
      <c r="LDR91" s="393"/>
      <c r="LDS91" s="393"/>
      <c r="LDT91" s="393"/>
      <c r="LDU91" s="393"/>
      <c r="LDV91" s="393"/>
      <c r="LDW91" s="393"/>
      <c r="LDX91" s="393"/>
      <c r="LDY91" s="393"/>
      <c r="LDZ91" s="393"/>
      <c r="LEA91" s="393"/>
      <c r="LEB91" s="393"/>
      <c r="LEC91" s="393"/>
      <c r="LED91" s="393"/>
      <c r="LEE91" s="393"/>
      <c r="LEF91" s="393"/>
      <c r="LEG91" s="393"/>
      <c r="LEH91" s="393"/>
      <c r="LEI91" s="393"/>
      <c r="LEJ91" s="393"/>
      <c r="LEK91" s="393"/>
      <c r="LEL91" s="393"/>
      <c r="LEM91" s="393"/>
      <c r="LEN91" s="393"/>
      <c r="LEO91" s="393"/>
      <c r="LEP91" s="393"/>
      <c r="LEQ91" s="393"/>
      <c r="LER91" s="393"/>
      <c r="LES91" s="393"/>
      <c r="LET91" s="393"/>
      <c r="LEU91" s="393"/>
      <c r="LEV91" s="393"/>
      <c r="LEW91" s="393"/>
      <c r="LEX91" s="393"/>
      <c r="LEY91" s="393"/>
      <c r="LEZ91" s="393"/>
      <c r="LFA91" s="393"/>
      <c r="LFB91" s="393"/>
      <c r="LFC91" s="393"/>
      <c r="LFD91" s="393"/>
      <c r="LFE91" s="393"/>
      <c r="LFF91" s="393"/>
      <c r="LFG91" s="393"/>
      <c r="LFH91" s="393"/>
      <c r="LFI91" s="393"/>
      <c r="LFJ91" s="393"/>
      <c r="LFK91" s="393"/>
      <c r="LFL91" s="393"/>
      <c r="LFM91" s="393"/>
      <c r="LFN91" s="393"/>
      <c r="LFO91" s="393"/>
      <c r="LFP91" s="393"/>
      <c r="LFQ91" s="393"/>
      <c r="LFR91" s="393"/>
      <c r="LFS91" s="393"/>
      <c r="LFT91" s="393"/>
      <c r="LFU91" s="393"/>
      <c r="LFV91" s="393"/>
      <c r="LFW91" s="393"/>
      <c r="LFX91" s="393"/>
      <c r="LFY91" s="393"/>
      <c r="LFZ91" s="393"/>
      <c r="LGA91" s="393"/>
      <c r="LGB91" s="393"/>
      <c r="LGC91" s="393"/>
      <c r="LGD91" s="393"/>
      <c r="LGE91" s="393"/>
      <c r="LGF91" s="393"/>
      <c r="LGG91" s="393"/>
      <c r="LGH91" s="393"/>
      <c r="LGI91" s="393"/>
      <c r="LGJ91" s="393"/>
      <c r="LGK91" s="393"/>
      <c r="LGL91" s="393"/>
      <c r="LGM91" s="393"/>
      <c r="LGN91" s="393"/>
      <c r="LGO91" s="393"/>
      <c r="LGP91" s="393"/>
      <c r="LGQ91" s="393"/>
      <c r="LGR91" s="393"/>
      <c r="LGS91" s="393"/>
      <c r="LGT91" s="393"/>
      <c r="LGU91" s="393"/>
      <c r="LGV91" s="393"/>
      <c r="LGW91" s="393"/>
      <c r="LGX91" s="393"/>
      <c r="LGY91" s="393"/>
      <c r="LGZ91" s="393"/>
      <c r="LHA91" s="393"/>
      <c r="LHB91" s="393"/>
      <c r="LHC91" s="393"/>
      <c r="LHD91" s="393"/>
      <c r="LHE91" s="393"/>
      <c r="LHF91" s="393"/>
      <c r="LHG91" s="393"/>
      <c r="LHH91" s="393"/>
      <c r="LHI91" s="393"/>
      <c r="LHJ91" s="393"/>
      <c r="LHK91" s="393"/>
      <c r="LHL91" s="393"/>
      <c r="LHM91" s="393"/>
      <c r="LHN91" s="393"/>
      <c r="LHO91" s="393"/>
      <c r="LHP91" s="393"/>
      <c r="LHQ91" s="393"/>
      <c r="LHR91" s="393"/>
      <c r="LHS91" s="393"/>
      <c r="LHT91" s="393"/>
      <c r="LHU91" s="393"/>
      <c r="LHV91" s="393"/>
      <c r="LHW91" s="393"/>
      <c r="LHX91" s="393"/>
      <c r="LHY91" s="393"/>
      <c r="LHZ91" s="393"/>
      <c r="LIA91" s="393"/>
      <c r="LIB91" s="393"/>
      <c r="LIC91" s="393"/>
      <c r="LID91" s="393"/>
      <c r="LIE91" s="393"/>
      <c r="LIF91" s="393"/>
      <c r="LIG91" s="393"/>
      <c r="LIH91" s="393"/>
      <c r="LII91" s="393"/>
      <c r="LIJ91" s="393"/>
      <c r="LIK91" s="393"/>
      <c r="LIL91" s="393"/>
      <c r="LIM91" s="393"/>
      <c r="LIN91" s="393"/>
      <c r="LIO91" s="393"/>
      <c r="LIP91" s="393"/>
      <c r="LIQ91" s="393"/>
      <c r="LIR91" s="393"/>
      <c r="LIS91" s="393"/>
      <c r="LIT91" s="393"/>
      <c r="LIU91" s="393"/>
      <c r="LIV91" s="393"/>
      <c r="LIW91" s="393"/>
      <c r="LIX91" s="393"/>
      <c r="LIY91" s="393"/>
      <c r="LIZ91" s="393"/>
      <c r="LJA91" s="393"/>
      <c r="LJB91" s="393"/>
      <c r="LJC91" s="393"/>
      <c r="LJD91" s="393"/>
      <c r="LJE91" s="393"/>
      <c r="LJF91" s="393"/>
      <c r="LJG91" s="393"/>
      <c r="LJH91" s="393"/>
      <c r="LJI91" s="393"/>
      <c r="LJJ91" s="393"/>
      <c r="LJK91" s="393"/>
      <c r="LJL91" s="393"/>
      <c r="LJM91" s="393"/>
      <c r="LJN91" s="393"/>
      <c r="LJO91" s="393"/>
      <c r="LJP91" s="393"/>
      <c r="LJQ91" s="393"/>
      <c r="LJR91" s="393"/>
      <c r="LJS91" s="393"/>
      <c r="LJT91" s="393"/>
      <c r="LJU91" s="393"/>
      <c r="LJV91" s="393"/>
      <c r="LJW91" s="393"/>
      <c r="LJX91" s="393"/>
      <c r="LJY91" s="393"/>
      <c r="LJZ91" s="393"/>
      <c r="LKA91" s="393"/>
      <c r="LKB91" s="393"/>
      <c r="LKC91" s="393"/>
      <c r="LKD91" s="393"/>
      <c r="LKE91" s="393"/>
      <c r="LKF91" s="393"/>
      <c r="LKG91" s="393"/>
      <c r="LKH91" s="393"/>
      <c r="LKI91" s="393"/>
      <c r="LKJ91" s="393"/>
      <c r="LKK91" s="393"/>
      <c r="LKL91" s="393"/>
      <c r="LKM91" s="393"/>
      <c r="LKN91" s="393"/>
      <c r="LKO91" s="393"/>
      <c r="LKP91" s="393"/>
      <c r="LKQ91" s="393"/>
      <c r="LKR91" s="393"/>
      <c r="LKS91" s="393"/>
      <c r="LKT91" s="393"/>
      <c r="LKU91" s="393"/>
      <c r="LKV91" s="393"/>
      <c r="LKW91" s="393"/>
      <c r="LKX91" s="393"/>
      <c r="LKY91" s="393"/>
      <c r="LKZ91" s="393"/>
      <c r="LLA91" s="393"/>
      <c r="LLB91" s="393"/>
      <c r="LLC91" s="393"/>
      <c r="LLD91" s="393"/>
      <c r="LLE91" s="393"/>
      <c r="LLF91" s="393"/>
      <c r="LLG91" s="393"/>
      <c r="LLH91" s="393"/>
      <c r="LLI91" s="393"/>
      <c r="LLJ91" s="393"/>
      <c r="LLK91" s="393"/>
      <c r="LLL91" s="393"/>
      <c r="LLM91" s="393"/>
      <c r="LLN91" s="393"/>
      <c r="LLO91" s="393"/>
      <c r="LLP91" s="393"/>
      <c r="LLQ91" s="393"/>
      <c r="LLR91" s="393"/>
      <c r="LLS91" s="393"/>
      <c r="LLT91" s="393"/>
      <c r="LLU91" s="393"/>
      <c r="LLV91" s="393"/>
      <c r="LLW91" s="393"/>
      <c r="LLX91" s="393"/>
      <c r="LLY91" s="393"/>
      <c r="LLZ91" s="393"/>
      <c r="LMA91" s="393"/>
      <c r="LMB91" s="393"/>
      <c r="LMC91" s="393"/>
      <c r="LMD91" s="393"/>
      <c r="LME91" s="393"/>
      <c r="LMF91" s="393"/>
      <c r="LMG91" s="393"/>
      <c r="LMH91" s="393"/>
      <c r="LMI91" s="393"/>
      <c r="LMJ91" s="393"/>
      <c r="LMK91" s="393"/>
      <c r="LML91" s="393"/>
      <c r="LMM91" s="393"/>
      <c r="LMN91" s="393"/>
      <c r="LMO91" s="393"/>
      <c r="LMP91" s="393"/>
      <c r="LMQ91" s="393"/>
      <c r="LMR91" s="393"/>
      <c r="LMS91" s="393"/>
      <c r="LMT91" s="393"/>
      <c r="LMU91" s="393"/>
      <c r="LMV91" s="393"/>
      <c r="LMW91" s="393"/>
      <c r="LMX91" s="393"/>
      <c r="LMY91" s="393"/>
      <c r="LMZ91" s="393"/>
      <c r="LNA91" s="393"/>
      <c r="LNB91" s="393"/>
      <c r="LNC91" s="393"/>
      <c r="LND91" s="393"/>
      <c r="LNE91" s="393"/>
      <c r="LNF91" s="393"/>
      <c r="LNG91" s="393"/>
      <c r="LNH91" s="393"/>
      <c r="LNI91" s="393"/>
      <c r="LNJ91" s="393"/>
      <c r="LNK91" s="393"/>
      <c r="LNL91" s="393"/>
      <c r="LNM91" s="393"/>
      <c r="LNN91" s="393"/>
      <c r="LNO91" s="393"/>
      <c r="LNP91" s="393"/>
      <c r="LNQ91" s="393"/>
      <c r="LNR91" s="393"/>
      <c r="LNS91" s="393"/>
      <c r="LNT91" s="393"/>
      <c r="LNU91" s="393"/>
      <c r="LNV91" s="393"/>
      <c r="LNW91" s="393"/>
      <c r="LNX91" s="393"/>
      <c r="LNY91" s="393"/>
      <c r="LNZ91" s="393"/>
      <c r="LOA91" s="393"/>
      <c r="LOB91" s="393"/>
      <c r="LOC91" s="393"/>
      <c r="LOD91" s="393"/>
      <c r="LOE91" s="393"/>
      <c r="LOF91" s="393"/>
      <c r="LOG91" s="393"/>
      <c r="LOH91" s="393"/>
      <c r="LOI91" s="393"/>
      <c r="LOJ91" s="393"/>
      <c r="LOK91" s="393"/>
      <c r="LOL91" s="393"/>
      <c r="LOM91" s="393"/>
      <c r="LON91" s="393"/>
      <c r="LOO91" s="393"/>
      <c r="LOP91" s="393"/>
      <c r="LOQ91" s="393"/>
      <c r="LOR91" s="393"/>
      <c r="LOS91" s="393"/>
      <c r="LOT91" s="393"/>
      <c r="LOU91" s="393"/>
      <c r="LOV91" s="393"/>
      <c r="LOW91" s="393"/>
      <c r="LOX91" s="393"/>
      <c r="LOY91" s="393"/>
      <c r="LOZ91" s="393"/>
      <c r="LPA91" s="393"/>
      <c r="LPB91" s="393"/>
      <c r="LPC91" s="393"/>
      <c r="LPD91" s="393"/>
      <c r="LPE91" s="393"/>
      <c r="LPF91" s="393"/>
      <c r="LPG91" s="393"/>
      <c r="LPH91" s="393"/>
      <c r="LPI91" s="393"/>
      <c r="LPJ91" s="393"/>
      <c r="LPK91" s="393"/>
      <c r="LPL91" s="393"/>
      <c r="LPM91" s="393"/>
      <c r="LPN91" s="393"/>
      <c r="LPO91" s="393"/>
      <c r="LPP91" s="393"/>
      <c r="LPQ91" s="393"/>
      <c r="LPR91" s="393"/>
      <c r="LPS91" s="393"/>
      <c r="LPT91" s="393"/>
      <c r="LPU91" s="393"/>
      <c r="LPV91" s="393"/>
      <c r="LPW91" s="393"/>
      <c r="LPX91" s="393"/>
      <c r="LPY91" s="393"/>
      <c r="LPZ91" s="393"/>
      <c r="LQA91" s="393"/>
      <c r="LQB91" s="393"/>
      <c r="LQC91" s="393"/>
      <c r="LQD91" s="393"/>
      <c r="LQE91" s="393"/>
      <c r="LQF91" s="393"/>
      <c r="LQG91" s="393"/>
      <c r="LQH91" s="393"/>
      <c r="LQI91" s="393"/>
      <c r="LQJ91" s="393"/>
      <c r="LQK91" s="393"/>
      <c r="LQL91" s="393"/>
      <c r="LQM91" s="393"/>
      <c r="LQN91" s="393"/>
      <c r="LQO91" s="393"/>
      <c r="LQP91" s="393"/>
      <c r="LQQ91" s="393"/>
      <c r="LQR91" s="393"/>
      <c r="LQS91" s="393"/>
      <c r="LQT91" s="393"/>
      <c r="LQU91" s="393"/>
      <c r="LQV91" s="393"/>
      <c r="LQW91" s="393"/>
      <c r="LQX91" s="393"/>
      <c r="LQY91" s="393"/>
      <c r="LQZ91" s="393"/>
      <c r="LRA91" s="393"/>
      <c r="LRB91" s="393"/>
      <c r="LRC91" s="393"/>
      <c r="LRD91" s="393"/>
      <c r="LRE91" s="393"/>
      <c r="LRF91" s="393"/>
      <c r="LRG91" s="393"/>
      <c r="LRH91" s="393"/>
      <c r="LRI91" s="393"/>
      <c r="LRJ91" s="393"/>
      <c r="LRK91" s="393"/>
      <c r="LRL91" s="393"/>
      <c r="LRM91" s="393"/>
      <c r="LRN91" s="393"/>
      <c r="LRO91" s="393"/>
      <c r="LRP91" s="393"/>
      <c r="LRQ91" s="393"/>
      <c r="LRR91" s="393"/>
      <c r="LRS91" s="393"/>
      <c r="LRT91" s="393"/>
      <c r="LRU91" s="393"/>
      <c r="LRV91" s="393"/>
      <c r="LRW91" s="393"/>
      <c r="LRX91" s="393"/>
      <c r="LRY91" s="393"/>
      <c r="LRZ91" s="393"/>
      <c r="LSA91" s="393"/>
      <c r="LSB91" s="393"/>
      <c r="LSC91" s="393"/>
      <c r="LSD91" s="393"/>
      <c r="LSE91" s="393"/>
      <c r="LSF91" s="393"/>
      <c r="LSG91" s="393"/>
      <c r="LSH91" s="393"/>
      <c r="LSI91" s="393"/>
      <c r="LSJ91" s="393"/>
      <c r="LSK91" s="393"/>
      <c r="LSL91" s="393"/>
      <c r="LSM91" s="393"/>
      <c r="LSN91" s="393"/>
      <c r="LSO91" s="393"/>
      <c r="LSP91" s="393"/>
      <c r="LSQ91" s="393"/>
      <c r="LSR91" s="393"/>
      <c r="LSS91" s="393"/>
      <c r="LST91" s="393"/>
      <c r="LSU91" s="393"/>
      <c r="LSV91" s="393"/>
      <c r="LSW91" s="393"/>
      <c r="LSX91" s="393"/>
      <c r="LSY91" s="393"/>
      <c r="LSZ91" s="393"/>
      <c r="LTA91" s="393"/>
      <c r="LTB91" s="393"/>
      <c r="LTC91" s="393"/>
      <c r="LTD91" s="393"/>
      <c r="LTE91" s="393"/>
      <c r="LTF91" s="393"/>
      <c r="LTG91" s="393"/>
      <c r="LTH91" s="393"/>
      <c r="LTI91" s="393"/>
      <c r="LTJ91" s="393"/>
      <c r="LTK91" s="393"/>
      <c r="LTL91" s="393"/>
      <c r="LTM91" s="393"/>
      <c r="LTN91" s="393"/>
      <c r="LTO91" s="393"/>
      <c r="LTP91" s="393"/>
      <c r="LTQ91" s="393"/>
      <c r="LTR91" s="393"/>
      <c r="LTS91" s="393"/>
      <c r="LTT91" s="393"/>
      <c r="LTU91" s="393"/>
      <c r="LTV91" s="393"/>
      <c r="LTW91" s="393"/>
      <c r="LTX91" s="393"/>
      <c r="LTY91" s="393"/>
      <c r="LTZ91" s="393"/>
      <c r="LUA91" s="393"/>
      <c r="LUB91" s="393"/>
      <c r="LUC91" s="393"/>
      <c r="LUD91" s="393"/>
      <c r="LUE91" s="393"/>
      <c r="LUF91" s="393"/>
      <c r="LUG91" s="393"/>
      <c r="LUH91" s="393"/>
      <c r="LUI91" s="393"/>
      <c r="LUJ91" s="393"/>
      <c r="LUK91" s="393"/>
      <c r="LUL91" s="393"/>
      <c r="LUM91" s="393"/>
      <c r="LUN91" s="393"/>
      <c r="LUO91" s="393"/>
      <c r="LUP91" s="393"/>
      <c r="LUQ91" s="393"/>
      <c r="LUR91" s="393"/>
      <c r="LUS91" s="393"/>
      <c r="LUT91" s="393"/>
      <c r="LUU91" s="393"/>
      <c r="LUV91" s="393"/>
      <c r="LUW91" s="393"/>
      <c r="LUX91" s="393"/>
      <c r="LUY91" s="393"/>
      <c r="LUZ91" s="393"/>
      <c r="LVA91" s="393"/>
      <c r="LVB91" s="393"/>
      <c r="LVC91" s="393"/>
      <c r="LVD91" s="393"/>
      <c r="LVE91" s="393"/>
      <c r="LVF91" s="393"/>
      <c r="LVG91" s="393"/>
      <c r="LVH91" s="393"/>
      <c r="LVI91" s="393"/>
      <c r="LVJ91" s="393"/>
      <c r="LVK91" s="393"/>
      <c r="LVL91" s="393"/>
      <c r="LVM91" s="393"/>
      <c r="LVN91" s="393"/>
      <c r="LVO91" s="393"/>
      <c r="LVP91" s="393"/>
      <c r="LVQ91" s="393"/>
      <c r="LVR91" s="393"/>
      <c r="LVS91" s="393"/>
      <c r="LVT91" s="393"/>
      <c r="LVU91" s="393"/>
      <c r="LVV91" s="393"/>
      <c r="LVW91" s="393"/>
      <c r="LVX91" s="393"/>
      <c r="LVY91" s="393"/>
      <c r="LVZ91" s="393"/>
      <c r="LWA91" s="393"/>
      <c r="LWB91" s="393"/>
      <c r="LWC91" s="393"/>
      <c r="LWD91" s="393"/>
      <c r="LWE91" s="393"/>
      <c r="LWF91" s="393"/>
      <c r="LWG91" s="393"/>
      <c r="LWH91" s="393"/>
      <c r="LWI91" s="393"/>
      <c r="LWJ91" s="393"/>
      <c r="LWK91" s="393"/>
      <c r="LWL91" s="393"/>
      <c r="LWM91" s="393"/>
      <c r="LWN91" s="393"/>
      <c r="LWO91" s="393"/>
      <c r="LWP91" s="393"/>
      <c r="LWQ91" s="393"/>
      <c r="LWR91" s="393"/>
      <c r="LWS91" s="393"/>
      <c r="LWT91" s="393"/>
      <c r="LWU91" s="393"/>
      <c r="LWV91" s="393"/>
      <c r="LWW91" s="393"/>
      <c r="LWX91" s="393"/>
      <c r="LWY91" s="393"/>
      <c r="LWZ91" s="393"/>
      <c r="LXA91" s="393"/>
      <c r="LXB91" s="393"/>
      <c r="LXC91" s="393"/>
      <c r="LXD91" s="393"/>
      <c r="LXE91" s="393"/>
      <c r="LXF91" s="393"/>
      <c r="LXG91" s="393"/>
      <c r="LXH91" s="393"/>
      <c r="LXI91" s="393"/>
      <c r="LXJ91" s="393"/>
      <c r="LXK91" s="393"/>
      <c r="LXL91" s="393"/>
      <c r="LXM91" s="393"/>
      <c r="LXN91" s="393"/>
      <c r="LXO91" s="393"/>
      <c r="LXP91" s="393"/>
      <c r="LXQ91" s="393"/>
      <c r="LXR91" s="393"/>
      <c r="LXS91" s="393"/>
      <c r="LXT91" s="393"/>
      <c r="LXU91" s="393"/>
      <c r="LXV91" s="393"/>
      <c r="LXW91" s="393"/>
      <c r="LXX91" s="393"/>
      <c r="LXY91" s="393"/>
      <c r="LXZ91" s="393"/>
      <c r="LYA91" s="393"/>
      <c r="LYB91" s="393"/>
      <c r="LYC91" s="393"/>
      <c r="LYD91" s="393"/>
      <c r="LYE91" s="393"/>
      <c r="LYF91" s="393"/>
      <c r="LYG91" s="393"/>
      <c r="LYH91" s="393"/>
      <c r="LYI91" s="393"/>
      <c r="LYJ91" s="393"/>
      <c r="LYK91" s="393"/>
      <c r="LYL91" s="393"/>
      <c r="LYM91" s="393"/>
      <c r="LYN91" s="393"/>
      <c r="LYO91" s="393"/>
      <c r="LYP91" s="393"/>
      <c r="LYQ91" s="393"/>
      <c r="LYR91" s="393"/>
      <c r="LYS91" s="393"/>
      <c r="LYT91" s="393"/>
      <c r="LYU91" s="393"/>
      <c r="LYV91" s="393"/>
      <c r="LYW91" s="393"/>
      <c r="LYX91" s="393"/>
      <c r="LYY91" s="393"/>
      <c r="LYZ91" s="393"/>
      <c r="LZA91" s="393"/>
      <c r="LZB91" s="393"/>
      <c r="LZC91" s="393"/>
      <c r="LZD91" s="393"/>
      <c r="LZE91" s="393"/>
      <c r="LZF91" s="393"/>
      <c r="LZG91" s="393"/>
      <c r="LZH91" s="393"/>
      <c r="LZI91" s="393"/>
      <c r="LZJ91" s="393"/>
      <c r="LZK91" s="393"/>
      <c r="LZL91" s="393"/>
      <c r="LZM91" s="393"/>
      <c r="LZN91" s="393"/>
      <c r="LZO91" s="393"/>
      <c r="LZP91" s="393"/>
      <c r="LZQ91" s="393"/>
      <c r="LZR91" s="393"/>
      <c r="LZS91" s="393"/>
      <c r="LZT91" s="393"/>
      <c r="LZU91" s="393"/>
      <c r="LZV91" s="393"/>
      <c r="LZW91" s="393"/>
      <c r="LZX91" s="393"/>
      <c r="LZY91" s="393"/>
      <c r="LZZ91" s="393"/>
      <c r="MAA91" s="393"/>
      <c r="MAB91" s="393"/>
      <c r="MAC91" s="393"/>
      <c r="MAD91" s="393"/>
      <c r="MAE91" s="393"/>
      <c r="MAF91" s="393"/>
      <c r="MAG91" s="393"/>
      <c r="MAH91" s="393"/>
      <c r="MAI91" s="393"/>
      <c r="MAJ91" s="393"/>
      <c r="MAK91" s="393"/>
      <c r="MAL91" s="393"/>
      <c r="MAM91" s="393"/>
      <c r="MAN91" s="393"/>
      <c r="MAO91" s="393"/>
      <c r="MAP91" s="393"/>
      <c r="MAQ91" s="393"/>
      <c r="MAR91" s="393"/>
      <c r="MAS91" s="393"/>
      <c r="MAT91" s="393"/>
      <c r="MAU91" s="393"/>
      <c r="MAV91" s="393"/>
      <c r="MAW91" s="393"/>
      <c r="MAX91" s="393"/>
      <c r="MAY91" s="393"/>
      <c r="MAZ91" s="393"/>
      <c r="MBA91" s="393"/>
      <c r="MBB91" s="393"/>
      <c r="MBC91" s="393"/>
      <c r="MBD91" s="393"/>
      <c r="MBE91" s="393"/>
      <c r="MBF91" s="393"/>
      <c r="MBG91" s="393"/>
      <c r="MBH91" s="393"/>
      <c r="MBI91" s="393"/>
      <c r="MBJ91" s="393"/>
      <c r="MBK91" s="393"/>
      <c r="MBL91" s="393"/>
      <c r="MBM91" s="393"/>
      <c r="MBN91" s="393"/>
      <c r="MBO91" s="393"/>
      <c r="MBP91" s="393"/>
      <c r="MBQ91" s="393"/>
      <c r="MBR91" s="393"/>
      <c r="MBS91" s="393"/>
      <c r="MBT91" s="393"/>
      <c r="MBU91" s="393"/>
      <c r="MBV91" s="393"/>
      <c r="MBW91" s="393"/>
      <c r="MBX91" s="393"/>
      <c r="MBY91" s="393"/>
      <c r="MBZ91" s="393"/>
      <c r="MCA91" s="393"/>
      <c r="MCB91" s="393"/>
      <c r="MCC91" s="393"/>
      <c r="MCD91" s="393"/>
      <c r="MCE91" s="393"/>
      <c r="MCF91" s="393"/>
      <c r="MCG91" s="393"/>
      <c r="MCH91" s="393"/>
      <c r="MCI91" s="393"/>
      <c r="MCJ91" s="393"/>
      <c r="MCK91" s="393"/>
      <c r="MCL91" s="393"/>
      <c r="MCM91" s="393"/>
      <c r="MCN91" s="393"/>
      <c r="MCO91" s="393"/>
      <c r="MCP91" s="393"/>
      <c r="MCQ91" s="393"/>
      <c r="MCR91" s="393"/>
      <c r="MCS91" s="393"/>
      <c r="MCT91" s="393"/>
      <c r="MCU91" s="393"/>
      <c r="MCV91" s="393"/>
      <c r="MCW91" s="393"/>
      <c r="MCX91" s="393"/>
      <c r="MCY91" s="393"/>
      <c r="MCZ91" s="393"/>
      <c r="MDA91" s="393"/>
      <c r="MDB91" s="393"/>
      <c r="MDC91" s="393"/>
      <c r="MDD91" s="393"/>
      <c r="MDE91" s="393"/>
      <c r="MDF91" s="393"/>
      <c r="MDG91" s="393"/>
      <c r="MDH91" s="393"/>
      <c r="MDI91" s="393"/>
      <c r="MDJ91" s="393"/>
      <c r="MDK91" s="393"/>
      <c r="MDL91" s="393"/>
      <c r="MDM91" s="393"/>
      <c r="MDN91" s="393"/>
      <c r="MDO91" s="393"/>
      <c r="MDP91" s="393"/>
      <c r="MDQ91" s="393"/>
      <c r="MDR91" s="393"/>
      <c r="MDS91" s="393"/>
      <c r="MDT91" s="393"/>
      <c r="MDU91" s="393"/>
      <c r="MDV91" s="393"/>
      <c r="MDW91" s="393"/>
      <c r="MDX91" s="393"/>
      <c r="MDY91" s="393"/>
      <c r="MDZ91" s="393"/>
      <c r="MEA91" s="393"/>
      <c r="MEB91" s="393"/>
      <c r="MEC91" s="393"/>
      <c r="MED91" s="393"/>
      <c r="MEE91" s="393"/>
      <c r="MEF91" s="393"/>
      <c r="MEG91" s="393"/>
      <c r="MEH91" s="393"/>
      <c r="MEI91" s="393"/>
      <c r="MEJ91" s="393"/>
      <c r="MEK91" s="393"/>
      <c r="MEL91" s="393"/>
      <c r="MEM91" s="393"/>
      <c r="MEN91" s="393"/>
      <c r="MEO91" s="393"/>
      <c r="MEP91" s="393"/>
      <c r="MEQ91" s="393"/>
      <c r="MER91" s="393"/>
      <c r="MES91" s="393"/>
      <c r="MET91" s="393"/>
      <c r="MEU91" s="393"/>
      <c r="MEV91" s="393"/>
      <c r="MEW91" s="393"/>
      <c r="MEX91" s="393"/>
      <c r="MEY91" s="393"/>
      <c r="MEZ91" s="393"/>
      <c r="MFA91" s="393"/>
      <c r="MFB91" s="393"/>
      <c r="MFC91" s="393"/>
      <c r="MFD91" s="393"/>
      <c r="MFE91" s="393"/>
      <c r="MFF91" s="393"/>
      <c r="MFG91" s="393"/>
      <c r="MFH91" s="393"/>
      <c r="MFI91" s="393"/>
      <c r="MFJ91" s="393"/>
      <c r="MFK91" s="393"/>
      <c r="MFL91" s="393"/>
      <c r="MFM91" s="393"/>
      <c r="MFN91" s="393"/>
      <c r="MFO91" s="393"/>
      <c r="MFP91" s="393"/>
      <c r="MFQ91" s="393"/>
      <c r="MFR91" s="393"/>
      <c r="MFS91" s="393"/>
      <c r="MFT91" s="393"/>
      <c r="MFU91" s="393"/>
      <c r="MFV91" s="393"/>
      <c r="MFW91" s="393"/>
      <c r="MFX91" s="393"/>
      <c r="MFY91" s="393"/>
      <c r="MFZ91" s="393"/>
      <c r="MGA91" s="393"/>
      <c r="MGB91" s="393"/>
      <c r="MGC91" s="393"/>
      <c r="MGD91" s="393"/>
      <c r="MGE91" s="393"/>
      <c r="MGF91" s="393"/>
      <c r="MGG91" s="393"/>
      <c r="MGH91" s="393"/>
      <c r="MGI91" s="393"/>
      <c r="MGJ91" s="393"/>
      <c r="MGK91" s="393"/>
      <c r="MGL91" s="393"/>
      <c r="MGM91" s="393"/>
      <c r="MGN91" s="393"/>
      <c r="MGO91" s="393"/>
      <c r="MGP91" s="393"/>
      <c r="MGQ91" s="393"/>
      <c r="MGR91" s="393"/>
      <c r="MGS91" s="393"/>
      <c r="MGT91" s="393"/>
      <c r="MGU91" s="393"/>
      <c r="MGV91" s="393"/>
      <c r="MGW91" s="393"/>
      <c r="MGX91" s="393"/>
      <c r="MGY91" s="393"/>
      <c r="MGZ91" s="393"/>
      <c r="MHA91" s="393"/>
      <c r="MHB91" s="393"/>
      <c r="MHC91" s="393"/>
      <c r="MHD91" s="393"/>
      <c r="MHE91" s="393"/>
      <c r="MHF91" s="393"/>
      <c r="MHG91" s="393"/>
      <c r="MHH91" s="393"/>
      <c r="MHI91" s="393"/>
      <c r="MHJ91" s="393"/>
      <c r="MHK91" s="393"/>
      <c r="MHL91" s="393"/>
      <c r="MHM91" s="393"/>
      <c r="MHN91" s="393"/>
      <c r="MHO91" s="393"/>
      <c r="MHP91" s="393"/>
      <c r="MHQ91" s="393"/>
      <c r="MHR91" s="393"/>
      <c r="MHS91" s="393"/>
      <c r="MHT91" s="393"/>
      <c r="MHU91" s="393"/>
      <c r="MHV91" s="393"/>
      <c r="MHW91" s="393"/>
      <c r="MHX91" s="393"/>
      <c r="MHY91" s="393"/>
      <c r="MHZ91" s="393"/>
      <c r="MIA91" s="393"/>
      <c r="MIB91" s="393"/>
      <c r="MIC91" s="393"/>
      <c r="MID91" s="393"/>
      <c r="MIE91" s="393"/>
      <c r="MIF91" s="393"/>
      <c r="MIG91" s="393"/>
      <c r="MIH91" s="393"/>
      <c r="MII91" s="393"/>
      <c r="MIJ91" s="393"/>
      <c r="MIK91" s="393"/>
      <c r="MIL91" s="393"/>
      <c r="MIM91" s="393"/>
      <c r="MIN91" s="393"/>
      <c r="MIO91" s="393"/>
      <c r="MIP91" s="393"/>
      <c r="MIQ91" s="393"/>
      <c r="MIR91" s="393"/>
      <c r="MIS91" s="393"/>
      <c r="MIT91" s="393"/>
      <c r="MIU91" s="393"/>
      <c r="MIV91" s="393"/>
      <c r="MIW91" s="393"/>
      <c r="MIX91" s="393"/>
      <c r="MIY91" s="393"/>
      <c r="MIZ91" s="393"/>
      <c r="MJA91" s="393"/>
      <c r="MJB91" s="393"/>
      <c r="MJC91" s="393"/>
      <c r="MJD91" s="393"/>
      <c r="MJE91" s="393"/>
      <c r="MJF91" s="393"/>
      <c r="MJG91" s="393"/>
      <c r="MJH91" s="393"/>
      <c r="MJI91" s="393"/>
      <c r="MJJ91" s="393"/>
      <c r="MJK91" s="393"/>
      <c r="MJL91" s="393"/>
      <c r="MJM91" s="393"/>
      <c r="MJN91" s="393"/>
      <c r="MJO91" s="393"/>
      <c r="MJP91" s="393"/>
      <c r="MJQ91" s="393"/>
      <c r="MJR91" s="393"/>
      <c r="MJS91" s="393"/>
      <c r="MJT91" s="393"/>
      <c r="MJU91" s="393"/>
      <c r="MJV91" s="393"/>
      <c r="MJW91" s="393"/>
      <c r="MJX91" s="393"/>
      <c r="MJY91" s="393"/>
      <c r="MJZ91" s="393"/>
      <c r="MKA91" s="393"/>
      <c r="MKB91" s="393"/>
      <c r="MKC91" s="393"/>
      <c r="MKD91" s="393"/>
      <c r="MKE91" s="393"/>
      <c r="MKF91" s="393"/>
      <c r="MKG91" s="393"/>
      <c r="MKH91" s="393"/>
      <c r="MKI91" s="393"/>
      <c r="MKJ91" s="393"/>
      <c r="MKK91" s="393"/>
      <c r="MKL91" s="393"/>
      <c r="MKM91" s="393"/>
      <c r="MKN91" s="393"/>
      <c r="MKO91" s="393"/>
      <c r="MKP91" s="393"/>
      <c r="MKQ91" s="393"/>
      <c r="MKR91" s="393"/>
      <c r="MKS91" s="393"/>
      <c r="MKT91" s="393"/>
      <c r="MKU91" s="393"/>
      <c r="MKV91" s="393"/>
      <c r="MKW91" s="393"/>
      <c r="MKX91" s="393"/>
      <c r="MKY91" s="393"/>
      <c r="MKZ91" s="393"/>
      <c r="MLA91" s="393"/>
      <c r="MLB91" s="393"/>
      <c r="MLC91" s="393"/>
      <c r="MLD91" s="393"/>
      <c r="MLE91" s="393"/>
      <c r="MLF91" s="393"/>
      <c r="MLG91" s="393"/>
      <c r="MLH91" s="393"/>
      <c r="MLI91" s="393"/>
      <c r="MLJ91" s="393"/>
      <c r="MLK91" s="393"/>
      <c r="MLL91" s="393"/>
      <c r="MLM91" s="393"/>
      <c r="MLN91" s="393"/>
      <c r="MLO91" s="393"/>
      <c r="MLP91" s="393"/>
      <c r="MLQ91" s="393"/>
      <c r="MLR91" s="393"/>
      <c r="MLS91" s="393"/>
      <c r="MLT91" s="393"/>
      <c r="MLU91" s="393"/>
      <c r="MLV91" s="393"/>
      <c r="MLW91" s="393"/>
      <c r="MLX91" s="393"/>
      <c r="MLY91" s="393"/>
      <c r="MLZ91" s="393"/>
      <c r="MMA91" s="393"/>
      <c r="MMB91" s="393"/>
      <c r="MMC91" s="393"/>
      <c r="MMD91" s="393"/>
      <c r="MME91" s="393"/>
      <c r="MMF91" s="393"/>
      <c r="MMG91" s="393"/>
      <c r="MMH91" s="393"/>
      <c r="MMI91" s="393"/>
      <c r="MMJ91" s="393"/>
      <c r="MMK91" s="393"/>
      <c r="MML91" s="393"/>
      <c r="MMM91" s="393"/>
      <c r="MMN91" s="393"/>
      <c r="MMO91" s="393"/>
      <c r="MMP91" s="393"/>
      <c r="MMQ91" s="393"/>
      <c r="MMR91" s="393"/>
      <c r="MMS91" s="393"/>
      <c r="MMT91" s="393"/>
      <c r="MMU91" s="393"/>
      <c r="MMV91" s="393"/>
      <c r="MMW91" s="393"/>
      <c r="MMX91" s="393"/>
      <c r="MMY91" s="393"/>
      <c r="MMZ91" s="393"/>
      <c r="MNA91" s="393"/>
      <c r="MNB91" s="393"/>
      <c r="MNC91" s="393"/>
      <c r="MND91" s="393"/>
      <c r="MNE91" s="393"/>
      <c r="MNF91" s="393"/>
      <c r="MNG91" s="393"/>
      <c r="MNH91" s="393"/>
      <c r="MNI91" s="393"/>
      <c r="MNJ91" s="393"/>
      <c r="MNK91" s="393"/>
      <c r="MNL91" s="393"/>
      <c r="MNM91" s="393"/>
      <c r="MNN91" s="393"/>
      <c r="MNO91" s="393"/>
      <c r="MNP91" s="393"/>
      <c r="MNQ91" s="393"/>
      <c r="MNR91" s="393"/>
      <c r="MNS91" s="393"/>
      <c r="MNT91" s="393"/>
      <c r="MNU91" s="393"/>
      <c r="MNV91" s="393"/>
      <c r="MNW91" s="393"/>
      <c r="MNX91" s="393"/>
      <c r="MNY91" s="393"/>
      <c r="MNZ91" s="393"/>
      <c r="MOA91" s="393"/>
      <c r="MOB91" s="393"/>
      <c r="MOC91" s="393"/>
      <c r="MOD91" s="393"/>
      <c r="MOE91" s="393"/>
      <c r="MOF91" s="393"/>
      <c r="MOG91" s="393"/>
      <c r="MOH91" s="393"/>
      <c r="MOI91" s="393"/>
      <c r="MOJ91" s="393"/>
      <c r="MOK91" s="393"/>
      <c r="MOL91" s="393"/>
      <c r="MOM91" s="393"/>
      <c r="MON91" s="393"/>
      <c r="MOO91" s="393"/>
      <c r="MOP91" s="393"/>
      <c r="MOQ91" s="393"/>
      <c r="MOR91" s="393"/>
      <c r="MOS91" s="393"/>
      <c r="MOT91" s="393"/>
      <c r="MOU91" s="393"/>
      <c r="MOV91" s="393"/>
      <c r="MOW91" s="393"/>
      <c r="MOX91" s="393"/>
      <c r="MOY91" s="393"/>
      <c r="MOZ91" s="393"/>
      <c r="MPA91" s="393"/>
      <c r="MPB91" s="393"/>
      <c r="MPC91" s="393"/>
      <c r="MPD91" s="393"/>
      <c r="MPE91" s="393"/>
      <c r="MPF91" s="393"/>
      <c r="MPG91" s="393"/>
      <c r="MPH91" s="393"/>
      <c r="MPI91" s="393"/>
      <c r="MPJ91" s="393"/>
      <c r="MPK91" s="393"/>
      <c r="MPL91" s="393"/>
      <c r="MPM91" s="393"/>
      <c r="MPN91" s="393"/>
      <c r="MPO91" s="393"/>
      <c r="MPP91" s="393"/>
      <c r="MPQ91" s="393"/>
      <c r="MPR91" s="393"/>
      <c r="MPS91" s="393"/>
      <c r="MPT91" s="393"/>
      <c r="MPU91" s="393"/>
      <c r="MPV91" s="393"/>
      <c r="MPW91" s="393"/>
      <c r="MPX91" s="393"/>
      <c r="MPY91" s="393"/>
      <c r="MPZ91" s="393"/>
      <c r="MQA91" s="393"/>
      <c r="MQB91" s="393"/>
      <c r="MQC91" s="393"/>
      <c r="MQD91" s="393"/>
      <c r="MQE91" s="393"/>
      <c r="MQF91" s="393"/>
      <c r="MQG91" s="393"/>
      <c r="MQH91" s="393"/>
      <c r="MQI91" s="393"/>
      <c r="MQJ91" s="393"/>
      <c r="MQK91" s="393"/>
      <c r="MQL91" s="393"/>
      <c r="MQM91" s="393"/>
      <c r="MQN91" s="393"/>
      <c r="MQO91" s="393"/>
      <c r="MQP91" s="393"/>
      <c r="MQQ91" s="393"/>
      <c r="MQR91" s="393"/>
      <c r="MQS91" s="393"/>
      <c r="MQT91" s="393"/>
      <c r="MQU91" s="393"/>
      <c r="MQV91" s="393"/>
      <c r="MQW91" s="393"/>
      <c r="MQX91" s="393"/>
      <c r="MQY91" s="393"/>
      <c r="MQZ91" s="393"/>
      <c r="MRA91" s="393"/>
      <c r="MRB91" s="393"/>
      <c r="MRC91" s="393"/>
      <c r="MRD91" s="393"/>
      <c r="MRE91" s="393"/>
      <c r="MRF91" s="393"/>
      <c r="MRG91" s="393"/>
      <c r="MRH91" s="393"/>
      <c r="MRI91" s="393"/>
      <c r="MRJ91" s="393"/>
      <c r="MRK91" s="393"/>
      <c r="MRL91" s="393"/>
      <c r="MRM91" s="393"/>
      <c r="MRN91" s="393"/>
      <c r="MRO91" s="393"/>
      <c r="MRP91" s="393"/>
      <c r="MRQ91" s="393"/>
      <c r="MRR91" s="393"/>
      <c r="MRS91" s="393"/>
      <c r="MRT91" s="393"/>
      <c r="MRU91" s="393"/>
      <c r="MRV91" s="393"/>
      <c r="MRW91" s="393"/>
      <c r="MRX91" s="393"/>
      <c r="MRY91" s="393"/>
      <c r="MRZ91" s="393"/>
      <c r="MSA91" s="393"/>
      <c r="MSB91" s="393"/>
      <c r="MSC91" s="393"/>
      <c r="MSD91" s="393"/>
      <c r="MSE91" s="393"/>
      <c r="MSF91" s="393"/>
      <c r="MSG91" s="393"/>
      <c r="MSH91" s="393"/>
      <c r="MSI91" s="393"/>
      <c r="MSJ91" s="393"/>
      <c r="MSK91" s="393"/>
      <c r="MSL91" s="393"/>
      <c r="MSM91" s="393"/>
      <c r="MSN91" s="393"/>
      <c r="MSO91" s="393"/>
      <c r="MSP91" s="393"/>
      <c r="MSQ91" s="393"/>
      <c r="MSR91" s="393"/>
      <c r="MSS91" s="393"/>
      <c r="MST91" s="393"/>
      <c r="MSU91" s="393"/>
      <c r="MSV91" s="393"/>
      <c r="MSW91" s="393"/>
      <c r="MSX91" s="393"/>
      <c r="MSY91" s="393"/>
      <c r="MSZ91" s="393"/>
      <c r="MTA91" s="393"/>
      <c r="MTB91" s="393"/>
      <c r="MTC91" s="393"/>
      <c r="MTD91" s="393"/>
      <c r="MTE91" s="393"/>
      <c r="MTF91" s="393"/>
      <c r="MTG91" s="393"/>
      <c r="MTH91" s="393"/>
      <c r="MTI91" s="393"/>
      <c r="MTJ91" s="393"/>
      <c r="MTK91" s="393"/>
      <c r="MTL91" s="393"/>
      <c r="MTM91" s="393"/>
      <c r="MTN91" s="393"/>
      <c r="MTO91" s="393"/>
      <c r="MTP91" s="393"/>
      <c r="MTQ91" s="393"/>
      <c r="MTR91" s="393"/>
      <c r="MTS91" s="393"/>
      <c r="MTT91" s="393"/>
      <c r="MTU91" s="393"/>
      <c r="MTV91" s="393"/>
      <c r="MTW91" s="393"/>
      <c r="MTX91" s="393"/>
      <c r="MTY91" s="393"/>
      <c r="MTZ91" s="393"/>
      <c r="MUA91" s="393"/>
      <c r="MUB91" s="393"/>
      <c r="MUC91" s="393"/>
      <c r="MUD91" s="393"/>
      <c r="MUE91" s="393"/>
      <c r="MUF91" s="393"/>
      <c r="MUG91" s="393"/>
      <c r="MUH91" s="393"/>
      <c r="MUI91" s="393"/>
      <c r="MUJ91" s="393"/>
      <c r="MUK91" s="393"/>
      <c r="MUL91" s="393"/>
      <c r="MUM91" s="393"/>
      <c r="MUN91" s="393"/>
      <c r="MUO91" s="393"/>
      <c r="MUP91" s="393"/>
      <c r="MUQ91" s="393"/>
      <c r="MUR91" s="393"/>
      <c r="MUS91" s="393"/>
      <c r="MUT91" s="393"/>
      <c r="MUU91" s="393"/>
      <c r="MUV91" s="393"/>
      <c r="MUW91" s="393"/>
      <c r="MUX91" s="393"/>
      <c r="MUY91" s="393"/>
      <c r="MUZ91" s="393"/>
      <c r="MVA91" s="393"/>
      <c r="MVB91" s="393"/>
      <c r="MVC91" s="393"/>
      <c r="MVD91" s="393"/>
      <c r="MVE91" s="393"/>
      <c r="MVF91" s="393"/>
      <c r="MVG91" s="393"/>
      <c r="MVH91" s="393"/>
      <c r="MVI91" s="393"/>
      <c r="MVJ91" s="393"/>
      <c r="MVK91" s="393"/>
      <c r="MVL91" s="393"/>
      <c r="MVM91" s="393"/>
      <c r="MVN91" s="393"/>
      <c r="MVO91" s="393"/>
      <c r="MVP91" s="393"/>
      <c r="MVQ91" s="393"/>
      <c r="MVR91" s="393"/>
      <c r="MVS91" s="393"/>
      <c r="MVT91" s="393"/>
      <c r="MVU91" s="393"/>
      <c r="MVV91" s="393"/>
      <c r="MVW91" s="393"/>
      <c r="MVX91" s="393"/>
      <c r="MVY91" s="393"/>
      <c r="MVZ91" s="393"/>
      <c r="MWA91" s="393"/>
      <c r="MWB91" s="393"/>
      <c r="MWC91" s="393"/>
      <c r="MWD91" s="393"/>
      <c r="MWE91" s="393"/>
      <c r="MWF91" s="393"/>
      <c r="MWG91" s="393"/>
      <c r="MWH91" s="393"/>
      <c r="MWI91" s="393"/>
      <c r="MWJ91" s="393"/>
      <c r="MWK91" s="393"/>
      <c r="MWL91" s="393"/>
      <c r="MWM91" s="393"/>
      <c r="MWN91" s="393"/>
      <c r="MWO91" s="393"/>
      <c r="MWP91" s="393"/>
      <c r="MWQ91" s="393"/>
      <c r="MWR91" s="393"/>
      <c r="MWS91" s="393"/>
      <c r="MWT91" s="393"/>
      <c r="MWU91" s="393"/>
      <c r="MWV91" s="393"/>
      <c r="MWW91" s="393"/>
      <c r="MWX91" s="393"/>
      <c r="MWY91" s="393"/>
      <c r="MWZ91" s="393"/>
      <c r="MXA91" s="393"/>
      <c r="MXB91" s="393"/>
      <c r="MXC91" s="393"/>
      <c r="MXD91" s="393"/>
      <c r="MXE91" s="393"/>
      <c r="MXF91" s="393"/>
      <c r="MXG91" s="393"/>
      <c r="MXH91" s="393"/>
      <c r="MXI91" s="393"/>
      <c r="MXJ91" s="393"/>
      <c r="MXK91" s="393"/>
      <c r="MXL91" s="393"/>
      <c r="MXM91" s="393"/>
      <c r="MXN91" s="393"/>
      <c r="MXO91" s="393"/>
      <c r="MXP91" s="393"/>
      <c r="MXQ91" s="393"/>
      <c r="MXR91" s="393"/>
      <c r="MXS91" s="393"/>
      <c r="MXT91" s="393"/>
      <c r="MXU91" s="393"/>
      <c r="MXV91" s="393"/>
      <c r="MXW91" s="393"/>
      <c r="MXX91" s="393"/>
      <c r="MXY91" s="393"/>
      <c r="MXZ91" s="393"/>
      <c r="MYA91" s="393"/>
      <c r="MYB91" s="393"/>
      <c r="MYC91" s="393"/>
      <c r="MYD91" s="393"/>
      <c r="MYE91" s="393"/>
      <c r="MYF91" s="393"/>
      <c r="MYG91" s="393"/>
      <c r="MYH91" s="393"/>
      <c r="MYI91" s="393"/>
      <c r="MYJ91" s="393"/>
      <c r="MYK91" s="393"/>
      <c r="MYL91" s="393"/>
      <c r="MYM91" s="393"/>
      <c r="MYN91" s="393"/>
      <c r="MYO91" s="393"/>
      <c r="MYP91" s="393"/>
      <c r="MYQ91" s="393"/>
      <c r="MYR91" s="393"/>
      <c r="MYS91" s="393"/>
      <c r="MYT91" s="393"/>
      <c r="MYU91" s="393"/>
      <c r="MYV91" s="393"/>
      <c r="MYW91" s="393"/>
      <c r="MYX91" s="393"/>
      <c r="MYY91" s="393"/>
      <c r="MYZ91" s="393"/>
      <c r="MZA91" s="393"/>
      <c r="MZB91" s="393"/>
      <c r="MZC91" s="393"/>
      <c r="MZD91" s="393"/>
      <c r="MZE91" s="393"/>
      <c r="MZF91" s="393"/>
      <c r="MZG91" s="393"/>
      <c r="MZH91" s="393"/>
      <c r="MZI91" s="393"/>
      <c r="MZJ91" s="393"/>
      <c r="MZK91" s="393"/>
      <c r="MZL91" s="393"/>
      <c r="MZM91" s="393"/>
      <c r="MZN91" s="393"/>
      <c r="MZO91" s="393"/>
      <c r="MZP91" s="393"/>
      <c r="MZQ91" s="393"/>
      <c r="MZR91" s="393"/>
      <c r="MZS91" s="393"/>
      <c r="MZT91" s="393"/>
      <c r="MZU91" s="393"/>
      <c r="MZV91" s="393"/>
      <c r="MZW91" s="393"/>
      <c r="MZX91" s="393"/>
      <c r="MZY91" s="393"/>
      <c r="MZZ91" s="393"/>
      <c r="NAA91" s="393"/>
      <c r="NAB91" s="393"/>
      <c r="NAC91" s="393"/>
      <c r="NAD91" s="393"/>
      <c r="NAE91" s="393"/>
      <c r="NAF91" s="393"/>
      <c r="NAG91" s="393"/>
      <c r="NAH91" s="393"/>
      <c r="NAI91" s="393"/>
      <c r="NAJ91" s="393"/>
      <c r="NAK91" s="393"/>
      <c r="NAL91" s="393"/>
      <c r="NAM91" s="393"/>
      <c r="NAN91" s="393"/>
      <c r="NAO91" s="393"/>
      <c r="NAP91" s="393"/>
      <c r="NAQ91" s="393"/>
      <c r="NAR91" s="393"/>
      <c r="NAS91" s="393"/>
      <c r="NAT91" s="393"/>
      <c r="NAU91" s="393"/>
      <c r="NAV91" s="393"/>
      <c r="NAW91" s="393"/>
      <c r="NAX91" s="393"/>
      <c r="NAY91" s="393"/>
      <c r="NAZ91" s="393"/>
      <c r="NBA91" s="393"/>
      <c r="NBB91" s="393"/>
      <c r="NBC91" s="393"/>
      <c r="NBD91" s="393"/>
      <c r="NBE91" s="393"/>
      <c r="NBF91" s="393"/>
      <c r="NBG91" s="393"/>
      <c r="NBH91" s="393"/>
      <c r="NBI91" s="393"/>
      <c r="NBJ91" s="393"/>
      <c r="NBK91" s="393"/>
      <c r="NBL91" s="393"/>
      <c r="NBM91" s="393"/>
      <c r="NBN91" s="393"/>
      <c r="NBO91" s="393"/>
      <c r="NBP91" s="393"/>
      <c r="NBQ91" s="393"/>
      <c r="NBR91" s="393"/>
      <c r="NBS91" s="393"/>
      <c r="NBT91" s="393"/>
      <c r="NBU91" s="393"/>
      <c r="NBV91" s="393"/>
      <c r="NBW91" s="393"/>
      <c r="NBX91" s="393"/>
      <c r="NBY91" s="393"/>
      <c r="NBZ91" s="393"/>
      <c r="NCA91" s="393"/>
      <c r="NCB91" s="393"/>
      <c r="NCC91" s="393"/>
      <c r="NCD91" s="393"/>
      <c r="NCE91" s="393"/>
      <c r="NCF91" s="393"/>
      <c r="NCG91" s="393"/>
      <c r="NCH91" s="393"/>
      <c r="NCI91" s="393"/>
      <c r="NCJ91" s="393"/>
      <c r="NCK91" s="393"/>
      <c r="NCL91" s="393"/>
      <c r="NCM91" s="393"/>
      <c r="NCN91" s="393"/>
      <c r="NCO91" s="393"/>
      <c r="NCP91" s="393"/>
      <c r="NCQ91" s="393"/>
      <c r="NCR91" s="393"/>
      <c r="NCS91" s="393"/>
      <c r="NCT91" s="393"/>
      <c r="NCU91" s="393"/>
      <c r="NCV91" s="393"/>
      <c r="NCW91" s="393"/>
      <c r="NCX91" s="393"/>
      <c r="NCY91" s="393"/>
      <c r="NCZ91" s="393"/>
      <c r="NDA91" s="393"/>
      <c r="NDB91" s="393"/>
      <c r="NDC91" s="393"/>
      <c r="NDD91" s="393"/>
      <c r="NDE91" s="393"/>
      <c r="NDF91" s="393"/>
      <c r="NDG91" s="393"/>
      <c r="NDH91" s="393"/>
      <c r="NDI91" s="393"/>
      <c r="NDJ91" s="393"/>
      <c r="NDK91" s="393"/>
      <c r="NDL91" s="393"/>
      <c r="NDM91" s="393"/>
      <c r="NDN91" s="393"/>
      <c r="NDO91" s="393"/>
      <c r="NDP91" s="393"/>
      <c r="NDQ91" s="393"/>
      <c r="NDR91" s="393"/>
      <c r="NDS91" s="393"/>
      <c r="NDT91" s="393"/>
      <c r="NDU91" s="393"/>
      <c r="NDV91" s="393"/>
      <c r="NDW91" s="393"/>
      <c r="NDX91" s="393"/>
      <c r="NDY91" s="393"/>
      <c r="NDZ91" s="393"/>
      <c r="NEA91" s="393"/>
      <c r="NEB91" s="393"/>
      <c r="NEC91" s="393"/>
      <c r="NED91" s="393"/>
      <c r="NEE91" s="393"/>
      <c r="NEF91" s="393"/>
      <c r="NEG91" s="393"/>
      <c r="NEH91" s="393"/>
      <c r="NEI91" s="393"/>
      <c r="NEJ91" s="393"/>
      <c r="NEK91" s="393"/>
      <c r="NEL91" s="393"/>
      <c r="NEM91" s="393"/>
      <c r="NEN91" s="393"/>
      <c r="NEO91" s="393"/>
      <c r="NEP91" s="393"/>
      <c r="NEQ91" s="393"/>
      <c r="NER91" s="393"/>
      <c r="NES91" s="393"/>
      <c r="NET91" s="393"/>
      <c r="NEU91" s="393"/>
      <c r="NEV91" s="393"/>
      <c r="NEW91" s="393"/>
      <c r="NEX91" s="393"/>
      <c r="NEY91" s="393"/>
      <c r="NEZ91" s="393"/>
      <c r="NFA91" s="393"/>
      <c r="NFB91" s="393"/>
      <c r="NFC91" s="393"/>
      <c r="NFD91" s="393"/>
      <c r="NFE91" s="393"/>
      <c r="NFF91" s="393"/>
      <c r="NFG91" s="393"/>
      <c r="NFH91" s="393"/>
      <c r="NFI91" s="393"/>
      <c r="NFJ91" s="393"/>
      <c r="NFK91" s="393"/>
      <c r="NFL91" s="393"/>
      <c r="NFM91" s="393"/>
      <c r="NFN91" s="393"/>
      <c r="NFO91" s="393"/>
      <c r="NFP91" s="393"/>
      <c r="NFQ91" s="393"/>
      <c r="NFR91" s="393"/>
      <c r="NFS91" s="393"/>
      <c r="NFT91" s="393"/>
      <c r="NFU91" s="393"/>
      <c r="NFV91" s="393"/>
      <c r="NFW91" s="393"/>
      <c r="NFX91" s="393"/>
      <c r="NFY91" s="393"/>
      <c r="NFZ91" s="393"/>
      <c r="NGA91" s="393"/>
      <c r="NGB91" s="393"/>
      <c r="NGC91" s="393"/>
      <c r="NGD91" s="393"/>
      <c r="NGE91" s="393"/>
      <c r="NGF91" s="393"/>
      <c r="NGG91" s="393"/>
      <c r="NGH91" s="393"/>
      <c r="NGI91" s="393"/>
      <c r="NGJ91" s="393"/>
      <c r="NGK91" s="393"/>
      <c r="NGL91" s="393"/>
      <c r="NGM91" s="393"/>
      <c r="NGN91" s="393"/>
      <c r="NGO91" s="393"/>
      <c r="NGP91" s="393"/>
      <c r="NGQ91" s="393"/>
      <c r="NGR91" s="393"/>
      <c r="NGS91" s="393"/>
      <c r="NGT91" s="393"/>
      <c r="NGU91" s="393"/>
      <c r="NGV91" s="393"/>
      <c r="NGW91" s="393"/>
      <c r="NGX91" s="393"/>
      <c r="NGY91" s="393"/>
      <c r="NGZ91" s="393"/>
      <c r="NHA91" s="393"/>
      <c r="NHB91" s="393"/>
      <c r="NHC91" s="393"/>
      <c r="NHD91" s="393"/>
      <c r="NHE91" s="393"/>
      <c r="NHF91" s="393"/>
      <c r="NHG91" s="393"/>
      <c r="NHH91" s="393"/>
      <c r="NHI91" s="393"/>
      <c r="NHJ91" s="393"/>
      <c r="NHK91" s="393"/>
      <c r="NHL91" s="393"/>
      <c r="NHM91" s="393"/>
      <c r="NHN91" s="393"/>
      <c r="NHO91" s="393"/>
      <c r="NHP91" s="393"/>
      <c r="NHQ91" s="393"/>
      <c r="NHR91" s="393"/>
      <c r="NHS91" s="393"/>
      <c r="NHT91" s="393"/>
      <c r="NHU91" s="393"/>
      <c r="NHV91" s="393"/>
      <c r="NHW91" s="393"/>
      <c r="NHX91" s="393"/>
      <c r="NHY91" s="393"/>
      <c r="NHZ91" s="393"/>
      <c r="NIA91" s="393"/>
      <c r="NIB91" s="393"/>
      <c r="NIC91" s="393"/>
      <c r="NID91" s="393"/>
      <c r="NIE91" s="393"/>
      <c r="NIF91" s="393"/>
      <c r="NIG91" s="393"/>
      <c r="NIH91" s="393"/>
      <c r="NII91" s="393"/>
      <c r="NIJ91" s="393"/>
      <c r="NIK91" s="393"/>
      <c r="NIL91" s="393"/>
      <c r="NIM91" s="393"/>
      <c r="NIN91" s="393"/>
      <c r="NIO91" s="393"/>
      <c r="NIP91" s="393"/>
      <c r="NIQ91" s="393"/>
      <c r="NIR91" s="393"/>
      <c r="NIS91" s="393"/>
      <c r="NIT91" s="393"/>
      <c r="NIU91" s="393"/>
      <c r="NIV91" s="393"/>
      <c r="NIW91" s="393"/>
      <c r="NIX91" s="393"/>
      <c r="NIY91" s="393"/>
      <c r="NIZ91" s="393"/>
      <c r="NJA91" s="393"/>
      <c r="NJB91" s="393"/>
      <c r="NJC91" s="393"/>
      <c r="NJD91" s="393"/>
      <c r="NJE91" s="393"/>
      <c r="NJF91" s="393"/>
      <c r="NJG91" s="393"/>
      <c r="NJH91" s="393"/>
      <c r="NJI91" s="393"/>
      <c r="NJJ91" s="393"/>
      <c r="NJK91" s="393"/>
      <c r="NJL91" s="393"/>
      <c r="NJM91" s="393"/>
      <c r="NJN91" s="393"/>
      <c r="NJO91" s="393"/>
      <c r="NJP91" s="393"/>
      <c r="NJQ91" s="393"/>
      <c r="NJR91" s="393"/>
      <c r="NJS91" s="393"/>
      <c r="NJT91" s="393"/>
      <c r="NJU91" s="393"/>
      <c r="NJV91" s="393"/>
      <c r="NJW91" s="393"/>
      <c r="NJX91" s="393"/>
      <c r="NJY91" s="393"/>
      <c r="NJZ91" s="393"/>
      <c r="NKA91" s="393"/>
      <c r="NKB91" s="393"/>
      <c r="NKC91" s="393"/>
      <c r="NKD91" s="393"/>
      <c r="NKE91" s="393"/>
      <c r="NKF91" s="393"/>
      <c r="NKG91" s="393"/>
      <c r="NKH91" s="393"/>
      <c r="NKI91" s="393"/>
      <c r="NKJ91" s="393"/>
      <c r="NKK91" s="393"/>
      <c r="NKL91" s="393"/>
      <c r="NKM91" s="393"/>
      <c r="NKN91" s="393"/>
      <c r="NKO91" s="393"/>
      <c r="NKP91" s="393"/>
      <c r="NKQ91" s="393"/>
      <c r="NKR91" s="393"/>
      <c r="NKS91" s="393"/>
      <c r="NKT91" s="393"/>
      <c r="NKU91" s="393"/>
      <c r="NKV91" s="393"/>
      <c r="NKW91" s="393"/>
      <c r="NKX91" s="393"/>
      <c r="NKY91" s="393"/>
      <c r="NKZ91" s="393"/>
      <c r="NLA91" s="393"/>
      <c r="NLB91" s="393"/>
      <c r="NLC91" s="393"/>
      <c r="NLD91" s="393"/>
      <c r="NLE91" s="393"/>
      <c r="NLF91" s="393"/>
      <c r="NLG91" s="393"/>
      <c r="NLH91" s="393"/>
      <c r="NLI91" s="393"/>
      <c r="NLJ91" s="393"/>
      <c r="NLK91" s="393"/>
      <c r="NLL91" s="393"/>
      <c r="NLM91" s="393"/>
      <c r="NLN91" s="393"/>
      <c r="NLO91" s="393"/>
      <c r="NLP91" s="393"/>
      <c r="NLQ91" s="393"/>
      <c r="NLR91" s="393"/>
      <c r="NLS91" s="393"/>
      <c r="NLT91" s="393"/>
      <c r="NLU91" s="393"/>
      <c r="NLV91" s="393"/>
      <c r="NLW91" s="393"/>
      <c r="NLX91" s="393"/>
      <c r="NLY91" s="393"/>
      <c r="NLZ91" s="393"/>
      <c r="NMA91" s="393"/>
      <c r="NMB91" s="393"/>
      <c r="NMC91" s="393"/>
      <c r="NMD91" s="393"/>
      <c r="NME91" s="393"/>
      <c r="NMF91" s="393"/>
      <c r="NMG91" s="393"/>
      <c r="NMH91" s="393"/>
      <c r="NMI91" s="393"/>
      <c r="NMJ91" s="393"/>
      <c r="NMK91" s="393"/>
      <c r="NML91" s="393"/>
      <c r="NMM91" s="393"/>
      <c r="NMN91" s="393"/>
      <c r="NMO91" s="393"/>
      <c r="NMP91" s="393"/>
      <c r="NMQ91" s="393"/>
      <c r="NMR91" s="393"/>
      <c r="NMS91" s="393"/>
      <c r="NMT91" s="393"/>
      <c r="NMU91" s="393"/>
      <c r="NMV91" s="393"/>
      <c r="NMW91" s="393"/>
      <c r="NMX91" s="393"/>
      <c r="NMY91" s="393"/>
      <c r="NMZ91" s="393"/>
      <c r="NNA91" s="393"/>
      <c r="NNB91" s="393"/>
      <c r="NNC91" s="393"/>
      <c r="NND91" s="393"/>
      <c r="NNE91" s="393"/>
      <c r="NNF91" s="393"/>
      <c r="NNG91" s="393"/>
      <c r="NNH91" s="393"/>
      <c r="NNI91" s="393"/>
      <c r="NNJ91" s="393"/>
      <c r="NNK91" s="393"/>
      <c r="NNL91" s="393"/>
      <c r="NNM91" s="393"/>
      <c r="NNN91" s="393"/>
      <c r="NNO91" s="393"/>
      <c r="NNP91" s="393"/>
      <c r="NNQ91" s="393"/>
      <c r="NNR91" s="393"/>
      <c r="NNS91" s="393"/>
      <c r="NNT91" s="393"/>
      <c r="NNU91" s="393"/>
      <c r="NNV91" s="393"/>
      <c r="NNW91" s="393"/>
      <c r="NNX91" s="393"/>
      <c r="NNY91" s="393"/>
      <c r="NNZ91" s="393"/>
      <c r="NOA91" s="393"/>
      <c r="NOB91" s="393"/>
      <c r="NOC91" s="393"/>
      <c r="NOD91" s="393"/>
      <c r="NOE91" s="393"/>
      <c r="NOF91" s="393"/>
      <c r="NOG91" s="393"/>
      <c r="NOH91" s="393"/>
      <c r="NOI91" s="393"/>
      <c r="NOJ91" s="393"/>
      <c r="NOK91" s="393"/>
      <c r="NOL91" s="393"/>
      <c r="NOM91" s="393"/>
      <c r="NON91" s="393"/>
      <c r="NOO91" s="393"/>
      <c r="NOP91" s="393"/>
      <c r="NOQ91" s="393"/>
      <c r="NOR91" s="393"/>
      <c r="NOS91" s="393"/>
      <c r="NOT91" s="393"/>
      <c r="NOU91" s="393"/>
      <c r="NOV91" s="393"/>
      <c r="NOW91" s="393"/>
      <c r="NOX91" s="393"/>
      <c r="NOY91" s="393"/>
      <c r="NOZ91" s="393"/>
      <c r="NPA91" s="393"/>
      <c r="NPB91" s="393"/>
      <c r="NPC91" s="393"/>
      <c r="NPD91" s="393"/>
      <c r="NPE91" s="393"/>
      <c r="NPF91" s="393"/>
      <c r="NPG91" s="393"/>
      <c r="NPH91" s="393"/>
      <c r="NPI91" s="393"/>
      <c r="NPJ91" s="393"/>
      <c r="NPK91" s="393"/>
      <c r="NPL91" s="393"/>
      <c r="NPM91" s="393"/>
      <c r="NPN91" s="393"/>
      <c r="NPO91" s="393"/>
      <c r="NPP91" s="393"/>
      <c r="NPQ91" s="393"/>
      <c r="NPR91" s="393"/>
      <c r="NPS91" s="393"/>
      <c r="NPT91" s="393"/>
      <c r="NPU91" s="393"/>
      <c r="NPV91" s="393"/>
      <c r="NPW91" s="393"/>
      <c r="NPX91" s="393"/>
      <c r="NPY91" s="393"/>
      <c r="NPZ91" s="393"/>
      <c r="NQA91" s="393"/>
      <c r="NQB91" s="393"/>
      <c r="NQC91" s="393"/>
      <c r="NQD91" s="393"/>
      <c r="NQE91" s="393"/>
      <c r="NQF91" s="393"/>
      <c r="NQG91" s="393"/>
      <c r="NQH91" s="393"/>
      <c r="NQI91" s="393"/>
      <c r="NQJ91" s="393"/>
      <c r="NQK91" s="393"/>
      <c r="NQL91" s="393"/>
      <c r="NQM91" s="393"/>
      <c r="NQN91" s="393"/>
      <c r="NQO91" s="393"/>
      <c r="NQP91" s="393"/>
      <c r="NQQ91" s="393"/>
      <c r="NQR91" s="393"/>
      <c r="NQS91" s="393"/>
      <c r="NQT91" s="393"/>
      <c r="NQU91" s="393"/>
      <c r="NQV91" s="393"/>
      <c r="NQW91" s="393"/>
      <c r="NQX91" s="393"/>
      <c r="NQY91" s="393"/>
      <c r="NQZ91" s="393"/>
      <c r="NRA91" s="393"/>
      <c r="NRB91" s="393"/>
      <c r="NRC91" s="393"/>
      <c r="NRD91" s="393"/>
      <c r="NRE91" s="393"/>
      <c r="NRF91" s="393"/>
      <c r="NRG91" s="393"/>
      <c r="NRH91" s="393"/>
      <c r="NRI91" s="393"/>
      <c r="NRJ91" s="393"/>
      <c r="NRK91" s="393"/>
      <c r="NRL91" s="393"/>
      <c r="NRM91" s="393"/>
      <c r="NRN91" s="393"/>
      <c r="NRO91" s="393"/>
      <c r="NRP91" s="393"/>
      <c r="NRQ91" s="393"/>
      <c r="NRR91" s="393"/>
      <c r="NRS91" s="393"/>
      <c r="NRT91" s="393"/>
      <c r="NRU91" s="393"/>
      <c r="NRV91" s="393"/>
      <c r="NRW91" s="393"/>
      <c r="NRX91" s="393"/>
      <c r="NRY91" s="393"/>
      <c r="NRZ91" s="393"/>
      <c r="NSA91" s="393"/>
      <c r="NSB91" s="393"/>
      <c r="NSC91" s="393"/>
      <c r="NSD91" s="393"/>
      <c r="NSE91" s="393"/>
      <c r="NSF91" s="393"/>
      <c r="NSG91" s="393"/>
      <c r="NSH91" s="393"/>
      <c r="NSI91" s="393"/>
      <c r="NSJ91" s="393"/>
      <c r="NSK91" s="393"/>
      <c r="NSL91" s="393"/>
      <c r="NSM91" s="393"/>
      <c r="NSN91" s="393"/>
      <c r="NSO91" s="393"/>
      <c r="NSP91" s="393"/>
      <c r="NSQ91" s="393"/>
      <c r="NSR91" s="393"/>
      <c r="NSS91" s="393"/>
      <c r="NST91" s="393"/>
      <c r="NSU91" s="393"/>
      <c r="NSV91" s="393"/>
      <c r="NSW91" s="393"/>
      <c r="NSX91" s="393"/>
      <c r="NSY91" s="393"/>
      <c r="NSZ91" s="393"/>
      <c r="NTA91" s="393"/>
      <c r="NTB91" s="393"/>
      <c r="NTC91" s="393"/>
      <c r="NTD91" s="393"/>
      <c r="NTE91" s="393"/>
      <c r="NTF91" s="393"/>
      <c r="NTG91" s="393"/>
      <c r="NTH91" s="393"/>
      <c r="NTI91" s="393"/>
      <c r="NTJ91" s="393"/>
      <c r="NTK91" s="393"/>
      <c r="NTL91" s="393"/>
      <c r="NTM91" s="393"/>
      <c r="NTN91" s="393"/>
      <c r="NTO91" s="393"/>
      <c r="NTP91" s="393"/>
      <c r="NTQ91" s="393"/>
      <c r="NTR91" s="393"/>
      <c r="NTS91" s="393"/>
      <c r="NTT91" s="393"/>
      <c r="NTU91" s="393"/>
      <c r="NTV91" s="393"/>
      <c r="NTW91" s="393"/>
      <c r="NTX91" s="393"/>
      <c r="NTY91" s="393"/>
      <c r="NTZ91" s="393"/>
      <c r="NUA91" s="393"/>
      <c r="NUB91" s="393"/>
      <c r="NUC91" s="393"/>
      <c r="NUD91" s="393"/>
      <c r="NUE91" s="393"/>
      <c r="NUF91" s="393"/>
      <c r="NUG91" s="393"/>
      <c r="NUH91" s="393"/>
      <c r="NUI91" s="393"/>
      <c r="NUJ91" s="393"/>
      <c r="NUK91" s="393"/>
      <c r="NUL91" s="393"/>
      <c r="NUM91" s="393"/>
      <c r="NUN91" s="393"/>
      <c r="NUO91" s="393"/>
      <c r="NUP91" s="393"/>
      <c r="NUQ91" s="393"/>
      <c r="NUR91" s="393"/>
      <c r="NUS91" s="393"/>
      <c r="NUT91" s="393"/>
      <c r="NUU91" s="393"/>
      <c r="NUV91" s="393"/>
      <c r="NUW91" s="393"/>
      <c r="NUX91" s="393"/>
      <c r="NUY91" s="393"/>
      <c r="NUZ91" s="393"/>
      <c r="NVA91" s="393"/>
      <c r="NVB91" s="393"/>
      <c r="NVC91" s="393"/>
      <c r="NVD91" s="393"/>
      <c r="NVE91" s="393"/>
      <c r="NVF91" s="393"/>
      <c r="NVG91" s="393"/>
      <c r="NVH91" s="393"/>
      <c r="NVI91" s="393"/>
      <c r="NVJ91" s="393"/>
      <c r="NVK91" s="393"/>
      <c r="NVL91" s="393"/>
      <c r="NVM91" s="393"/>
      <c r="NVN91" s="393"/>
      <c r="NVO91" s="393"/>
      <c r="NVP91" s="393"/>
      <c r="NVQ91" s="393"/>
      <c r="NVR91" s="393"/>
      <c r="NVS91" s="393"/>
      <c r="NVT91" s="393"/>
      <c r="NVU91" s="393"/>
      <c r="NVV91" s="393"/>
      <c r="NVW91" s="393"/>
      <c r="NVX91" s="393"/>
      <c r="NVY91" s="393"/>
      <c r="NVZ91" s="393"/>
      <c r="NWA91" s="393"/>
      <c r="NWB91" s="393"/>
      <c r="NWC91" s="393"/>
      <c r="NWD91" s="393"/>
      <c r="NWE91" s="393"/>
      <c r="NWF91" s="393"/>
      <c r="NWG91" s="393"/>
      <c r="NWH91" s="393"/>
      <c r="NWI91" s="393"/>
      <c r="NWJ91" s="393"/>
      <c r="NWK91" s="393"/>
      <c r="NWL91" s="393"/>
      <c r="NWM91" s="393"/>
      <c r="NWN91" s="393"/>
      <c r="NWO91" s="393"/>
      <c r="NWP91" s="393"/>
      <c r="NWQ91" s="393"/>
      <c r="NWR91" s="393"/>
      <c r="NWS91" s="393"/>
      <c r="NWT91" s="393"/>
      <c r="NWU91" s="393"/>
      <c r="NWV91" s="393"/>
      <c r="NWW91" s="393"/>
      <c r="NWX91" s="393"/>
      <c r="NWY91" s="393"/>
      <c r="NWZ91" s="393"/>
      <c r="NXA91" s="393"/>
      <c r="NXB91" s="393"/>
      <c r="NXC91" s="393"/>
      <c r="NXD91" s="393"/>
      <c r="NXE91" s="393"/>
      <c r="NXF91" s="393"/>
      <c r="NXG91" s="393"/>
      <c r="NXH91" s="393"/>
      <c r="NXI91" s="393"/>
      <c r="NXJ91" s="393"/>
      <c r="NXK91" s="393"/>
      <c r="NXL91" s="393"/>
      <c r="NXM91" s="393"/>
      <c r="NXN91" s="393"/>
      <c r="NXO91" s="393"/>
      <c r="NXP91" s="393"/>
      <c r="NXQ91" s="393"/>
      <c r="NXR91" s="393"/>
      <c r="NXS91" s="393"/>
      <c r="NXT91" s="393"/>
      <c r="NXU91" s="393"/>
      <c r="NXV91" s="393"/>
      <c r="NXW91" s="393"/>
      <c r="NXX91" s="393"/>
      <c r="NXY91" s="393"/>
      <c r="NXZ91" s="393"/>
      <c r="NYA91" s="393"/>
      <c r="NYB91" s="393"/>
      <c r="NYC91" s="393"/>
      <c r="NYD91" s="393"/>
      <c r="NYE91" s="393"/>
      <c r="NYF91" s="393"/>
      <c r="NYG91" s="393"/>
      <c r="NYH91" s="393"/>
      <c r="NYI91" s="393"/>
      <c r="NYJ91" s="393"/>
      <c r="NYK91" s="393"/>
      <c r="NYL91" s="393"/>
      <c r="NYM91" s="393"/>
      <c r="NYN91" s="393"/>
      <c r="NYO91" s="393"/>
      <c r="NYP91" s="393"/>
      <c r="NYQ91" s="393"/>
      <c r="NYR91" s="393"/>
      <c r="NYS91" s="393"/>
      <c r="NYT91" s="393"/>
      <c r="NYU91" s="393"/>
      <c r="NYV91" s="393"/>
      <c r="NYW91" s="393"/>
      <c r="NYX91" s="393"/>
      <c r="NYY91" s="393"/>
      <c r="NYZ91" s="393"/>
      <c r="NZA91" s="393"/>
      <c r="NZB91" s="393"/>
      <c r="NZC91" s="393"/>
      <c r="NZD91" s="393"/>
      <c r="NZE91" s="393"/>
      <c r="NZF91" s="393"/>
      <c r="NZG91" s="393"/>
      <c r="NZH91" s="393"/>
      <c r="NZI91" s="393"/>
      <c r="NZJ91" s="393"/>
      <c r="NZK91" s="393"/>
      <c r="NZL91" s="393"/>
      <c r="NZM91" s="393"/>
      <c r="NZN91" s="393"/>
      <c r="NZO91" s="393"/>
      <c r="NZP91" s="393"/>
      <c r="NZQ91" s="393"/>
      <c r="NZR91" s="393"/>
      <c r="NZS91" s="393"/>
      <c r="NZT91" s="393"/>
      <c r="NZU91" s="393"/>
      <c r="NZV91" s="393"/>
      <c r="NZW91" s="393"/>
      <c r="NZX91" s="393"/>
      <c r="NZY91" s="393"/>
      <c r="NZZ91" s="393"/>
      <c r="OAA91" s="393"/>
      <c r="OAB91" s="393"/>
      <c r="OAC91" s="393"/>
      <c r="OAD91" s="393"/>
      <c r="OAE91" s="393"/>
      <c r="OAF91" s="393"/>
      <c r="OAG91" s="393"/>
      <c r="OAH91" s="393"/>
      <c r="OAI91" s="393"/>
      <c r="OAJ91" s="393"/>
      <c r="OAK91" s="393"/>
      <c r="OAL91" s="393"/>
      <c r="OAM91" s="393"/>
      <c r="OAN91" s="393"/>
      <c r="OAO91" s="393"/>
      <c r="OAP91" s="393"/>
      <c r="OAQ91" s="393"/>
      <c r="OAR91" s="393"/>
      <c r="OAS91" s="393"/>
      <c r="OAT91" s="393"/>
      <c r="OAU91" s="393"/>
      <c r="OAV91" s="393"/>
      <c r="OAW91" s="393"/>
      <c r="OAX91" s="393"/>
      <c r="OAY91" s="393"/>
      <c r="OAZ91" s="393"/>
      <c r="OBA91" s="393"/>
      <c r="OBB91" s="393"/>
      <c r="OBC91" s="393"/>
      <c r="OBD91" s="393"/>
      <c r="OBE91" s="393"/>
      <c r="OBF91" s="393"/>
      <c r="OBG91" s="393"/>
      <c r="OBH91" s="393"/>
      <c r="OBI91" s="393"/>
      <c r="OBJ91" s="393"/>
      <c r="OBK91" s="393"/>
      <c r="OBL91" s="393"/>
      <c r="OBM91" s="393"/>
      <c r="OBN91" s="393"/>
      <c r="OBO91" s="393"/>
      <c r="OBP91" s="393"/>
      <c r="OBQ91" s="393"/>
      <c r="OBR91" s="393"/>
      <c r="OBS91" s="393"/>
      <c r="OBT91" s="393"/>
      <c r="OBU91" s="393"/>
      <c r="OBV91" s="393"/>
      <c r="OBW91" s="393"/>
      <c r="OBX91" s="393"/>
      <c r="OBY91" s="393"/>
      <c r="OBZ91" s="393"/>
      <c r="OCA91" s="393"/>
      <c r="OCB91" s="393"/>
      <c r="OCC91" s="393"/>
      <c r="OCD91" s="393"/>
      <c r="OCE91" s="393"/>
      <c r="OCF91" s="393"/>
      <c r="OCG91" s="393"/>
      <c r="OCH91" s="393"/>
      <c r="OCI91" s="393"/>
      <c r="OCJ91" s="393"/>
      <c r="OCK91" s="393"/>
      <c r="OCL91" s="393"/>
      <c r="OCM91" s="393"/>
      <c r="OCN91" s="393"/>
      <c r="OCO91" s="393"/>
      <c r="OCP91" s="393"/>
      <c r="OCQ91" s="393"/>
      <c r="OCR91" s="393"/>
      <c r="OCS91" s="393"/>
      <c r="OCT91" s="393"/>
      <c r="OCU91" s="393"/>
      <c r="OCV91" s="393"/>
      <c r="OCW91" s="393"/>
      <c r="OCX91" s="393"/>
      <c r="OCY91" s="393"/>
      <c r="OCZ91" s="393"/>
      <c r="ODA91" s="393"/>
      <c r="ODB91" s="393"/>
      <c r="ODC91" s="393"/>
      <c r="ODD91" s="393"/>
      <c r="ODE91" s="393"/>
      <c r="ODF91" s="393"/>
      <c r="ODG91" s="393"/>
      <c r="ODH91" s="393"/>
      <c r="ODI91" s="393"/>
      <c r="ODJ91" s="393"/>
      <c r="ODK91" s="393"/>
      <c r="ODL91" s="393"/>
      <c r="ODM91" s="393"/>
      <c r="ODN91" s="393"/>
      <c r="ODO91" s="393"/>
      <c r="ODP91" s="393"/>
      <c r="ODQ91" s="393"/>
      <c r="ODR91" s="393"/>
      <c r="ODS91" s="393"/>
      <c r="ODT91" s="393"/>
      <c r="ODU91" s="393"/>
      <c r="ODV91" s="393"/>
      <c r="ODW91" s="393"/>
      <c r="ODX91" s="393"/>
      <c r="ODY91" s="393"/>
      <c r="ODZ91" s="393"/>
      <c r="OEA91" s="393"/>
      <c r="OEB91" s="393"/>
      <c r="OEC91" s="393"/>
      <c r="OED91" s="393"/>
      <c r="OEE91" s="393"/>
      <c r="OEF91" s="393"/>
      <c r="OEG91" s="393"/>
      <c r="OEH91" s="393"/>
      <c r="OEI91" s="393"/>
      <c r="OEJ91" s="393"/>
      <c r="OEK91" s="393"/>
      <c r="OEL91" s="393"/>
      <c r="OEM91" s="393"/>
      <c r="OEN91" s="393"/>
      <c r="OEO91" s="393"/>
      <c r="OEP91" s="393"/>
      <c r="OEQ91" s="393"/>
      <c r="OER91" s="393"/>
      <c r="OES91" s="393"/>
      <c r="OET91" s="393"/>
      <c r="OEU91" s="393"/>
      <c r="OEV91" s="393"/>
      <c r="OEW91" s="393"/>
      <c r="OEX91" s="393"/>
      <c r="OEY91" s="393"/>
      <c r="OEZ91" s="393"/>
      <c r="OFA91" s="393"/>
      <c r="OFB91" s="393"/>
      <c r="OFC91" s="393"/>
      <c r="OFD91" s="393"/>
      <c r="OFE91" s="393"/>
      <c r="OFF91" s="393"/>
      <c r="OFG91" s="393"/>
      <c r="OFH91" s="393"/>
      <c r="OFI91" s="393"/>
      <c r="OFJ91" s="393"/>
      <c r="OFK91" s="393"/>
      <c r="OFL91" s="393"/>
      <c r="OFM91" s="393"/>
      <c r="OFN91" s="393"/>
      <c r="OFO91" s="393"/>
      <c r="OFP91" s="393"/>
      <c r="OFQ91" s="393"/>
      <c r="OFR91" s="393"/>
      <c r="OFS91" s="393"/>
      <c r="OFT91" s="393"/>
      <c r="OFU91" s="393"/>
      <c r="OFV91" s="393"/>
      <c r="OFW91" s="393"/>
      <c r="OFX91" s="393"/>
      <c r="OFY91" s="393"/>
      <c r="OFZ91" s="393"/>
      <c r="OGA91" s="393"/>
      <c r="OGB91" s="393"/>
      <c r="OGC91" s="393"/>
      <c r="OGD91" s="393"/>
      <c r="OGE91" s="393"/>
      <c r="OGF91" s="393"/>
      <c r="OGG91" s="393"/>
      <c r="OGH91" s="393"/>
      <c r="OGI91" s="393"/>
      <c r="OGJ91" s="393"/>
      <c r="OGK91" s="393"/>
      <c r="OGL91" s="393"/>
      <c r="OGM91" s="393"/>
      <c r="OGN91" s="393"/>
      <c r="OGO91" s="393"/>
      <c r="OGP91" s="393"/>
      <c r="OGQ91" s="393"/>
      <c r="OGR91" s="393"/>
      <c r="OGS91" s="393"/>
      <c r="OGT91" s="393"/>
      <c r="OGU91" s="393"/>
      <c r="OGV91" s="393"/>
      <c r="OGW91" s="393"/>
      <c r="OGX91" s="393"/>
      <c r="OGY91" s="393"/>
      <c r="OGZ91" s="393"/>
      <c r="OHA91" s="393"/>
      <c r="OHB91" s="393"/>
      <c r="OHC91" s="393"/>
      <c r="OHD91" s="393"/>
      <c r="OHE91" s="393"/>
      <c r="OHF91" s="393"/>
      <c r="OHG91" s="393"/>
      <c r="OHH91" s="393"/>
      <c r="OHI91" s="393"/>
      <c r="OHJ91" s="393"/>
      <c r="OHK91" s="393"/>
      <c r="OHL91" s="393"/>
      <c r="OHM91" s="393"/>
      <c r="OHN91" s="393"/>
      <c r="OHO91" s="393"/>
      <c r="OHP91" s="393"/>
      <c r="OHQ91" s="393"/>
      <c r="OHR91" s="393"/>
      <c r="OHS91" s="393"/>
      <c r="OHT91" s="393"/>
      <c r="OHU91" s="393"/>
      <c r="OHV91" s="393"/>
      <c r="OHW91" s="393"/>
      <c r="OHX91" s="393"/>
      <c r="OHY91" s="393"/>
      <c r="OHZ91" s="393"/>
      <c r="OIA91" s="393"/>
      <c r="OIB91" s="393"/>
      <c r="OIC91" s="393"/>
      <c r="OID91" s="393"/>
      <c r="OIE91" s="393"/>
      <c r="OIF91" s="393"/>
      <c r="OIG91" s="393"/>
      <c r="OIH91" s="393"/>
      <c r="OII91" s="393"/>
      <c r="OIJ91" s="393"/>
      <c r="OIK91" s="393"/>
      <c r="OIL91" s="393"/>
      <c r="OIM91" s="393"/>
      <c r="OIN91" s="393"/>
      <c r="OIO91" s="393"/>
      <c r="OIP91" s="393"/>
      <c r="OIQ91" s="393"/>
      <c r="OIR91" s="393"/>
      <c r="OIS91" s="393"/>
      <c r="OIT91" s="393"/>
      <c r="OIU91" s="393"/>
      <c r="OIV91" s="393"/>
      <c r="OIW91" s="393"/>
      <c r="OIX91" s="393"/>
      <c r="OIY91" s="393"/>
      <c r="OIZ91" s="393"/>
      <c r="OJA91" s="393"/>
      <c r="OJB91" s="393"/>
      <c r="OJC91" s="393"/>
      <c r="OJD91" s="393"/>
      <c r="OJE91" s="393"/>
      <c r="OJF91" s="393"/>
      <c r="OJG91" s="393"/>
      <c r="OJH91" s="393"/>
      <c r="OJI91" s="393"/>
      <c r="OJJ91" s="393"/>
      <c r="OJK91" s="393"/>
      <c r="OJL91" s="393"/>
      <c r="OJM91" s="393"/>
      <c r="OJN91" s="393"/>
      <c r="OJO91" s="393"/>
      <c r="OJP91" s="393"/>
      <c r="OJQ91" s="393"/>
      <c r="OJR91" s="393"/>
      <c r="OJS91" s="393"/>
      <c r="OJT91" s="393"/>
      <c r="OJU91" s="393"/>
      <c r="OJV91" s="393"/>
      <c r="OJW91" s="393"/>
      <c r="OJX91" s="393"/>
      <c r="OJY91" s="393"/>
      <c r="OJZ91" s="393"/>
      <c r="OKA91" s="393"/>
      <c r="OKB91" s="393"/>
      <c r="OKC91" s="393"/>
      <c r="OKD91" s="393"/>
      <c r="OKE91" s="393"/>
      <c r="OKF91" s="393"/>
      <c r="OKG91" s="393"/>
      <c r="OKH91" s="393"/>
      <c r="OKI91" s="393"/>
      <c r="OKJ91" s="393"/>
      <c r="OKK91" s="393"/>
      <c r="OKL91" s="393"/>
      <c r="OKM91" s="393"/>
      <c r="OKN91" s="393"/>
      <c r="OKO91" s="393"/>
      <c r="OKP91" s="393"/>
      <c r="OKQ91" s="393"/>
      <c r="OKR91" s="393"/>
      <c r="OKS91" s="393"/>
      <c r="OKT91" s="393"/>
      <c r="OKU91" s="393"/>
      <c r="OKV91" s="393"/>
      <c r="OKW91" s="393"/>
      <c r="OKX91" s="393"/>
      <c r="OKY91" s="393"/>
      <c r="OKZ91" s="393"/>
      <c r="OLA91" s="393"/>
      <c r="OLB91" s="393"/>
      <c r="OLC91" s="393"/>
      <c r="OLD91" s="393"/>
      <c r="OLE91" s="393"/>
      <c r="OLF91" s="393"/>
      <c r="OLG91" s="393"/>
      <c r="OLH91" s="393"/>
      <c r="OLI91" s="393"/>
      <c r="OLJ91" s="393"/>
      <c r="OLK91" s="393"/>
      <c r="OLL91" s="393"/>
      <c r="OLM91" s="393"/>
      <c r="OLN91" s="393"/>
      <c r="OLO91" s="393"/>
      <c r="OLP91" s="393"/>
      <c r="OLQ91" s="393"/>
      <c r="OLR91" s="393"/>
      <c r="OLS91" s="393"/>
      <c r="OLT91" s="393"/>
      <c r="OLU91" s="393"/>
      <c r="OLV91" s="393"/>
      <c r="OLW91" s="393"/>
      <c r="OLX91" s="393"/>
      <c r="OLY91" s="393"/>
      <c r="OLZ91" s="393"/>
      <c r="OMA91" s="393"/>
      <c r="OMB91" s="393"/>
      <c r="OMC91" s="393"/>
      <c r="OMD91" s="393"/>
      <c r="OME91" s="393"/>
      <c r="OMF91" s="393"/>
      <c r="OMG91" s="393"/>
      <c r="OMH91" s="393"/>
      <c r="OMI91" s="393"/>
      <c r="OMJ91" s="393"/>
      <c r="OMK91" s="393"/>
      <c r="OML91" s="393"/>
      <c r="OMM91" s="393"/>
      <c r="OMN91" s="393"/>
      <c r="OMO91" s="393"/>
      <c r="OMP91" s="393"/>
      <c r="OMQ91" s="393"/>
      <c r="OMR91" s="393"/>
      <c r="OMS91" s="393"/>
      <c r="OMT91" s="393"/>
      <c r="OMU91" s="393"/>
      <c r="OMV91" s="393"/>
      <c r="OMW91" s="393"/>
      <c r="OMX91" s="393"/>
      <c r="OMY91" s="393"/>
      <c r="OMZ91" s="393"/>
      <c r="ONA91" s="393"/>
      <c r="ONB91" s="393"/>
      <c r="ONC91" s="393"/>
      <c r="OND91" s="393"/>
      <c r="ONE91" s="393"/>
      <c r="ONF91" s="393"/>
      <c r="ONG91" s="393"/>
      <c r="ONH91" s="393"/>
      <c r="ONI91" s="393"/>
      <c r="ONJ91" s="393"/>
      <c r="ONK91" s="393"/>
      <c r="ONL91" s="393"/>
      <c r="ONM91" s="393"/>
      <c r="ONN91" s="393"/>
      <c r="ONO91" s="393"/>
      <c r="ONP91" s="393"/>
      <c r="ONQ91" s="393"/>
      <c r="ONR91" s="393"/>
      <c r="ONS91" s="393"/>
      <c r="ONT91" s="393"/>
      <c r="ONU91" s="393"/>
      <c r="ONV91" s="393"/>
      <c r="ONW91" s="393"/>
      <c r="ONX91" s="393"/>
      <c r="ONY91" s="393"/>
      <c r="ONZ91" s="393"/>
      <c r="OOA91" s="393"/>
      <c r="OOB91" s="393"/>
      <c r="OOC91" s="393"/>
      <c r="OOD91" s="393"/>
      <c r="OOE91" s="393"/>
      <c r="OOF91" s="393"/>
      <c r="OOG91" s="393"/>
      <c r="OOH91" s="393"/>
      <c r="OOI91" s="393"/>
      <c r="OOJ91" s="393"/>
      <c r="OOK91" s="393"/>
      <c r="OOL91" s="393"/>
      <c r="OOM91" s="393"/>
      <c r="OON91" s="393"/>
      <c r="OOO91" s="393"/>
      <c r="OOP91" s="393"/>
      <c r="OOQ91" s="393"/>
      <c r="OOR91" s="393"/>
      <c r="OOS91" s="393"/>
      <c r="OOT91" s="393"/>
      <c r="OOU91" s="393"/>
      <c r="OOV91" s="393"/>
      <c r="OOW91" s="393"/>
      <c r="OOX91" s="393"/>
      <c r="OOY91" s="393"/>
      <c r="OOZ91" s="393"/>
      <c r="OPA91" s="393"/>
      <c r="OPB91" s="393"/>
      <c r="OPC91" s="393"/>
      <c r="OPD91" s="393"/>
      <c r="OPE91" s="393"/>
      <c r="OPF91" s="393"/>
      <c r="OPG91" s="393"/>
      <c r="OPH91" s="393"/>
      <c r="OPI91" s="393"/>
      <c r="OPJ91" s="393"/>
      <c r="OPK91" s="393"/>
      <c r="OPL91" s="393"/>
      <c r="OPM91" s="393"/>
      <c r="OPN91" s="393"/>
      <c r="OPO91" s="393"/>
      <c r="OPP91" s="393"/>
      <c r="OPQ91" s="393"/>
      <c r="OPR91" s="393"/>
      <c r="OPS91" s="393"/>
      <c r="OPT91" s="393"/>
      <c r="OPU91" s="393"/>
      <c r="OPV91" s="393"/>
      <c r="OPW91" s="393"/>
      <c r="OPX91" s="393"/>
      <c r="OPY91" s="393"/>
      <c r="OPZ91" s="393"/>
      <c r="OQA91" s="393"/>
      <c r="OQB91" s="393"/>
      <c r="OQC91" s="393"/>
      <c r="OQD91" s="393"/>
      <c r="OQE91" s="393"/>
      <c r="OQF91" s="393"/>
      <c r="OQG91" s="393"/>
      <c r="OQH91" s="393"/>
      <c r="OQI91" s="393"/>
      <c r="OQJ91" s="393"/>
      <c r="OQK91" s="393"/>
      <c r="OQL91" s="393"/>
      <c r="OQM91" s="393"/>
      <c r="OQN91" s="393"/>
      <c r="OQO91" s="393"/>
      <c r="OQP91" s="393"/>
      <c r="OQQ91" s="393"/>
      <c r="OQR91" s="393"/>
      <c r="OQS91" s="393"/>
      <c r="OQT91" s="393"/>
      <c r="OQU91" s="393"/>
      <c r="OQV91" s="393"/>
      <c r="OQW91" s="393"/>
      <c r="OQX91" s="393"/>
      <c r="OQY91" s="393"/>
      <c r="OQZ91" s="393"/>
      <c r="ORA91" s="393"/>
      <c r="ORB91" s="393"/>
      <c r="ORC91" s="393"/>
      <c r="ORD91" s="393"/>
      <c r="ORE91" s="393"/>
      <c r="ORF91" s="393"/>
      <c r="ORG91" s="393"/>
      <c r="ORH91" s="393"/>
      <c r="ORI91" s="393"/>
      <c r="ORJ91" s="393"/>
      <c r="ORK91" s="393"/>
      <c r="ORL91" s="393"/>
      <c r="ORM91" s="393"/>
      <c r="ORN91" s="393"/>
      <c r="ORO91" s="393"/>
      <c r="ORP91" s="393"/>
      <c r="ORQ91" s="393"/>
      <c r="ORR91" s="393"/>
      <c r="ORS91" s="393"/>
      <c r="ORT91" s="393"/>
      <c r="ORU91" s="393"/>
      <c r="ORV91" s="393"/>
      <c r="ORW91" s="393"/>
      <c r="ORX91" s="393"/>
      <c r="ORY91" s="393"/>
      <c r="ORZ91" s="393"/>
      <c r="OSA91" s="393"/>
      <c r="OSB91" s="393"/>
      <c r="OSC91" s="393"/>
      <c r="OSD91" s="393"/>
      <c r="OSE91" s="393"/>
      <c r="OSF91" s="393"/>
      <c r="OSG91" s="393"/>
      <c r="OSH91" s="393"/>
      <c r="OSI91" s="393"/>
      <c r="OSJ91" s="393"/>
      <c r="OSK91" s="393"/>
      <c r="OSL91" s="393"/>
      <c r="OSM91" s="393"/>
      <c r="OSN91" s="393"/>
      <c r="OSO91" s="393"/>
      <c r="OSP91" s="393"/>
      <c r="OSQ91" s="393"/>
      <c r="OSR91" s="393"/>
      <c r="OSS91" s="393"/>
      <c r="OST91" s="393"/>
      <c r="OSU91" s="393"/>
      <c r="OSV91" s="393"/>
      <c r="OSW91" s="393"/>
      <c r="OSX91" s="393"/>
      <c r="OSY91" s="393"/>
      <c r="OSZ91" s="393"/>
      <c r="OTA91" s="393"/>
      <c r="OTB91" s="393"/>
      <c r="OTC91" s="393"/>
      <c r="OTD91" s="393"/>
      <c r="OTE91" s="393"/>
      <c r="OTF91" s="393"/>
      <c r="OTG91" s="393"/>
      <c r="OTH91" s="393"/>
      <c r="OTI91" s="393"/>
      <c r="OTJ91" s="393"/>
      <c r="OTK91" s="393"/>
      <c r="OTL91" s="393"/>
      <c r="OTM91" s="393"/>
      <c r="OTN91" s="393"/>
      <c r="OTO91" s="393"/>
      <c r="OTP91" s="393"/>
      <c r="OTQ91" s="393"/>
      <c r="OTR91" s="393"/>
      <c r="OTS91" s="393"/>
      <c r="OTT91" s="393"/>
      <c r="OTU91" s="393"/>
      <c r="OTV91" s="393"/>
      <c r="OTW91" s="393"/>
      <c r="OTX91" s="393"/>
      <c r="OTY91" s="393"/>
      <c r="OTZ91" s="393"/>
      <c r="OUA91" s="393"/>
      <c r="OUB91" s="393"/>
      <c r="OUC91" s="393"/>
      <c r="OUD91" s="393"/>
      <c r="OUE91" s="393"/>
      <c r="OUF91" s="393"/>
      <c r="OUG91" s="393"/>
      <c r="OUH91" s="393"/>
      <c r="OUI91" s="393"/>
      <c r="OUJ91" s="393"/>
      <c r="OUK91" s="393"/>
      <c r="OUL91" s="393"/>
      <c r="OUM91" s="393"/>
      <c r="OUN91" s="393"/>
      <c r="OUO91" s="393"/>
      <c r="OUP91" s="393"/>
      <c r="OUQ91" s="393"/>
      <c r="OUR91" s="393"/>
      <c r="OUS91" s="393"/>
      <c r="OUT91" s="393"/>
      <c r="OUU91" s="393"/>
      <c r="OUV91" s="393"/>
      <c r="OUW91" s="393"/>
      <c r="OUX91" s="393"/>
      <c r="OUY91" s="393"/>
      <c r="OUZ91" s="393"/>
      <c r="OVA91" s="393"/>
      <c r="OVB91" s="393"/>
      <c r="OVC91" s="393"/>
      <c r="OVD91" s="393"/>
      <c r="OVE91" s="393"/>
      <c r="OVF91" s="393"/>
      <c r="OVG91" s="393"/>
      <c r="OVH91" s="393"/>
      <c r="OVI91" s="393"/>
      <c r="OVJ91" s="393"/>
      <c r="OVK91" s="393"/>
      <c r="OVL91" s="393"/>
      <c r="OVM91" s="393"/>
      <c r="OVN91" s="393"/>
      <c r="OVO91" s="393"/>
      <c r="OVP91" s="393"/>
      <c r="OVQ91" s="393"/>
      <c r="OVR91" s="393"/>
      <c r="OVS91" s="393"/>
      <c r="OVT91" s="393"/>
      <c r="OVU91" s="393"/>
      <c r="OVV91" s="393"/>
      <c r="OVW91" s="393"/>
      <c r="OVX91" s="393"/>
      <c r="OVY91" s="393"/>
      <c r="OVZ91" s="393"/>
      <c r="OWA91" s="393"/>
      <c r="OWB91" s="393"/>
      <c r="OWC91" s="393"/>
      <c r="OWD91" s="393"/>
      <c r="OWE91" s="393"/>
      <c r="OWF91" s="393"/>
      <c r="OWG91" s="393"/>
      <c r="OWH91" s="393"/>
      <c r="OWI91" s="393"/>
      <c r="OWJ91" s="393"/>
      <c r="OWK91" s="393"/>
      <c r="OWL91" s="393"/>
      <c r="OWM91" s="393"/>
      <c r="OWN91" s="393"/>
      <c r="OWO91" s="393"/>
      <c r="OWP91" s="393"/>
      <c r="OWQ91" s="393"/>
      <c r="OWR91" s="393"/>
      <c r="OWS91" s="393"/>
      <c r="OWT91" s="393"/>
      <c r="OWU91" s="393"/>
      <c r="OWV91" s="393"/>
      <c r="OWW91" s="393"/>
      <c r="OWX91" s="393"/>
      <c r="OWY91" s="393"/>
      <c r="OWZ91" s="393"/>
      <c r="OXA91" s="393"/>
      <c r="OXB91" s="393"/>
      <c r="OXC91" s="393"/>
      <c r="OXD91" s="393"/>
      <c r="OXE91" s="393"/>
      <c r="OXF91" s="393"/>
      <c r="OXG91" s="393"/>
      <c r="OXH91" s="393"/>
      <c r="OXI91" s="393"/>
      <c r="OXJ91" s="393"/>
      <c r="OXK91" s="393"/>
      <c r="OXL91" s="393"/>
      <c r="OXM91" s="393"/>
      <c r="OXN91" s="393"/>
      <c r="OXO91" s="393"/>
      <c r="OXP91" s="393"/>
      <c r="OXQ91" s="393"/>
      <c r="OXR91" s="393"/>
      <c r="OXS91" s="393"/>
      <c r="OXT91" s="393"/>
      <c r="OXU91" s="393"/>
      <c r="OXV91" s="393"/>
      <c r="OXW91" s="393"/>
      <c r="OXX91" s="393"/>
      <c r="OXY91" s="393"/>
      <c r="OXZ91" s="393"/>
      <c r="OYA91" s="393"/>
      <c r="OYB91" s="393"/>
      <c r="OYC91" s="393"/>
      <c r="OYD91" s="393"/>
      <c r="OYE91" s="393"/>
      <c r="OYF91" s="393"/>
      <c r="OYG91" s="393"/>
      <c r="OYH91" s="393"/>
      <c r="OYI91" s="393"/>
      <c r="OYJ91" s="393"/>
      <c r="OYK91" s="393"/>
      <c r="OYL91" s="393"/>
      <c r="OYM91" s="393"/>
      <c r="OYN91" s="393"/>
      <c r="OYO91" s="393"/>
      <c r="OYP91" s="393"/>
      <c r="OYQ91" s="393"/>
      <c r="OYR91" s="393"/>
      <c r="OYS91" s="393"/>
      <c r="OYT91" s="393"/>
      <c r="OYU91" s="393"/>
      <c r="OYV91" s="393"/>
      <c r="OYW91" s="393"/>
      <c r="OYX91" s="393"/>
      <c r="OYY91" s="393"/>
      <c r="OYZ91" s="393"/>
      <c r="OZA91" s="393"/>
      <c r="OZB91" s="393"/>
      <c r="OZC91" s="393"/>
      <c r="OZD91" s="393"/>
      <c r="OZE91" s="393"/>
      <c r="OZF91" s="393"/>
      <c r="OZG91" s="393"/>
      <c r="OZH91" s="393"/>
      <c r="OZI91" s="393"/>
      <c r="OZJ91" s="393"/>
      <c r="OZK91" s="393"/>
      <c r="OZL91" s="393"/>
      <c r="OZM91" s="393"/>
      <c r="OZN91" s="393"/>
      <c r="OZO91" s="393"/>
      <c r="OZP91" s="393"/>
      <c r="OZQ91" s="393"/>
      <c r="OZR91" s="393"/>
      <c r="OZS91" s="393"/>
      <c r="OZT91" s="393"/>
      <c r="OZU91" s="393"/>
      <c r="OZV91" s="393"/>
      <c r="OZW91" s="393"/>
      <c r="OZX91" s="393"/>
      <c r="OZY91" s="393"/>
      <c r="OZZ91" s="393"/>
      <c r="PAA91" s="393"/>
      <c r="PAB91" s="393"/>
      <c r="PAC91" s="393"/>
      <c r="PAD91" s="393"/>
      <c r="PAE91" s="393"/>
      <c r="PAF91" s="393"/>
      <c r="PAG91" s="393"/>
      <c r="PAH91" s="393"/>
      <c r="PAI91" s="393"/>
      <c r="PAJ91" s="393"/>
      <c r="PAK91" s="393"/>
      <c r="PAL91" s="393"/>
      <c r="PAM91" s="393"/>
      <c r="PAN91" s="393"/>
      <c r="PAO91" s="393"/>
      <c r="PAP91" s="393"/>
      <c r="PAQ91" s="393"/>
      <c r="PAR91" s="393"/>
      <c r="PAS91" s="393"/>
      <c r="PAT91" s="393"/>
      <c r="PAU91" s="393"/>
      <c r="PAV91" s="393"/>
      <c r="PAW91" s="393"/>
      <c r="PAX91" s="393"/>
      <c r="PAY91" s="393"/>
      <c r="PAZ91" s="393"/>
      <c r="PBA91" s="393"/>
      <c r="PBB91" s="393"/>
      <c r="PBC91" s="393"/>
      <c r="PBD91" s="393"/>
      <c r="PBE91" s="393"/>
      <c r="PBF91" s="393"/>
      <c r="PBG91" s="393"/>
      <c r="PBH91" s="393"/>
      <c r="PBI91" s="393"/>
      <c r="PBJ91" s="393"/>
      <c r="PBK91" s="393"/>
      <c r="PBL91" s="393"/>
      <c r="PBM91" s="393"/>
      <c r="PBN91" s="393"/>
      <c r="PBO91" s="393"/>
      <c r="PBP91" s="393"/>
      <c r="PBQ91" s="393"/>
      <c r="PBR91" s="393"/>
      <c r="PBS91" s="393"/>
      <c r="PBT91" s="393"/>
      <c r="PBU91" s="393"/>
      <c r="PBV91" s="393"/>
      <c r="PBW91" s="393"/>
      <c r="PBX91" s="393"/>
      <c r="PBY91" s="393"/>
      <c r="PBZ91" s="393"/>
      <c r="PCA91" s="393"/>
      <c r="PCB91" s="393"/>
      <c r="PCC91" s="393"/>
      <c r="PCD91" s="393"/>
      <c r="PCE91" s="393"/>
      <c r="PCF91" s="393"/>
      <c r="PCG91" s="393"/>
      <c r="PCH91" s="393"/>
      <c r="PCI91" s="393"/>
      <c r="PCJ91" s="393"/>
      <c r="PCK91" s="393"/>
      <c r="PCL91" s="393"/>
      <c r="PCM91" s="393"/>
      <c r="PCN91" s="393"/>
      <c r="PCO91" s="393"/>
      <c r="PCP91" s="393"/>
      <c r="PCQ91" s="393"/>
      <c r="PCR91" s="393"/>
      <c r="PCS91" s="393"/>
      <c r="PCT91" s="393"/>
      <c r="PCU91" s="393"/>
      <c r="PCV91" s="393"/>
      <c r="PCW91" s="393"/>
      <c r="PCX91" s="393"/>
      <c r="PCY91" s="393"/>
      <c r="PCZ91" s="393"/>
      <c r="PDA91" s="393"/>
      <c r="PDB91" s="393"/>
      <c r="PDC91" s="393"/>
      <c r="PDD91" s="393"/>
      <c r="PDE91" s="393"/>
      <c r="PDF91" s="393"/>
      <c r="PDG91" s="393"/>
      <c r="PDH91" s="393"/>
      <c r="PDI91" s="393"/>
      <c r="PDJ91" s="393"/>
      <c r="PDK91" s="393"/>
      <c r="PDL91" s="393"/>
      <c r="PDM91" s="393"/>
      <c r="PDN91" s="393"/>
      <c r="PDO91" s="393"/>
      <c r="PDP91" s="393"/>
      <c r="PDQ91" s="393"/>
      <c r="PDR91" s="393"/>
      <c r="PDS91" s="393"/>
      <c r="PDT91" s="393"/>
      <c r="PDU91" s="393"/>
      <c r="PDV91" s="393"/>
      <c r="PDW91" s="393"/>
      <c r="PDX91" s="393"/>
      <c r="PDY91" s="393"/>
      <c r="PDZ91" s="393"/>
      <c r="PEA91" s="393"/>
      <c r="PEB91" s="393"/>
      <c r="PEC91" s="393"/>
      <c r="PED91" s="393"/>
      <c r="PEE91" s="393"/>
      <c r="PEF91" s="393"/>
      <c r="PEG91" s="393"/>
      <c r="PEH91" s="393"/>
      <c r="PEI91" s="393"/>
      <c r="PEJ91" s="393"/>
      <c r="PEK91" s="393"/>
      <c r="PEL91" s="393"/>
      <c r="PEM91" s="393"/>
      <c r="PEN91" s="393"/>
      <c r="PEO91" s="393"/>
      <c r="PEP91" s="393"/>
      <c r="PEQ91" s="393"/>
      <c r="PER91" s="393"/>
      <c r="PES91" s="393"/>
      <c r="PET91" s="393"/>
      <c r="PEU91" s="393"/>
      <c r="PEV91" s="393"/>
      <c r="PEW91" s="393"/>
      <c r="PEX91" s="393"/>
      <c r="PEY91" s="393"/>
      <c r="PEZ91" s="393"/>
      <c r="PFA91" s="393"/>
      <c r="PFB91" s="393"/>
      <c r="PFC91" s="393"/>
      <c r="PFD91" s="393"/>
      <c r="PFE91" s="393"/>
      <c r="PFF91" s="393"/>
      <c r="PFG91" s="393"/>
      <c r="PFH91" s="393"/>
      <c r="PFI91" s="393"/>
      <c r="PFJ91" s="393"/>
      <c r="PFK91" s="393"/>
      <c r="PFL91" s="393"/>
      <c r="PFM91" s="393"/>
      <c r="PFN91" s="393"/>
      <c r="PFO91" s="393"/>
      <c r="PFP91" s="393"/>
      <c r="PFQ91" s="393"/>
      <c r="PFR91" s="393"/>
      <c r="PFS91" s="393"/>
      <c r="PFT91" s="393"/>
      <c r="PFU91" s="393"/>
      <c r="PFV91" s="393"/>
      <c r="PFW91" s="393"/>
      <c r="PFX91" s="393"/>
      <c r="PFY91" s="393"/>
      <c r="PFZ91" s="393"/>
      <c r="PGA91" s="393"/>
      <c r="PGB91" s="393"/>
      <c r="PGC91" s="393"/>
      <c r="PGD91" s="393"/>
      <c r="PGE91" s="393"/>
      <c r="PGF91" s="393"/>
      <c r="PGG91" s="393"/>
      <c r="PGH91" s="393"/>
      <c r="PGI91" s="393"/>
      <c r="PGJ91" s="393"/>
      <c r="PGK91" s="393"/>
      <c r="PGL91" s="393"/>
      <c r="PGM91" s="393"/>
      <c r="PGN91" s="393"/>
      <c r="PGO91" s="393"/>
      <c r="PGP91" s="393"/>
      <c r="PGQ91" s="393"/>
      <c r="PGR91" s="393"/>
      <c r="PGS91" s="393"/>
      <c r="PGT91" s="393"/>
      <c r="PGU91" s="393"/>
      <c r="PGV91" s="393"/>
      <c r="PGW91" s="393"/>
      <c r="PGX91" s="393"/>
      <c r="PGY91" s="393"/>
      <c r="PGZ91" s="393"/>
      <c r="PHA91" s="393"/>
      <c r="PHB91" s="393"/>
      <c r="PHC91" s="393"/>
      <c r="PHD91" s="393"/>
      <c r="PHE91" s="393"/>
      <c r="PHF91" s="393"/>
      <c r="PHG91" s="393"/>
      <c r="PHH91" s="393"/>
      <c r="PHI91" s="393"/>
      <c r="PHJ91" s="393"/>
      <c r="PHK91" s="393"/>
      <c r="PHL91" s="393"/>
      <c r="PHM91" s="393"/>
      <c r="PHN91" s="393"/>
      <c r="PHO91" s="393"/>
      <c r="PHP91" s="393"/>
      <c r="PHQ91" s="393"/>
      <c r="PHR91" s="393"/>
      <c r="PHS91" s="393"/>
      <c r="PHT91" s="393"/>
      <c r="PHU91" s="393"/>
      <c r="PHV91" s="393"/>
      <c r="PHW91" s="393"/>
      <c r="PHX91" s="393"/>
      <c r="PHY91" s="393"/>
      <c r="PHZ91" s="393"/>
      <c r="PIA91" s="393"/>
      <c r="PIB91" s="393"/>
      <c r="PIC91" s="393"/>
      <c r="PID91" s="393"/>
      <c r="PIE91" s="393"/>
      <c r="PIF91" s="393"/>
      <c r="PIG91" s="393"/>
      <c r="PIH91" s="393"/>
      <c r="PII91" s="393"/>
      <c r="PIJ91" s="393"/>
      <c r="PIK91" s="393"/>
      <c r="PIL91" s="393"/>
      <c r="PIM91" s="393"/>
      <c r="PIN91" s="393"/>
      <c r="PIO91" s="393"/>
      <c r="PIP91" s="393"/>
      <c r="PIQ91" s="393"/>
      <c r="PIR91" s="393"/>
      <c r="PIS91" s="393"/>
      <c r="PIT91" s="393"/>
      <c r="PIU91" s="393"/>
      <c r="PIV91" s="393"/>
      <c r="PIW91" s="393"/>
      <c r="PIX91" s="393"/>
      <c r="PIY91" s="393"/>
      <c r="PIZ91" s="393"/>
      <c r="PJA91" s="393"/>
      <c r="PJB91" s="393"/>
      <c r="PJC91" s="393"/>
      <c r="PJD91" s="393"/>
      <c r="PJE91" s="393"/>
      <c r="PJF91" s="393"/>
      <c r="PJG91" s="393"/>
      <c r="PJH91" s="393"/>
      <c r="PJI91" s="393"/>
      <c r="PJJ91" s="393"/>
      <c r="PJK91" s="393"/>
      <c r="PJL91" s="393"/>
      <c r="PJM91" s="393"/>
      <c r="PJN91" s="393"/>
      <c r="PJO91" s="393"/>
      <c r="PJP91" s="393"/>
      <c r="PJQ91" s="393"/>
      <c r="PJR91" s="393"/>
      <c r="PJS91" s="393"/>
      <c r="PJT91" s="393"/>
      <c r="PJU91" s="393"/>
      <c r="PJV91" s="393"/>
      <c r="PJW91" s="393"/>
      <c r="PJX91" s="393"/>
      <c r="PJY91" s="393"/>
      <c r="PJZ91" s="393"/>
      <c r="PKA91" s="393"/>
      <c r="PKB91" s="393"/>
      <c r="PKC91" s="393"/>
      <c r="PKD91" s="393"/>
      <c r="PKE91" s="393"/>
      <c r="PKF91" s="393"/>
      <c r="PKG91" s="393"/>
      <c r="PKH91" s="393"/>
      <c r="PKI91" s="393"/>
      <c r="PKJ91" s="393"/>
      <c r="PKK91" s="393"/>
      <c r="PKL91" s="393"/>
      <c r="PKM91" s="393"/>
      <c r="PKN91" s="393"/>
      <c r="PKO91" s="393"/>
      <c r="PKP91" s="393"/>
      <c r="PKQ91" s="393"/>
      <c r="PKR91" s="393"/>
      <c r="PKS91" s="393"/>
      <c r="PKT91" s="393"/>
      <c r="PKU91" s="393"/>
      <c r="PKV91" s="393"/>
      <c r="PKW91" s="393"/>
      <c r="PKX91" s="393"/>
      <c r="PKY91" s="393"/>
      <c r="PKZ91" s="393"/>
      <c r="PLA91" s="393"/>
      <c r="PLB91" s="393"/>
      <c r="PLC91" s="393"/>
      <c r="PLD91" s="393"/>
      <c r="PLE91" s="393"/>
      <c r="PLF91" s="393"/>
      <c r="PLG91" s="393"/>
      <c r="PLH91" s="393"/>
      <c r="PLI91" s="393"/>
      <c r="PLJ91" s="393"/>
      <c r="PLK91" s="393"/>
      <c r="PLL91" s="393"/>
      <c r="PLM91" s="393"/>
      <c r="PLN91" s="393"/>
      <c r="PLO91" s="393"/>
      <c r="PLP91" s="393"/>
      <c r="PLQ91" s="393"/>
      <c r="PLR91" s="393"/>
      <c r="PLS91" s="393"/>
      <c r="PLT91" s="393"/>
      <c r="PLU91" s="393"/>
      <c r="PLV91" s="393"/>
      <c r="PLW91" s="393"/>
      <c r="PLX91" s="393"/>
      <c r="PLY91" s="393"/>
      <c r="PLZ91" s="393"/>
      <c r="PMA91" s="393"/>
      <c r="PMB91" s="393"/>
      <c r="PMC91" s="393"/>
      <c r="PMD91" s="393"/>
      <c r="PME91" s="393"/>
      <c r="PMF91" s="393"/>
      <c r="PMG91" s="393"/>
      <c r="PMH91" s="393"/>
      <c r="PMI91" s="393"/>
      <c r="PMJ91" s="393"/>
      <c r="PMK91" s="393"/>
      <c r="PML91" s="393"/>
      <c r="PMM91" s="393"/>
      <c r="PMN91" s="393"/>
      <c r="PMO91" s="393"/>
      <c r="PMP91" s="393"/>
      <c r="PMQ91" s="393"/>
      <c r="PMR91" s="393"/>
      <c r="PMS91" s="393"/>
      <c r="PMT91" s="393"/>
      <c r="PMU91" s="393"/>
      <c r="PMV91" s="393"/>
      <c r="PMW91" s="393"/>
      <c r="PMX91" s="393"/>
      <c r="PMY91" s="393"/>
      <c r="PMZ91" s="393"/>
      <c r="PNA91" s="393"/>
      <c r="PNB91" s="393"/>
      <c r="PNC91" s="393"/>
      <c r="PND91" s="393"/>
      <c r="PNE91" s="393"/>
      <c r="PNF91" s="393"/>
      <c r="PNG91" s="393"/>
      <c r="PNH91" s="393"/>
      <c r="PNI91" s="393"/>
      <c r="PNJ91" s="393"/>
      <c r="PNK91" s="393"/>
      <c r="PNL91" s="393"/>
      <c r="PNM91" s="393"/>
      <c r="PNN91" s="393"/>
      <c r="PNO91" s="393"/>
      <c r="PNP91" s="393"/>
      <c r="PNQ91" s="393"/>
      <c r="PNR91" s="393"/>
      <c r="PNS91" s="393"/>
      <c r="PNT91" s="393"/>
      <c r="PNU91" s="393"/>
      <c r="PNV91" s="393"/>
      <c r="PNW91" s="393"/>
      <c r="PNX91" s="393"/>
      <c r="PNY91" s="393"/>
      <c r="PNZ91" s="393"/>
      <c r="POA91" s="393"/>
      <c r="POB91" s="393"/>
      <c r="POC91" s="393"/>
      <c r="POD91" s="393"/>
      <c r="POE91" s="393"/>
      <c r="POF91" s="393"/>
      <c r="POG91" s="393"/>
      <c r="POH91" s="393"/>
      <c r="POI91" s="393"/>
      <c r="POJ91" s="393"/>
      <c r="POK91" s="393"/>
      <c r="POL91" s="393"/>
      <c r="POM91" s="393"/>
      <c r="PON91" s="393"/>
      <c r="POO91" s="393"/>
      <c r="POP91" s="393"/>
      <c r="POQ91" s="393"/>
      <c r="POR91" s="393"/>
      <c r="POS91" s="393"/>
      <c r="POT91" s="393"/>
      <c r="POU91" s="393"/>
      <c r="POV91" s="393"/>
      <c r="POW91" s="393"/>
      <c r="POX91" s="393"/>
      <c r="POY91" s="393"/>
      <c r="POZ91" s="393"/>
      <c r="PPA91" s="393"/>
      <c r="PPB91" s="393"/>
      <c r="PPC91" s="393"/>
      <c r="PPD91" s="393"/>
      <c r="PPE91" s="393"/>
      <c r="PPF91" s="393"/>
      <c r="PPG91" s="393"/>
      <c r="PPH91" s="393"/>
      <c r="PPI91" s="393"/>
      <c r="PPJ91" s="393"/>
      <c r="PPK91" s="393"/>
      <c r="PPL91" s="393"/>
      <c r="PPM91" s="393"/>
      <c r="PPN91" s="393"/>
      <c r="PPO91" s="393"/>
      <c r="PPP91" s="393"/>
      <c r="PPQ91" s="393"/>
      <c r="PPR91" s="393"/>
      <c r="PPS91" s="393"/>
      <c r="PPT91" s="393"/>
      <c r="PPU91" s="393"/>
      <c r="PPV91" s="393"/>
      <c r="PPW91" s="393"/>
      <c r="PPX91" s="393"/>
      <c r="PPY91" s="393"/>
      <c r="PPZ91" s="393"/>
      <c r="PQA91" s="393"/>
      <c r="PQB91" s="393"/>
      <c r="PQC91" s="393"/>
      <c r="PQD91" s="393"/>
      <c r="PQE91" s="393"/>
      <c r="PQF91" s="393"/>
      <c r="PQG91" s="393"/>
      <c r="PQH91" s="393"/>
      <c r="PQI91" s="393"/>
      <c r="PQJ91" s="393"/>
      <c r="PQK91" s="393"/>
      <c r="PQL91" s="393"/>
      <c r="PQM91" s="393"/>
      <c r="PQN91" s="393"/>
      <c r="PQO91" s="393"/>
      <c r="PQP91" s="393"/>
      <c r="PQQ91" s="393"/>
      <c r="PQR91" s="393"/>
      <c r="PQS91" s="393"/>
      <c r="PQT91" s="393"/>
      <c r="PQU91" s="393"/>
      <c r="PQV91" s="393"/>
      <c r="PQW91" s="393"/>
      <c r="PQX91" s="393"/>
      <c r="PQY91" s="393"/>
      <c r="PQZ91" s="393"/>
      <c r="PRA91" s="393"/>
      <c r="PRB91" s="393"/>
      <c r="PRC91" s="393"/>
      <c r="PRD91" s="393"/>
      <c r="PRE91" s="393"/>
      <c r="PRF91" s="393"/>
      <c r="PRG91" s="393"/>
      <c r="PRH91" s="393"/>
      <c r="PRI91" s="393"/>
      <c r="PRJ91" s="393"/>
      <c r="PRK91" s="393"/>
      <c r="PRL91" s="393"/>
      <c r="PRM91" s="393"/>
      <c r="PRN91" s="393"/>
      <c r="PRO91" s="393"/>
      <c r="PRP91" s="393"/>
      <c r="PRQ91" s="393"/>
      <c r="PRR91" s="393"/>
      <c r="PRS91" s="393"/>
      <c r="PRT91" s="393"/>
      <c r="PRU91" s="393"/>
      <c r="PRV91" s="393"/>
      <c r="PRW91" s="393"/>
      <c r="PRX91" s="393"/>
      <c r="PRY91" s="393"/>
      <c r="PRZ91" s="393"/>
      <c r="PSA91" s="393"/>
      <c r="PSB91" s="393"/>
      <c r="PSC91" s="393"/>
      <c r="PSD91" s="393"/>
      <c r="PSE91" s="393"/>
      <c r="PSF91" s="393"/>
      <c r="PSG91" s="393"/>
      <c r="PSH91" s="393"/>
      <c r="PSI91" s="393"/>
      <c r="PSJ91" s="393"/>
      <c r="PSK91" s="393"/>
      <c r="PSL91" s="393"/>
      <c r="PSM91" s="393"/>
      <c r="PSN91" s="393"/>
      <c r="PSO91" s="393"/>
      <c r="PSP91" s="393"/>
      <c r="PSQ91" s="393"/>
      <c r="PSR91" s="393"/>
      <c r="PSS91" s="393"/>
      <c r="PST91" s="393"/>
      <c r="PSU91" s="393"/>
      <c r="PSV91" s="393"/>
      <c r="PSW91" s="393"/>
      <c r="PSX91" s="393"/>
      <c r="PSY91" s="393"/>
      <c r="PSZ91" s="393"/>
      <c r="PTA91" s="393"/>
      <c r="PTB91" s="393"/>
      <c r="PTC91" s="393"/>
      <c r="PTD91" s="393"/>
      <c r="PTE91" s="393"/>
      <c r="PTF91" s="393"/>
      <c r="PTG91" s="393"/>
      <c r="PTH91" s="393"/>
      <c r="PTI91" s="393"/>
      <c r="PTJ91" s="393"/>
      <c r="PTK91" s="393"/>
      <c r="PTL91" s="393"/>
      <c r="PTM91" s="393"/>
      <c r="PTN91" s="393"/>
      <c r="PTO91" s="393"/>
      <c r="PTP91" s="393"/>
      <c r="PTQ91" s="393"/>
      <c r="PTR91" s="393"/>
      <c r="PTS91" s="393"/>
      <c r="PTT91" s="393"/>
      <c r="PTU91" s="393"/>
      <c r="PTV91" s="393"/>
      <c r="PTW91" s="393"/>
      <c r="PTX91" s="393"/>
      <c r="PTY91" s="393"/>
      <c r="PTZ91" s="393"/>
      <c r="PUA91" s="393"/>
      <c r="PUB91" s="393"/>
      <c r="PUC91" s="393"/>
      <c r="PUD91" s="393"/>
      <c r="PUE91" s="393"/>
      <c r="PUF91" s="393"/>
      <c r="PUG91" s="393"/>
      <c r="PUH91" s="393"/>
      <c r="PUI91" s="393"/>
      <c r="PUJ91" s="393"/>
      <c r="PUK91" s="393"/>
      <c r="PUL91" s="393"/>
      <c r="PUM91" s="393"/>
      <c r="PUN91" s="393"/>
      <c r="PUO91" s="393"/>
      <c r="PUP91" s="393"/>
      <c r="PUQ91" s="393"/>
      <c r="PUR91" s="393"/>
      <c r="PUS91" s="393"/>
      <c r="PUT91" s="393"/>
      <c r="PUU91" s="393"/>
      <c r="PUV91" s="393"/>
      <c r="PUW91" s="393"/>
      <c r="PUX91" s="393"/>
      <c r="PUY91" s="393"/>
      <c r="PUZ91" s="393"/>
      <c r="PVA91" s="393"/>
      <c r="PVB91" s="393"/>
      <c r="PVC91" s="393"/>
      <c r="PVD91" s="393"/>
      <c r="PVE91" s="393"/>
      <c r="PVF91" s="393"/>
      <c r="PVG91" s="393"/>
      <c r="PVH91" s="393"/>
      <c r="PVI91" s="393"/>
      <c r="PVJ91" s="393"/>
      <c r="PVK91" s="393"/>
      <c r="PVL91" s="393"/>
      <c r="PVM91" s="393"/>
      <c r="PVN91" s="393"/>
      <c r="PVO91" s="393"/>
      <c r="PVP91" s="393"/>
      <c r="PVQ91" s="393"/>
      <c r="PVR91" s="393"/>
      <c r="PVS91" s="393"/>
      <c r="PVT91" s="393"/>
      <c r="PVU91" s="393"/>
      <c r="PVV91" s="393"/>
      <c r="PVW91" s="393"/>
      <c r="PVX91" s="393"/>
      <c r="PVY91" s="393"/>
      <c r="PVZ91" s="393"/>
      <c r="PWA91" s="393"/>
      <c r="PWB91" s="393"/>
      <c r="PWC91" s="393"/>
      <c r="PWD91" s="393"/>
      <c r="PWE91" s="393"/>
      <c r="PWF91" s="393"/>
      <c r="PWG91" s="393"/>
      <c r="PWH91" s="393"/>
      <c r="PWI91" s="393"/>
      <c r="PWJ91" s="393"/>
      <c r="PWK91" s="393"/>
      <c r="PWL91" s="393"/>
      <c r="PWM91" s="393"/>
      <c r="PWN91" s="393"/>
      <c r="PWO91" s="393"/>
      <c r="PWP91" s="393"/>
      <c r="PWQ91" s="393"/>
      <c r="PWR91" s="393"/>
      <c r="PWS91" s="393"/>
      <c r="PWT91" s="393"/>
      <c r="PWU91" s="393"/>
      <c r="PWV91" s="393"/>
      <c r="PWW91" s="393"/>
      <c r="PWX91" s="393"/>
      <c r="PWY91" s="393"/>
      <c r="PWZ91" s="393"/>
      <c r="PXA91" s="393"/>
      <c r="PXB91" s="393"/>
      <c r="PXC91" s="393"/>
      <c r="PXD91" s="393"/>
      <c r="PXE91" s="393"/>
      <c r="PXF91" s="393"/>
      <c r="PXG91" s="393"/>
      <c r="PXH91" s="393"/>
      <c r="PXI91" s="393"/>
      <c r="PXJ91" s="393"/>
      <c r="PXK91" s="393"/>
      <c r="PXL91" s="393"/>
      <c r="PXM91" s="393"/>
      <c r="PXN91" s="393"/>
      <c r="PXO91" s="393"/>
      <c r="PXP91" s="393"/>
      <c r="PXQ91" s="393"/>
      <c r="PXR91" s="393"/>
      <c r="PXS91" s="393"/>
      <c r="PXT91" s="393"/>
      <c r="PXU91" s="393"/>
      <c r="PXV91" s="393"/>
      <c r="PXW91" s="393"/>
      <c r="PXX91" s="393"/>
      <c r="PXY91" s="393"/>
      <c r="PXZ91" s="393"/>
      <c r="PYA91" s="393"/>
      <c r="PYB91" s="393"/>
      <c r="PYC91" s="393"/>
      <c r="PYD91" s="393"/>
      <c r="PYE91" s="393"/>
      <c r="PYF91" s="393"/>
      <c r="PYG91" s="393"/>
      <c r="PYH91" s="393"/>
      <c r="PYI91" s="393"/>
      <c r="PYJ91" s="393"/>
      <c r="PYK91" s="393"/>
      <c r="PYL91" s="393"/>
      <c r="PYM91" s="393"/>
      <c r="PYN91" s="393"/>
      <c r="PYO91" s="393"/>
      <c r="PYP91" s="393"/>
      <c r="PYQ91" s="393"/>
      <c r="PYR91" s="393"/>
      <c r="PYS91" s="393"/>
      <c r="PYT91" s="393"/>
      <c r="PYU91" s="393"/>
      <c r="PYV91" s="393"/>
      <c r="PYW91" s="393"/>
      <c r="PYX91" s="393"/>
      <c r="PYY91" s="393"/>
      <c r="PYZ91" s="393"/>
      <c r="PZA91" s="393"/>
      <c r="PZB91" s="393"/>
      <c r="PZC91" s="393"/>
      <c r="PZD91" s="393"/>
      <c r="PZE91" s="393"/>
      <c r="PZF91" s="393"/>
      <c r="PZG91" s="393"/>
      <c r="PZH91" s="393"/>
      <c r="PZI91" s="393"/>
      <c r="PZJ91" s="393"/>
      <c r="PZK91" s="393"/>
      <c r="PZL91" s="393"/>
      <c r="PZM91" s="393"/>
      <c r="PZN91" s="393"/>
      <c r="PZO91" s="393"/>
      <c r="PZP91" s="393"/>
      <c r="PZQ91" s="393"/>
      <c r="PZR91" s="393"/>
      <c r="PZS91" s="393"/>
      <c r="PZT91" s="393"/>
      <c r="PZU91" s="393"/>
      <c r="PZV91" s="393"/>
      <c r="PZW91" s="393"/>
      <c r="PZX91" s="393"/>
      <c r="PZY91" s="393"/>
      <c r="PZZ91" s="393"/>
      <c r="QAA91" s="393"/>
      <c r="QAB91" s="393"/>
      <c r="QAC91" s="393"/>
      <c r="QAD91" s="393"/>
      <c r="QAE91" s="393"/>
      <c r="QAF91" s="393"/>
      <c r="QAG91" s="393"/>
      <c r="QAH91" s="393"/>
      <c r="QAI91" s="393"/>
      <c r="QAJ91" s="393"/>
      <c r="QAK91" s="393"/>
      <c r="QAL91" s="393"/>
      <c r="QAM91" s="393"/>
      <c r="QAN91" s="393"/>
      <c r="QAO91" s="393"/>
      <c r="QAP91" s="393"/>
      <c r="QAQ91" s="393"/>
      <c r="QAR91" s="393"/>
      <c r="QAS91" s="393"/>
      <c r="QAT91" s="393"/>
      <c r="QAU91" s="393"/>
      <c r="QAV91" s="393"/>
      <c r="QAW91" s="393"/>
      <c r="QAX91" s="393"/>
      <c r="QAY91" s="393"/>
      <c r="QAZ91" s="393"/>
      <c r="QBA91" s="393"/>
      <c r="QBB91" s="393"/>
      <c r="QBC91" s="393"/>
      <c r="QBD91" s="393"/>
      <c r="QBE91" s="393"/>
      <c r="QBF91" s="393"/>
      <c r="QBG91" s="393"/>
      <c r="QBH91" s="393"/>
      <c r="QBI91" s="393"/>
      <c r="QBJ91" s="393"/>
      <c r="QBK91" s="393"/>
      <c r="QBL91" s="393"/>
      <c r="QBM91" s="393"/>
      <c r="QBN91" s="393"/>
      <c r="QBO91" s="393"/>
      <c r="QBP91" s="393"/>
      <c r="QBQ91" s="393"/>
      <c r="QBR91" s="393"/>
      <c r="QBS91" s="393"/>
      <c r="QBT91" s="393"/>
      <c r="QBU91" s="393"/>
      <c r="QBV91" s="393"/>
      <c r="QBW91" s="393"/>
      <c r="QBX91" s="393"/>
      <c r="QBY91" s="393"/>
      <c r="QBZ91" s="393"/>
      <c r="QCA91" s="393"/>
      <c r="QCB91" s="393"/>
      <c r="QCC91" s="393"/>
      <c r="QCD91" s="393"/>
      <c r="QCE91" s="393"/>
      <c r="QCF91" s="393"/>
      <c r="QCG91" s="393"/>
      <c r="QCH91" s="393"/>
      <c r="QCI91" s="393"/>
      <c r="QCJ91" s="393"/>
      <c r="QCK91" s="393"/>
      <c r="QCL91" s="393"/>
      <c r="QCM91" s="393"/>
      <c r="QCN91" s="393"/>
      <c r="QCO91" s="393"/>
      <c r="QCP91" s="393"/>
      <c r="QCQ91" s="393"/>
      <c r="QCR91" s="393"/>
      <c r="QCS91" s="393"/>
      <c r="QCT91" s="393"/>
      <c r="QCU91" s="393"/>
      <c r="QCV91" s="393"/>
      <c r="QCW91" s="393"/>
      <c r="QCX91" s="393"/>
      <c r="QCY91" s="393"/>
      <c r="QCZ91" s="393"/>
      <c r="QDA91" s="393"/>
      <c r="QDB91" s="393"/>
      <c r="QDC91" s="393"/>
      <c r="QDD91" s="393"/>
      <c r="QDE91" s="393"/>
      <c r="QDF91" s="393"/>
      <c r="QDG91" s="393"/>
      <c r="QDH91" s="393"/>
      <c r="QDI91" s="393"/>
      <c r="QDJ91" s="393"/>
      <c r="QDK91" s="393"/>
      <c r="QDL91" s="393"/>
      <c r="QDM91" s="393"/>
      <c r="QDN91" s="393"/>
      <c r="QDO91" s="393"/>
      <c r="QDP91" s="393"/>
      <c r="QDQ91" s="393"/>
      <c r="QDR91" s="393"/>
      <c r="QDS91" s="393"/>
      <c r="QDT91" s="393"/>
      <c r="QDU91" s="393"/>
      <c r="QDV91" s="393"/>
      <c r="QDW91" s="393"/>
      <c r="QDX91" s="393"/>
      <c r="QDY91" s="393"/>
      <c r="QDZ91" s="393"/>
      <c r="QEA91" s="393"/>
      <c r="QEB91" s="393"/>
      <c r="QEC91" s="393"/>
      <c r="QED91" s="393"/>
      <c r="QEE91" s="393"/>
      <c r="QEF91" s="393"/>
      <c r="QEG91" s="393"/>
      <c r="QEH91" s="393"/>
      <c r="QEI91" s="393"/>
      <c r="QEJ91" s="393"/>
      <c r="QEK91" s="393"/>
      <c r="QEL91" s="393"/>
      <c r="QEM91" s="393"/>
      <c r="QEN91" s="393"/>
      <c r="QEO91" s="393"/>
      <c r="QEP91" s="393"/>
      <c r="QEQ91" s="393"/>
      <c r="QER91" s="393"/>
      <c r="QES91" s="393"/>
      <c r="QET91" s="393"/>
      <c r="QEU91" s="393"/>
      <c r="QEV91" s="393"/>
      <c r="QEW91" s="393"/>
      <c r="QEX91" s="393"/>
      <c r="QEY91" s="393"/>
      <c r="QEZ91" s="393"/>
      <c r="QFA91" s="393"/>
      <c r="QFB91" s="393"/>
      <c r="QFC91" s="393"/>
      <c r="QFD91" s="393"/>
      <c r="QFE91" s="393"/>
      <c r="QFF91" s="393"/>
      <c r="QFG91" s="393"/>
      <c r="QFH91" s="393"/>
      <c r="QFI91" s="393"/>
      <c r="QFJ91" s="393"/>
      <c r="QFK91" s="393"/>
      <c r="QFL91" s="393"/>
      <c r="QFM91" s="393"/>
      <c r="QFN91" s="393"/>
      <c r="QFO91" s="393"/>
      <c r="QFP91" s="393"/>
      <c r="QFQ91" s="393"/>
      <c r="QFR91" s="393"/>
      <c r="QFS91" s="393"/>
      <c r="QFT91" s="393"/>
      <c r="QFU91" s="393"/>
      <c r="QFV91" s="393"/>
      <c r="QFW91" s="393"/>
      <c r="QFX91" s="393"/>
      <c r="QFY91" s="393"/>
      <c r="QFZ91" s="393"/>
      <c r="QGA91" s="393"/>
      <c r="QGB91" s="393"/>
      <c r="QGC91" s="393"/>
      <c r="QGD91" s="393"/>
      <c r="QGE91" s="393"/>
      <c r="QGF91" s="393"/>
      <c r="QGG91" s="393"/>
      <c r="QGH91" s="393"/>
      <c r="QGI91" s="393"/>
      <c r="QGJ91" s="393"/>
      <c r="QGK91" s="393"/>
      <c r="QGL91" s="393"/>
      <c r="QGM91" s="393"/>
      <c r="QGN91" s="393"/>
      <c r="QGO91" s="393"/>
      <c r="QGP91" s="393"/>
      <c r="QGQ91" s="393"/>
      <c r="QGR91" s="393"/>
      <c r="QGS91" s="393"/>
      <c r="QGT91" s="393"/>
      <c r="QGU91" s="393"/>
      <c r="QGV91" s="393"/>
      <c r="QGW91" s="393"/>
      <c r="QGX91" s="393"/>
      <c r="QGY91" s="393"/>
      <c r="QGZ91" s="393"/>
      <c r="QHA91" s="393"/>
      <c r="QHB91" s="393"/>
      <c r="QHC91" s="393"/>
      <c r="QHD91" s="393"/>
      <c r="QHE91" s="393"/>
      <c r="QHF91" s="393"/>
      <c r="QHG91" s="393"/>
      <c r="QHH91" s="393"/>
      <c r="QHI91" s="393"/>
      <c r="QHJ91" s="393"/>
      <c r="QHK91" s="393"/>
      <c r="QHL91" s="393"/>
      <c r="QHM91" s="393"/>
      <c r="QHN91" s="393"/>
      <c r="QHO91" s="393"/>
      <c r="QHP91" s="393"/>
      <c r="QHQ91" s="393"/>
      <c r="QHR91" s="393"/>
      <c r="QHS91" s="393"/>
      <c r="QHT91" s="393"/>
      <c r="QHU91" s="393"/>
      <c r="QHV91" s="393"/>
      <c r="QHW91" s="393"/>
      <c r="QHX91" s="393"/>
      <c r="QHY91" s="393"/>
      <c r="QHZ91" s="393"/>
      <c r="QIA91" s="393"/>
      <c r="QIB91" s="393"/>
      <c r="QIC91" s="393"/>
      <c r="QID91" s="393"/>
      <c r="QIE91" s="393"/>
      <c r="QIF91" s="393"/>
      <c r="QIG91" s="393"/>
      <c r="QIH91" s="393"/>
      <c r="QII91" s="393"/>
      <c r="QIJ91" s="393"/>
      <c r="QIK91" s="393"/>
      <c r="QIL91" s="393"/>
      <c r="QIM91" s="393"/>
      <c r="QIN91" s="393"/>
      <c r="QIO91" s="393"/>
      <c r="QIP91" s="393"/>
      <c r="QIQ91" s="393"/>
      <c r="QIR91" s="393"/>
      <c r="QIS91" s="393"/>
      <c r="QIT91" s="393"/>
      <c r="QIU91" s="393"/>
      <c r="QIV91" s="393"/>
      <c r="QIW91" s="393"/>
      <c r="QIX91" s="393"/>
      <c r="QIY91" s="393"/>
      <c r="QIZ91" s="393"/>
      <c r="QJA91" s="393"/>
      <c r="QJB91" s="393"/>
      <c r="QJC91" s="393"/>
      <c r="QJD91" s="393"/>
      <c r="QJE91" s="393"/>
      <c r="QJF91" s="393"/>
      <c r="QJG91" s="393"/>
      <c r="QJH91" s="393"/>
      <c r="QJI91" s="393"/>
      <c r="QJJ91" s="393"/>
      <c r="QJK91" s="393"/>
      <c r="QJL91" s="393"/>
      <c r="QJM91" s="393"/>
      <c r="QJN91" s="393"/>
      <c r="QJO91" s="393"/>
      <c r="QJP91" s="393"/>
      <c r="QJQ91" s="393"/>
      <c r="QJR91" s="393"/>
      <c r="QJS91" s="393"/>
      <c r="QJT91" s="393"/>
      <c r="QJU91" s="393"/>
      <c r="QJV91" s="393"/>
      <c r="QJW91" s="393"/>
      <c r="QJX91" s="393"/>
      <c r="QJY91" s="393"/>
      <c r="QJZ91" s="393"/>
      <c r="QKA91" s="393"/>
      <c r="QKB91" s="393"/>
      <c r="QKC91" s="393"/>
      <c r="QKD91" s="393"/>
      <c r="QKE91" s="393"/>
      <c r="QKF91" s="393"/>
      <c r="QKG91" s="393"/>
      <c r="QKH91" s="393"/>
      <c r="QKI91" s="393"/>
      <c r="QKJ91" s="393"/>
      <c r="QKK91" s="393"/>
      <c r="QKL91" s="393"/>
      <c r="QKM91" s="393"/>
      <c r="QKN91" s="393"/>
      <c r="QKO91" s="393"/>
      <c r="QKP91" s="393"/>
      <c r="QKQ91" s="393"/>
      <c r="QKR91" s="393"/>
      <c r="QKS91" s="393"/>
      <c r="QKT91" s="393"/>
      <c r="QKU91" s="393"/>
      <c r="QKV91" s="393"/>
      <c r="QKW91" s="393"/>
      <c r="QKX91" s="393"/>
      <c r="QKY91" s="393"/>
      <c r="QKZ91" s="393"/>
      <c r="QLA91" s="393"/>
      <c r="QLB91" s="393"/>
      <c r="QLC91" s="393"/>
      <c r="QLD91" s="393"/>
      <c r="QLE91" s="393"/>
      <c r="QLF91" s="393"/>
      <c r="QLG91" s="393"/>
      <c r="QLH91" s="393"/>
      <c r="QLI91" s="393"/>
      <c r="QLJ91" s="393"/>
      <c r="QLK91" s="393"/>
      <c r="QLL91" s="393"/>
      <c r="QLM91" s="393"/>
      <c r="QLN91" s="393"/>
      <c r="QLO91" s="393"/>
      <c r="QLP91" s="393"/>
      <c r="QLQ91" s="393"/>
      <c r="QLR91" s="393"/>
      <c r="QLS91" s="393"/>
      <c r="QLT91" s="393"/>
      <c r="QLU91" s="393"/>
      <c r="QLV91" s="393"/>
      <c r="QLW91" s="393"/>
      <c r="QLX91" s="393"/>
      <c r="QLY91" s="393"/>
      <c r="QLZ91" s="393"/>
      <c r="QMA91" s="393"/>
      <c r="QMB91" s="393"/>
      <c r="QMC91" s="393"/>
      <c r="QMD91" s="393"/>
      <c r="QME91" s="393"/>
      <c r="QMF91" s="393"/>
      <c r="QMG91" s="393"/>
      <c r="QMH91" s="393"/>
      <c r="QMI91" s="393"/>
      <c r="QMJ91" s="393"/>
      <c r="QMK91" s="393"/>
      <c r="QML91" s="393"/>
      <c r="QMM91" s="393"/>
      <c r="QMN91" s="393"/>
      <c r="QMO91" s="393"/>
      <c r="QMP91" s="393"/>
      <c r="QMQ91" s="393"/>
      <c r="QMR91" s="393"/>
      <c r="QMS91" s="393"/>
      <c r="QMT91" s="393"/>
      <c r="QMU91" s="393"/>
      <c r="QMV91" s="393"/>
      <c r="QMW91" s="393"/>
      <c r="QMX91" s="393"/>
      <c r="QMY91" s="393"/>
      <c r="QMZ91" s="393"/>
      <c r="QNA91" s="393"/>
      <c r="QNB91" s="393"/>
      <c r="QNC91" s="393"/>
      <c r="QND91" s="393"/>
      <c r="QNE91" s="393"/>
      <c r="QNF91" s="393"/>
      <c r="QNG91" s="393"/>
      <c r="QNH91" s="393"/>
      <c r="QNI91" s="393"/>
      <c r="QNJ91" s="393"/>
      <c r="QNK91" s="393"/>
      <c r="QNL91" s="393"/>
      <c r="QNM91" s="393"/>
      <c r="QNN91" s="393"/>
      <c r="QNO91" s="393"/>
      <c r="QNP91" s="393"/>
      <c r="QNQ91" s="393"/>
      <c r="QNR91" s="393"/>
      <c r="QNS91" s="393"/>
      <c r="QNT91" s="393"/>
      <c r="QNU91" s="393"/>
      <c r="QNV91" s="393"/>
      <c r="QNW91" s="393"/>
      <c r="QNX91" s="393"/>
      <c r="QNY91" s="393"/>
      <c r="QNZ91" s="393"/>
      <c r="QOA91" s="393"/>
      <c r="QOB91" s="393"/>
      <c r="QOC91" s="393"/>
      <c r="QOD91" s="393"/>
      <c r="QOE91" s="393"/>
      <c r="QOF91" s="393"/>
      <c r="QOG91" s="393"/>
      <c r="QOH91" s="393"/>
      <c r="QOI91" s="393"/>
      <c r="QOJ91" s="393"/>
      <c r="QOK91" s="393"/>
      <c r="QOL91" s="393"/>
      <c r="QOM91" s="393"/>
      <c r="QON91" s="393"/>
      <c r="QOO91" s="393"/>
      <c r="QOP91" s="393"/>
      <c r="QOQ91" s="393"/>
      <c r="QOR91" s="393"/>
      <c r="QOS91" s="393"/>
      <c r="QOT91" s="393"/>
      <c r="QOU91" s="393"/>
      <c r="QOV91" s="393"/>
      <c r="QOW91" s="393"/>
      <c r="QOX91" s="393"/>
      <c r="QOY91" s="393"/>
      <c r="QOZ91" s="393"/>
      <c r="QPA91" s="393"/>
      <c r="QPB91" s="393"/>
      <c r="QPC91" s="393"/>
      <c r="QPD91" s="393"/>
      <c r="QPE91" s="393"/>
      <c r="QPF91" s="393"/>
      <c r="QPG91" s="393"/>
      <c r="QPH91" s="393"/>
      <c r="QPI91" s="393"/>
      <c r="QPJ91" s="393"/>
      <c r="QPK91" s="393"/>
      <c r="QPL91" s="393"/>
      <c r="QPM91" s="393"/>
      <c r="QPN91" s="393"/>
      <c r="QPO91" s="393"/>
      <c r="QPP91" s="393"/>
      <c r="QPQ91" s="393"/>
      <c r="QPR91" s="393"/>
      <c r="QPS91" s="393"/>
      <c r="QPT91" s="393"/>
      <c r="QPU91" s="393"/>
      <c r="QPV91" s="393"/>
      <c r="QPW91" s="393"/>
      <c r="QPX91" s="393"/>
      <c r="QPY91" s="393"/>
      <c r="QPZ91" s="393"/>
      <c r="QQA91" s="393"/>
      <c r="QQB91" s="393"/>
      <c r="QQC91" s="393"/>
      <c r="QQD91" s="393"/>
      <c r="QQE91" s="393"/>
      <c r="QQF91" s="393"/>
      <c r="QQG91" s="393"/>
      <c r="QQH91" s="393"/>
      <c r="QQI91" s="393"/>
      <c r="QQJ91" s="393"/>
      <c r="QQK91" s="393"/>
      <c r="QQL91" s="393"/>
      <c r="QQM91" s="393"/>
      <c r="QQN91" s="393"/>
      <c r="QQO91" s="393"/>
      <c r="QQP91" s="393"/>
      <c r="QQQ91" s="393"/>
      <c r="QQR91" s="393"/>
      <c r="QQS91" s="393"/>
      <c r="QQT91" s="393"/>
      <c r="QQU91" s="393"/>
      <c r="QQV91" s="393"/>
      <c r="QQW91" s="393"/>
      <c r="QQX91" s="393"/>
      <c r="QQY91" s="393"/>
      <c r="QQZ91" s="393"/>
      <c r="QRA91" s="393"/>
      <c r="QRB91" s="393"/>
      <c r="QRC91" s="393"/>
      <c r="QRD91" s="393"/>
      <c r="QRE91" s="393"/>
      <c r="QRF91" s="393"/>
      <c r="QRG91" s="393"/>
      <c r="QRH91" s="393"/>
      <c r="QRI91" s="393"/>
      <c r="QRJ91" s="393"/>
      <c r="QRK91" s="393"/>
      <c r="QRL91" s="393"/>
      <c r="QRM91" s="393"/>
      <c r="QRN91" s="393"/>
      <c r="QRO91" s="393"/>
      <c r="QRP91" s="393"/>
      <c r="QRQ91" s="393"/>
      <c r="QRR91" s="393"/>
      <c r="QRS91" s="393"/>
      <c r="QRT91" s="393"/>
      <c r="QRU91" s="393"/>
      <c r="QRV91" s="393"/>
      <c r="QRW91" s="393"/>
      <c r="QRX91" s="393"/>
      <c r="QRY91" s="393"/>
      <c r="QRZ91" s="393"/>
      <c r="QSA91" s="393"/>
      <c r="QSB91" s="393"/>
      <c r="QSC91" s="393"/>
      <c r="QSD91" s="393"/>
      <c r="QSE91" s="393"/>
      <c r="QSF91" s="393"/>
      <c r="QSG91" s="393"/>
      <c r="QSH91" s="393"/>
      <c r="QSI91" s="393"/>
      <c r="QSJ91" s="393"/>
      <c r="QSK91" s="393"/>
      <c r="QSL91" s="393"/>
      <c r="QSM91" s="393"/>
      <c r="QSN91" s="393"/>
      <c r="QSO91" s="393"/>
      <c r="QSP91" s="393"/>
      <c r="QSQ91" s="393"/>
      <c r="QSR91" s="393"/>
      <c r="QSS91" s="393"/>
      <c r="QST91" s="393"/>
      <c r="QSU91" s="393"/>
      <c r="QSV91" s="393"/>
      <c r="QSW91" s="393"/>
      <c r="QSX91" s="393"/>
      <c r="QSY91" s="393"/>
      <c r="QSZ91" s="393"/>
      <c r="QTA91" s="393"/>
      <c r="QTB91" s="393"/>
      <c r="QTC91" s="393"/>
      <c r="QTD91" s="393"/>
      <c r="QTE91" s="393"/>
      <c r="QTF91" s="393"/>
      <c r="QTG91" s="393"/>
      <c r="QTH91" s="393"/>
      <c r="QTI91" s="393"/>
      <c r="QTJ91" s="393"/>
      <c r="QTK91" s="393"/>
      <c r="QTL91" s="393"/>
      <c r="QTM91" s="393"/>
      <c r="QTN91" s="393"/>
      <c r="QTO91" s="393"/>
      <c r="QTP91" s="393"/>
      <c r="QTQ91" s="393"/>
      <c r="QTR91" s="393"/>
      <c r="QTS91" s="393"/>
      <c r="QTT91" s="393"/>
      <c r="QTU91" s="393"/>
      <c r="QTV91" s="393"/>
      <c r="QTW91" s="393"/>
      <c r="QTX91" s="393"/>
      <c r="QTY91" s="393"/>
      <c r="QTZ91" s="393"/>
      <c r="QUA91" s="393"/>
      <c r="QUB91" s="393"/>
      <c r="QUC91" s="393"/>
      <c r="QUD91" s="393"/>
      <c r="QUE91" s="393"/>
      <c r="QUF91" s="393"/>
      <c r="QUG91" s="393"/>
      <c r="QUH91" s="393"/>
      <c r="QUI91" s="393"/>
      <c r="QUJ91" s="393"/>
      <c r="QUK91" s="393"/>
      <c r="QUL91" s="393"/>
      <c r="QUM91" s="393"/>
      <c r="QUN91" s="393"/>
      <c r="QUO91" s="393"/>
      <c r="QUP91" s="393"/>
      <c r="QUQ91" s="393"/>
      <c r="QUR91" s="393"/>
      <c r="QUS91" s="393"/>
      <c r="QUT91" s="393"/>
      <c r="QUU91" s="393"/>
      <c r="QUV91" s="393"/>
      <c r="QUW91" s="393"/>
      <c r="QUX91" s="393"/>
      <c r="QUY91" s="393"/>
      <c r="QUZ91" s="393"/>
      <c r="QVA91" s="393"/>
      <c r="QVB91" s="393"/>
      <c r="QVC91" s="393"/>
      <c r="QVD91" s="393"/>
      <c r="QVE91" s="393"/>
      <c r="QVF91" s="393"/>
      <c r="QVG91" s="393"/>
      <c r="QVH91" s="393"/>
      <c r="QVI91" s="393"/>
      <c r="QVJ91" s="393"/>
      <c r="QVK91" s="393"/>
      <c r="QVL91" s="393"/>
      <c r="QVM91" s="393"/>
      <c r="QVN91" s="393"/>
      <c r="QVO91" s="393"/>
      <c r="QVP91" s="393"/>
      <c r="QVQ91" s="393"/>
      <c r="QVR91" s="393"/>
      <c r="QVS91" s="393"/>
      <c r="QVT91" s="393"/>
      <c r="QVU91" s="393"/>
      <c r="QVV91" s="393"/>
      <c r="QVW91" s="393"/>
      <c r="QVX91" s="393"/>
      <c r="QVY91" s="393"/>
      <c r="QVZ91" s="393"/>
      <c r="QWA91" s="393"/>
      <c r="QWB91" s="393"/>
      <c r="QWC91" s="393"/>
      <c r="QWD91" s="393"/>
      <c r="QWE91" s="393"/>
      <c r="QWF91" s="393"/>
      <c r="QWG91" s="393"/>
      <c r="QWH91" s="393"/>
      <c r="QWI91" s="393"/>
      <c r="QWJ91" s="393"/>
      <c r="QWK91" s="393"/>
      <c r="QWL91" s="393"/>
      <c r="QWM91" s="393"/>
      <c r="QWN91" s="393"/>
      <c r="QWO91" s="393"/>
      <c r="QWP91" s="393"/>
      <c r="QWQ91" s="393"/>
      <c r="QWR91" s="393"/>
      <c r="QWS91" s="393"/>
      <c r="QWT91" s="393"/>
      <c r="QWU91" s="393"/>
      <c r="QWV91" s="393"/>
      <c r="QWW91" s="393"/>
      <c r="QWX91" s="393"/>
      <c r="QWY91" s="393"/>
      <c r="QWZ91" s="393"/>
      <c r="QXA91" s="393"/>
      <c r="QXB91" s="393"/>
      <c r="QXC91" s="393"/>
      <c r="QXD91" s="393"/>
      <c r="QXE91" s="393"/>
      <c r="QXF91" s="393"/>
      <c r="QXG91" s="393"/>
      <c r="QXH91" s="393"/>
      <c r="QXI91" s="393"/>
      <c r="QXJ91" s="393"/>
      <c r="QXK91" s="393"/>
      <c r="QXL91" s="393"/>
      <c r="QXM91" s="393"/>
      <c r="QXN91" s="393"/>
      <c r="QXO91" s="393"/>
      <c r="QXP91" s="393"/>
      <c r="QXQ91" s="393"/>
      <c r="QXR91" s="393"/>
      <c r="QXS91" s="393"/>
      <c r="QXT91" s="393"/>
      <c r="QXU91" s="393"/>
      <c r="QXV91" s="393"/>
      <c r="QXW91" s="393"/>
      <c r="QXX91" s="393"/>
      <c r="QXY91" s="393"/>
      <c r="QXZ91" s="393"/>
      <c r="QYA91" s="393"/>
      <c r="QYB91" s="393"/>
      <c r="QYC91" s="393"/>
      <c r="QYD91" s="393"/>
      <c r="QYE91" s="393"/>
      <c r="QYF91" s="393"/>
      <c r="QYG91" s="393"/>
      <c r="QYH91" s="393"/>
      <c r="QYI91" s="393"/>
      <c r="QYJ91" s="393"/>
      <c r="QYK91" s="393"/>
      <c r="QYL91" s="393"/>
      <c r="QYM91" s="393"/>
      <c r="QYN91" s="393"/>
      <c r="QYO91" s="393"/>
      <c r="QYP91" s="393"/>
      <c r="QYQ91" s="393"/>
      <c r="QYR91" s="393"/>
      <c r="QYS91" s="393"/>
      <c r="QYT91" s="393"/>
      <c r="QYU91" s="393"/>
      <c r="QYV91" s="393"/>
      <c r="QYW91" s="393"/>
      <c r="QYX91" s="393"/>
      <c r="QYY91" s="393"/>
      <c r="QYZ91" s="393"/>
      <c r="QZA91" s="393"/>
      <c r="QZB91" s="393"/>
      <c r="QZC91" s="393"/>
      <c r="QZD91" s="393"/>
      <c r="QZE91" s="393"/>
      <c r="QZF91" s="393"/>
      <c r="QZG91" s="393"/>
      <c r="QZH91" s="393"/>
      <c r="QZI91" s="393"/>
      <c r="QZJ91" s="393"/>
      <c r="QZK91" s="393"/>
      <c r="QZL91" s="393"/>
      <c r="QZM91" s="393"/>
      <c r="QZN91" s="393"/>
      <c r="QZO91" s="393"/>
      <c r="QZP91" s="393"/>
      <c r="QZQ91" s="393"/>
      <c r="QZR91" s="393"/>
      <c r="QZS91" s="393"/>
      <c r="QZT91" s="393"/>
      <c r="QZU91" s="393"/>
      <c r="QZV91" s="393"/>
      <c r="QZW91" s="393"/>
      <c r="QZX91" s="393"/>
      <c r="QZY91" s="393"/>
      <c r="QZZ91" s="393"/>
      <c r="RAA91" s="393"/>
      <c r="RAB91" s="393"/>
      <c r="RAC91" s="393"/>
      <c r="RAD91" s="393"/>
      <c r="RAE91" s="393"/>
      <c r="RAF91" s="393"/>
      <c r="RAG91" s="393"/>
      <c r="RAH91" s="393"/>
      <c r="RAI91" s="393"/>
      <c r="RAJ91" s="393"/>
      <c r="RAK91" s="393"/>
      <c r="RAL91" s="393"/>
      <c r="RAM91" s="393"/>
      <c r="RAN91" s="393"/>
      <c r="RAO91" s="393"/>
      <c r="RAP91" s="393"/>
      <c r="RAQ91" s="393"/>
      <c r="RAR91" s="393"/>
      <c r="RAS91" s="393"/>
      <c r="RAT91" s="393"/>
      <c r="RAU91" s="393"/>
      <c r="RAV91" s="393"/>
      <c r="RAW91" s="393"/>
      <c r="RAX91" s="393"/>
      <c r="RAY91" s="393"/>
      <c r="RAZ91" s="393"/>
      <c r="RBA91" s="393"/>
      <c r="RBB91" s="393"/>
      <c r="RBC91" s="393"/>
      <c r="RBD91" s="393"/>
      <c r="RBE91" s="393"/>
      <c r="RBF91" s="393"/>
      <c r="RBG91" s="393"/>
      <c r="RBH91" s="393"/>
      <c r="RBI91" s="393"/>
      <c r="RBJ91" s="393"/>
      <c r="RBK91" s="393"/>
      <c r="RBL91" s="393"/>
      <c r="RBM91" s="393"/>
      <c r="RBN91" s="393"/>
      <c r="RBO91" s="393"/>
      <c r="RBP91" s="393"/>
      <c r="RBQ91" s="393"/>
      <c r="RBR91" s="393"/>
      <c r="RBS91" s="393"/>
      <c r="RBT91" s="393"/>
      <c r="RBU91" s="393"/>
      <c r="RBV91" s="393"/>
      <c r="RBW91" s="393"/>
      <c r="RBX91" s="393"/>
      <c r="RBY91" s="393"/>
      <c r="RBZ91" s="393"/>
      <c r="RCA91" s="393"/>
      <c r="RCB91" s="393"/>
      <c r="RCC91" s="393"/>
      <c r="RCD91" s="393"/>
      <c r="RCE91" s="393"/>
      <c r="RCF91" s="393"/>
      <c r="RCG91" s="393"/>
      <c r="RCH91" s="393"/>
      <c r="RCI91" s="393"/>
      <c r="RCJ91" s="393"/>
      <c r="RCK91" s="393"/>
      <c r="RCL91" s="393"/>
      <c r="RCM91" s="393"/>
      <c r="RCN91" s="393"/>
      <c r="RCO91" s="393"/>
      <c r="RCP91" s="393"/>
      <c r="RCQ91" s="393"/>
      <c r="RCR91" s="393"/>
      <c r="RCS91" s="393"/>
      <c r="RCT91" s="393"/>
      <c r="RCU91" s="393"/>
      <c r="RCV91" s="393"/>
      <c r="RCW91" s="393"/>
      <c r="RCX91" s="393"/>
      <c r="RCY91" s="393"/>
      <c r="RCZ91" s="393"/>
      <c r="RDA91" s="393"/>
      <c r="RDB91" s="393"/>
      <c r="RDC91" s="393"/>
      <c r="RDD91" s="393"/>
      <c r="RDE91" s="393"/>
      <c r="RDF91" s="393"/>
      <c r="RDG91" s="393"/>
      <c r="RDH91" s="393"/>
      <c r="RDI91" s="393"/>
      <c r="RDJ91" s="393"/>
      <c r="RDK91" s="393"/>
      <c r="RDL91" s="393"/>
      <c r="RDM91" s="393"/>
      <c r="RDN91" s="393"/>
      <c r="RDO91" s="393"/>
      <c r="RDP91" s="393"/>
      <c r="RDQ91" s="393"/>
      <c r="RDR91" s="393"/>
      <c r="RDS91" s="393"/>
      <c r="RDT91" s="393"/>
      <c r="RDU91" s="393"/>
      <c r="RDV91" s="393"/>
      <c r="RDW91" s="393"/>
      <c r="RDX91" s="393"/>
      <c r="RDY91" s="393"/>
      <c r="RDZ91" s="393"/>
      <c r="REA91" s="393"/>
      <c r="REB91" s="393"/>
      <c r="REC91" s="393"/>
      <c r="RED91" s="393"/>
      <c r="REE91" s="393"/>
      <c r="REF91" s="393"/>
      <c r="REG91" s="393"/>
      <c r="REH91" s="393"/>
      <c r="REI91" s="393"/>
      <c r="REJ91" s="393"/>
      <c r="REK91" s="393"/>
      <c r="REL91" s="393"/>
      <c r="REM91" s="393"/>
      <c r="REN91" s="393"/>
      <c r="REO91" s="393"/>
      <c r="REP91" s="393"/>
      <c r="REQ91" s="393"/>
      <c r="RER91" s="393"/>
      <c r="RES91" s="393"/>
      <c r="RET91" s="393"/>
      <c r="REU91" s="393"/>
      <c r="REV91" s="393"/>
      <c r="REW91" s="393"/>
      <c r="REX91" s="393"/>
      <c r="REY91" s="393"/>
      <c r="REZ91" s="393"/>
      <c r="RFA91" s="393"/>
      <c r="RFB91" s="393"/>
      <c r="RFC91" s="393"/>
      <c r="RFD91" s="393"/>
      <c r="RFE91" s="393"/>
      <c r="RFF91" s="393"/>
      <c r="RFG91" s="393"/>
      <c r="RFH91" s="393"/>
      <c r="RFI91" s="393"/>
      <c r="RFJ91" s="393"/>
      <c r="RFK91" s="393"/>
      <c r="RFL91" s="393"/>
      <c r="RFM91" s="393"/>
      <c r="RFN91" s="393"/>
      <c r="RFO91" s="393"/>
      <c r="RFP91" s="393"/>
      <c r="RFQ91" s="393"/>
      <c r="RFR91" s="393"/>
      <c r="RFS91" s="393"/>
      <c r="RFT91" s="393"/>
      <c r="RFU91" s="393"/>
      <c r="RFV91" s="393"/>
      <c r="RFW91" s="393"/>
      <c r="RFX91" s="393"/>
      <c r="RFY91" s="393"/>
      <c r="RFZ91" s="393"/>
      <c r="RGA91" s="393"/>
      <c r="RGB91" s="393"/>
      <c r="RGC91" s="393"/>
      <c r="RGD91" s="393"/>
      <c r="RGE91" s="393"/>
      <c r="RGF91" s="393"/>
      <c r="RGG91" s="393"/>
      <c r="RGH91" s="393"/>
      <c r="RGI91" s="393"/>
      <c r="RGJ91" s="393"/>
      <c r="RGK91" s="393"/>
      <c r="RGL91" s="393"/>
      <c r="RGM91" s="393"/>
      <c r="RGN91" s="393"/>
      <c r="RGO91" s="393"/>
      <c r="RGP91" s="393"/>
      <c r="RGQ91" s="393"/>
      <c r="RGR91" s="393"/>
      <c r="RGS91" s="393"/>
      <c r="RGT91" s="393"/>
      <c r="RGU91" s="393"/>
      <c r="RGV91" s="393"/>
      <c r="RGW91" s="393"/>
      <c r="RGX91" s="393"/>
      <c r="RGY91" s="393"/>
      <c r="RGZ91" s="393"/>
      <c r="RHA91" s="393"/>
      <c r="RHB91" s="393"/>
      <c r="RHC91" s="393"/>
      <c r="RHD91" s="393"/>
      <c r="RHE91" s="393"/>
      <c r="RHF91" s="393"/>
      <c r="RHG91" s="393"/>
      <c r="RHH91" s="393"/>
      <c r="RHI91" s="393"/>
      <c r="RHJ91" s="393"/>
      <c r="RHK91" s="393"/>
      <c r="RHL91" s="393"/>
      <c r="RHM91" s="393"/>
      <c r="RHN91" s="393"/>
      <c r="RHO91" s="393"/>
      <c r="RHP91" s="393"/>
      <c r="RHQ91" s="393"/>
      <c r="RHR91" s="393"/>
      <c r="RHS91" s="393"/>
      <c r="RHT91" s="393"/>
      <c r="RHU91" s="393"/>
      <c r="RHV91" s="393"/>
      <c r="RHW91" s="393"/>
      <c r="RHX91" s="393"/>
      <c r="RHY91" s="393"/>
      <c r="RHZ91" s="393"/>
      <c r="RIA91" s="393"/>
      <c r="RIB91" s="393"/>
      <c r="RIC91" s="393"/>
      <c r="RID91" s="393"/>
      <c r="RIE91" s="393"/>
      <c r="RIF91" s="393"/>
      <c r="RIG91" s="393"/>
      <c r="RIH91" s="393"/>
      <c r="RII91" s="393"/>
      <c r="RIJ91" s="393"/>
      <c r="RIK91" s="393"/>
      <c r="RIL91" s="393"/>
      <c r="RIM91" s="393"/>
      <c r="RIN91" s="393"/>
      <c r="RIO91" s="393"/>
      <c r="RIP91" s="393"/>
      <c r="RIQ91" s="393"/>
      <c r="RIR91" s="393"/>
      <c r="RIS91" s="393"/>
      <c r="RIT91" s="393"/>
      <c r="RIU91" s="393"/>
      <c r="RIV91" s="393"/>
      <c r="RIW91" s="393"/>
      <c r="RIX91" s="393"/>
      <c r="RIY91" s="393"/>
      <c r="RIZ91" s="393"/>
      <c r="RJA91" s="393"/>
      <c r="RJB91" s="393"/>
      <c r="RJC91" s="393"/>
      <c r="RJD91" s="393"/>
      <c r="RJE91" s="393"/>
      <c r="RJF91" s="393"/>
      <c r="RJG91" s="393"/>
      <c r="RJH91" s="393"/>
      <c r="RJI91" s="393"/>
      <c r="RJJ91" s="393"/>
      <c r="RJK91" s="393"/>
      <c r="RJL91" s="393"/>
      <c r="RJM91" s="393"/>
      <c r="RJN91" s="393"/>
      <c r="RJO91" s="393"/>
      <c r="RJP91" s="393"/>
      <c r="RJQ91" s="393"/>
      <c r="RJR91" s="393"/>
      <c r="RJS91" s="393"/>
      <c r="RJT91" s="393"/>
      <c r="RJU91" s="393"/>
      <c r="RJV91" s="393"/>
      <c r="RJW91" s="393"/>
      <c r="RJX91" s="393"/>
      <c r="RJY91" s="393"/>
      <c r="RJZ91" s="393"/>
      <c r="RKA91" s="393"/>
      <c r="RKB91" s="393"/>
      <c r="RKC91" s="393"/>
      <c r="RKD91" s="393"/>
      <c r="RKE91" s="393"/>
      <c r="RKF91" s="393"/>
      <c r="RKG91" s="393"/>
      <c r="RKH91" s="393"/>
      <c r="RKI91" s="393"/>
      <c r="RKJ91" s="393"/>
      <c r="RKK91" s="393"/>
      <c r="RKL91" s="393"/>
      <c r="RKM91" s="393"/>
      <c r="RKN91" s="393"/>
      <c r="RKO91" s="393"/>
      <c r="RKP91" s="393"/>
      <c r="RKQ91" s="393"/>
      <c r="RKR91" s="393"/>
      <c r="RKS91" s="393"/>
      <c r="RKT91" s="393"/>
      <c r="RKU91" s="393"/>
      <c r="RKV91" s="393"/>
      <c r="RKW91" s="393"/>
      <c r="RKX91" s="393"/>
      <c r="RKY91" s="393"/>
      <c r="RKZ91" s="393"/>
      <c r="RLA91" s="393"/>
      <c r="RLB91" s="393"/>
      <c r="RLC91" s="393"/>
      <c r="RLD91" s="393"/>
      <c r="RLE91" s="393"/>
      <c r="RLF91" s="393"/>
      <c r="RLG91" s="393"/>
      <c r="RLH91" s="393"/>
      <c r="RLI91" s="393"/>
      <c r="RLJ91" s="393"/>
      <c r="RLK91" s="393"/>
      <c r="RLL91" s="393"/>
      <c r="RLM91" s="393"/>
      <c r="RLN91" s="393"/>
      <c r="RLO91" s="393"/>
      <c r="RLP91" s="393"/>
      <c r="RLQ91" s="393"/>
      <c r="RLR91" s="393"/>
      <c r="RLS91" s="393"/>
      <c r="RLT91" s="393"/>
      <c r="RLU91" s="393"/>
      <c r="RLV91" s="393"/>
      <c r="RLW91" s="393"/>
      <c r="RLX91" s="393"/>
      <c r="RLY91" s="393"/>
      <c r="RLZ91" s="393"/>
      <c r="RMA91" s="393"/>
      <c r="RMB91" s="393"/>
      <c r="RMC91" s="393"/>
      <c r="RMD91" s="393"/>
      <c r="RME91" s="393"/>
      <c r="RMF91" s="393"/>
      <c r="RMG91" s="393"/>
      <c r="RMH91" s="393"/>
      <c r="RMI91" s="393"/>
      <c r="RMJ91" s="393"/>
      <c r="RMK91" s="393"/>
      <c r="RML91" s="393"/>
      <c r="RMM91" s="393"/>
      <c r="RMN91" s="393"/>
      <c r="RMO91" s="393"/>
      <c r="RMP91" s="393"/>
      <c r="RMQ91" s="393"/>
      <c r="RMR91" s="393"/>
      <c r="RMS91" s="393"/>
      <c r="RMT91" s="393"/>
      <c r="RMU91" s="393"/>
      <c r="RMV91" s="393"/>
      <c r="RMW91" s="393"/>
      <c r="RMX91" s="393"/>
      <c r="RMY91" s="393"/>
      <c r="RMZ91" s="393"/>
      <c r="RNA91" s="393"/>
      <c r="RNB91" s="393"/>
      <c r="RNC91" s="393"/>
      <c r="RND91" s="393"/>
      <c r="RNE91" s="393"/>
      <c r="RNF91" s="393"/>
      <c r="RNG91" s="393"/>
      <c r="RNH91" s="393"/>
      <c r="RNI91" s="393"/>
      <c r="RNJ91" s="393"/>
      <c r="RNK91" s="393"/>
      <c r="RNL91" s="393"/>
      <c r="RNM91" s="393"/>
      <c r="RNN91" s="393"/>
      <c r="RNO91" s="393"/>
      <c r="RNP91" s="393"/>
      <c r="RNQ91" s="393"/>
      <c r="RNR91" s="393"/>
      <c r="RNS91" s="393"/>
      <c r="RNT91" s="393"/>
      <c r="RNU91" s="393"/>
      <c r="RNV91" s="393"/>
      <c r="RNW91" s="393"/>
      <c r="RNX91" s="393"/>
      <c r="RNY91" s="393"/>
      <c r="RNZ91" s="393"/>
      <c r="ROA91" s="393"/>
      <c r="ROB91" s="393"/>
      <c r="ROC91" s="393"/>
      <c r="ROD91" s="393"/>
      <c r="ROE91" s="393"/>
      <c r="ROF91" s="393"/>
      <c r="ROG91" s="393"/>
      <c r="ROH91" s="393"/>
      <c r="ROI91" s="393"/>
      <c r="ROJ91" s="393"/>
      <c r="ROK91" s="393"/>
      <c r="ROL91" s="393"/>
      <c r="ROM91" s="393"/>
      <c r="RON91" s="393"/>
      <c r="ROO91" s="393"/>
      <c r="ROP91" s="393"/>
      <c r="ROQ91" s="393"/>
      <c r="ROR91" s="393"/>
      <c r="ROS91" s="393"/>
      <c r="ROT91" s="393"/>
      <c r="ROU91" s="393"/>
      <c r="ROV91" s="393"/>
      <c r="ROW91" s="393"/>
      <c r="ROX91" s="393"/>
      <c r="ROY91" s="393"/>
      <c r="ROZ91" s="393"/>
      <c r="RPA91" s="393"/>
      <c r="RPB91" s="393"/>
      <c r="RPC91" s="393"/>
      <c r="RPD91" s="393"/>
      <c r="RPE91" s="393"/>
      <c r="RPF91" s="393"/>
      <c r="RPG91" s="393"/>
      <c r="RPH91" s="393"/>
      <c r="RPI91" s="393"/>
      <c r="RPJ91" s="393"/>
      <c r="RPK91" s="393"/>
      <c r="RPL91" s="393"/>
      <c r="RPM91" s="393"/>
      <c r="RPN91" s="393"/>
      <c r="RPO91" s="393"/>
      <c r="RPP91" s="393"/>
      <c r="RPQ91" s="393"/>
      <c r="RPR91" s="393"/>
      <c r="RPS91" s="393"/>
      <c r="RPT91" s="393"/>
      <c r="RPU91" s="393"/>
      <c r="RPV91" s="393"/>
      <c r="RPW91" s="393"/>
      <c r="RPX91" s="393"/>
      <c r="RPY91" s="393"/>
      <c r="RPZ91" s="393"/>
      <c r="RQA91" s="393"/>
      <c r="RQB91" s="393"/>
      <c r="RQC91" s="393"/>
      <c r="RQD91" s="393"/>
      <c r="RQE91" s="393"/>
      <c r="RQF91" s="393"/>
      <c r="RQG91" s="393"/>
      <c r="RQH91" s="393"/>
      <c r="RQI91" s="393"/>
      <c r="RQJ91" s="393"/>
      <c r="RQK91" s="393"/>
      <c r="RQL91" s="393"/>
      <c r="RQM91" s="393"/>
      <c r="RQN91" s="393"/>
      <c r="RQO91" s="393"/>
      <c r="RQP91" s="393"/>
      <c r="RQQ91" s="393"/>
      <c r="RQR91" s="393"/>
      <c r="RQS91" s="393"/>
      <c r="RQT91" s="393"/>
      <c r="RQU91" s="393"/>
      <c r="RQV91" s="393"/>
      <c r="RQW91" s="393"/>
      <c r="RQX91" s="393"/>
      <c r="RQY91" s="393"/>
      <c r="RQZ91" s="393"/>
      <c r="RRA91" s="393"/>
      <c r="RRB91" s="393"/>
      <c r="RRC91" s="393"/>
      <c r="RRD91" s="393"/>
      <c r="RRE91" s="393"/>
      <c r="RRF91" s="393"/>
      <c r="RRG91" s="393"/>
      <c r="RRH91" s="393"/>
      <c r="RRI91" s="393"/>
      <c r="RRJ91" s="393"/>
      <c r="RRK91" s="393"/>
      <c r="RRL91" s="393"/>
      <c r="RRM91" s="393"/>
      <c r="RRN91" s="393"/>
      <c r="RRO91" s="393"/>
      <c r="RRP91" s="393"/>
      <c r="RRQ91" s="393"/>
      <c r="RRR91" s="393"/>
      <c r="RRS91" s="393"/>
      <c r="RRT91" s="393"/>
      <c r="RRU91" s="393"/>
      <c r="RRV91" s="393"/>
      <c r="RRW91" s="393"/>
      <c r="RRX91" s="393"/>
      <c r="RRY91" s="393"/>
      <c r="RRZ91" s="393"/>
      <c r="RSA91" s="393"/>
      <c r="RSB91" s="393"/>
      <c r="RSC91" s="393"/>
      <c r="RSD91" s="393"/>
      <c r="RSE91" s="393"/>
      <c r="RSF91" s="393"/>
      <c r="RSG91" s="393"/>
      <c r="RSH91" s="393"/>
      <c r="RSI91" s="393"/>
      <c r="RSJ91" s="393"/>
      <c r="RSK91" s="393"/>
      <c r="RSL91" s="393"/>
      <c r="RSM91" s="393"/>
      <c r="RSN91" s="393"/>
      <c r="RSO91" s="393"/>
      <c r="RSP91" s="393"/>
      <c r="RSQ91" s="393"/>
      <c r="RSR91" s="393"/>
      <c r="RSS91" s="393"/>
      <c r="RST91" s="393"/>
      <c r="RSU91" s="393"/>
      <c r="RSV91" s="393"/>
      <c r="RSW91" s="393"/>
      <c r="RSX91" s="393"/>
      <c r="RSY91" s="393"/>
      <c r="RSZ91" s="393"/>
      <c r="RTA91" s="393"/>
      <c r="RTB91" s="393"/>
      <c r="RTC91" s="393"/>
      <c r="RTD91" s="393"/>
      <c r="RTE91" s="393"/>
      <c r="RTF91" s="393"/>
      <c r="RTG91" s="393"/>
      <c r="RTH91" s="393"/>
      <c r="RTI91" s="393"/>
      <c r="RTJ91" s="393"/>
      <c r="RTK91" s="393"/>
      <c r="RTL91" s="393"/>
      <c r="RTM91" s="393"/>
      <c r="RTN91" s="393"/>
      <c r="RTO91" s="393"/>
      <c r="RTP91" s="393"/>
      <c r="RTQ91" s="393"/>
      <c r="RTR91" s="393"/>
      <c r="RTS91" s="393"/>
      <c r="RTT91" s="393"/>
      <c r="RTU91" s="393"/>
      <c r="RTV91" s="393"/>
      <c r="RTW91" s="393"/>
      <c r="RTX91" s="393"/>
      <c r="RTY91" s="393"/>
      <c r="RTZ91" s="393"/>
      <c r="RUA91" s="393"/>
      <c r="RUB91" s="393"/>
      <c r="RUC91" s="393"/>
      <c r="RUD91" s="393"/>
      <c r="RUE91" s="393"/>
      <c r="RUF91" s="393"/>
      <c r="RUG91" s="393"/>
      <c r="RUH91" s="393"/>
      <c r="RUI91" s="393"/>
      <c r="RUJ91" s="393"/>
      <c r="RUK91" s="393"/>
      <c r="RUL91" s="393"/>
      <c r="RUM91" s="393"/>
      <c r="RUN91" s="393"/>
      <c r="RUO91" s="393"/>
      <c r="RUP91" s="393"/>
      <c r="RUQ91" s="393"/>
      <c r="RUR91" s="393"/>
      <c r="RUS91" s="393"/>
      <c r="RUT91" s="393"/>
      <c r="RUU91" s="393"/>
      <c r="RUV91" s="393"/>
      <c r="RUW91" s="393"/>
      <c r="RUX91" s="393"/>
      <c r="RUY91" s="393"/>
      <c r="RUZ91" s="393"/>
      <c r="RVA91" s="393"/>
      <c r="RVB91" s="393"/>
      <c r="RVC91" s="393"/>
      <c r="RVD91" s="393"/>
      <c r="RVE91" s="393"/>
      <c r="RVF91" s="393"/>
      <c r="RVG91" s="393"/>
      <c r="RVH91" s="393"/>
      <c r="RVI91" s="393"/>
      <c r="RVJ91" s="393"/>
      <c r="RVK91" s="393"/>
      <c r="RVL91" s="393"/>
      <c r="RVM91" s="393"/>
      <c r="RVN91" s="393"/>
      <c r="RVO91" s="393"/>
      <c r="RVP91" s="393"/>
      <c r="RVQ91" s="393"/>
      <c r="RVR91" s="393"/>
      <c r="RVS91" s="393"/>
      <c r="RVT91" s="393"/>
      <c r="RVU91" s="393"/>
      <c r="RVV91" s="393"/>
      <c r="RVW91" s="393"/>
      <c r="RVX91" s="393"/>
      <c r="RVY91" s="393"/>
      <c r="RVZ91" s="393"/>
      <c r="RWA91" s="393"/>
      <c r="RWB91" s="393"/>
      <c r="RWC91" s="393"/>
      <c r="RWD91" s="393"/>
      <c r="RWE91" s="393"/>
      <c r="RWF91" s="393"/>
      <c r="RWG91" s="393"/>
      <c r="RWH91" s="393"/>
      <c r="RWI91" s="393"/>
      <c r="RWJ91" s="393"/>
      <c r="RWK91" s="393"/>
      <c r="RWL91" s="393"/>
      <c r="RWM91" s="393"/>
      <c r="RWN91" s="393"/>
      <c r="RWO91" s="393"/>
      <c r="RWP91" s="393"/>
      <c r="RWQ91" s="393"/>
      <c r="RWR91" s="393"/>
      <c r="RWS91" s="393"/>
      <c r="RWT91" s="393"/>
      <c r="RWU91" s="393"/>
      <c r="RWV91" s="393"/>
      <c r="RWW91" s="393"/>
      <c r="RWX91" s="393"/>
      <c r="RWY91" s="393"/>
      <c r="RWZ91" s="393"/>
      <c r="RXA91" s="393"/>
      <c r="RXB91" s="393"/>
      <c r="RXC91" s="393"/>
      <c r="RXD91" s="393"/>
      <c r="RXE91" s="393"/>
      <c r="RXF91" s="393"/>
      <c r="RXG91" s="393"/>
      <c r="RXH91" s="393"/>
      <c r="RXI91" s="393"/>
      <c r="RXJ91" s="393"/>
      <c r="RXK91" s="393"/>
      <c r="RXL91" s="393"/>
      <c r="RXM91" s="393"/>
      <c r="RXN91" s="393"/>
      <c r="RXO91" s="393"/>
      <c r="RXP91" s="393"/>
      <c r="RXQ91" s="393"/>
      <c r="RXR91" s="393"/>
      <c r="RXS91" s="393"/>
      <c r="RXT91" s="393"/>
      <c r="RXU91" s="393"/>
      <c r="RXV91" s="393"/>
      <c r="RXW91" s="393"/>
      <c r="RXX91" s="393"/>
      <c r="RXY91" s="393"/>
      <c r="RXZ91" s="393"/>
      <c r="RYA91" s="393"/>
      <c r="RYB91" s="393"/>
      <c r="RYC91" s="393"/>
      <c r="RYD91" s="393"/>
      <c r="RYE91" s="393"/>
      <c r="RYF91" s="393"/>
      <c r="RYG91" s="393"/>
      <c r="RYH91" s="393"/>
      <c r="RYI91" s="393"/>
      <c r="RYJ91" s="393"/>
      <c r="RYK91" s="393"/>
      <c r="RYL91" s="393"/>
      <c r="RYM91" s="393"/>
      <c r="RYN91" s="393"/>
      <c r="RYO91" s="393"/>
      <c r="RYP91" s="393"/>
      <c r="RYQ91" s="393"/>
      <c r="RYR91" s="393"/>
      <c r="RYS91" s="393"/>
      <c r="RYT91" s="393"/>
      <c r="RYU91" s="393"/>
      <c r="RYV91" s="393"/>
      <c r="RYW91" s="393"/>
      <c r="RYX91" s="393"/>
      <c r="RYY91" s="393"/>
      <c r="RYZ91" s="393"/>
      <c r="RZA91" s="393"/>
      <c r="RZB91" s="393"/>
      <c r="RZC91" s="393"/>
      <c r="RZD91" s="393"/>
      <c r="RZE91" s="393"/>
      <c r="RZF91" s="393"/>
      <c r="RZG91" s="393"/>
      <c r="RZH91" s="393"/>
      <c r="RZI91" s="393"/>
      <c r="RZJ91" s="393"/>
      <c r="RZK91" s="393"/>
      <c r="RZL91" s="393"/>
      <c r="RZM91" s="393"/>
      <c r="RZN91" s="393"/>
      <c r="RZO91" s="393"/>
      <c r="RZP91" s="393"/>
      <c r="RZQ91" s="393"/>
      <c r="RZR91" s="393"/>
      <c r="RZS91" s="393"/>
      <c r="RZT91" s="393"/>
      <c r="RZU91" s="393"/>
      <c r="RZV91" s="393"/>
      <c r="RZW91" s="393"/>
      <c r="RZX91" s="393"/>
      <c r="RZY91" s="393"/>
      <c r="RZZ91" s="393"/>
      <c r="SAA91" s="393"/>
      <c r="SAB91" s="393"/>
      <c r="SAC91" s="393"/>
      <c r="SAD91" s="393"/>
      <c r="SAE91" s="393"/>
      <c r="SAF91" s="393"/>
      <c r="SAG91" s="393"/>
      <c r="SAH91" s="393"/>
      <c r="SAI91" s="393"/>
      <c r="SAJ91" s="393"/>
      <c r="SAK91" s="393"/>
      <c r="SAL91" s="393"/>
      <c r="SAM91" s="393"/>
      <c r="SAN91" s="393"/>
      <c r="SAO91" s="393"/>
      <c r="SAP91" s="393"/>
      <c r="SAQ91" s="393"/>
      <c r="SAR91" s="393"/>
      <c r="SAS91" s="393"/>
      <c r="SAT91" s="393"/>
      <c r="SAU91" s="393"/>
      <c r="SAV91" s="393"/>
      <c r="SAW91" s="393"/>
      <c r="SAX91" s="393"/>
      <c r="SAY91" s="393"/>
      <c r="SAZ91" s="393"/>
      <c r="SBA91" s="393"/>
      <c r="SBB91" s="393"/>
      <c r="SBC91" s="393"/>
      <c r="SBD91" s="393"/>
      <c r="SBE91" s="393"/>
      <c r="SBF91" s="393"/>
      <c r="SBG91" s="393"/>
      <c r="SBH91" s="393"/>
      <c r="SBI91" s="393"/>
      <c r="SBJ91" s="393"/>
      <c r="SBK91" s="393"/>
      <c r="SBL91" s="393"/>
      <c r="SBM91" s="393"/>
      <c r="SBN91" s="393"/>
      <c r="SBO91" s="393"/>
      <c r="SBP91" s="393"/>
      <c r="SBQ91" s="393"/>
      <c r="SBR91" s="393"/>
      <c r="SBS91" s="393"/>
      <c r="SBT91" s="393"/>
      <c r="SBU91" s="393"/>
      <c r="SBV91" s="393"/>
      <c r="SBW91" s="393"/>
      <c r="SBX91" s="393"/>
      <c r="SBY91" s="393"/>
      <c r="SBZ91" s="393"/>
      <c r="SCA91" s="393"/>
      <c r="SCB91" s="393"/>
      <c r="SCC91" s="393"/>
      <c r="SCD91" s="393"/>
      <c r="SCE91" s="393"/>
      <c r="SCF91" s="393"/>
      <c r="SCG91" s="393"/>
      <c r="SCH91" s="393"/>
      <c r="SCI91" s="393"/>
      <c r="SCJ91" s="393"/>
      <c r="SCK91" s="393"/>
      <c r="SCL91" s="393"/>
      <c r="SCM91" s="393"/>
      <c r="SCN91" s="393"/>
      <c r="SCO91" s="393"/>
      <c r="SCP91" s="393"/>
      <c r="SCQ91" s="393"/>
      <c r="SCR91" s="393"/>
      <c r="SCS91" s="393"/>
      <c r="SCT91" s="393"/>
      <c r="SCU91" s="393"/>
      <c r="SCV91" s="393"/>
      <c r="SCW91" s="393"/>
      <c r="SCX91" s="393"/>
      <c r="SCY91" s="393"/>
      <c r="SCZ91" s="393"/>
      <c r="SDA91" s="393"/>
      <c r="SDB91" s="393"/>
      <c r="SDC91" s="393"/>
      <c r="SDD91" s="393"/>
      <c r="SDE91" s="393"/>
      <c r="SDF91" s="393"/>
      <c r="SDG91" s="393"/>
      <c r="SDH91" s="393"/>
      <c r="SDI91" s="393"/>
      <c r="SDJ91" s="393"/>
      <c r="SDK91" s="393"/>
      <c r="SDL91" s="393"/>
      <c r="SDM91" s="393"/>
      <c r="SDN91" s="393"/>
      <c r="SDO91" s="393"/>
      <c r="SDP91" s="393"/>
      <c r="SDQ91" s="393"/>
      <c r="SDR91" s="393"/>
      <c r="SDS91" s="393"/>
      <c r="SDT91" s="393"/>
      <c r="SDU91" s="393"/>
      <c r="SDV91" s="393"/>
      <c r="SDW91" s="393"/>
      <c r="SDX91" s="393"/>
      <c r="SDY91" s="393"/>
      <c r="SDZ91" s="393"/>
      <c r="SEA91" s="393"/>
      <c r="SEB91" s="393"/>
      <c r="SEC91" s="393"/>
      <c r="SED91" s="393"/>
      <c r="SEE91" s="393"/>
      <c r="SEF91" s="393"/>
      <c r="SEG91" s="393"/>
      <c r="SEH91" s="393"/>
      <c r="SEI91" s="393"/>
      <c r="SEJ91" s="393"/>
      <c r="SEK91" s="393"/>
      <c r="SEL91" s="393"/>
      <c r="SEM91" s="393"/>
      <c r="SEN91" s="393"/>
      <c r="SEO91" s="393"/>
      <c r="SEP91" s="393"/>
      <c r="SEQ91" s="393"/>
      <c r="SER91" s="393"/>
      <c r="SES91" s="393"/>
      <c r="SET91" s="393"/>
      <c r="SEU91" s="393"/>
      <c r="SEV91" s="393"/>
      <c r="SEW91" s="393"/>
      <c r="SEX91" s="393"/>
      <c r="SEY91" s="393"/>
      <c r="SEZ91" s="393"/>
      <c r="SFA91" s="393"/>
      <c r="SFB91" s="393"/>
      <c r="SFC91" s="393"/>
      <c r="SFD91" s="393"/>
      <c r="SFE91" s="393"/>
      <c r="SFF91" s="393"/>
      <c r="SFG91" s="393"/>
      <c r="SFH91" s="393"/>
      <c r="SFI91" s="393"/>
      <c r="SFJ91" s="393"/>
      <c r="SFK91" s="393"/>
      <c r="SFL91" s="393"/>
      <c r="SFM91" s="393"/>
      <c r="SFN91" s="393"/>
      <c r="SFO91" s="393"/>
      <c r="SFP91" s="393"/>
      <c r="SFQ91" s="393"/>
      <c r="SFR91" s="393"/>
      <c r="SFS91" s="393"/>
      <c r="SFT91" s="393"/>
      <c r="SFU91" s="393"/>
      <c r="SFV91" s="393"/>
      <c r="SFW91" s="393"/>
      <c r="SFX91" s="393"/>
      <c r="SFY91" s="393"/>
      <c r="SFZ91" s="393"/>
      <c r="SGA91" s="393"/>
      <c r="SGB91" s="393"/>
      <c r="SGC91" s="393"/>
      <c r="SGD91" s="393"/>
      <c r="SGE91" s="393"/>
      <c r="SGF91" s="393"/>
      <c r="SGG91" s="393"/>
      <c r="SGH91" s="393"/>
      <c r="SGI91" s="393"/>
      <c r="SGJ91" s="393"/>
      <c r="SGK91" s="393"/>
      <c r="SGL91" s="393"/>
      <c r="SGM91" s="393"/>
      <c r="SGN91" s="393"/>
      <c r="SGO91" s="393"/>
      <c r="SGP91" s="393"/>
      <c r="SGQ91" s="393"/>
      <c r="SGR91" s="393"/>
      <c r="SGS91" s="393"/>
      <c r="SGT91" s="393"/>
      <c r="SGU91" s="393"/>
      <c r="SGV91" s="393"/>
      <c r="SGW91" s="393"/>
      <c r="SGX91" s="393"/>
      <c r="SGY91" s="393"/>
      <c r="SGZ91" s="393"/>
      <c r="SHA91" s="393"/>
      <c r="SHB91" s="393"/>
      <c r="SHC91" s="393"/>
      <c r="SHD91" s="393"/>
      <c r="SHE91" s="393"/>
      <c r="SHF91" s="393"/>
      <c r="SHG91" s="393"/>
      <c r="SHH91" s="393"/>
      <c r="SHI91" s="393"/>
      <c r="SHJ91" s="393"/>
      <c r="SHK91" s="393"/>
      <c r="SHL91" s="393"/>
      <c r="SHM91" s="393"/>
      <c r="SHN91" s="393"/>
      <c r="SHO91" s="393"/>
      <c r="SHP91" s="393"/>
      <c r="SHQ91" s="393"/>
      <c r="SHR91" s="393"/>
      <c r="SHS91" s="393"/>
      <c r="SHT91" s="393"/>
      <c r="SHU91" s="393"/>
      <c r="SHV91" s="393"/>
      <c r="SHW91" s="393"/>
      <c r="SHX91" s="393"/>
      <c r="SHY91" s="393"/>
      <c r="SHZ91" s="393"/>
      <c r="SIA91" s="393"/>
      <c r="SIB91" s="393"/>
      <c r="SIC91" s="393"/>
      <c r="SID91" s="393"/>
      <c r="SIE91" s="393"/>
      <c r="SIF91" s="393"/>
      <c r="SIG91" s="393"/>
      <c r="SIH91" s="393"/>
      <c r="SII91" s="393"/>
      <c r="SIJ91" s="393"/>
      <c r="SIK91" s="393"/>
      <c r="SIL91" s="393"/>
      <c r="SIM91" s="393"/>
      <c r="SIN91" s="393"/>
      <c r="SIO91" s="393"/>
      <c r="SIP91" s="393"/>
      <c r="SIQ91" s="393"/>
      <c r="SIR91" s="393"/>
      <c r="SIS91" s="393"/>
      <c r="SIT91" s="393"/>
      <c r="SIU91" s="393"/>
      <c r="SIV91" s="393"/>
      <c r="SIW91" s="393"/>
      <c r="SIX91" s="393"/>
      <c r="SIY91" s="393"/>
      <c r="SIZ91" s="393"/>
      <c r="SJA91" s="393"/>
      <c r="SJB91" s="393"/>
      <c r="SJC91" s="393"/>
      <c r="SJD91" s="393"/>
      <c r="SJE91" s="393"/>
      <c r="SJF91" s="393"/>
      <c r="SJG91" s="393"/>
      <c r="SJH91" s="393"/>
      <c r="SJI91" s="393"/>
      <c r="SJJ91" s="393"/>
      <c r="SJK91" s="393"/>
      <c r="SJL91" s="393"/>
      <c r="SJM91" s="393"/>
      <c r="SJN91" s="393"/>
      <c r="SJO91" s="393"/>
      <c r="SJP91" s="393"/>
      <c r="SJQ91" s="393"/>
      <c r="SJR91" s="393"/>
      <c r="SJS91" s="393"/>
      <c r="SJT91" s="393"/>
      <c r="SJU91" s="393"/>
      <c r="SJV91" s="393"/>
      <c r="SJW91" s="393"/>
      <c r="SJX91" s="393"/>
      <c r="SJY91" s="393"/>
      <c r="SJZ91" s="393"/>
      <c r="SKA91" s="393"/>
      <c r="SKB91" s="393"/>
      <c r="SKC91" s="393"/>
      <c r="SKD91" s="393"/>
      <c r="SKE91" s="393"/>
      <c r="SKF91" s="393"/>
      <c r="SKG91" s="393"/>
      <c r="SKH91" s="393"/>
      <c r="SKI91" s="393"/>
      <c r="SKJ91" s="393"/>
      <c r="SKK91" s="393"/>
      <c r="SKL91" s="393"/>
      <c r="SKM91" s="393"/>
      <c r="SKN91" s="393"/>
      <c r="SKO91" s="393"/>
      <c r="SKP91" s="393"/>
      <c r="SKQ91" s="393"/>
      <c r="SKR91" s="393"/>
      <c r="SKS91" s="393"/>
      <c r="SKT91" s="393"/>
      <c r="SKU91" s="393"/>
      <c r="SKV91" s="393"/>
      <c r="SKW91" s="393"/>
      <c r="SKX91" s="393"/>
      <c r="SKY91" s="393"/>
      <c r="SKZ91" s="393"/>
      <c r="SLA91" s="393"/>
      <c r="SLB91" s="393"/>
      <c r="SLC91" s="393"/>
      <c r="SLD91" s="393"/>
      <c r="SLE91" s="393"/>
      <c r="SLF91" s="393"/>
      <c r="SLG91" s="393"/>
      <c r="SLH91" s="393"/>
      <c r="SLI91" s="393"/>
      <c r="SLJ91" s="393"/>
      <c r="SLK91" s="393"/>
      <c r="SLL91" s="393"/>
      <c r="SLM91" s="393"/>
      <c r="SLN91" s="393"/>
      <c r="SLO91" s="393"/>
      <c r="SLP91" s="393"/>
      <c r="SLQ91" s="393"/>
      <c r="SLR91" s="393"/>
      <c r="SLS91" s="393"/>
      <c r="SLT91" s="393"/>
      <c r="SLU91" s="393"/>
      <c r="SLV91" s="393"/>
      <c r="SLW91" s="393"/>
      <c r="SLX91" s="393"/>
      <c r="SLY91" s="393"/>
      <c r="SLZ91" s="393"/>
      <c r="SMA91" s="393"/>
      <c r="SMB91" s="393"/>
      <c r="SMC91" s="393"/>
      <c r="SMD91" s="393"/>
      <c r="SME91" s="393"/>
      <c r="SMF91" s="393"/>
      <c r="SMG91" s="393"/>
      <c r="SMH91" s="393"/>
      <c r="SMI91" s="393"/>
      <c r="SMJ91" s="393"/>
      <c r="SMK91" s="393"/>
      <c r="SML91" s="393"/>
      <c r="SMM91" s="393"/>
      <c r="SMN91" s="393"/>
      <c r="SMO91" s="393"/>
      <c r="SMP91" s="393"/>
      <c r="SMQ91" s="393"/>
      <c r="SMR91" s="393"/>
      <c r="SMS91" s="393"/>
      <c r="SMT91" s="393"/>
      <c r="SMU91" s="393"/>
      <c r="SMV91" s="393"/>
      <c r="SMW91" s="393"/>
      <c r="SMX91" s="393"/>
      <c r="SMY91" s="393"/>
      <c r="SMZ91" s="393"/>
      <c r="SNA91" s="393"/>
      <c r="SNB91" s="393"/>
      <c r="SNC91" s="393"/>
      <c r="SND91" s="393"/>
      <c r="SNE91" s="393"/>
      <c r="SNF91" s="393"/>
      <c r="SNG91" s="393"/>
      <c r="SNH91" s="393"/>
      <c r="SNI91" s="393"/>
      <c r="SNJ91" s="393"/>
      <c r="SNK91" s="393"/>
      <c r="SNL91" s="393"/>
      <c r="SNM91" s="393"/>
      <c r="SNN91" s="393"/>
      <c r="SNO91" s="393"/>
      <c r="SNP91" s="393"/>
      <c r="SNQ91" s="393"/>
      <c r="SNR91" s="393"/>
      <c r="SNS91" s="393"/>
      <c r="SNT91" s="393"/>
      <c r="SNU91" s="393"/>
      <c r="SNV91" s="393"/>
      <c r="SNW91" s="393"/>
      <c r="SNX91" s="393"/>
      <c r="SNY91" s="393"/>
      <c r="SNZ91" s="393"/>
      <c r="SOA91" s="393"/>
      <c r="SOB91" s="393"/>
      <c r="SOC91" s="393"/>
      <c r="SOD91" s="393"/>
      <c r="SOE91" s="393"/>
      <c r="SOF91" s="393"/>
      <c r="SOG91" s="393"/>
      <c r="SOH91" s="393"/>
      <c r="SOI91" s="393"/>
      <c r="SOJ91" s="393"/>
      <c r="SOK91" s="393"/>
      <c r="SOL91" s="393"/>
      <c r="SOM91" s="393"/>
      <c r="SON91" s="393"/>
      <c r="SOO91" s="393"/>
      <c r="SOP91" s="393"/>
      <c r="SOQ91" s="393"/>
      <c r="SOR91" s="393"/>
      <c r="SOS91" s="393"/>
      <c r="SOT91" s="393"/>
      <c r="SOU91" s="393"/>
      <c r="SOV91" s="393"/>
      <c r="SOW91" s="393"/>
      <c r="SOX91" s="393"/>
      <c r="SOY91" s="393"/>
      <c r="SOZ91" s="393"/>
      <c r="SPA91" s="393"/>
      <c r="SPB91" s="393"/>
      <c r="SPC91" s="393"/>
      <c r="SPD91" s="393"/>
      <c r="SPE91" s="393"/>
      <c r="SPF91" s="393"/>
      <c r="SPG91" s="393"/>
      <c r="SPH91" s="393"/>
      <c r="SPI91" s="393"/>
      <c r="SPJ91" s="393"/>
      <c r="SPK91" s="393"/>
      <c r="SPL91" s="393"/>
      <c r="SPM91" s="393"/>
      <c r="SPN91" s="393"/>
      <c r="SPO91" s="393"/>
      <c r="SPP91" s="393"/>
      <c r="SPQ91" s="393"/>
      <c r="SPR91" s="393"/>
      <c r="SPS91" s="393"/>
      <c r="SPT91" s="393"/>
      <c r="SPU91" s="393"/>
      <c r="SPV91" s="393"/>
      <c r="SPW91" s="393"/>
      <c r="SPX91" s="393"/>
      <c r="SPY91" s="393"/>
      <c r="SPZ91" s="393"/>
      <c r="SQA91" s="393"/>
      <c r="SQB91" s="393"/>
      <c r="SQC91" s="393"/>
      <c r="SQD91" s="393"/>
      <c r="SQE91" s="393"/>
      <c r="SQF91" s="393"/>
      <c r="SQG91" s="393"/>
      <c r="SQH91" s="393"/>
      <c r="SQI91" s="393"/>
      <c r="SQJ91" s="393"/>
      <c r="SQK91" s="393"/>
      <c r="SQL91" s="393"/>
      <c r="SQM91" s="393"/>
      <c r="SQN91" s="393"/>
      <c r="SQO91" s="393"/>
      <c r="SQP91" s="393"/>
      <c r="SQQ91" s="393"/>
      <c r="SQR91" s="393"/>
      <c r="SQS91" s="393"/>
      <c r="SQT91" s="393"/>
      <c r="SQU91" s="393"/>
      <c r="SQV91" s="393"/>
      <c r="SQW91" s="393"/>
      <c r="SQX91" s="393"/>
      <c r="SQY91" s="393"/>
      <c r="SQZ91" s="393"/>
      <c r="SRA91" s="393"/>
      <c r="SRB91" s="393"/>
      <c r="SRC91" s="393"/>
      <c r="SRD91" s="393"/>
      <c r="SRE91" s="393"/>
      <c r="SRF91" s="393"/>
      <c r="SRG91" s="393"/>
      <c r="SRH91" s="393"/>
      <c r="SRI91" s="393"/>
      <c r="SRJ91" s="393"/>
      <c r="SRK91" s="393"/>
      <c r="SRL91" s="393"/>
      <c r="SRM91" s="393"/>
      <c r="SRN91" s="393"/>
      <c r="SRO91" s="393"/>
      <c r="SRP91" s="393"/>
      <c r="SRQ91" s="393"/>
      <c r="SRR91" s="393"/>
      <c r="SRS91" s="393"/>
      <c r="SRT91" s="393"/>
      <c r="SRU91" s="393"/>
      <c r="SRV91" s="393"/>
      <c r="SRW91" s="393"/>
      <c r="SRX91" s="393"/>
      <c r="SRY91" s="393"/>
      <c r="SRZ91" s="393"/>
      <c r="SSA91" s="393"/>
      <c r="SSB91" s="393"/>
      <c r="SSC91" s="393"/>
      <c r="SSD91" s="393"/>
      <c r="SSE91" s="393"/>
      <c r="SSF91" s="393"/>
      <c r="SSG91" s="393"/>
      <c r="SSH91" s="393"/>
      <c r="SSI91" s="393"/>
      <c r="SSJ91" s="393"/>
      <c r="SSK91" s="393"/>
      <c r="SSL91" s="393"/>
      <c r="SSM91" s="393"/>
      <c r="SSN91" s="393"/>
      <c r="SSO91" s="393"/>
      <c r="SSP91" s="393"/>
      <c r="SSQ91" s="393"/>
      <c r="SSR91" s="393"/>
      <c r="SSS91" s="393"/>
      <c r="SST91" s="393"/>
      <c r="SSU91" s="393"/>
      <c r="SSV91" s="393"/>
      <c r="SSW91" s="393"/>
      <c r="SSX91" s="393"/>
      <c r="SSY91" s="393"/>
      <c r="SSZ91" s="393"/>
      <c r="STA91" s="393"/>
      <c r="STB91" s="393"/>
      <c r="STC91" s="393"/>
      <c r="STD91" s="393"/>
      <c r="STE91" s="393"/>
      <c r="STF91" s="393"/>
      <c r="STG91" s="393"/>
      <c r="STH91" s="393"/>
      <c r="STI91" s="393"/>
      <c r="STJ91" s="393"/>
      <c r="STK91" s="393"/>
      <c r="STL91" s="393"/>
      <c r="STM91" s="393"/>
      <c r="STN91" s="393"/>
      <c r="STO91" s="393"/>
      <c r="STP91" s="393"/>
      <c r="STQ91" s="393"/>
      <c r="STR91" s="393"/>
      <c r="STS91" s="393"/>
      <c r="STT91" s="393"/>
      <c r="STU91" s="393"/>
      <c r="STV91" s="393"/>
      <c r="STW91" s="393"/>
      <c r="STX91" s="393"/>
      <c r="STY91" s="393"/>
      <c r="STZ91" s="393"/>
      <c r="SUA91" s="393"/>
      <c r="SUB91" s="393"/>
      <c r="SUC91" s="393"/>
      <c r="SUD91" s="393"/>
      <c r="SUE91" s="393"/>
      <c r="SUF91" s="393"/>
      <c r="SUG91" s="393"/>
      <c r="SUH91" s="393"/>
      <c r="SUI91" s="393"/>
      <c r="SUJ91" s="393"/>
      <c r="SUK91" s="393"/>
      <c r="SUL91" s="393"/>
      <c r="SUM91" s="393"/>
      <c r="SUN91" s="393"/>
      <c r="SUO91" s="393"/>
      <c r="SUP91" s="393"/>
      <c r="SUQ91" s="393"/>
      <c r="SUR91" s="393"/>
      <c r="SUS91" s="393"/>
      <c r="SUT91" s="393"/>
      <c r="SUU91" s="393"/>
      <c r="SUV91" s="393"/>
      <c r="SUW91" s="393"/>
      <c r="SUX91" s="393"/>
      <c r="SUY91" s="393"/>
      <c r="SUZ91" s="393"/>
      <c r="SVA91" s="393"/>
      <c r="SVB91" s="393"/>
      <c r="SVC91" s="393"/>
      <c r="SVD91" s="393"/>
      <c r="SVE91" s="393"/>
      <c r="SVF91" s="393"/>
      <c r="SVG91" s="393"/>
      <c r="SVH91" s="393"/>
      <c r="SVI91" s="393"/>
      <c r="SVJ91" s="393"/>
      <c r="SVK91" s="393"/>
      <c r="SVL91" s="393"/>
      <c r="SVM91" s="393"/>
      <c r="SVN91" s="393"/>
      <c r="SVO91" s="393"/>
      <c r="SVP91" s="393"/>
      <c r="SVQ91" s="393"/>
      <c r="SVR91" s="393"/>
      <c r="SVS91" s="393"/>
      <c r="SVT91" s="393"/>
      <c r="SVU91" s="393"/>
      <c r="SVV91" s="393"/>
      <c r="SVW91" s="393"/>
      <c r="SVX91" s="393"/>
      <c r="SVY91" s="393"/>
      <c r="SVZ91" s="393"/>
      <c r="SWA91" s="393"/>
      <c r="SWB91" s="393"/>
      <c r="SWC91" s="393"/>
      <c r="SWD91" s="393"/>
      <c r="SWE91" s="393"/>
      <c r="SWF91" s="393"/>
      <c r="SWG91" s="393"/>
      <c r="SWH91" s="393"/>
      <c r="SWI91" s="393"/>
      <c r="SWJ91" s="393"/>
      <c r="SWK91" s="393"/>
      <c r="SWL91" s="393"/>
      <c r="SWM91" s="393"/>
      <c r="SWN91" s="393"/>
      <c r="SWO91" s="393"/>
      <c r="SWP91" s="393"/>
      <c r="SWQ91" s="393"/>
      <c r="SWR91" s="393"/>
      <c r="SWS91" s="393"/>
      <c r="SWT91" s="393"/>
      <c r="SWU91" s="393"/>
      <c r="SWV91" s="393"/>
      <c r="SWW91" s="393"/>
      <c r="SWX91" s="393"/>
      <c r="SWY91" s="393"/>
      <c r="SWZ91" s="393"/>
      <c r="SXA91" s="393"/>
      <c r="SXB91" s="393"/>
      <c r="SXC91" s="393"/>
      <c r="SXD91" s="393"/>
      <c r="SXE91" s="393"/>
      <c r="SXF91" s="393"/>
      <c r="SXG91" s="393"/>
      <c r="SXH91" s="393"/>
      <c r="SXI91" s="393"/>
      <c r="SXJ91" s="393"/>
      <c r="SXK91" s="393"/>
      <c r="SXL91" s="393"/>
      <c r="SXM91" s="393"/>
      <c r="SXN91" s="393"/>
      <c r="SXO91" s="393"/>
      <c r="SXP91" s="393"/>
      <c r="SXQ91" s="393"/>
      <c r="SXR91" s="393"/>
      <c r="SXS91" s="393"/>
      <c r="SXT91" s="393"/>
      <c r="SXU91" s="393"/>
      <c r="SXV91" s="393"/>
      <c r="SXW91" s="393"/>
      <c r="SXX91" s="393"/>
      <c r="SXY91" s="393"/>
      <c r="SXZ91" s="393"/>
      <c r="SYA91" s="393"/>
      <c r="SYB91" s="393"/>
      <c r="SYC91" s="393"/>
      <c r="SYD91" s="393"/>
      <c r="SYE91" s="393"/>
      <c r="SYF91" s="393"/>
      <c r="SYG91" s="393"/>
      <c r="SYH91" s="393"/>
      <c r="SYI91" s="393"/>
      <c r="SYJ91" s="393"/>
      <c r="SYK91" s="393"/>
      <c r="SYL91" s="393"/>
      <c r="SYM91" s="393"/>
      <c r="SYN91" s="393"/>
      <c r="SYO91" s="393"/>
      <c r="SYP91" s="393"/>
      <c r="SYQ91" s="393"/>
      <c r="SYR91" s="393"/>
      <c r="SYS91" s="393"/>
      <c r="SYT91" s="393"/>
      <c r="SYU91" s="393"/>
      <c r="SYV91" s="393"/>
      <c r="SYW91" s="393"/>
      <c r="SYX91" s="393"/>
      <c r="SYY91" s="393"/>
      <c r="SYZ91" s="393"/>
      <c r="SZA91" s="393"/>
      <c r="SZB91" s="393"/>
      <c r="SZC91" s="393"/>
      <c r="SZD91" s="393"/>
      <c r="SZE91" s="393"/>
      <c r="SZF91" s="393"/>
      <c r="SZG91" s="393"/>
      <c r="SZH91" s="393"/>
      <c r="SZI91" s="393"/>
      <c r="SZJ91" s="393"/>
      <c r="SZK91" s="393"/>
      <c r="SZL91" s="393"/>
      <c r="SZM91" s="393"/>
      <c r="SZN91" s="393"/>
      <c r="SZO91" s="393"/>
      <c r="SZP91" s="393"/>
      <c r="SZQ91" s="393"/>
      <c r="SZR91" s="393"/>
      <c r="SZS91" s="393"/>
      <c r="SZT91" s="393"/>
      <c r="SZU91" s="393"/>
      <c r="SZV91" s="393"/>
      <c r="SZW91" s="393"/>
      <c r="SZX91" s="393"/>
      <c r="SZY91" s="393"/>
      <c r="SZZ91" s="393"/>
      <c r="TAA91" s="393"/>
      <c r="TAB91" s="393"/>
      <c r="TAC91" s="393"/>
      <c r="TAD91" s="393"/>
      <c r="TAE91" s="393"/>
      <c r="TAF91" s="393"/>
      <c r="TAG91" s="393"/>
      <c r="TAH91" s="393"/>
      <c r="TAI91" s="393"/>
      <c r="TAJ91" s="393"/>
      <c r="TAK91" s="393"/>
      <c r="TAL91" s="393"/>
      <c r="TAM91" s="393"/>
      <c r="TAN91" s="393"/>
      <c r="TAO91" s="393"/>
      <c r="TAP91" s="393"/>
      <c r="TAQ91" s="393"/>
      <c r="TAR91" s="393"/>
      <c r="TAS91" s="393"/>
      <c r="TAT91" s="393"/>
      <c r="TAU91" s="393"/>
      <c r="TAV91" s="393"/>
      <c r="TAW91" s="393"/>
      <c r="TAX91" s="393"/>
      <c r="TAY91" s="393"/>
      <c r="TAZ91" s="393"/>
      <c r="TBA91" s="393"/>
      <c r="TBB91" s="393"/>
      <c r="TBC91" s="393"/>
      <c r="TBD91" s="393"/>
      <c r="TBE91" s="393"/>
      <c r="TBF91" s="393"/>
      <c r="TBG91" s="393"/>
      <c r="TBH91" s="393"/>
      <c r="TBI91" s="393"/>
      <c r="TBJ91" s="393"/>
      <c r="TBK91" s="393"/>
      <c r="TBL91" s="393"/>
      <c r="TBM91" s="393"/>
      <c r="TBN91" s="393"/>
      <c r="TBO91" s="393"/>
      <c r="TBP91" s="393"/>
      <c r="TBQ91" s="393"/>
      <c r="TBR91" s="393"/>
      <c r="TBS91" s="393"/>
      <c r="TBT91" s="393"/>
      <c r="TBU91" s="393"/>
      <c r="TBV91" s="393"/>
      <c r="TBW91" s="393"/>
      <c r="TBX91" s="393"/>
      <c r="TBY91" s="393"/>
      <c r="TBZ91" s="393"/>
      <c r="TCA91" s="393"/>
      <c r="TCB91" s="393"/>
      <c r="TCC91" s="393"/>
      <c r="TCD91" s="393"/>
      <c r="TCE91" s="393"/>
      <c r="TCF91" s="393"/>
      <c r="TCG91" s="393"/>
      <c r="TCH91" s="393"/>
      <c r="TCI91" s="393"/>
      <c r="TCJ91" s="393"/>
      <c r="TCK91" s="393"/>
      <c r="TCL91" s="393"/>
      <c r="TCM91" s="393"/>
      <c r="TCN91" s="393"/>
      <c r="TCO91" s="393"/>
      <c r="TCP91" s="393"/>
      <c r="TCQ91" s="393"/>
      <c r="TCR91" s="393"/>
      <c r="TCS91" s="393"/>
      <c r="TCT91" s="393"/>
      <c r="TCU91" s="393"/>
      <c r="TCV91" s="393"/>
      <c r="TCW91" s="393"/>
      <c r="TCX91" s="393"/>
      <c r="TCY91" s="393"/>
      <c r="TCZ91" s="393"/>
      <c r="TDA91" s="393"/>
      <c r="TDB91" s="393"/>
      <c r="TDC91" s="393"/>
      <c r="TDD91" s="393"/>
      <c r="TDE91" s="393"/>
      <c r="TDF91" s="393"/>
      <c r="TDG91" s="393"/>
      <c r="TDH91" s="393"/>
      <c r="TDI91" s="393"/>
      <c r="TDJ91" s="393"/>
      <c r="TDK91" s="393"/>
      <c r="TDL91" s="393"/>
      <c r="TDM91" s="393"/>
      <c r="TDN91" s="393"/>
      <c r="TDO91" s="393"/>
      <c r="TDP91" s="393"/>
      <c r="TDQ91" s="393"/>
      <c r="TDR91" s="393"/>
      <c r="TDS91" s="393"/>
      <c r="TDT91" s="393"/>
      <c r="TDU91" s="393"/>
      <c r="TDV91" s="393"/>
      <c r="TDW91" s="393"/>
      <c r="TDX91" s="393"/>
      <c r="TDY91" s="393"/>
      <c r="TDZ91" s="393"/>
      <c r="TEA91" s="393"/>
      <c r="TEB91" s="393"/>
      <c r="TEC91" s="393"/>
      <c r="TED91" s="393"/>
      <c r="TEE91" s="393"/>
      <c r="TEF91" s="393"/>
      <c r="TEG91" s="393"/>
      <c r="TEH91" s="393"/>
      <c r="TEI91" s="393"/>
      <c r="TEJ91" s="393"/>
      <c r="TEK91" s="393"/>
      <c r="TEL91" s="393"/>
      <c r="TEM91" s="393"/>
      <c r="TEN91" s="393"/>
      <c r="TEO91" s="393"/>
      <c r="TEP91" s="393"/>
      <c r="TEQ91" s="393"/>
      <c r="TER91" s="393"/>
      <c r="TES91" s="393"/>
      <c r="TET91" s="393"/>
      <c r="TEU91" s="393"/>
      <c r="TEV91" s="393"/>
      <c r="TEW91" s="393"/>
      <c r="TEX91" s="393"/>
      <c r="TEY91" s="393"/>
      <c r="TEZ91" s="393"/>
      <c r="TFA91" s="393"/>
      <c r="TFB91" s="393"/>
      <c r="TFC91" s="393"/>
      <c r="TFD91" s="393"/>
      <c r="TFE91" s="393"/>
      <c r="TFF91" s="393"/>
      <c r="TFG91" s="393"/>
      <c r="TFH91" s="393"/>
      <c r="TFI91" s="393"/>
      <c r="TFJ91" s="393"/>
      <c r="TFK91" s="393"/>
      <c r="TFL91" s="393"/>
      <c r="TFM91" s="393"/>
      <c r="TFN91" s="393"/>
      <c r="TFO91" s="393"/>
      <c r="TFP91" s="393"/>
      <c r="TFQ91" s="393"/>
      <c r="TFR91" s="393"/>
      <c r="TFS91" s="393"/>
      <c r="TFT91" s="393"/>
      <c r="TFU91" s="393"/>
      <c r="TFV91" s="393"/>
      <c r="TFW91" s="393"/>
      <c r="TFX91" s="393"/>
      <c r="TFY91" s="393"/>
      <c r="TFZ91" s="393"/>
      <c r="TGA91" s="393"/>
      <c r="TGB91" s="393"/>
      <c r="TGC91" s="393"/>
      <c r="TGD91" s="393"/>
      <c r="TGE91" s="393"/>
      <c r="TGF91" s="393"/>
      <c r="TGG91" s="393"/>
      <c r="TGH91" s="393"/>
      <c r="TGI91" s="393"/>
      <c r="TGJ91" s="393"/>
      <c r="TGK91" s="393"/>
      <c r="TGL91" s="393"/>
      <c r="TGM91" s="393"/>
      <c r="TGN91" s="393"/>
      <c r="TGO91" s="393"/>
      <c r="TGP91" s="393"/>
      <c r="TGQ91" s="393"/>
      <c r="TGR91" s="393"/>
      <c r="TGS91" s="393"/>
      <c r="TGT91" s="393"/>
      <c r="TGU91" s="393"/>
      <c r="TGV91" s="393"/>
      <c r="TGW91" s="393"/>
      <c r="TGX91" s="393"/>
      <c r="TGY91" s="393"/>
      <c r="TGZ91" s="393"/>
      <c r="THA91" s="393"/>
      <c r="THB91" s="393"/>
      <c r="THC91" s="393"/>
      <c r="THD91" s="393"/>
      <c r="THE91" s="393"/>
      <c r="THF91" s="393"/>
      <c r="THG91" s="393"/>
      <c r="THH91" s="393"/>
      <c r="THI91" s="393"/>
      <c r="THJ91" s="393"/>
      <c r="THK91" s="393"/>
      <c r="THL91" s="393"/>
      <c r="THM91" s="393"/>
      <c r="THN91" s="393"/>
      <c r="THO91" s="393"/>
      <c r="THP91" s="393"/>
      <c r="THQ91" s="393"/>
      <c r="THR91" s="393"/>
      <c r="THS91" s="393"/>
      <c r="THT91" s="393"/>
      <c r="THU91" s="393"/>
      <c r="THV91" s="393"/>
      <c r="THW91" s="393"/>
      <c r="THX91" s="393"/>
      <c r="THY91" s="393"/>
      <c r="THZ91" s="393"/>
      <c r="TIA91" s="393"/>
      <c r="TIB91" s="393"/>
      <c r="TIC91" s="393"/>
      <c r="TID91" s="393"/>
      <c r="TIE91" s="393"/>
      <c r="TIF91" s="393"/>
      <c r="TIG91" s="393"/>
      <c r="TIH91" s="393"/>
      <c r="TII91" s="393"/>
      <c r="TIJ91" s="393"/>
      <c r="TIK91" s="393"/>
      <c r="TIL91" s="393"/>
      <c r="TIM91" s="393"/>
      <c r="TIN91" s="393"/>
      <c r="TIO91" s="393"/>
      <c r="TIP91" s="393"/>
      <c r="TIQ91" s="393"/>
      <c r="TIR91" s="393"/>
      <c r="TIS91" s="393"/>
      <c r="TIT91" s="393"/>
      <c r="TIU91" s="393"/>
      <c r="TIV91" s="393"/>
      <c r="TIW91" s="393"/>
      <c r="TIX91" s="393"/>
      <c r="TIY91" s="393"/>
      <c r="TIZ91" s="393"/>
      <c r="TJA91" s="393"/>
      <c r="TJB91" s="393"/>
      <c r="TJC91" s="393"/>
      <c r="TJD91" s="393"/>
      <c r="TJE91" s="393"/>
      <c r="TJF91" s="393"/>
      <c r="TJG91" s="393"/>
      <c r="TJH91" s="393"/>
      <c r="TJI91" s="393"/>
      <c r="TJJ91" s="393"/>
      <c r="TJK91" s="393"/>
      <c r="TJL91" s="393"/>
      <c r="TJM91" s="393"/>
      <c r="TJN91" s="393"/>
      <c r="TJO91" s="393"/>
      <c r="TJP91" s="393"/>
      <c r="TJQ91" s="393"/>
      <c r="TJR91" s="393"/>
      <c r="TJS91" s="393"/>
      <c r="TJT91" s="393"/>
      <c r="TJU91" s="393"/>
      <c r="TJV91" s="393"/>
      <c r="TJW91" s="393"/>
      <c r="TJX91" s="393"/>
      <c r="TJY91" s="393"/>
      <c r="TJZ91" s="393"/>
      <c r="TKA91" s="393"/>
      <c r="TKB91" s="393"/>
      <c r="TKC91" s="393"/>
      <c r="TKD91" s="393"/>
      <c r="TKE91" s="393"/>
      <c r="TKF91" s="393"/>
      <c r="TKG91" s="393"/>
      <c r="TKH91" s="393"/>
      <c r="TKI91" s="393"/>
      <c r="TKJ91" s="393"/>
      <c r="TKK91" s="393"/>
      <c r="TKL91" s="393"/>
      <c r="TKM91" s="393"/>
      <c r="TKN91" s="393"/>
      <c r="TKO91" s="393"/>
      <c r="TKP91" s="393"/>
      <c r="TKQ91" s="393"/>
      <c r="TKR91" s="393"/>
      <c r="TKS91" s="393"/>
      <c r="TKT91" s="393"/>
      <c r="TKU91" s="393"/>
      <c r="TKV91" s="393"/>
      <c r="TKW91" s="393"/>
      <c r="TKX91" s="393"/>
      <c r="TKY91" s="393"/>
      <c r="TKZ91" s="393"/>
      <c r="TLA91" s="393"/>
      <c r="TLB91" s="393"/>
      <c r="TLC91" s="393"/>
      <c r="TLD91" s="393"/>
      <c r="TLE91" s="393"/>
      <c r="TLF91" s="393"/>
      <c r="TLG91" s="393"/>
      <c r="TLH91" s="393"/>
      <c r="TLI91" s="393"/>
      <c r="TLJ91" s="393"/>
      <c r="TLK91" s="393"/>
      <c r="TLL91" s="393"/>
      <c r="TLM91" s="393"/>
      <c r="TLN91" s="393"/>
      <c r="TLO91" s="393"/>
      <c r="TLP91" s="393"/>
      <c r="TLQ91" s="393"/>
      <c r="TLR91" s="393"/>
      <c r="TLS91" s="393"/>
      <c r="TLT91" s="393"/>
      <c r="TLU91" s="393"/>
      <c r="TLV91" s="393"/>
      <c r="TLW91" s="393"/>
      <c r="TLX91" s="393"/>
      <c r="TLY91" s="393"/>
      <c r="TLZ91" s="393"/>
      <c r="TMA91" s="393"/>
      <c r="TMB91" s="393"/>
      <c r="TMC91" s="393"/>
      <c r="TMD91" s="393"/>
      <c r="TME91" s="393"/>
      <c r="TMF91" s="393"/>
      <c r="TMG91" s="393"/>
      <c r="TMH91" s="393"/>
      <c r="TMI91" s="393"/>
      <c r="TMJ91" s="393"/>
      <c r="TMK91" s="393"/>
      <c r="TML91" s="393"/>
      <c r="TMM91" s="393"/>
      <c r="TMN91" s="393"/>
      <c r="TMO91" s="393"/>
      <c r="TMP91" s="393"/>
      <c r="TMQ91" s="393"/>
      <c r="TMR91" s="393"/>
      <c r="TMS91" s="393"/>
      <c r="TMT91" s="393"/>
      <c r="TMU91" s="393"/>
      <c r="TMV91" s="393"/>
      <c r="TMW91" s="393"/>
      <c r="TMX91" s="393"/>
      <c r="TMY91" s="393"/>
      <c r="TMZ91" s="393"/>
      <c r="TNA91" s="393"/>
      <c r="TNB91" s="393"/>
      <c r="TNC91" s="393"/>
      <c r="TND91" s="393"/>
      <c r="TNE91" s="393"/>
      <c r="TNF91" s="393"/>
      <c r="TNG91" s="393"/>
      <c r="TNH91" s="393"/>
      <c r="TNI91" s="393"/>
      <c r="TNJ91" s="393"/>
      <c r="TNK91" s="393"/>
      <c r="TNL91" s="393"/>
      <c r="TNM91" s="393"/>
      <c r="TNN91" s="393"/>
      <c r="TNO91" s="393"/>
      <c r="TNP91" s="393"/>
      <c r="TNQ91" s="393"/>
      <c r="TNR91" s="393"/>
      <c r="TNS91" s="393"/>
      <c r="TNT91" s="393"/>
      <c r="TNU91" s="393"/>
      <c r="TNV91" s="393"/>
      <c r="TNW91" s="393"/>
      <c r="TNX91" s="393"/>
      <c r="TNY91" s="393"/>
      <c r="TNZ91" s="393"/>
      <c r="TOA91" s="393"/>
      <c r="TOB91" s="393"/>
      <c r="TOC91" s="393"/>
      <c r="TOD91" s="393"/>
      <c r="TOE91" s="393"/>
      <c r="TOF91" s="393"/>
      <c r="TOG91" s="393"/>
      <c r="TOH91" s="393"/>
      <c r="TOI91" s="393"/>
      <c r="TOJ91" s="393"/>
      <c r="TOK91" s="393"/>
      <c r="TOL91" s="393"/>
      <c r="TOM91" s="393"/>
      <c r="TON91" s="393"/>
      <c r="TOO91" s="393"/>
      <c r="TOP91" s="393"/>
      <c r="TOQ91" s="393"/>
      <c r="TOR91" s="393"/>
      <c r="TOS91" s="393"/>
      <c r="TOT91" s="393"/>
      <c r="TOU91" s="393"/>
      <c r="TOV91" s="393"/>
      <c r="TOW91" s="393"/>
      <c r="TOX91" s="393"/>
      <c r="TOY91" s="393"/>
      <c r="TOZ91" s="393"/>
      <c r="TPA91" s="393"/>
      <c r="TPB91" s="393"/>
      <c r="TPC91" s="393"/>
      <c r="TPD91" s="393"/>
      <c r="TPE91" s="393"/>
      <c r="TPF91" s="393"/>
      <c r="TPG91" s="393"/>
      <c r="TPH91" s="393"/>
      <c r="TPI91" s="393"/>
      <c r="TPJ91" s="393"/>
      <c r="TPK91" s="393"/>
      <c r="TPL91" s="393"/>
      <c r="TPM91" s="393"/>
      <c r="TPN91" s="393"/>
      <c r="TPO91" s="393"/>
      <c r="TPP91" s="393"/>
      <c r="TPQ91" s="393"/>
      <c r="TPR91" s="393"/>
      <c r="TPS91" s="393"/>
      <c r="TPT91" s="393"/>
      <c r="TPU91" s="393"/>
      <c r="TPV91" s="393"/>
      <c r="TPW91" s="393"/>
      <c r="TPX91" s="393"/>
      <c r="TPY91" s="393"/>
      <c r="TPZ91" s="393"/>
      <c r="TQA91" s="393"/>
      <c r="TQB91" s="393"/>
      <c r="TQC91" s="393"/>
      <c r="TQD91" s="393"/>
      <c r="TQE91" s="393"/>
      <c r="TQF91" s="393"/>
      <c r="TQG91" s="393"/>
      <c r="TQH91" s="393"/>
      <c r="TQI91" s="393"/>
      <c r="TQJ91" s="393"/>
      <c r="TQK91" s="393"/>
      <c r="TQL91" s="393"/>
      <c r="TQM91" s="393"/>
      <c r="TQN91" s="393"/>
      <c r="TQO91" s="393"/>
      <c r="TQP91" s="393"/>
      <c r="TQQ91" s="393"/>
      <c r="TQR91" s="393"/>
      <c r="TQS91" s="393"/>
      <c r="TQT91" s="393"/>
      <c r="TQU91" s="393"/>
      <c r="TQV91" s="393"/>
      <c r="TQW91" s="393"/>
      <c r="TQX91" s="393"/>
      <c r="TQY91" s="393"/>
      <c r="TQZ91" s="393"/>
      <c r="TRA91" s="393"/>
      <c r="TRB91" s="393"/>
      <c r="TRC91" s="393"/>
      <c r="TRD91" s="393"/>
      <c r="TRE91" s="393"/>
      <c r="TRF91" s="393"/>
      <c r="TRG91" s="393"/>
      <c r="TRH91" s="393"/>
      <c r="TRI91" s="393"/>
      <c r="TRJ91" s="393"/>
      <c r="TRK91" s="393"/>
      <c r="TRL91" s="393"/>
      <c r="TRM91" s="393"/>
      <c r="TRN91" s="393"/>
      <c r="TRO91" s="393"/>
      <c r="TRP91" s="393"/>
      <c r="TRQ91" s="393"/>
      <c r="TRR91" s="393"/>
      <c r="TRS91" s="393"/>
      <c r="TRT91" s="393"/>
      <c r="TRU91" s="393"/>
      <c r="TRV91" s="393"/>
      <c r="TRW91" s="393"/>
      <c r="TRX91" s="393"/>
      <c r="TRY91" s="393"/>
      <c r="TRZ91" s="393"/>
      <c r="TSA91" s="393"/>
      <c r="TSB91" s="393"/>
      <c r="TSC91" s="393"/>
      <c r="TSD91" s="393"/>
      <c r="TSE91" s="393"/>
      <c r="TSF91" s="393"/>
      <c r="TSG91" s="393"/>
      <c r="TSH91" s="393"/>
      <c r="TSI91" s="393"/>
      <c r="TSJ91" s="393"/>
      <c r="TSK91" s="393"/>
      <c r="TSL91" s="393"/>
      <c r="TSM91" s="393"/>
      <c r="TSN91" s="393"/>
      <c r="TSO91" s="393"/>
      <c r="TSP91" s="393"/>
      <c r="TSQ91" s="393"/>
      <c r="TSR91" s="393"/>
      <c r="TSS91" s="393"/>
      <c r="TST91" s="393"/>
      <c r="TSU91" s="393"/>
      <c r="TSV91" s="393"/>
      <c r="TSW91" s="393"/>
      <c r="TSX91" s="393"/>
      <c r="TSY91" s="393"/>
      <c r="TSZ91" s="393"/>
      <c r="TTA91" s="393"/>
      <c r="TTB91" s="393"/>
      <c r="TTC91" s="393"/>
      <c r="TTD91" s="393"/>
      <c r="TTE91" s="393"/>
      <c r="TTF91" s="393"/>
      <c r="TTG91" s="393"/>
      <c r="TTH91" s="393"/>
      <c r="TTI91" s="393"/>
      <c r="TTJ91" s="393"/>
      <c r="TTK91" s="393"/>
      <c r="TTL91" s="393"/>
      <c r="TTM91" s="393"/>
      <c r="TTN91" s="393"/>
      <c r="TTO91" s="393"/>
      <c r="TTP91" s="393"/>
      <c r="TTQ91" s="393"/>
      <c r="TTR91" s="393"/>
      <c r="TTS91" s="393"/>
      <c r="TTT91" s="393"/>
      <c r="TTU91" s="393"/>
      <c r="TTV91" s="393"/>
      <c r="TTW91" s="393"/>
      <c r="TTX91" s="393"/>
      <c r="TTY91" s="393"/>
      <c r="TTZ91" s="393"/>
      <c r="TUA91" s="393"/>
      <c r="TUB91" s="393"/>
      <c r="TUC91" s="393"/>
      <c r="TUD91" s="393"/>
      <c r="TUE91" s="393"/>
      <c r="TUF91" s="393"/>
      <c r="TUG91" s="393"/>
      <c r="TUH91" s="393"/>
      <c r="TUI91" s="393"/>
      <c r="TUJ91" s="393"/>
      <c r="TUK91" s="393"/>
      <c r="TUL91" s="393"/>
      <c r="TUM91" s="393"/>
      <c r="TUN91" s="393"/>
      <c r="TUO91" s="393"/>
      <c r="TUP91" s="393"/>
      <c r="TUQ91" s="393"/>
      <c r="TUR91" s="393"/>
      <c r="TUS91" s="393"/>
      <c r="TUT91" s="393"/>
      <c r="TUU91" s="393"/>
      <c r="TUV91" s="393"/>
      <c r="TUW91" s="393"/>
      <c r="TUX91" s="393"/>
      <c r="TUY91" s="393"/>
      <c r="TUZ91" s="393"/>
      <c r="TVA91" s="393"/>
      <c r="TVB91" s="393"/>
      <c r="TVC91" s="393"/>
      <c r="TVD91" s="393"/>
      <c r="TVE91" s="393"/>
      <c r="TVF91" s="393"/>
      <c r="TVG91" s="393"/>
      <c r="TVH91" s="393"/>
      <c r="TVI91" s="393"/>
      <c r="TVJ91" s="393"/>
      <c r="TVK91" s="393"/>
      <c r="TVL91" s="393"/>
      <c r="TVM91" s="393"/>
      <c r="TVN91" s="393"/>
      <c r="TVO91" s="393"/>
      <c r="TVP91" s="393"/>
      <c r="TVQ91" s="393"/>
      <c r="TVR91" s="393"/>
      <c r="TVS91" s="393"/>
      <c r="TVT91" s="393"/>
      <c r="TVU91" s="393"/>
      <c r="TVV91" s="393"/>
      <c r="TVW91" s="393"/>
      <c r="TVX91" s="393"/>
      <c r="TVY91" s="393"/>
      <c r="TVZ91" s="393"/>
      <c r="TWA91" s="393"/>
      <c r="TWB91" s="393"/>
      <c r="TWC91" s="393"/>
      <c r="TWD91" s="393"/>
      <c r="TWE91" s="393"/>
      <c r="TWF91" s="393"/>
      <c r="TWG91" s="393"/>
      <c r="TWH91" s="393"/>
      <c r="TWI91" s="393"/>
      <c r="TWJ91" s="393"/>
      <c r="TWK91" s="393"/>
      <c r="TWL91" s="393"/>
      <c r="TWM91" s="393"/>
      <c r="TWN91" s="393"/>
      <c r="TWO91" s="393"/>
      <c r="TWP91" s="393"/>
      <c r="TWQ91" s="393"/>
      <c r="TWR91" s="393"/>
      <c r="TWS91" s="393"/>
      <c r="TWT91" s="393"/>
      <c r="TWU91" s="393"/>
      <c r="TWV91" s="393"/>
      <c r="TWW91" s="393"/>
      <c r="TWX91" s="393"/>
      <c r="TWY91" s="393"/>
      <c r="TWZ91" s="393"/>
      <c r="TXA91" s="393"/>
      <c r="TXB91" s="393"/>
      <c r="TXC91" s="393"/>
      <c r="TXD91" s="393"/>
      <c r="TXE91" s="393"/>
      <c r="TXF91" s="393"/>
      <c r="TXG91" s="393"/>
      <c r="TXH91" s="393"/>
      <c r="TXI91" s="393"/>
      <c r="TXJ91" s="393"/>
      <c r="TXK91" s="393"/>
      <c r="TXL91" s="393"/>
      <c r="TXM91" s="393"/>
      <c r="TXN91" s="393"/>
      <c r="TXO91" s="393"/>
      <c r="TXP91" s="393"/>
      <c r="TXQ91" s="393"/>
      <c r="TXR91" s="393"/>
      <c r="TXS91" s="393"/>
      <c r="TXT91" s="393"/>
      <c r="TXU91" s="393"/>
      <c r="TXV91" s="393"/>
      <c r="TXW91" s="393"/>
      <c r="TXX91" s="393"/>
      <c r="TXY91" s="393"/>
      <c r="TXZ91" s="393"/>
      <c r="TYA91" s="393"/>
      <c r="TYB91" s="393"/>
      <c r="TYC91" s="393"/>
      <c r="TYD91" s="393"/>
      <c r="TYE91" s="393"/>
      <c r="TYF91" s="393"/>
      <c r="TYG91" s="393"/>
      <c r="TYH91" s="393"/>
      <c r="TYI91" s="393"/>
      <c r="TYJ91" s="393"/>
      <c r="TYK91" s="393"/>
      <c r="TYL91" s="393"/>
      <c r="TYM91" s="393"/>
      <c r="TYN91" s="393"/>
      <c r="TYO91" s="393"/>
      <c r="TYP91" s="393"/>
      <c r="TYQ91" s="393"/>
      <c r="TYR91" s="393"/>
      <c r="TYS91" s="393"/>
      <c r="TYT91" s="393"/>
      <c r="TYU91" s="393"/>
      <c r="TYV91" s="393"/>
      <c r="TYW91" s="393"/>
      <c r="TYX91" s="393"/>
      <c r="TYY91" s="393"/>
      <c r="TYZ91" s="393"/>
      <c r="TZA91" s="393"/>
      <c r="TZB91" s="393"/>
      <c r="TZC91" s="393"/>
      <c r="TZD91" s="393"/>
      <c r="TZE91" s="393"/>
      <c r="TZF91" s="393"/>
      <c r="TZG91" s="393"/>
      <c r="TZH91" s="393"/>
      <c r="TZI91" s="393"/>
      <c r="TZJ91" s="393"/>
      <c r="TZK91" s="393"/>
      <c r="TZL91" s="393"/>
      <c r="TZM91" s="393"/>
      <c r="TZN91" s="393"/>
      <c r="TZO91" s="393"/>
      <c r="TZP91" s="393"/>
      <c r="TZQ91" s="393"/>
      <c r="TZR91" s="393"/>
      <c r="TZS91" s="393"/>
      <c r="TZT91" s="393"/>
      <c r="TZU91" s="393"/>
      <c r="TZV91" s="393"/>
      <c r="TZW91" s="393"/>
      <c r="TZX91" s="393"/>
      <c r="TZY91" s="393"/>
      <c r="TZZ91" s="393"/>
      <c r="UAA91" s="393"/>
      <c r="UAB91" s="393"/>
      <c r="UAC91" s="393"/>
      <c r="UAD91" s="393"/>
      <c r="UAE91" s="393"/>
      <c r="UAF91" s="393"/>
      <c r="UAG91" s="393"/>
      <c r="UAH91" s="393"/>
      <c r="UAI91" s="393"/>
      <c r="UAJ91" s="393"/>
      <c r="UAK91" s="393"/>
      <c r="UAL91" s="393"/>
      <c r="UAM91" s="393"/>
      <c r="UAN91" s="393"/>
      <c r="UAO91" s="393"/>
      <c r="UAP91" s="393"/>
      <c r="UAQ91" s="393"/>
      <c r="UAR91" s="393"/>
      <c r="UAS91" s="393"/>
      <c r="UAT91" s="393"/>
      <c r="UAU91" s="393"/>
      <c r="UAV91" s="393"/>
      <c r="UAW91" s="393"/>
      <c r="UAX91" s="393"/>
      <c r="UAY91" s="393"/>
      <c r="UAZ91" s="393"/>
      <c r="UBA91" s="393"/>
      <c r="UBB91" s="393"/>
      <c r="UBC91" s="393"/>
      <c r="UBD91" s="393"/>
      <c r="UBE91" s="393"/>
      <c r="UBF91" s="393"/>
      <c r="UBG91" s="393"/>
      <c r="UBH91" s="393"/>
      <c r="UBI91" s="393"/>
      <c r="UBJ91" s="393"/>
      <c r="UBK91" s="393"/>
      <c r="UBL91" s="393"/>
      <c r="UBM91" s="393"/>
      <c r="UBN91" s="393"/>
      <c r="UBO91" s="393"/>
      <c r="UBP91" s="393"/>
      <c r="UBQ91" s="393"/>
      <c r="UBR91" s="393"/>
      <c r="UBS91" s="393"/>
      <c r="UBT91" s="393"/>
      <c r="UBU91" s="393"/>
      <c r="UBV91" s="393"/>
      <c r="UBW91" s="393"/>
      <c r="UBX91" s="393"/>
      <c r="UBY91" s="393"/>
      <c r="UBZ91" s="393"/>
      <c r="UCA91" s="393"/>
      <c r="UCB91" s="393"/>
      <c r="UCC91" s="393"/>
      <c r="UCD91" s="393"/>
      <c r="UCE91" s="393"/>
      <c r="UCF91" s="393"/>
      <c r="UCG91" s="393"/>
      <c r="UCH91" s="393"/>
      <c r="UCI91" s="393"/>
      <c r="UCJ91" s="393"/>
      <c r="UCK91" s="393"/>
      <c r="UCL91" s="393"/>
      <c r="UCM91" s="393"/>
      <c r="UCN91" s="393"/>
      <c r="UCO91" s="393"/>
      <c r="UCP91" s="393"/>
      <c r="UCQ91" s="393"/>
      <c r="UCR91" s="393"/>
      <c r="UCS91" s="393"/>
      <c r="UCT91" s="393"/>
      <c r="UCU91" s="393"/>
      <c r="UCV91" s="393"/>
      <c r="UCW91" s="393"/>
      <c r="UCX91" s="393"/>
      <c r="UCY91" s="393"/>
      <c r="UCZ91" s="393"/>
      <c r="UDA91" s="393"/>
      <c r="UDB91" s="393"/>
      <c r="UDC91" s="393"/>
      <c r="UDD91" s="393"/>
      <c r="UDE91" s="393"/>
      <c r="UDF91" s="393"/>
      <c r="UDG91" s="393"/>
      <c r="UDH91" s="393"/>
      <c r="UDI91" s="393"/>
      <c r="UDJ91" s="393"/>
      <c r="UDK91" s="393"/>
      <c r="UDL91" s="393"/>
      <c r="UDM91" s="393"/>
      <c r="UDN91" s="393"/>
      <c r="UDO91" s="393"/>
      <c r="UDP91" s="393"/>
      <c r="UDQ91" s="393"/>
      <c r="UDR91" s="393"/>
      <c r="UDS91" s="393"/>
      <c r="UDT91" s="393"/>
      <c r="UDU91" s="393"/>
      <c r="UDV91" s="393"/>
      <c r="UDW91" s="393"/>
      <c r="UDX91" s="393"/>
      <c r="UDY91" s="393"/>
      <c r="UDZ91" s="393"/>
      <c r="UEA91" s="393"/>
      <c r="UEB91" s="393"/>
      <c r="UEC91" s="393"/>
      <c r="UED91" s="393"/>
      <c r="UEE91" s="393"/>
      <c r="UEF91" s="393"/>
      <c r="UEG91" s="393"/>
      <c r="UEH91" s="393"/>
      <c r="UEI91" s="393"/>
      <c r="UEJ91" s="393"/>
      <c r="UEK91" s="393"/>
      <c r="UEL91" s="393"/>
      <c r="UEM91" s="393"/>
      <c r="UEN91" s="393"/>
      <c r="UEO91" s="393"/>
      <c r="UEP91" s="393"/>
      <c r="UEQ91" s="393"/>
      <c r="UER91" s="393"/>
      <c r="UES91" s="393"/>
      <c r="UET91" s="393"/>
      <c r="UEU91" s="393"/>
      <c r="UEV91" s="393"/>
      <c r="UEW91" s="393"/>
      <c r="UEX91" s="393"/>
      <c r="UEY91" s="393"/>
      <c r="UEZ91" s="393"/>
      <c r="UFA91" s="393"/>
      <c r="UFB91" s="393"/>
      <c r="UFC91" s="393"/>
      <c r="UFD91" s="393"/>
      <c r="UFE91" s="393"/>
      <c r="UFF91" s="393"/>
      <c r="UFG91" s="393"/>
      <c r="UFH91" s="393"/>
      <c r="UFI91" s="393"/>
      <c r="UFJ91" s="393"/>
      <c r="UFK91" s="393"/>
      <c r="UFL91" s="393"/>
      <c r="UFM91" s="393"/>
      <c r="UFN91" s="393"/>
      <c r="UFO91" s="393"/>
      <c r="UFP91" s="393"/>
      <c r="UFQ91" s="393"/>
      <c r="UFR91" s="393"/>
      <c r="UFS91" s="393"/>
      <c r="UFT91" s="393"/>
      <c r="UFU91" s="393"/>
      <c r="UFV91" s="393"/>
      <c r="UFW91" s="393"/>
      <c r="UFX91" s="393"/>
      <c r="UFY91" s="393"/>
      <c r="UFZ91" s="393"/>
      <c r="UGA91" s="393"/>
      <c r="UGB91" s="393"/>
      <c r="UGC91" s="393"/>
      <c r="UGD91" s="393"/>
      <c r="UGE91" s="393"/>
      <c r="UGF91" s="393"/>
      <c r="UGG91" s="393"/>
      <c r="UGH91" s="393"/>
      <c r="UGI91" s="393"/>
      <c r="UGJ91" s="393"/>
      <c r="UGK91" s="393"/>
      <c r="UGL91" s="393"/>
      <c r="UGM91" s="393"/>
      <c r="UGN91" s="393"/>
      <c r="UGO91" s="393"/>
      <c r="UGP91" s="393"/>
      <c r="UGQ91" s="393"/>
      <c r="UGR91" s="393"/>
      <c r="UGS91" s="393"/>
      <c r="UGT91" s="393"/>
      <c r="UGU91" s="393"/>
      <c r="UGV91" s="393"/>
      <c r="UGW91" s="393"/>
      <c r="UGX91" s="393"/>
      <c r="UGY91" s="393"/>
      <c r="UGZ91" s="393"/>
      <c r="UHA91" s="393"/>
      <c r="UHB91" s="393"/>
      <c r="UHC91" s="393"/>
      <c r="UHD91" s="393"/>
      <c r="UHE91" s="393"/>
      <c r="UHF91" s="393"/>
      <c r="UHG91" s="393"/>
      <c r="UHH91" s="393"/>
      <c r="UHI91" s="393"/>
      <c r="UHJ91" s="393"/>
      <c r="UHK91" s="393"/>
      <c r="UHL91" s="393"/>
      <c r="UHM91" s="393"/>
      <c r="UHN91" s="393"/>
      <c r="UHO91" s="393"/>
      <c r="UHP91" s="393"/>
      <c r="UHQ91" s="393"/>
      <c r="UHR91" s="393"/>
      <c r="UHS91" s="393"/>
      <c r="UHT91" s="393"/>
      <c r="UHU91" s="393"/>
      <c r="UHV91" s="393"/>
      <c r="UHW91" s="393"/>
      <c r="UHX91" s="393"/>
      <c r="UHY91" s="393"/>
      <c r="UHZ91" s="393"/>
      <c r="UIA91" s="393"/>
      <c r="UIB91" s="393"/>
      <c r="UIC91" s="393"/>
      <c r="UID91" s="393"/>
      <c r="UIE91" s="393"/>
      <c r="UIF91" s="393"/>
      <c r="UIG91" s="393"/>
      <c r="UIH91" s="393"/>
      <c r="UII91" s="393"/>
      <c r="UIJ91" s="393"/>
      <c r="UIK91" s="393"/>
      <c r="UIL91" s="393"/>
      <c r="UIM91" s="393"/>
      <c r="UIN91" s="393"/>
      <c r="UIO91" s="393"/>
      <c r="UIP91" s="393"/>
      <c r="UIQ91" s="393"/>
      <c r="UIR91" s="393"/>
      <c r="UIS91" s="393"/>
      <c r="UIT91" s="393"/>
      <c r="UIU91" s="393"/>
      <c r="UIV91" s="393"/>
      <c r="UIW91" s="393"/>
      <c r="UIX91" s="393"/>
      <c r="UIY91" s="393"/>
      <c r="UIZ91" s="393"/>
      <c r="UJA91" s="393"/>
      <c r="UJB91" s="393"/>
      <c r="UJC91" s="393"/>
      <c r="UJD91" s="393"/>
      <c r="UJE91" s="393"/>
      <c r="UJF91" s="393"/>
      <c r="UJG91" s="393"/>
      <c r="UJH91" s="393"/>
      <c r="UJI91" s="393"/>
      <c r="UJJ91" s="393"/>
      <c r="UJK91" s="393"/>
      <c r="UJL91" s="393"/>
      <c r="UJM91" s="393"/>
      <c r="UJN91" s="393"/>
      <c r="UJO91" s="393"/>
      <c r="UJP91" s="393"/>
      <c r="UJQ91" s="393"/>
      <c r="UJR91" s="393"/>
      <c r="UJS91" s="393"/>
      <c r="UJT91" s="393"/>
      <c r="UJU91" s="393"/>
      <c r="UJV91" s="393"/>
      <c r="UJW91" s="393"/>
      <c r="UJX91" s="393"/>
      <c r="UJY91" s="393"/>
      <c r="UJZ91" s="393"/>
      <c r="UKA91" s="393"/>
      <c r="UKB91" s="393"/>
      <c r="UKC91" s="393"/>
      <c r="UKD91" s="393"/>
      <c r="UKE91" s="393"/>
      <c r="UKF91" s="393"/>
      <c r="UKG91" s="393"/>
      <c r="UKH91" s="393"/>
      <c r="UKI91" s="393"/>
      <c r="UKJ91" s="393"/>
      <c r="UKK91" s="393"/>
      <c r="UKL91" s="393"/>
      <c r="UKM91" s="393"/>
      <c r="UKN91" s="393"/>
      <c r="UKO91" s="393"/>
      <c r="UKP91" s="393"/>
      <c r="UKQ91" s="393"/>
      <c r="UKR91" s="393"/>
      <c r="UKS91" s="393"/>
      <c r="UKT91" s="393"/>
      <c r="UKU91" s="393"/>
      <c r="UKV91" s="393"/>
      <c r="UKW91" s="393"/>
      <c r="UKX91" s="393"/>
      <c r="UKY91" s="393"/>
      <c r="UKZ91" s="393"/>
      <c r="ULA91" s="393"/>
      <c r="ULB91" s="393"/>
      <c r="ULC91" s="393"/>
      <c r="ULD91" s="393"/>
      <c r="ULE91" s="393"/>
      <c r="ULF91" s="393"/>
      <c r="ULG91" s="393"/>
      <c r="ULH91" s="393"/>
      <c r="ULI91" s="393"/>
      <c r="ULJ91" s="393"/>
      <c r="ULK91" s="393"/>
      <c r="ULL91" s="393"/>
      <c r="ULM91" s="393"/>
      <c r="ULN91" s="393"/>
      <c r="ULO91" s="393"/>
      <c r="ULP91" s="393"/>
      <c r="ULQ91" s="393"/>
      <c r="ULR91" s="393"/>
      <c r="ULS91" s="393"/>
      <c r="ULT91" s="393"/>
      <c r="ULU91" s="393"/>
      <c r="ULV91" s="393"/>
      <c r="ULW91" s="393"/>
      <c r="ULX91" s="393"/>
      <c r="ULY91" s="393"/>
      <c r="ULZ91" s="393"/>
      <c r="UMA91" s="393"/>
      <c r="UMB91" s="393"/>
      <c r="UMC91" s="393"/>
      <c r="UMD91" s="393"/>
      <c r="UME91" s="393"/>
      <c r="UMF91" s="393"/>
      <c r="UMG91" s="393"/>
      <c r="UMH91" s="393"/>
      <c r="UMI91" s="393"/>
      <c r="UMJ91" s="393"/>
      <c r="UMK91" s="393"/>
      <c r="UML91" s="393"/>
      <c r="UMM91" s="393"/>
      <c r="UMN91" s="393"/>
      <c r="UMO91" s="393"/>
      <c r="UMP91" s="393"/>
      <c r="UMQ91" s="393"/>
      <c r="UMR91" s="393"/>
      <c r="UMS91" s="393"/>
      <c r="UMT91" s="393"/>
      <c r="UMU91" s="393"/>
      <c r="UMV91" s="393"/>
      <c r="UMW91" s="393"/>
      <c r="UMX91" s="393"/>
      <c r="UMY91" s="393"/>
      <c r="UMZ91" s="393"/>
      <c r="UNA91" s="393"/>
      <c r="UNB91" s="393"/>
      <c r="UNC91" s="393"/>
      <c r="UND91" s="393"/>
      <c r="UNE91" s="393"/>
      <c r="UNF91" s="393"/>
      <c r="UNG91" s="393"/>
      <c r="UNH91" s="393"/>
      <c r="UNI91" s="393"/>
      <c r="UNJ91" s="393"/>
      <c r="UNK91" s="393"/>
      <c r="UNL91" s="393"/>
      <c r="UNM91" s="393"/>
      <c r="UNN91" s="393"/>
      <c r="UNO91" s="393"/>
      <c r="UNP91" s="393"/>
      <c r="UNQ91" s="393"/>
      <c r="UNR91" s="393"/>
      <c r="UNS91" s="393"/>
      <c r="UNT91" s="393"/>
      <c r="UNU91" s="393"/>
      <c r="UNV91" s="393"/>
      <c r="UNW91" s="393"/>
      <c r="UNX91" s="393"/>
      <c r="UNY91" s="393"/>
      <c r="UNZ91" s="393"/>
      <c r="UOA91" s="393"/>
      <c r="UOB91" s="393"/>
      <c r="UOC91" s="393"/>
      <c r="UOD91" s="393"/>
      <c r="UOE91" s="393"/>
      <c r="UOF91" s="393"/>
      <c r="UOG91" s="393"/>
      <c r="UOH91" s="393"/>
      <c r="UOI91" s="393"/>
      <c r="UOJ91" s="393"/>
      <c r="UOK91" s="393"/>
      <c r="UOL91" s="393"/>
      <c r="UOM91" s="393"/>
      <c r="UON91" s="393"/>
      <c r="UOO91" s="393"/>
      <c r="UOP91" s="393"/>
      <c r="UOQ91" s="393"/>
      <c r="UOR91" s="393"/>
      <c r="UOS91" s="393"/>
      <c r="UOT91" s="393"/>
      <c r="UOU91" s="393"/>
      <c r="UOV91" s="393"/>
      <c r="UOW91" s="393"/>
      <c r="UOX91" s="393"/>
      <c r="UOY91" s="393"/>
      <c r="UOZ91" s="393"/>
      <c r="UPA91" s="393"/>
      <c r="UPB91" s="393"/>
      <c r="UPC91" s="393"/>
      <c r="UPD91" s="393"/>
      <c r="UPE91" s="393"/>
      <c r="UPF91" s="393"/>
      <c r="UPG91" s="393"/>
      <c r="UPH91" s="393"/>
      <c r="UPI91" s="393"/>
      <c r="UPJ91" s="393"/>
      <c r="UPK91" s="393"/>
      <c r="UPL91" s="393"/>
      <c r="UPM91" s="393"/>
      <c r="UPN91" s="393"/>
      <c r="UPO91" s="393"/>
      <c r="UPP91" s="393"/>
      <c r="UPQ91" s="393"/>
      <c r="UPR91" s="393"/>
      <c r="UPS91" s="393"/>
      <c r="UPT91" s="393"/>
      <c r="UPU91" s="393"/>
      <c r="UPV91" s="393"/>
      <c r="UPW91" s="393"/>
      <c r="UPX91" s="393"/>
      <c r="UPY91" s="393"/>
      <c r="UPZ91" s="393"/>
      <c r="UQA91" s="393"/>
      <c r="UQB91" s="393"/>
      <c r="UQC91" s="393"/>
      <c r="UQD91" s="393"/>
      <c r="UQE91" s="393"/>
      <c r="UQF91" s="393"/>
      <c r="UQG91" s="393"/>
      <c r="UQH91" s="393"/>
      <c r="UQI91" s="393"/>
      <c r="UQJ91" s="393"/>
      <c r="UQK91" s="393"/>
      <c r="UQL91" s="393"/>
      <c r="UQM91" s="393"/>
      <c r="UQN91" s="393"/>
      <c r="UQO91" s="393"/>
      <c r="UQP91" s="393"/>
      <c r="UQQ91" s="393"/>
      <c r="UQR91" s="393"/>
      <c r="UQS91" s="393"/>
      <c r="UQT91" s="393"/>
      <c r="UQU91" s="393"/>
      <c r="UQV91" s="393"/>
      <c r="UQW91" s="393"/>
      <c r="UQX91" s="393"/>
      <c r="UQY91" s="393"/>
      <c r="UQZ91" s="393"/>
      <c r="URA91" s="393"/>
      <c r="URB91" s="393"/>
      <c r="URC91" s="393"/>
      <c r="URD91" s="393"/>
      <c r="URE91" s="393"/>
      <c r="URF91" s="393"/>
      <c r="URG91" s="393"/>
      <c r="URH91" s="393"/>
      <c r="URI91" s="393"/>
      <c r="URJ91" s="393"/>
      <c r="URK91" s="393"/>
      <c r="URL91" s="393"/>
      <c r="URM91" s="393"/>
      <c r="URN91" s="393"/>
      <c r="URO91" s="393"/>
      <c r="URP91" s="393"/>
      <c r="URQ91" s="393"/>
      <c r="URR91" s="393"/>
      <c r="URS91" s="393"/>
      <c r="URT91" s="393"/>
      <c r="URU91" s="393"/>
      <c r="URV91" s="393"/>
      <c r="URW91" s="393"/>
      <c r="URX91" s="393"/>
      <c r="URY91" s="393"/>
      <c r="URZ91" s="393"/>
      <c r="USA91" s="393"/>
      <c r="USB91" s="393"/>
      <c r="USC91" s="393"/>
      <c r="USD91" s="393"/>
      <c r="USE91" s="393"/>
      <c r="USF91" s="393"/>
      <c r="USG91" s="393"/>
      <c r="USH91" s="393"/>
      <c r="USI91" s="393"/>
      <c r="USJ91" s="393"/>
      <c r="USK91" s="393"/>
      <c r="USL91" s="393"/>
      <c r="USM91" s="393"/>
      <c r="USN91" s="393"/>
      <c r="USO91" s="393"/>
      <c r="USP91" s="393"/>
      <c r="USQ91" s="393"/>
      <c r="USR91" s="393"/>
      <c r="USS91" s="393"/>
      <c r="UST91" s="393"/>
      <c r="USU91" s="393"/>
      <c r="USV91" s="393"/>
      <c r="USW91" s="393"/>
      <c r="USX91" s="393"/>
      <c r="USY91" s="393"/>
      <c r="USZ91" s="393"/>
      <c r="UTA91" s="393"/>
      <c r="UTB91" s="393"/>
      <c r="UTC91" s="393"/>
      <c r="UTD91" s="393"/>
      <c r="UTE91" s="393"/>
      <c r="UTF91" s="393"/>
      <c r="UTG91" s="393"/>
      <c r="UTH91" s="393"/>
      <c r="UTI91" s="393"/>
      <c r="UTJ91" s="393"/>
      <c r="UTK91" s="393"/>
      <c r="UTL91" s="393"/>
      <c r="UTM91" s="393"/>
      <c r="UTN91" s="393"/>
      <c r="UTO91" s="393"/>
      <c r="UTP91" s="393"/>
      <c r="UTQ91" s="393"/>
      <c r="UTR91" s="393"/>
      <c r="UTS91" s="393"/>
      <c r="UTT91" s="393"/>
      <c r="UTU91" s="393"/>
      <c r="UTV91" s="393"/>
      <c r="UTW91" s="393"/>
      <c r="UTX91" s="393"/>
      <c r="UTY91" s="393"/>
      <c r="UTZ91" s="393"/>
      <c r="UUA91" s="393"/>
      <c r="UUB91" s="393"/>
      <c r="UUC91" s="393"/>
      <c r="UUD91" s="393"/>
      <c r="UUE91" s="393"/>
      <c r="UUF91" s="393"/>
      <c r="UUG91" s="393"/>
      <c r="UUH91" s="393"/>
      <c r="UUI91" s="393"/>
      <c r="UUJ91" s="393"/>
      <c r="UUK91" s="393"/>
      <c r="UUL91" s="393"/>
      <c r="UUM91" s="393"/>
      <c r="UUN91" s="393"/>
      <c r="UUO91" s="393"/>
      <c r="UUP91" s="393"/>
      <c r="UUQ91" s="393"/>
      <c r="UUR91" s="393"/>
      <c r="UUS91" s="393"/>
      <c r="UUT91" s="393"/>
      <c r="UUU91" s="393"/>
      <c r="UUV91" s="393"/>
      <c r="UUW91" s="393"/>
      <c r="UUX91" s="393"/>
      <c r="UUY91" s="393"/>
      <c r="UUZ91" s="393"/>
      <c r="UVA91" s="393"/>
      <c r="UVB91" s="393"/>
      <c r="UVC91" s="393"/>
      <c r="UVD91" s="393"/>
      <c r="UVE91" s="393"/>
      <c r="UVF91" s="393"/>
      <c r="UVG91" s="393"/>
      <c r="UVH91" s="393"/>
      <c r="UVI91" s="393"/>
      <c r="UVJ91" s="393"/>
      <c r="UVK91" s="393"/>
      <c r="UVL91" s="393"/>
      <c r="UVM91" s="393"/>
      <c r="UVN91" s="393"/>
      <c r="UVO91" s="393"/>
      <c r="UVP91" s="393"/>
      <c r="UVQ91" s="393"/>
      <c r="UVR91" s="393"/>
      <c r="UVS91" s="393"/>
      <c r="UVT91" s="393"/>
      <c r="UVU91" s="393"/>
      <c r="UVV91" s="393"/>
      <c r="UVW91" s="393"/>
      <c r="UVX91" s="393"/>
      <c r="UVY91" s="393"/>
      <c r="UVZ91" s="393"/>
      <c r="UWA91" s="393"/>
      <c r="UWB91" s="393"/>
      <c r="UWC91" s="393"/>
      <c r="UWD91" s="393"/>
      <c r="UWE91" s="393"/>
      <c r="UWF91" s="393"/>
      <c r="UWG91" s="393"/>
      <c r="UWH91" s="393"/>
      <c r="UWI91" s="393"/>
      <c r="UWJ91" s="393"/>
      <c r="UWK91" s="393"/>
      <c r="UWL91" s="393"/>
      <c r="UWM91" s="393"/>
      <c r="UWN91" s="393"/>
      <c r="UWO91" s="393"/>
      <c r="UWP91" s="393"/>
      <c r="UWQ91" s="393"/>
      <c r="UWR91" s="393"/>
      <c r="UWS91" s="393"/>
      <c r="UWT91" s="393"/>
      <c r="UWU91" s="393"/>
      <c r="UWV91" s="393"/>
      <c r="UWW91" s="393"/>
      <c r="UWX91" s="393"/>
      <c r="UWY91" s="393"/>
      <c r="UWZ91" s="393"/>
      <c r="UXA91" s="393"/>
      <c r="UXB91" s="393"/>
      <c r="UXC91" s="393"/>
      <c r="UXD91" s="393"/>
      <c r="UXE91" s="393"/>
      <c r="UXF91" s="393"/>
      <c r="UXG91" s="393"/>
      <c r="UXH91" s="393"/>
      <c r="UXI91" s="393"/>
      <c r="UXJ91" s="393"/>
      <c r="UXK91" s="393"/>
      <c r="UXL91" s="393"/>
      <c r="UXM91" s="393"/>
      <c r="UXN91" s="393"/>
      <c r="UXO91" s="393"/>
      <c r="UXP91" s="393"/>
      <c r="UXQ91" s="393"/>
      <c r="UXR91" s="393"/>
      <c r="UXS91" s="393"/>
      <c r="UXT91" s="393"/>
      <c r="UXU91" s="393"/>
      <c r="UXV91" s="393"/>
      <c r="UXW91" s="393"/>
      <c r="UXX91" s="393"/>
      <c r="UXY91" s="393"/>
      <c r="UXZ91" s="393"/>
      <c r="UYA91" s="393"/>
      <c r="UYB91" s="393"/>
      <c r="UYC91" s="393"/>
      <c r="UYD91" s="393"/>
      <c r="UYE91" s="393"/>
      <c r="UYF91" s="393"/>
      <c r="UYG91" s="393"/>
      <c r="UYH91" s="393"/>
      <c r="UYI91" s="393"/>
      <c r="UYJ91" s="393"/>
      <c r="UYK91" s="393"/>
      <c r="UYL91" s="393"/>
      <c r="UYM91" s="393"/>
      <c r="UYN91" s="393"/>
      <c r="UYO91" s="393"/>
      <c r="UYP91" s="393"/>
      <c r="UYQ91" s="393"/>
      <c r="UYR91" s="393"/>
      <c r="UYS91" s="393"/>
      <c r="UYT91" s="393"/>
      <c r="UYU91" s="393"/>
      <c r="UYV91" s="393"/>
      <c r="UYW91" s="393"/>
      <c r="UYX91" s="393"/>
      <c r="UYY91" s="393"/>
      <c r="UYZ91" s="393"/>
      <c r="UZA91" s="393"/>
      <c r="UZB91" s="393"/>
      <c r="UZC91" s="393"/>
      <c r="UZD91" s="393"/>
      <c r="UZE91" s="393"/>
      <c r="UZF91" s="393"/>
      <c r="UZG91" s="393"/>
      <c r="UZH91" s="393"/>
      <c r="UZI91" s="393"/>
      <c r="UZJ91" s="393"/>
      <c r="UZK91" s="393"/>
      <c r="UZL91" s="393"/>
      <c r="UZM91" s="393"/>
      <c r="UZN91" s="393"/>
      <c r="UZO91" s="393"/>
      <c r="UZP91" s="393"/>
      <c r="UZQ91" s="393"/>
      <c r="UZR91" s="393"/>
      <c r="UZS91" s="393"/>
      <c r="UZT91" s="393"/>
      <c r="UZU91" s="393"/>
      <c r="UZV91" s="393"/>
      <c r="UZW91" s="393"/>
      <c r="UZX91" s="393"/>
      <c r="UZY91" s="393"/>
      <c r="UZZ91" s="393"/>
      <c r="VAA91" s="393"/>
      <c r="VAB91" s="393"/>
      <c r="VAC91" s="393"/>
      <c r="VAD91" s="393"/>
      <c r="VAE91" s="393"/>
      <c r="VAF91" s="393"/>
      <c r="VAG91" s="393"/>
      <c r="VAH91" s="393"/>
      <c r="VAI91" s="393"/>
      <c r="VAJ91" s="393"/>
      <c r="VAK91" s="393"/>
      <c r="VAL91" s="393"/>
      <c r="VAM91" s="393"/>
      <c r="VAN91" s="393"/>
      <c r="VAO91" s="393"/>
      <c r="VAP91" s="393"/>
      <c r="VAQ91" s="393"/>
      <c r="VAR91" s="393"/>
      <c r="VAS91" s="393"/>
      <c r="VAT91" s="393"/>
      <c r="VAU91" s="393"/>
      <c r="VAV91" s="393"/>
      <c r="VAW91" s="393"/>
      <c r="VAX91" s="393"/>
      <c r="VAY91" s="393"/>
      <c r="VAZ91" s="393"/>
      <c r="VBA91" s="393"/>
      <c r="VBB91" s="393"/>
      <c r="VBC91" s="393"/>
      <c r="VBD91" s="393"/>
      <c r="VBE91" s="393"/>
      <c r="VBF91" s="393"/>
      <c r="VBG91" s="393"/>
      <c r="VBH91" s="393"/>
      <c r="VBI91" s="393"/>
      <c r="VBJ91" s="393"/>
      <c r="VBK91" s="393"/>
      <c r="VBL91" s="393"/>
      <c r="VBM91" s="393"/>
      <c r="VBN91" s="393"/>
      <c r="VBO91" s="393"/>
      <c r="VBP91" s="393"/>
      <c r="VBQ91" s="393"/>
      <c r="VBR91" s="393"/>
      <c r="VBS91" s="393"/>
      <c r="VBT91" s="393"/>
      <c r="VBU91" s="393"/>
      <c r="VBV91" s="393"/>
      <c r="VBW91" s="393"/>
      <c r="VBX91" s="393"/>
      <c r="VBY91" s="393"/>
      <c r="VBZ91" s="393"/>
      <c r="VCA91" s="393"/>
      <c r="VCB91" s="393"/>
      <c r="VCC91" s="393"/>
      <c r="VCD91" s="393"/>
      <c r="VCE91" s="393"/>
      <c r="VCF91" s="393"/>
      <c r="VCG91" s="393"/>
      <c r="VCH91" s="393"/>
      <c r="VCI91" s="393"/>
      <c r="VCJ91" s="393"/>
      <c r="VCK91" s="393"/>
      <c r="VCL91" s="393"/>
      <c r="VCM91" s="393"/>
      <c r="VCN91" s="393"/>
      <c r="VCO91" s="393"/>
      <c r="VCP91" s="393"/>
      <c r="VCQ91" s="393"/>
      <c r="VCR91" s="393"/>
      <c r="VCS91" s="393"/>
      <c r="VCT91" s="393"/>
      <c r="VCU91" s="393"/>
      <c r="VCV91" s="393"/>
      <c r="VCW91" s="393"/>
      <c r="VCX91" s="393"/>
      <c r="VCY91" s="393"/>
      <c r="VCZ91" s="393"/>
      <c r="VDA91" s="393"/>
      <c r="VDB91" s="393"/>
      <c r="VDC91" s="393"/>
      <c r="VDD91" s="393"/>
      <c r="VDE91" s="393"/>
      <c r="VDF91" s="393"/>
      <c r="VDG91" s="393"/>
      <c r="VDH91" s="393"/>
      <c r="VDI91" s="393"/>
      <c r="VDJ91" s="393"/>
      <c r="VDK91" s="393"/>
      <c r="VDL91" s="393"/>
      <c r="VDM91" s="393"/>
      <c r="VDN91" s="393"/>
      <c r="VDO91" s="393"/>
      <c r="VDP91" s="393"/>
      <c r="VDQ91" s="393"/>
      <c r="VDR91" s="393"/>
      <c r="VDS91" s="393"/>
      <c r="VDT91" s="393"/>
      <c r="VDU91" s="393"/>
      <c r="VDV91" s="393"/>
      <c r="VDW91" s="393"/>
      <c r="VDX91" s="393"/>
      <c r="VDY91" s="393"/>
      <c r="VDZ91" s="393"/>
      <c r="VEA91" s="393"/>
      <c r="VEB91" s="393"/>
      <c r="VEC91" s="393"/>
      <c r="VED91" s="393"/>
      <c r="VEE91" s="393"/>
      <c r="VEF91" s="393"/>
      <c r="VEG91" s="393"/>
      <c r="VEH91" s="393"/>
      <c r="VEI91" s="393"/>
      <c r="VEJ91" s="393"/>
      <c r="VEK91" s="393"/>
      <c r="VEL91" s="393"/>
      <c r="VEM91" s="393"/>
      <c r="VEN91" s="393"/>
      <c r="VEO91" s="393"/>
      <c r="VEP91" s="393"/>
      <c r="VEQ91" s="393"/>
      <c r="VER91" s="393"/>
      <c r="VES91" s="393"/>
      <c r="VET91" s="393"/>
      <c r="VEU91" s="393"/>
      <c r="VEV91" s="393"/>
      <c r="VEW91" s="393"/>
      <c r="VEX91" s="393"/>
      <c r="VEY91" s="393"/>
      <c r="VEZ91" s="393"/>
      <c r="VFA91" s="393"/>
      <c r="VFB91" s="393"/>
      <c r="VFC91" s="393"/>
      <c r="VFD91" s="393"/>
      <c r="VFE91" s="393"/>
      <c r="VFF91" s="393"/>
      <c r="VFG91" s="393"/>
      <c r="VFH91" s="393"/>
      <c r="VFI91" s="393"/>
      <c r="VFJ91" s="393"/>
      <c r="VFK91" s="393"/>
      <c r="VFL91" s="393"/>
      <c r="VFM91" s="393"/>
      <c r="VFN91" s="393"/>
      <c r="VFO91" s="393"/>
      <c r="VFP91" s="393"/>
      <c r="VFQ91" s="393"/>
      <c r="VFR91" s="393"/>
      <c r="VFS91" s="393"/>
      <c r="VFT91" s="393"/>
      <c r="VFU91" s="393"/>
      <c r="VFV91" s="393"/>
      <c r="VFW91" s="393"/>
      <c r="VFX91" s="393"/>
      <c r="VFY91" s="393"/>
      <c r="VFZ91" s="393"/>
      <c r="VGA91" s="393"/>
      <c r="VGB91" s="393"/>
      <c r="VGC91" s="393"/>
      <c r="VGD91" s="393"/>
      <c r="VGE91" s="393"/>
      <c r="VGF91" s="393"/>
      <c r="VGG91" s="393"/>
      <c r="VGH91" s="393"/>
      <c r="VGI91" s="393"/>
      <c r="VGJ91" s="393"/>
      <c r="VGK91" s="393"/>
      <c r="VGL91" s="393"/>
      <c r="VGM91" s="393"/>
      <c r="VGN91" s="393"/>
      <c r="VGO91" s="393"/>
      <c r="VGP91" s="393"/>
      <c r="VGQ91" s="393"/>
      <c r="VGR91" s="393"/>
      <c r="VGS91" s="393"/>
      <c r="VGT91" s="393"/>
      <c r="VGU91" s="393"/>
      <c r="VGV91" s="393"/>
      <c r="VGW91" s="393"/>
      <c r="VGX91" s="393"/>
      <c r="VGY91" s="393"/>
      <c r="VGZ91" s="393"/>
      <c r="VHA91" s="393"/>
      <c r="VHB91" s="393"/>
      <c r="VHC91" s="393"/>
      <c r="VHD91" s="393"/>
      <c r="VHE91" s="393"/>
      <c r="VHF91" s="393"/>
      <c r="VHG91" s="393"/>
      <c r="VHH91" s="393"/>
      <c r="VHI91" s="393"/>
      <c r="VHJ91" s="393"/>
      <c r="VHK91" s="393"/>
      <c r="VHL91" s="393"/>
      <c r="VHM91" s="393"/>
      <c r="VHN91" s="393"/>
      <c r="VHO91" s="393"/>
      <c r="VHP91" s="393"/>
      <c r="VHQ91" s="393"/>
      <c r="VHR91" s="393"/>
      <c r="VHS91" s="393"/>
      <c r="VHT91" s="393"/>
      <c r="VHU91" s="393"/>
      <c r="VHV91" s="393"/>
      <c r="VHW91" s="393"/>
      <c r="VHX91" s="393"/>
      <c r="VHY91" s="393"/>
      <c r="VHZ91" s="393"/>
      <c r="VIA91" s="393"/>
      <c r="VIB91" s="393"/>
      <c r="VIC91" s="393"/>
      <c r="VID91" s="393"/>
      <c r="VIE91" s="393"/>
      <c r="VIF91" s="393"/>
      <c r="VIG91" s="393"/>
      <c r="VIH91" s="393"/>
      <c r="VII91" s="393"/>
      <c r="VIJ91" s="393"/>
      <c r="VIK91" s="393"/>
      <c r="VIL91" s="393"/>
      <c r="VIM91" s="393"/>
      <c r="VIN91" s="393"/>
      <c r="VIO91" s="393"/>
      <c r="VIP91" s="393"/>
      <c r="VIQ91" s="393"/>
      <c r="VIR91" s="393"/>
      <c r="VIS91" s="393"/>
      <c r="VIT91" s="393"/>
      <c r="VIU91" s="393"/>
      <c r="VIV91" s="393"/>
      <c r="VIW91" s="393"/>
      <c r="VIX91" s="393"/>
      <c r="VIY91" s="393"/>
      <c r="VIZ91" s="393"/>
      <c r="VJA91" s="393"/>
      <c r="VJB91" s="393"/>
      <c r="VJC91" s="393"/>
      <c r="VJD91" s="393"/>
      <c r="VJE91" s="393"/>
      <c r="VJF91" s="393"/>
      <c r="VJG91" s="393"/>
      <c r="VJH91" s="393"/>
      <c r="VJI91" s="393"/>
      <c r="VJJ91" s="393"/>
      <c r="VJK91" s="393"/>
      <c r="VJL91" s="393"/>
      <c r="VJM91" s="393"/>
      <c r="VJN91" s="393"/>
      <c r="VJO91" s="393"/>
      <c r="VJP91" s="393"/>
      <c r="VJQ91" s="393"/>
      <c r="VJR91" s="393"/>
      <c r="VJS91" s="393"/>
      <c r="VJT91" s="393"/>
      <c r="VJU91" s="393"/>
      <c r="VJV91" s="393"/>
      <c r="VJW91" s="393"/>
      <c r="VJX91" s="393"/>
      <c r="VJY91" s="393"/>
      <c r="VJZ91" s="393"/>
      <c r="VKA91" s="393"/>
      <c r="VKB91" s="393"/>
      <c r="VKC91" s="393"/>
      <c r="VKD91" s="393"/>
      <c r="VKE91" s="393"/>
      <c r="VKF91" s="393"/>
      <c r="VKG91" s="393"/>
      <c r="VKH91" s="393"/>
      <c r="VKI91" s="393"/>
      <c r="VKJ91" s="393"/>
      <c r="VKK91" s="393"/>
      <c r="VKL91" s="393"/>
      <c r="VKM91" s="393"/>
      <c r="VKN91" s="393"/>
      <c r="VKO91" s="393"/>
      <c r="VKP91" s="393"/>
      <c r="VKQ91" s="393"/>
      <c r="VKR91" s="393"/>
      <c r="VKS91" s="393"/>
      <c r="VKT91" s="393"/>
      <c r="VKU91" s="393"/>
      <c r="VKV91" s="393"/>
      <c r="VKW91" s="393"/>
      <c r="VKX91" s="393"/>
      <c r="VKY91" s="393"/>
      <c r="VKZ91" s="393"/>
      <c r="VLA91" s="393"/>
      <c r="VLB91" s="393"/>
      <c r="VLC91" s="393"/>
      <c r="VLD91" s="393"/>
      <c r="VLE91" s="393"/>
      <c r="VLF91" s="393"/>
      <c r="VLG91" s="393"/>
      <c r="VLH91" s="393"/>
      <c r="VLI91" s="393"/>
      <c r="VLJ91" s="393"/>
      <c r="VLK91" s="393"/>
      <c r="VLL91" s="393"/>
      <c r="VLM91" s="393"/>
      <c r="VLN91" s="393"/>
      <c r="VLO91" s="393"/>
      <c r="VLP91" s="393"/>
      <c r="VLQ91" s="393"/>
      <c r="VLR91" s="393"/>
      <c r="VLS91" s="393"/>
      <c r="VLT91" s="393"/>
      <c r="VLU91" s="393"/>
      <c r="VLV91" s="393"/>
      <c r="VLW91" s="393"/>
      <c r="VLX91" s="393"/>
      <c r="VLY91" s="393"/>
      <c r="VLZ91" s="393"/>
      <c r="VMA91" s="393"/>
      <c r="VMB91" s="393"/>
      <c r="VMC91" s="393"/>
      <c r="VMD91" s="393"/>
      <c r="VME91" s="393"/>
      <c r="VMF91" s="393"/>
      <c r="VMG91" s="393"/>
      <c r="VMH91" s="393"/>
      <c r="VMI91" s="393"/>
      <c r="VMJ91" s="393"/>
      <c r="VMK91" s="393"/>
      <c r="VML91" s="393"/>
      <c r="VMM91" s="393"/>
      <c r="VMN91" s="393"/>
      <c r="VMO91" s="393"/>
      <c r="VMP91" s="393"/>
      <c r="VMQ91" s="393"/>
      <c r="VMR91" s="393"/>
      <c r="VMS91" s="393"/>
      <c r="VMT91" s="393"/>
      <c r="VMU91" s="393"/>
      <c r="VMV91" s="393"/>
      <c r="VMW91" s="393"/>
      <c r="VMX91" s="393"/>
      <c r="VMY91" s="393"/>
      <c r="VMZ91" s="393"/>
      <c r="VNA91" s="393"/>
      <c r="VNB91" s="393"/>
      <c r="VNC91" s="393"/>
      <c r="VND91" s="393"/>
      <c r="VNE91" s="393"/>
      <c r="VNF91" s="393"/>
      <c r="VNG91" s="393"/>
      <c r="VNH91" s="393"/>
      <c r="VNI91" s="393"/>
      <c r="VNJ91" s="393"/>
      <c r="VNK91" s="393"/>
      <c r="VNL91" s="393"/>
      <c r="VNM91" s="393"/>
      <c r="VNN91" s="393"/>
      <c r="VNO91" s="393"/>
      <c r="VNP91" s="393"/>
      <c r="VNQ91" s="393"/>
      <c r="VNR91" s="393"/>
      <c r="VNS91" s="393"/>
      <c r="VNT91" s="393"/>
      <c r="VNU91" s="393"/>
      <c r="VNV91" s="393"/>
      <c r="VNW91" s="393"/>
      <c r="VNX91" s="393"/>
      <c r="VNY91" s="393"/>
      <c r="VNZ91" s="393"/>
      <c r="VOA91" s="393"/>
      <c r="VOB91" s="393"/>
      <c r="VOC91" s="393"/>
      <c r="VOD91" s="393"/>
      <c r="VOE91" s="393"/>
      <c r="VOF91" s="393"/>
      <c r="VOG91" s="393"/>
      <c r="VOH91" s="393"/>
      <c r="VOI91" s="393"/>
      <c r="VOJ91" s="393"/>
      <c r="VOK91" s="393"/>
      <c r="VOL91" s="393"/>
      <c r="VOM91" s="393"/>
      <c r="VON91" s="393"/>
      <c r="VOO91" s="393"/>
      <c r="VOP91" s="393"/>
      <c r="VOQ91" s="393"/>
      <c r="VOR91" s="393"/>
      <c r="VOS91" s="393"/>
      <c r="VOT91" s="393"/>
      <c r="VOU91" s="393"/>
      <c r="VOV91" s="393"/>
      <c r="VOW91" s="393"/>
      <c r="VOX91" s="393"/>
      <c r="VOY91" s="393"/>
      <c r="VOZ91" s="393"/>
      <c r="VPA91" s="393"/>
      <c r="VPB91" s="393"/>
      <c r="VPC91" s="393"/>
      <c r="VPD91" s="393"/>
      <c r="VPE91" s="393"/>
      <c r="VPF91" s="393"/>
      <c r="VPG91" s="393"/>
      <c r="VPH91" s="393"/>
      <c r="VPI91" s="393"/>
      <c r="VPJ91" s="393"/>
      <c r="VPK91" s="393"/>
      <c r="VPL91" s="393"/>
      <c r="VPM91" s="393"/>
      <c r="VPN91" s="393"/>
      <c r="VPO91" s="393"/>
      <c r="VPP91" s="393"/>
      <c r="VPQ91" s="393"/>
      <c r="VPR91" s="393"/>
      <c r="VPS91" s="393"/>
      <c r="VPT91" s="393"/>
      <c r="VPU91" s="393"/>
      <c r="VPV91" s="393"/>
      <c r="VPW91" s="393"/>
      <c r="VPX91" s="393"/>
      <c r="VPY91" s="393"/>
      <c r="VPZ91" s="393"/>
      <c r="VQA91" s="393"/>
      <c r="VQB91" s="393"/>
      <c r="VQC91" s="393"/>
      <c r="VQD91" s="393"/>
      <c r="VQE91" s="393"/>
      <c r="VQF91" s="393"/>
      <c r="VQG91" s="393"/>
      <c r="VQH91" s="393"/>
      <c r="VQI91" s="393"/>
      <c r="VQJ91" s="393"/>
      <c r="VQK91" s="393"/>
      <c r="VQL91" s="393"/>
      <c r="VQM91" s="393"/>
      <c r="VQN91" s="393"/>
      <c r="VQO91" s="393"/>
      <c r="VQP91" s="393"/>
      <c r="VQQ91" s="393"/>
      <c r="VQR91" s="393"/>
      <c r="VQS91" s="393"/>
      <c r="VQT91" s="393"/>
      <c r="VQU91" s="393"/>
      <c r="VQV91" s="393"/>
      <c r="VQW91" s="393"/>
      <c r="VQX91" s="393"/>
      <c r="VQY91" s="393"/>
      <c r="VQZ91" s="393"/>
      <c r="VRA91" s="393"/>
      <c r="VRB91" s="393"/>
      <c r="VRC91" s="393"/>
      <c r="VRD91" s="393"/>
      <c r="VRE91" s="393"/>
      <c r="VRF91" s="393"/>
      <c r="VRG91" s="393"/>
      <c r="VRH91" s="393"/>
      <c r="VRI91" s="393"/>
      <c r="VRJ91" s="393"/>
      <c r="VRK91" s="393"/>
      <c r="VRL91" s="393"/>
      <c r="VRM91" s="393"/>
      <c r="VRN91" s="393"/>
      <c r="VRO91" s="393"/>
      <c r="VRP91" s="393"/>
      <c r="VRQ91" s="393"/>
      <c r="VRR91" s="393"/>
      <c r="VRS91" s="393"/>
      <c r="VRT91" s="393"/>
      <c r="VRU91" s="393"/>
      <c r="VRV91" s="393"/>
      <c r="VRW91" s="393"/>
      <c r="VRX91" s="393"/>
      <c r="VRY91" s="393"/>
      <c r="VRZ91" s="393"/>
      <c r="VSA91" s="393"/>
      <c r="VSB91" s="393"/>
      <c r="VSC91" s="393"/>
      <c r="VSD91" s="393"/>
      <c r="VSE91" s="393"/>
      <c r="VSF91" s="393"/>
      <c r="VSG91" s="393"/>
      <c r="VSH91" s="393"/>
      <c r="VSI91" s="393"/>
      <c r="VSJ91" s="393"/>
      <c r="VSK91" s="393"/>
      <c r="VSL91" s="393"/>
      <c r="VSM91" s="393"/>
      <c r="VSN91" s="393"/>
      <c r="VSO91" s="393"/>
      <c r="VSP91" s="393"/>
      <c r="VSQ91" s="393"/>
      <c r="VSR91" s="393"/>
      <c r="VSS91" s="393"/>
      <c r="VST91" s="393"/>
      <c r="VSU91" s="393"/>
      <c r="VSV91" s="393"/>
      <c r="VSW91" s="393"/>
      <c r="VSX91" s="393"/>
      <c r="VSY91" s="393"/>
      <c r="VSZ91" s="393"/>
      <c r="VTA91" s="393"/>
      <c r="VTB91" s="393"/>
      <c r="VTC91" s="393"/>
      <c r="VTD91" s="393"/>
      <c r="VTE91" s="393"/>
      <c r="VTF91" s="393"/>
      <c r="VTG91" s="393"/>
      <c r="VTH91" s="393"/>
      <c r="VTI91" s="393"/>
      <c r="VTJ91" s="393"/>
      <c r="VTK91" s="393"/>
      <c r="VTL91" s="393"/>
      <c r="VTM91" s="393"/>
      <c r="VTN91" s="393"/>
      <c r="VTO91" s="393"/>
      <c r="VTP91" s="393"/>
      <c r="VTQ91" s="393"/>
      <c r="VTR91" s="393"/>
      <c r="VTS91" s="393"/>
      <c r="VTT91" s="393"/>
      <c r="VTU91" s="393"/>
      <c r="VTV91" s="393"/>
      <c r="VTW91" s="393"/>
      <c r="VTX91" s="393"/>
      <c r="VTY91" s="393"/>
      <c r="VTZ91" s="393"/>
      <c r="VUA91" s="393"/>
      <c r="VUB91" s="393"/>
      <c r="VUC91" s="393"/>
      <c r="VUD91" s="393"/>
      <c r="VUE91" s="393"/>
      <c r="VUF91" s="393"/>
      <c r="VUG91" s="393"/>
      <c r="VUH91" s="393"/>
      <c r="VUI91" s="393"/>
      <c r="VUJ91" s="393"/>
      <c r="VUK91" s="393"/>
      <c r="VUL91" s="393"/>
      <c r="VUM91" s="393"/>
      <c r="VUN91" s="393"/>
      <c r="VUO91" s="393"/>
      <c r="VUP91" s="393"/>
      <c r="VUQ91" s="393"/>
      <c r="VUR91" s="393"/>
      <c r="VUS91" s="393"/>
      <c r="VUT91" s="393"/>
      <c r="VUU91" s="393"/>
      <c r="VUV91" s="393"/>
      <c r="VUW91" s="393"/>
      <c r="VUX91" s="393"/>
      <c r="VUY91" s="393"/>
      <c r="VUZ91" s="393"/>
      <c r="VVA91" s="393"/>
      <c r="VVB91" s="393"/>
      <c r="VVC91" s="393"/>
      <c r="VVD91" s="393"/>
      <c r="VVE91" s="393"/>
      <c r="VVF91" s="393"/>
      <c r="VVG91" s="393"/>
      <c r="VVH91" s="393"/>
      <c r="VVI91" s="393"/>
      <c r="VVJ91" s="393"/>
      <c r="VVK91" s="393"/>
      <c r="VVL91" s="393"/>
      <c r="VVM91" s="393"/>
      <c r="VVN91" s="393"/>
      <c r="VVO91" s="393"/>
      <c r="VVP91" s="393"/>
      <c r="VVQ91" s="393"/>
      <c r="VVR91" s="393"/>
      <c r="VVS91" s="393"/>
      <c r="VVT91" s="393"/>
      <c r="VVU91" s="393"/>
      <c r="VVV91" s="393"/>
      <c r="VVW91" s="393"/>
      <c r="VVX91" s="393"/>
      <c r="VVY91" s="393"/>
      <c r="VVZ91" s="393"/>
      <c r="VWA91" s="393"/>
      <c r="VWB91" s="393"/>
      <c r="VWC91" s="393"/>
      <c r="VWD91" s="393"/>
      <c r="VWE91" s="393"/>
      <c r="VWF91" s="393"/>
      <c r="VWG91" s="393"/>
      <c r="VWH91" s="393"/>
      <c r="VWI91" s="393"/>
      <c r="VWJ91" s="393"/>
      <c r="VWK91" s="393"/>
      <c r="VWL91" s="393"/>
      <c r="VWM91" s="393"/>
      <c r="VWN91" s="393"/>
      <c r="VWO91" s="393"/>
      <c r="VWP91" s="393"/>
      <c r="VWQ91" s="393"/>
      <c r="VWR91" s="393"/>
      <c r="VWS91" s="393"/>
      <c r="VWT91" s="393"/>
      <c r="VWU91" s="393"/>
      <c r="VWV91" s="393"/>
      <c r="VWW91" s="393"/>
      <c r="VWX91" s="393"/>
      <c r="VWY91" s="393"/>
      <c r="VWZ91" s="393"/>
      <c r="VXA91" s="393"/>
      <c r="VXB91" s="393"/>
      <c r="VXC91" s="393"/>
      <c r="VXD91" s="393"/>
      <c r="VXE91" s="393"/>
      <c r="VXF91" s="393"/>
      <c r="VXG91" s="393"/>
      <c r="VXH91" s="393"/>
      <c r="VXI91" s="393"/>
      <c r="VXJ91" s="393"/>
      <c r="VXK91" s="393"/>
      <c r="VXL91" s="393"/>
      <c r="VXM91" s="393"/>
      <c r="VXN91" s="393"/>
      <c r="VXO91" s="393"/>
      <c r="VXP91" s="393"/>
      <c r="VXQ91" s="393"/>
      <c r="VXR91" s="393"/>
      <c r="VXS91" s="393"/>
      <c r="VXT91" s="393"/>
      <c r="VXU91" s="393"/>
      <c r="VXV91" s="393"/>
      <c r="VXW91" s="393"/>
      <c r="VXX91" s="393"/>
      <c r="VXY91" s="393"/>
      <c r="VXZ91" s="393"/>
      <c r="VYA91" s="393"/>
      <c r="VYB91" s="393"/>
      <c r="VYC91" s="393"/>
      <c r="VYD91" s="393"/>
      <c r="VYE91" s="393"/>
      <c r="VYF91" s="393"/>
      <c r="VYG91" s="393"/>
      <c r="VYH91" s="393"/>
      <c r="VYI91" s="393"/>
      <c r="VYJ91" s="393"/>
      <c r="VYK91" s="393"/>
      <c r="VYL91" s="393"/>
      <c r="VYM91" s="393"/>
      <c r="VYN91" s="393"/>
      <c r="VYO91" s="393"/>
      <c r="VYP91" s="393"/>
      <c r="VYQ91" s="393"/>
      <c r="VYR91" s="393"/>
      <c r="VYS91" s="393"/>
      <c r="VYT91" s="393"/>
      <c r="VYU91" s="393"/>
      <c r="VYV91" s="393"/>
      <c r="VYW91" s="393"/>
      <c r="VYX91" s="393"/>
      <c r="VYY91" s="393"/>
      <c r="VYZ91" s="393"/>
      <c r="VZA91" s="393"/>
      <c r="VZB91" s="393"/>
      <c r="VZC91" s="393"/>
      <c r="VZD91" s="393"/>
      <c r="VZE91" s="393"/>
      <c r="VZF91" s="393"/>
      <c r="VZG91" s="393"/>
      <c r="VZH91" s="393"/>
      <c r="VZI91" s="393"/>
      <c r="VZJ91" s="393"/>
      <c r="VZK91" s="393"/>
      <c r="VZL91" s="393"/>
      <c r="VZM91" s="393"/>
      <c r="VZN91" s="393"/>
      <c r="VZO91" s="393"/>
      <c r="VZP91" s="393"/>
      <c r="VZQ91" s="393"/>
      <c r="VZR91" s="393"/>
      <c r="VZS91" s="393"/>
      <c r="VZT91" s="393"/>
      <c r="VZU91" s="393"/>
      <c r="VZV91" s="393"/>
      <c r="VZW91" s="393"/>
      <c r="VZX91" s="393"/>
      <c r="VZY91" s="393"/>
      <c r="VZZ91" s="393"/>
      <c r="WAA91" s="393"/>
      <c r="WAB91" s="393"/>
      <c r="WAC91" s="393"/>
      <c r="WAD91" s="393"/>
      <c r="WAE91" s="393"/>
      <c r="WAF91" s="393"/>
      <c r="WAG91" s="393"/>
      <c r="WAH91" s="393"/>
      <c r="WAI91" s="393"/>
      <c r="WAJ91" s="393"/>
      <c r="WAK91" s="393"/>
      <c r="WAL91" s="393"/>
      <c r="WAM91" s="393"/>
      <c r="WAN91" s="393"/>
      <c r="WAO91" s="393"/>
      <c r="WAP91" s="393"/>
      <c r="WAQ91" s="393"/>
      <c r="WAR91" s="393"/>
      <c r="WAS91" s="393"/>
      <c r="WAT91" s="393"/>
      <c r="WAU91" s="393"/>
      <c r="WAV91" s="393"/>
      <c r="WAW91" s="393"/>
      <c r="WAX91" s="393"/>
      <c r="WAY91" s="393"/>
      <c r="WAZ91" s="393"/>
      <c r="WBA91" s="393"/>
      <c r="WBB91" s="393"/>
      <c r="WBC91" s="393"/>
      <c r="WBD91" s="393"/>
      <c r="WBE91" s="393"/>
      <c r="WBF91" s="393"/>
      <c r="WBG91" s="393"/>
      <c r="WBH91" s="393"/>
      <c r="WBI91" s="393"/>
      <c r="WBJ91" s="393"/>
      <c r="WBK91" s="393"/>
      <c r="WBL91" s="393"/>
      <c r="WBM91" s="393"/>
      <c r="WBN91" s="393"/>
      <c r="WBO91" s="393"/>
      <c r="WBP91" s="393"/>
      <c r="WBQ91" s="393"/>
      <c r="WBR91" s="393"/>
      <c r="WBS91" s="393"/>
      <c r="WBT91" s="393"/>
      <c r="WBU91" s="393"/>
      <c r="WBV91" s="393"/>
      <c r="WBW91" s="393"/>
      <c r="WBX91" s="393"/>
      <c r="WBY91" s="393"/>
      <c r="WBZ91" s="393"/>
      <c r="WCA91" s="393"/>
      <c r="WCB91" s="393"/>
      <c r="WCC91" s="393"/>
      <c r="WCD91" s="393"/>
      <c r="WCE91" s="393"/>
      <c r="WCF91" s="393"/>
      <c r="WCG91" s="393"/>
      <c r="WCH91" s="393"/>
      <c r="WCI91" s="393"/>
      <c r="WCJ91" s="393"/>
      <c r="WCK91" s="393"/>
      <c r="WCL91" s="393"/>
      <c r="WCM91" s="393"/>
      <c r="WCN91" s="393"/>
      <c r="WCO91" s="393"/>
      <c r="WCP91" s="393"/>
      <c r="WCQ91" s="393"/>
      <c r="WCR91" s="393"/>
      <c r="WCS91" s="393"/>
      <c r="WCT91" s="393"/>
      <c r="WCU91" s="393"/>
      <c r="WCV91" s="393"/>
      <c r="WCW91" s="393"/>
      <c r="WCX91" s="393"/>
      <c r="WCY91" s="393"/>
      <c r="WCZ91" s="393"/>
      <c r="WDA91" s="393"/>
      <c r="WDB91" s="393"/>
      <c r="WDC91" s="393"/>
      <c r="WDD91" s="393"/>
      <c r="WDE91" s="393"/>
      <c r="WDF91" s="393"/>
      <c r="WDG91" s="393"/>
      <c r="WDH91" s="393"/>
      <c r="WDI91" s="393"/>
      <c r="WDJ91" s="393"/>
      <c r="WDK91" s="393"/>
      <c r="WDL91" s="393"/>
      <c r="WDM91" s="393"/>
      <c r="WDN91" s="393"/>
      <c r="WDO91" s="393"/>
      <c r="WDP91" s="393"/>
      <c r="WDQ91" s="393"/>
      <c r="WDR91" s="393"/>
      <c r="WDS91" s="393"/>
      <c r="WDT91" s="393"/>
      <c r="WDU91" s="393"/>
      <c r="WDV91" s="393"/>
      <c r="WDW91" s="393"/>
      <c r="WDX91" s="393"/>
      <c r="WDY91" s="393"/>
      <c r="WDZ91" s="393"/>
      <c r="WEA91" s="393"/>
      <c r="WEB91" s="393"/>
      <c r="WEC91" s="393"/>
      <c r="WED91" s="393"/>
      <c r="WEE91" s="393"/>
      <c r="WEF91" s="393"/>
      <c r="WEG91" s="393"/>
      <c r="WEH91" s="393"/>
      <c r="WEI91" s="393"/>
      <c r="WEJ91" s="393"/>
      <c r="WEK91" s="393"/>
      <c r="WEL91" s="393"/>
      <c r="WEM91" s="393"/>
      <c r="WEN91" s="393"/>
      <c r="WEO91" s="393"/>
      <c r="WEP91" s="393"/>
      <c r="WEQ91" s="393"/>
      <c r="WER91" s="393"/>
      <c r="WES91" s="393"/>
      <c r="WET91" s="393"/>
      <c r="WEU91" s="393"/>
      <c r="WEV91" s="393"/>
      <c r="WEW91" s="393"/>
      <c r="WEX91" s="393"/>
      <c r="WEY91" s="393"/>
      <c r="WEZ91" s="393"/>
      <c r="WFA91" s="393"/>
      <c r="WFB91" s="393"/>
      <c r="WFC91" s="393"/>
      <c r="WFD91" s="393"/>
      <c r="WFE91" s="393"/>
      <c r="WFF91" s="393"/>
      <c r="WFG91" s="393"/>
      <c r="WFH91" s="393"/>
      <c r="WFI91" s="393"/>
      <c r="WFJ91" s="393"/>
      <c r="WFK91" s="393"/>
      <c r="WFL91" s="393"/>
      <c r="WFM91" s="393"/>
      <c r="WFN91" s="393"/>
      <c r="WFO91" s="393"/>
      <c r="WFP91" s="393"/>
      <c r="WFQ91" s="393"/>
      <c r="WFR91" s="393"/>
      <c r="WFS91" s="393"/>
      <c r="WFT91" s="393"/>
      <c r="WFU91" s="393"/>
      <c r="WFV91" s="393"/>
      <c r="WFW91" s="393"/>
      <c r="WFX91" s="393"/>
      <c r="WFY91" s="393"/>
      <c r="WFZ91" s="393"/>
      <c r="WGA91" s="393"/>
      <c r="WGB91" s="393"/>
      <c r="WGC91" s="393"/>
      <c r="WGD91" s="393"/>
      <c r="WGE91" s="393"/>
      <c r="WGF91" s="393"/>
      <c r="WGG91" s="393"/>
      <c r="WGH91" s="393"/>
      <c r="WGI91" s="393"/>
      <c r="WGJ91" s="393"/>
      <c r="WGK91" s="393"/>
      <c r="WGL91" s="393"/>
      <c r="WGM91" s="393"/>
      <c r="WGN91" s="393"/>
      <c r="WGO91" s="393"/>
      <c r="WGP91" s="393"/>
      <c r="WGQ91" s="393"/>
      <c r="WGR91" s="393"/>
      <c r="WGS91" s="393"/>
      <c r="WGT91" s="393"/>
      <c r="WGU91" s="393"/>
      <c r="WGV91" s="393"/>
      <c r="WGW91" s="393"/>
      <c r="WGX91" s="393"/>
      <c r="WGY91" s="393"/>
      <c r="WGZ91" s="393"/>
      <c r="WHA91" s="393"/>
      <c r="WHB91" s="393"/>
      <c r="WHC91" s="393"/>
      <c r="WHD91" s="393"/>
      <c r="WHE91" s="393"/>
      <c r="WHF91" s="393"/>
      <c r="WHG91" s="393"/>
      <c r="WHH91" s="393"/>
      <c r="WHI91" s="393"/>
      <c r="WHJ91" s="393"/>
      <c r="WHK91" s="393"/>
      <c r="WHL91" s="393"/>
      <c r="WHM91" s="393"/>
      <c r="WHN91" s="393"/>
      <c r="WHO91" s="393"/>
      <c r="WHP91" s="393"/>
      <c r="WHQ91" s="393"/>
      <c r="WHR91" s="393"/>
      <c r="WHS91" s="393"/>
      <c r="WHT91" s="393"/>
      <c r="WHU91" s="393"/>
      <c r="WHV91" s="393"/>
      <c r="WHW91" s="393"/>
      <c r="WHX91" s="393"/>
      <c r="WHY91" s="393"/>
      <c r="WHZ91" s="393"/>
      <c r="WIA91" s="393"/>
      <c r="WIB91" s="393"/>
      <c r="WIC91" s="393"/>
      <c r="WID91" s="393"/>
      <c r="WIE91" s="393"/>
      <c r="WIF91" s="393"/>
      <c r="WIG91" s="393"/>
      <c r="WIH91" s="393"/>
      <c r="WII91" s="393"/>
      <c r="WIJ91" s="393"/>
      <c r="WIK91" s="393"/>
      <c r="WIL91" s="393"/>
      <c r="WIM91" s="393"/>
      <c r="WIN91" s="393"/>
      <c r="WIO91" s="393"/>
      <c r="WIP91" s="393"/>
      <c r="WIQ91" s="393"/>
      <c r="WIR91" s="393"/>
      <c r="WIS91" s="393"/>
      <c r="WIT91" s="393"/>
      <c r="WIU91" s="393"/>
      <c r="WIV91" s="393"/>
      <c r="WIW91" s="393"/>
      <c r="WIX91" s="393"/>
      <c r="WIY91" s="393"/>
      <c r="WIZ91" s="393"/>
      <c r="WJA91" s="393"/>
      <c r="WJB91" s="393"/>
      <c r="WJC91" s="393"/>
      <c r="WJD91" s="393"/>
      <c r="WJE91" s="393"/>
      <c r="WJF91" s="393"/>
      <c r="WJG91" s="393"/>
      <c r="WJH91" s="393"/>
      <c r="WJI91" s="393"/>
      <c r="WJJ91" s="393"/>
      <c r="WJK91" s="393"/>
      <c r="WJL91" s="393"/>
      <c r="WJM91" s="393"/>
      <c r="WJN91" s="393"/>
      <c r="WJO91" s="393"/>
      <c r="WJP91" s="393"/>
      <c r="WJQ91" s="393"/>
      <c r="WJR91" s="393"/>
      <c r="WJS91" s="393"/>
      <c r="WJT91" s="393"/>
      <c r="WJU91" s="393"/>
      <c r="WJV91" s="393"/>
      <c r="WJW91" s="393"/>
      <c r="WJX91" s="393"/>
      <c r="WJY91" s="393"/>
      <c r="WJZ91" s="393"/>
      <c r="WKA91" s="393"/>
      <c r="WKB91" s="393"/>
      <c r="WKC91" s="393"/>
      <c r="WKD91" s="393"/>
      <c r="WKE91" s="393"/>
      <c r="WKF91" s="393"/>
      <c r="WKG91" s="393"/>
      <c r="WKH91" s="393"/>
      <c r="WKI91" s="393"/>
      <c r="WKJ91" s="393"/>
      <c r="WKK91" s="393"/>
      <c r="WKL91" s="393"/>
      <c r="WKM91" s="393"/>
      <c r="WKN91" s="393"/>
      <c r="WKO91" s="393"/>
      <c r="WKP91" s="393"/>
      <c r="WKQ91" s="393"/>
      <c r="WKR91" s="393"/>
      <c r="WKS91" s="393"/>
      <c r="WKT91" s="393"/>
      <c r="WKU91" s="393"/>
      <c r="WKV91" s="393"/>
      <c r="WKW91" s="393"/>
      <c r="WKX91" s="393"/>
      <c r="WKY91" s="393"/>
      <c r="WKZ91" s="393"/>
      <c r="WLA91" s="393"/>
      <c r="WLB91" s="393"/>
      <c r="WLC91" s="393"/>
      <c r="WLD91" s="393"/>
      <c r="WLE91" s="393"/>
      <c r="WLF91" s="393"/>
      <c r="WLG91" s="393"/>
      <c r="WLH91" s="393"/>
      <c r="WLI91" s="393"/>
      <c r="WLJ91" s="393"/>
      <c r="WLK91" s="393"/>
      <c r="WLL91" s="393"/>
      <c r="WLM91" s="393"/>
      <c r="WLN91" s="393"/>
      <c r="WLO91" s="393"/>
      <c r="WLP91" s="393"/>
      <c r="WLQ91" s="393"/>
      <c r="WLR91" s="393"/>
      <c r="WLS91" s="393"/>
      <c r="WLT91" s="393"/>
      <c r="WLU91" s="393"/>
      <c r="WLV91" s="393"/>
      <c r="WLW91" s="393"/>
      <c r="WLX91" s="393"/>
      <c r="WLY91" s="393"/>
      <c r="WLZ91" s="393"/>
      <c r="WMA91" s="393"/>
      <c r="WMB91" s="393"/>
      <c r="WMC91" s="393"/>
      <c r="WMD91" s="393"/>
      <c r="WME91" s="393"/>
      <c r="WMF91" s="393"/>
      <c r="WMG91" s="393"/>
      <c r="WMH91" s="393"/>
      <c r="WMI91" s="393"/>
      <c r="WMJ91" s="393"/>
      <c r="WMK91" s="393"/>
      <c r="WML91" s="393"/>
      <c r="WMM91" s="393"/>
      <c r="WMN91" s="393"/>
      <c r="WMO91" s="393"/>
      <c r="WMP91" s="393"/>
      <c r="WMQ91" s="393"/>
      <c r="WMR91" s="393"/>
      <c r="WMS91" s="393"/>
      <c r="WMT91" s="393"/>
      <c r="WMU91" s="393"/>
      <c r="WMV91" s="393"/>
      <c r="WMW91" s="393"/>
      <c r="WMX91" s="393"/>
      <c r="WMY91" s="393"/>
      <c r="WMZ91" s="393"/>
      <c r="WNA91" s="393"/>
      <c r="WNB91" s="393"/>
      <c r="WNC91" s="393"/>
      <c r="WND91" s="393"/>
      <c r="WNE91" s="393"/>
      <c r="WNF91" s="393"/>
      <c r="WNG91" s="393"/>
      <c r="WNH91" s="393"/>
      <c r="WNI91" s="393"/>
      <c r="WNJ91" s="393"/>
      <c r="WNK91" s="393"/>
      <c r="WNL91" s="393"/>
      <c r="WNM91" s="393"/>
      <c r="WNN91" s="393"/>
      <c r="WNO91" s="393"/>
      <c r="WNP91" s="393"/>
      <c r="WNQ91" s="393"/>
      <c r="WNR91" s="393"/>
      <c r="WNS91" s="393"/>
      <c r="WNT91" s="393"/>
      <c r="WNU91" s="393"/>
      <c r="WNV91" s="393"/>
      <c r="WNW91" s="393"/>
      <c r="WNX91" s="393"/>
      <c r="WNY91" s="393"/>
      <c r="WNZ91" s="393"/>
      <c r="WOA91" s="393"/>
      <c r="WOB91" s="393"/>
      <c r="WOC91" s="393"/>
      <c r="WOD91" s="393"/>
      <c r="WOE91" s="393"/>
      <c r="WOF91" s="393"/>
      <c r="WOG91" s="393"/>
      <c r="WOH91" s="393"/>
      <c r="WOI91" s="393"/>
      <c r="WOJ91" s="393"/>
      <c r="WOK91" s="393"/>
      <c r="WOL91" s="393"/>
      <c r="WOM91" s="393"/>
      <c r="WON91" s="393"/>
      <c r="WOO91" s="393"/>
      <c r="WOP91" s="393"/>
      <c r="WOQ91" s="393"/>
      <c r="WOR91" s="393"/>
      <c r="WOS91" s="393"/>
      <c r="WOT91" s="393"/>
      <c r="WOU91" s="393"/>
      <c r="WOV91" s="393"/>
      <c r="WOW91" s="393"/>
      <c r="WOX91" s="393"/>
      <c r="WOY91" s="393"/>
      <c r="WOZ91" s="393"/>
      <c r="WPA91" s="393"/>
      <c r="WPB91" s="393"/>
      <c r="WPC91" s="393"/>
      <c r="WPD91" s="393"/>
      <c r="WPE91" s="393"/>
      <c r="WPF91" s="393"/>
      <c r="WPG91" s="393"/>
      <c r="WPH91" s="393"/>
      <c r="WPI91" s="393"/>
      <c r="WPJ91" s="393"/>
      <c r="WPK91" s="393"/>
      <c r="WPL91" s="393"/>
      <c r="WPM91" s="393"/>
      <c r="WPN91" s="393"/>
      <c r="WPO91" s="393"/>
      <c r="WPP91" s="393"/>
      <c r="WPQ91" s="393"/>
      <c r="WPR91" s="393"/>
      <c r="WPS91" s="393"/>
      <c r="WPT91" s="393"/>
      <c r="WPU91" s="393"/>
      <c r="WPV91" s="393"/>
      <c r="WPW91" s="393"/>
      <c r="WPX91" s="393"/>
      <c r="WPY91" s="393"/>
      <c r="WPZ91" s="393"/>
      <c r="WQA91" s="393"/>
      <c r="WQB91" s="393"/>
      <c r="WQC91" s="393"/>
      <c r="WQD91" s="393"/>
      <c r="WQE91" s="393"/>
      <c r="WQF91" s="393"/>
      <c r="WQG91" s="393"/>
      <c r="WQH91" s="393"/>
      <c r="WQI91" s="393"/>
      <c r="WQJ91" s="393"/>
      <c r="WQK91" s="393"/>
      <c r="WQL91" s="393"/>
      <c r="WQM91" s="393"/>
      <c r="WQN91" s="393"/>
      <c r="WQO91" s="393"/>
      <c r="WQP91" s="393"/>
      <c r="WQQ91" s="393"/>
      <c r="WQR91" s="393"/>
      <c r="WQS91" s="393"/>
      <c r="WQT91" s="393"/>
      <c r="WQU91" s="393"/>
      <c r="WQV91" s="393"/>
      <c r="WQW91" s="393"/>
      <c r="WQX91" s="393"/>
      <c r="WQY91" s="393"/>
      <c r="WQZ91" s="393"/>
      <c r="WRA91" s="393"/>
      <c r="WRB91" s="393"/>
      <c r="WRC91" s="393"/>
      <c r="WRD91" s="393"/>
      <c r="WRE91" s="393"/>
      <c r="WRF91" s="393"/>
      <c r="WRG91" s="393"/>
      <c r="WRH91" s="393"/>
      <c r="WRI91" s="393"/>
      <c r="WRJ91" s="393"/>
      <c r="WRK91" s="393"/>
      <c r="WRL91" s="393"/>
      <c r="WRM91" s="393"/>
      <c r="WRN91" s="393"/>
      <c r="WRO91" s="393"/>
      <c r="WRP91" s="393"/>
      <c r="WRQ91" s="393"/>
      <c r="WRR91" s="393"/>
      <c r="WRS91" s="393"/>
      <c r="WRT91" s="393"/>
      <c r="WRU91" s="393"/>
      <c r="WRV91" s="393"/>
      <c r="WRW91" s="393"/>
      <c r="WRX91" s="393"/>
      <c r="WRY91" s="393"/>
      <c r="WRZ91" s="393"/>
      <c r="WSA91" s="393"/>
      <c r="WSB91" s="393"/>
      <c r="WSC91" s="393"/>
      <c r="WSD91" s="393"/>
      <c r="WSE91" s="393"/>
      <c r="WSF91" s="393"/>
      <c r="WSG91" s="393"/>
      <c r="WSH91" s="393"/>
      <c r="WSI91" s="393"/>
      <c r="WSJ91" s="393"/>
      <c r="WSK91" s="393"/>
      <c r="WSL91" s="393"/>
      <c r="WSM91" s="393"/>
      <c r="WSN91" s="393"/>
      <c r="WSO91" s="393"/>
      <c r="WSP91" s="393"/>
      <c r="WSQ91" s="393"/>
      <c r="WSR91" s="393"/>
      <c r="WSS91" s="393"/>
      <c r="WST91" s="393"/>
      <c r="WSU91" s="393"/>
      <c r="WSV91" s="393"/>
      <c r="WSW91" s="393"/>
      <c r="WSX91" s="393"/>
      <c r="WSY91" s="393"/>
      <c r="WSZ91" s="393"/>
      <c r="WTA91" s="393"/>
      <c r="WTB91" s="393"/>
      <c r="WTC91" s="393"/>
      <c r="WTD91" s="393"/>
      <c r="WTE91" s="393"/>
      <c r="WTF91" s="393"/>
      <c r="WTG91" s="393"/>
      <c r="WTH91" s="393"/>
      <c r="WTI91" s="393"/>
      <c r="WTJ91" s="393"/>
      <c r="WTK91" s="393"/>
      <c r="WTL91" s="393"/>
      <c r="WTM91" s="393"/>
      <c r="WTN91" s="393"/>
      <c r="WTO91" s="393"/>
      <c r="WTP91" s="393"/>
      <c r="WTQ91" s="393"/>
      <c r="WTR91" s="393"/>
      <c r="WTS91" s="393"/>
      <c r="WTT91" s="393"/>
      <c r="WTU91" s="393"/>
      <c r="WTV91" s="393"/>
      <c r="WTW91" s="393"/>
      <c r="WTX91" s="393"/>
      <c r="WTY91" s="393"/>
      <c r="WTZ91" s="393"/>
      <c r="WUA91" s="393"/>
      <c r="WUB91" s="393"/>
      <c r="WUC91" s="393"/>
      <c r="WUD91" s="393"/>
      <c r="WUE91" s="393"/>
      <c r="WUF91" s="393"/>
      <c r="WUG91" s="393"/>
      <c r="WUH91" s="393"/>
      <c r="WUI91" s="393"/>
      <c r="WUJ91" s="393"/>
      <c r="WUK91" s="393"/>
      <c r="WUL91" s="393"/>
      <c r="WUM91" s="393"/>
      <c r="WUN91" s="393"/>
      <c r="WUO91" s="393"/>
      <c r="WUP91" s="393"/>
      <c r="WUQ91" s="393"/>
      <c r="WUR91" s="393"/>
      <c r="WUS91" s="393"/>
      <c r="WUT91" s="393"/>
      <c r="WUU91" s="393"/>
      <c r="WUV91" s="393"/>
      <c r="WUW91" s="393"/>
      <c r="WUX91" s="393"/>
      <c r="WUY91" s="393"/>
      <c r="WUZ91" s="393"/>
      <c r="WVA91" s="393"/>
      <c r="WVB91" s="393"/>
      <c r="WVC91" s="393"/>
      <c r="WVD91" s="393"/>
      <c r="WVE91" s="393"/>
      <c r="WVF91" s="393"/>
      <c r="WVG91" s="393"/>
      <c r="WVH91" s="393"/>
      <c r="WVI91" s="393"/>
      <c r="WVJ91" s="393"/>
      <c r="WVK91" s="393"/>
      <c r="WVL91" s="393"/>
      <c r="WVM91" s="393"/>
      <c r="WVN91" s="393"/>
      <c r="WVO91" s="393"/>
      <c r="WVP91" s="393"/>
      <c r="WVQ91" s="393"/>
      <c r="WVR91" s="393"/>
      <c r="WVS91" s="393"/>
      <c r="WVT91" s="393"/>
      <c r="WVU91" s="393"/>
      <c r="WVV91" s="393"/>
      <c r="WVW91" s="393"/>
      <c r="WVX91" s="393"/>
      <c r="WVY91" s="393"/>
      <c r="WVZ91" s="393"/>
      <c r="WWA91" s="393"/>
      <c r="WWB91" s="393"/>
      <c r="WWC91" s="393"/>
      <c r="WWD91" s="393"/>
      <c r="WWE91" s="393"/>
      <c r="WWF91" s="393"/>
      <c r="WWG91" s="393"/>
      <c r="WWH91" s="393"/>
      <c r="WWI91" s="393"/>
      <c r="WWJ91" s="393"/>
      <c r="WWK91" s="393"/>
      <c r="WWL91" s="393"/>
      <c r="WWM91" s="393"/>
      <c r="WWN91" s="393"/>
      <c r="WWO91" s="393"/>
      <c r="WWP91" s="393"/>
      <c r="WWQ91" s="393"/>
      <c r="WWR91" s="393"/>
      <c r="WWS91" s="393"/>
      <c r="WWT91" s="393"/>
      <c r="WWU91" s="393"/>
      <c r="WWV91" s="393"/>
      <c r="WWW91" s="393"/>
      <c r="WWX91" s="393"/>
      <c r="WWY91" s="393"/>
      <c r="WWZ91" s="393"/>
      <c r="WXA91" s="393"/>
      <c r="WXB91" s="393"/>
      <c r="WXC91" s="393"/>
      <c r="WXD91" s="393"/>
      <c r="WXE91" s="393"/>
      <c r="WXF91" s="393"/>
      <c r="WXG91" s="393"/>
      <c r="WXH91" s="393"/>
      <c r="WXI91" s="393"/>
      <c r="WXJ91" s="393"/>
      <c r="WXK91" s="393"/>
      <c r="WXL91" s="393"/>
      <c r="WXM91" s="393"/>
      <c r="WXN91" s="393"/>
      <c r="WXO91" s="393"/>
      <c r="WXP91" s="393"/>
      <c r="WXQ91" s="393"/>
      <c r="WXR91" s="393"/>
      <c r="WXS91" s="393"/>
      <c r="WXT91" s="393"/>
      <c r="WXU91" s="393"/>
      <c r="WXV91" s="393"/>
      <c r="WXW91" s="393"/>
      <c r="WXX91" s="393"/>
      <c r="WXY91" s="393"/>
      <c r="WXZ91" s="393"/>
      <c r="WYA91" s="393"/>
      <c r="WYB91" s="393"/>
      <c r="WYC91" s="393"/>
      <c r="WYD91" s="393"/>
      <c r="WYE91" s="393"/>
      <c r="WYF91" s="393"/>
      <c r="WYG91" s="393"/>
      <c r="WYH91" s="393"/>
      <c r="WYI91" s="393"/>
      <c r="WYJ91" s="393"/>
      <c r="WYK91" s="393"/>
      <c r="WYL91" s="393"/>
      <c r="WYM91" s="393"/>
      <c r="WYN91" s="393"/>
      <c r="WYO91" s="393"/>
      <c r="WYP91" s="393"/>
      <c r="WYQ91" s="393"/>
      <c r="WYR91" s="393"/>
      <c r="WYS91" s="393"/>
      <c r="WYT91" s="393"/>
      <c r="WYU91" s="393"/>
      <c r="WYV91" s="393"/>
      <c r="WYW91" s="393"/>
      <c r="WYX91" s="393"/>
      <c r="WYY91" s="393"/>
      <c r="WYZ91" s="393"/>
      <c r="WZA91" s="393"/>
      <c r="WZB91" s="393"/>
      <c r="WZC91" s="393"/>
      <c r="WZD91" s="393"/>
      <c r="WZE91" s="393"/>
      <c r="WZF91" s="393"/>
      <c r="WZG91" s="393"/>
      <c r="WZH91" s="393"/>
      <c r="WZI91" s="393"/>
      <c r="WZJ91" s="393"/>
      <c r="WZK91" s="393"/>
      <c r="WZL91" s="393"/>
      <c r="WZM91" s="393"/>
      <c r="WZN91" s="393"/>
      <c r="WZO91" s="393"/>
      <c r="WZP91" s="393"/>
      <c r="WZQ91" s="393"/>
      <c r="WZR91" s="393"/>
      <c r="WZS91" s="393"/>
      <c r="WZT91" s="393"/>
      <c r="WZU91" s="393"/>
      <c r="WZV91" s="393"/>
      <c r="WZW91" s="393"/>
      <c r="WZX91" s="393"/>
      <c r="WZY91" s="393"/>
      <c r="WZZ91" s="393"/>
      <c r="XAA91" s="393"/>
      <c r="XAB91" s="393"/>
      <c r="XAC91" s="393"/>
      <c r="XAD91" s="393"/>
      <c r="XAE91" s="393"/>
      <c r="XAF91" s="393"/>
      <c r="XAG91" s="393"/>
      <c r="XAH91" s="393"/>
      <c r="XAI91" s="393"/>
      <c r="XAJ91" s="393"/>
      <c r="XAK91" s="393"/>
      <c r="XAL91" s="393"/>
      <c r="XAM91" s="393"/>
      <c r="XAN91" s="393"/>
      <c r="XAO91" s="393"/>
      <c r="XAP91" s="393"/>
      <c r="XAQ91" s="393"/>
      <c r="XAR91" s="393"/>
      <c r="XAS91" s="393"/>
      <c r="XAT91" s="393"/>
      <c r="XAU91" s="393"/>
      <c r="XAV91" s="393"/>
      <c r="XAW91" s="393"/>
      <c r="XAX91" s="393"/>
      <c r="XAY91" s="393"/>
      <c r="XAZ91" s="393"/>
      <c r="XBA91" s="393"/>
      <c r="XBB91" s="393"/>
      <c r="XBC91" s="393"/>
      <c r="XBD91" s="393"/>
      <c r="XBE91" s="393"/>
      <c r="XBF91" s="393"/>
      <c r="XBG91" s="393"/>
      <c r="XBH91" s="393"/>
      <c r="XBI91" s="393"/>
      <c r="XBJ91" s="393"/>
      <c r="XBK91" s="393"/>
      <c r="XBL91" s="393"/>
      <c r="XBM91" s="393"/>
      <c r="XBN91" s="393"/>
      <c r="XBO91" s="393"/>
      <c r="XBP91" s="393"/>
      <c r="XBQ91" s="393"/>
      <c r="XBR91" s="393"/>
      <c r="XBS91" s="393"/>
      <c r="XBT91" s="393"/>
      <c r="XBU91" s="393"/>
      <c r="XBV91" s="393"/>
      <c r="XBW91" s="393"/>
      <c r="XBX91" s="393"/>
      <c r="XBY91" s="393"/>
      <c r="XBZ91" s="393"/>
      <c r="XCA91" s="393"/>
      <c r="XCB91" s="393"/>
      <c r="XCC91" s="393"/>
      <c r="XCD91" s="393"/>
      <c r="XCE91" s="393"/>
      <c r="XCF91" s="393"/>
      <c r="XCG91" s="393"/>
      <c r="XCH91" s="393"/>
      <c r="XCI91" s="393"/>
      <c r="XCJ91" s="393"/>
      <c r="XCK91" s="393"/>
      <c r="XCL91" s="393"/>
      <c r="XCM91" s="393"/>
      <c r="XCN91" s="393"/>
      <c r="XCO91" s="393"/>
      <c r="XCP91" s="393"/>
      <c r="XCQ91" s="393"/>
      <c r="XCR91" s="393"/>
      <c r="XCS91" s="393"/>
      <c r="XCT91" s="393"/>
      <c r="XCU91" s="393"/>
      <c r="XCV91" s="393"/>
      <c r="XCW91" s="393"/>
      <c r="XCX91" s="393"/>
      <c r="XCY91" s="393"/>
      <c r="XCZ91" s="393"/>
      <c r="XDA91" s="393"/>
      <c r="XDB91" s="393"/>
      <c r="XDC91" s="393"/>
      <c r="XDD91" s="393"/>
      <c r="XDE91" s="393"/>
      <c r="XDF91" s="393"/>
      <c r="XDG91" s="393"/>
      <c r="XDH91" s="393"/>
      <c r="XDI91" s="393"/>
      <c r="XDJ91" s="393"/>
      <c r="XDK91" s="393"/>
      <c r="XDL91" s="393"/>
      <c r="XDM91" s="393"/>
      <c r="XDN91" s="393"/>
      <c r="XDO91" s="393"/>
      <c r="XDP91" s="393"/>
      <c r="XDQ91" s="393"/>
      <c r="XDR91" s="393"/>
      <c r="XDS91" s="393"/>
      <c r="XDT91" s="393"/>
      <c r="XDU91" s="393"/>
      <c r="XDV91" s="393"/>
      <c r="XDW91" s="393"/>
      <c r="XDX91" s="393"/>
      <c r="XDY91" s="393"/>
      <c r="XDZ91" s="393"/>
      <c r="XEA91" s="393"/>
      <c r="XEB91" s="393"/>
      <c r="XEC91" s="393"/>
      <c r="XED91" s="393"/>
      <c r="XEE91" s="393"/>
      <c r="XEF91" s="393"/>
      <c r="XEG91" s="393"/>
      <c r="XEH91" s="393"/>
      <c r="XEI91" s="393"/>
      <c r="XEJ91" s="393"/>
      <c r="XEK91" s="393"/>
      <c r="XEL91" s="393"/>
      <c r="XEM91" s="393"/>
      <c r="XEN91" s="393"/>
      <c r="XEO91" s="393"/>
      <c r="XEP91" s="393"/>
      <c r="XEQ91" s="393"/>
      <c r="XER91" s="393"/>
      <c r="XES91" s="393"/>
      <c r="XET91" s="393"/>
      <c r="XEU91" s="393"/>
      <c r="XEV91" s="393"/>
      <c r="XEW91" s="393"/>
      <c r="XEX91" s="393"/>
      <c r="XEY91" s="393"/>
      <c r="XEZ91" s="393"/>
      <c r="XFA91" s="393"/>
      <c r="XFB91" s="393"/>
      <c r="XFC91" s="393"/>
      <c r="XFD91" s="393"/>
    </row>
    <row r="92" spans="1:16384" s="221" customFormat="1" ht="17.25" customHeight="1">
      <c r="A92" s="93" t="s">
        <v>543</v>
      </c>
    </row>
    <row r="93" spans="1:16384" s="221" customFormat="1" ht="13.5" customHeight="1">
      <c r="AS93" s="23" t="s">
        <v>3451</v>
      </c>
    </row>
    <row r="94" spans="1:16384" s="221" customFormat="1" ht="13.5" customHeight="1" thickBot="1">
      <c r="AS94" s="498" t="s">
        <v>525</v>
      </c>
    </row>
    <row r="95" spans="1:16384" s="221" customFormat="1" ht="13.5" customHeight="1">
      <c r="A95" s="715"/>
      <c r="B95" s="1186" t="s">
        <v>2049</v>
      </c>
      <c r="C95" s="1187"/>
      <c r="D95" s="1187"/>
      <c r="E95" s="1187"/>
      <c r="F95" s="1187"/>
      <c r="G95" s="1187"/>
      <c r="H95" s="1187"/>
      <c r="I95" s="1187"/>
      <c r="J95" s="1192" t="s">
        <v>2071</v>
      </c>
      <c r="K95" s="1187"/>
      <c r="L95" s="1187"/>
      <c r="M95" s="1187"/>
      <c r="N95" s="1187"/>
      <c r="O95" s="1187"/>
      <c r="P95" s="1187"/>
      <c r="Q95" s="1187"/>
      <c r="R95" s="1187"/>
      <c r="S95" s="2307" t="s">
        <v>2686</v>
      </c>
      <c r="T95" s="1187"/>
      <c r="U95" s="1187"/>
      <c r="V95" s="1187"/>
      <c r="W95" s="1187"/>
      <c r="X95" s="1187"/>
      <c r="Y95" s="1187"/>
      <c r="Z95" s="1187"/>
      <c r="AA95" s="1188"/>
      <c r="AB95" s="1296" t="s">
        <v>544</v>
      </c>
      <c r="AC95" s="1289"/>
      <c r="AD95" s="1289"/>
      <c r="AE95" s="1289"/>
      <c r="AF95" s="1289"/>
      <c r="AG95" s="1289"/>
      <c r="AH95" s="1289"/>
      <c r="AI95" s="1289"/>
      <c r="AJ95" s="1297"/>
      <c r="AK95" s="1296" t="s">
        <v>2687</v>
      </c>
      <c r="AL95" s="1289"/>
      <c r="AM95" s="1289"/>
      <c r="AN95" s="1289"/>
      <c r="AO95" s="1289"/>
      <c r="AP95" s="1289"/>
      <c r="AQ95" s="1289"/>
      <c r="AR95" s="1289"/>
      <c r="AS95" s="1290"/>
      <c r="AT95" s="13"/>
      <c r="AU95" s="13"/>
      <c r="AV95" s="13"/>
      <c r="AW95" s="13"/>
      <c r="AX95" s="13"/>
    </row>
    <row r="96" spans="1:16384" s="221" customFormat="1" ht="13.5" customHeight="1">
      <c r="A96" s="715"/>
      <c r="B96" s="2230"/>
      <c r="C96" s="2231"/>
      <c r="D96" s="2231"/>
      <c r="E96" s="2231"/>
      <c r="F96" s="2231"/>
      <c r="G96" s="2231"/>
      <c r="H96" s="2231"/>
      <c r="I96" s="2231"/>
      <c r="J96" s="2262"/>
      <c r="K96" s="2231"/>
      <c r="L96" s="2231"/>
      <c r="M96" s="2231"/>
      <c r="N96" s="2231"/>
      <c r="O96" s="2231"/>
      <c r="P96" s="2231"/>
      <c r="Q96" s="2231"/>
      <c r="R96" s="2231"/>
      <c r="S96" s="2262"/>
      <c r="T96" s="2231"/>
      <c r="U96" s="2231"/>
      <c r="V96" s="2231"/>
      <c r="W96" s="2231"/>
      <c r="X96" s="2231"/>
      <c r="Y96" s="2231"/>
      <c r="Z96" s="2231"/>
      <c r="AA96" s="2232"/>
      <c r="AB96" s="1220"/>
      <c r="AC96" s="1217"/>
      <c r="AD96" s="1217"/>
      <c r="AE96" s="1217"/>
      <c r="AF96" s="1217"/>
      <c r="AG96" s="1217"/>
      <c r="AH96" s="1217"/>
      <c r="AI96" s="1217"/>
      <c r="AJ96" s="1218"/>
      <c r="AK96" s="1220"/>
      <c r="AL96" s="1217"/>
      <c r="AM96" s="1217"/>
      <c r="AN96" s="1217"/>
      <c r="AO96" s="1217"/>
      <c r="AP96" s="1217"/>
      <c r="AQ96" s="1217"/>
      <c r="AR96" s="1217"/>
      <c r="AS96" s="1221"/>
      <c r="AT96" s="13"/>
      <c r="AU96" s="13"/>
      <c r="AV96" s="13"/>
      <c r="AW96" s="13"/>
      <c r="AX96" s="13"/>
    </row>
    <row r="97" spans="1:50" s="221" customFormat="1" ht="13.5" customHeight="1">
      <c r="A97" s="715"/>
      <c r="B97" s="2230"/>
      <c r="C97" s="2231"/>
      <c r="D97" s="2231"/>
      <c r="E97" s="2231"/>
      <c r="F97" s="2231"/>
      <c r="G97" s="2231"/>
      <c r="H97" s="2231"/>
      <c r="I97" s="2231"/>
      <c r="J97" s="1193"/>
      <c r="K97" s="1190"/>
      <c r="L97" s="1190"/>
      <c r="M97" s="1190"/>
      <c r="N97" s="1190"/>
      <c r="O97" s="1190"/>
      <c r="P97" s="1190"/>
      <c r="Q97" s="1190"/>
      <c r="R97" s="1190"/>
      <c r="S97" s="1193"/>
      <c r="T97" s="1190"/>
      <c r="U97" s="1190"/>
      <c r="V97" s="1190"/>
      <c r="W97" s="1190"/>
      <c r="X97" s="1190"/>
      <c r="Y97" s="1190"/>
      <c r="Z97" s="1190"/>
      <c r="AA97" s="1191"/>
      <c r="AB97" s="2178"/>
      <c r="AC97" s="2218"/>
      <c r="AD97" s="2218"/>
      <c r="AE97" s="2218"/>
      <c r="AF97" s="2218"/>
      <c r="AG97" s="2218"/>
      <c r="AH97" s="2218"/>
      <c r="AI97" s="2218"/>
      <c r="AJ97" s="2179"/>
      <c r="AK97" s="2178"/>
      <c r="AL97" s="2218"/>
      <c r="AM97" s="2218"/>
      <c r="AN97" s="2218"/>
      <c r="AO97" s="2218"/>
      <c r="AP97" s="2218"/>
      <c r="AQ97" s="2218"/>
      <c r="AR97" s="2218"/>
      <c r="AS97" s="2531"/>
      <c r="AT97" s="13"/>
      <c r="AU97" s="13"/>
      <c r="AV97" s="13"/>
      <c r="AW97" s="13"/>
      <c r="AX97" s="13"/>
    </row>
    <row r="98" spans="1:50" s="221" customFormat="1" ht="16.5" customHeight="1">
      <c r="A98" s="715"/>
      <c r="B98" s="1189"/>
      <c r="C98" s="1190"/>
      <c r="D98" s="1190"/>
      <c r="E98" s="1190"/>
      <c r="F98" s="1190"/>
      <c r="G98" s="1190"/>
      <c r="H98" s="1190"/>
      <c r="I98" s="1190"/>
      <c r="J98" s="1199" t="s">
        <v>526</v>
      </c>
      <c r="K98" s="1291"/>
      <c r="L98" s="1291"/>
      <c r="M98" s="1200"/>
      <c r="N98" s="1291" t="s">
        <v>527</v>
      </c>
      <c r="O98" s="1291"/>
      <c r="P98" s="1291"/>
      <c r="Q98" s="1291"/>
      <c r="R98" s="1291"/>
      <c r="S98" s="1199" t="s">
        <v>526</v>
      </c>
      <c r="T98" s="1291"/>
      <c r="U98" s="1291"/>
      <c r="V98" s="1200"/>
      <c r="W98" s="1291" t="s">
        <v>527</v>
      </c>
      <c r="X98" s="1291"/>
      <c r="Y98" s="1291"/>
      <c r="Z98" s="1291"/>
      <c r="AA98" s="1291"/>
      <c r="AB98" s="1199" t="s">
        <v>526</v>
      </c>
      <c r="AC98" s="1291"/>
      <c r="AD98" s="1291"/>
      <c r="AE98" s="1291"/>
      <c r="AF98" s="1199" t="s">
        <v>527</v>
      </c>
      <c r="AG98" s="1291"/>
      <c r="AH98" s="1291"/>
      <c r="AI98" s="1291"/>
      <c r="AJ98" s="1200"/>
      <c r="AK98" s="1199" t="s">
        <v>526</v>
      </c>
      <c r="AL98" s="1291"/>
      <c r="AM98" s="1291"/>
      <c r="AN98" s="1200"/>
      <c r="AO98" s="1199" t="s">
        <v>527</v>
      </c>
      <c r="AP98" s="1291"/>
      <c r="AQ98" s="1291"/>
      <c r="AR98" s="1291"/>
      <c r="AS98" s="1201"/>
      <c r="AT98" s="249"/>
      <c r="AU98" s="249"/>
      <c r="AV98" s="249"/>
      <c r="AW98" s="249"/>
      <c r="AX98" s="249"/>
    </row>
    <row r="99" spans="1:50" s="714" customFormat="1" ht="18" customHeight="1">
      <c r="A99" s="716"/>
      <c r="B99" s="1202" t="s">
        <v>2492</v>
      </c>
      <c r="C99" s="1203"/>
      <c r="D99" s="1203"/>
      <c r="E99" s="1203"/>
      <c r="F99" s="1203"/>
      <c r="G99" s="1203"/>
      <c r="H99" s="1203"/>
      <c r="I99" s="1204"/>
      <c r="J99" s="2278">
        <v>13561</v>
      </c>
      <c r="K99" s="2424"/>
      <c r="L99" s="2424"/>
      <c r="M99" s="2279"/>
      <c r="N99" s="2278">
        <v>2724588</v>
      </c>
      <c r="O99" s="2424"/>
      <c r="P99" s="2424"/>
      <c r="Q99" s="2424"/>
      <c r="R99" s="2279"/>
      <c r="S99" s="2278">
        <v>834</v>
      </c>
      <c r="T99" s="2424"/>
      <c r="U99" s="2424"/>
      <c r="V99" s="2279"/>
      <c r="W99" s="2278">
        <v>432744</v>
      </c>
      <c r="X99" s="2424"/>
      <c r="Y99" s="2424"/>
      <c r="Z99" s="2424"/>
      <c r="AA99" s="2279"/>
      <c r="AB99" s="2278">
        <v>3267</v>
      </c>
      <c r="AC99" s="2424"/>
      <c r="AD99" s="2424"/>
      <c r="AE99" s="2279"/>
      <c r="AF99" s="2278">
        <v>623670</v>
      </c>
      <c r="AG99" s="2424"/>
      <c r="AH99" s="2424"/>
      <c r="AI99" s="2424"/>
      <c r="AJ99" s="2279"/>
      <c r="AK99" s="2422">
        <v>77</v>
      </c>
      <c r="AL99" s="2431"/>
      <c r="AM99" s="2431"/>
      <c r="AN99" s="2423"/>
      <c r="AO99" s="2424">
        <v>80745</v>
      </c>
      <c r="AP99" s="2424"/>
      <c r="AQ99" s="2424"/>
      <c r="AR99" s="2424"/>
      <c r="AS99" s="2282"/>
      <c r="AT99" s="274"/>
      <c r="AU99" s="274"/>
      <c r="AV99" s="274"/>
      <c r="AW99" s="274"/>
      <c r="AX99" s="274"/>
    </row>
    <row r="100" spans="1:50" s="714" customFormat="1" ht="18" customHeight="1">
      <c r="A100" s="716"/>
      <c r="B100" s="1249" t="s">
        <v>2505</v>
      </c>
      <c r="C100" s="1209"/>
      <c r="D100" s="1209"/>
      <c r="E100" s="1209"/>
      <c r="F100" s="1209"/>
      <c r="G100" s="1209"/>
      <c r="H100" s="1209"/>
      <c r="I100" s="1250"/>
      <c r="J100" s="2278">
        <v>13596</v>
      </c>
      <c r="K100" s="2424"/>
      <c r="L100" s="2424"/>
      <c r="M100" s="2279"/>
      <c r="N100" s="2278">
        <v>2721483</v>
      </c>
      <c r="O100" s="2424"/>
      <c r="P100" s="2424"/>
      <c r="Q100" s="2424"/>
      <c r="R100" s="2279"/>
      <c r="S100" s="2278">
        <v>824</v>
      </c>
      <c r="T100" s="2424"/>
      <c r="U100" s="2424"/>
      <c r="V100" s="2279"/>
      <c r="W100" s="2278">
        <v>417820</v>
      </c>
      <c r="X100" s="2424"/>
      <c r="Y100" s="2424"/>
      <c r="Z100" s="2424"/>
      <c r="AA100" s="2279"/>
      <c r="AB100" s="2278">
        <v>3295</v>
      </c>
      <c r="AC100" s="2424"/>
      <c r="AD100" s="2424"/>
      <c r="AE100" s="2279"/>
      <c r="AF100" s="2278">
        <v>629648</v>
      </c>
      <c r="AG100" s="2424"/>
      <c r="AH100" s="2424"/>
      <c r="AI100" s="2424"/>
      <c r="AJ100" s="2279"/>
      <c r="AK100" s="2278">
        <v>76</v>
      </c>
      <c r="AL100" s="2424"/>
      <c r="AM100" s="2424"/>
      <c r="AN100" s="2279"/>
      <c r="AO100" s="2278">
        <v>80518</v>
      </c>
      <c r="AP100" s="2424"/>
      <c r="AQ100" s="2424"/>
      <c r="AR100" s="2424"/>
      <c r="AS100" s="2282"/>
      <c r="AT100" s="274"/>
      <c r="AU100" s="274"/>
      <c r="AV100" s="274"/>
      <c r="AW100" s="274"/>
      <c r="AX100" s="274"/>
    </row>
    <row r="101" spans="1:50" s="714" customFormat="1" ht="18" customHeight="1">
      <c r="A101" s="716"/>
      <c r="B101" s="1249" t="s">
        <v>2543</v>
      </c>
      <c r="C101" s="1209"/>
      <c r="D101" s="1209"/>
      <c r="E101" s="1209"/>
      <c r="F101" s="1209"/>
      <c r="G101" s="1209"/>
      <c r="H101" s="1209"/>
      <c r="I101" s="1250"/>
      <c r="J101" s="2278">
        <v>13650</v>
      </c>
      <c r="K101" s="2424"/>
      <c r="L101" s="2424"/>
      <c r="M101" s="2279"/>
      <c r="N101" s="2278">
        <v>2784509</v>
      </c>
      <c r="O101" s="2424"/>
      <c r="P101" s="2424"/>
      <c r="Q101" s="2424"/>
      <c r="R101" s="2279"/>
      <c r="S101" s="2278">
        <v>832</v>
      </c>
      <c r="T101" s="2424"/>
      <c r="U101" s="2424"/>
      <c r="V101" s="2279"/>
      <c r="W101" s="2278">
        <v>423735</v>
      </c>
      <c r="X101" s="2424"/>
      <c r="Y101" s="2424"/>
      <c r="Z101" s="2424"/>
      <c r="AA101" s="2279"/>
      <c r="AB101" s="2278">
        <v>3332</v>
      </c>
      <c r="AC101" s="2424"/>
      <c r="AD101" s="2424"/>
      <c r="AE101" s="2279"/>
      <c r="AF101" s="2278">
        <v>633852</v>
      </c>
      <c r="AG101" s="2424"/>
      <c r="AH101" s="2424"/>
      <c r="AI101" s="2424"/>
      <c r="AJ101" s="2279"/>
      <c r="AK101" s="2278">
        <v>76</v>
      </c>
      <c r="AL101" s="2424"/>
      <c r="AM101" s="2424"/>
      <c r="AN101" s="2279"/>
      <c r="AO101" s="2424">
        <v>80518</v>
      </c>
      <c r="AP101" s="2424"/>
      <c r="AQ101" s="2424"/>
      <c r="AR101" s="2424"/>
      <c r="AS101" s="2282"/>
      <c r="AT101" s="274"/>
      <c r="AU101" s="274"/>
      <c r="AV101" s="274"/>
      <c r="AW101" s="274"/>
      <c r="AX101" s="274"/>
    </row>
    <row r="102" spans="1:50" s="714" customFormat="1" ht="18" customHeight="1">
      <c r="A102" s="716"/>
      <c r="B102" s="1249" t="s">
        <v>2485</v>
      </c>
      <c r="C102" s="1209"/>
      <c r="D102" s="1209"/>
      <c r="E102" s="1209"/>
      <c r="F102" s="1209"/>
      <c r="G102" s="1209"/>
      <c r="H102" s="1209"/>
      <c r="I102" s="1250"/>
      <c r="J102" s="2278">
        <v>13648</v>
      </c>
      <c r="K102" s="2424"/>
      <c r="L102" s="2424"/>
      <c r="M102" s="2279"/>
      <c r="N102" s="2278">
        <v>2783305</v>
      </c>
      <c r="O102" s="2424"/>
      <c r="P102" s="2424"/>
      <c r="Q102" s="2424"/>
      <c r="R102" s="2279"/>
      <c r="S102" s="2278">
        <v>824</v>
      </c>
      <c r="T102" s="2424"/>
      <c r="U102" s="2424"/>
      <c r="V102" s="2279"/>
      <c r="W102" s="2278">
        <v>422744</v>
      </c>
      <c r="X102" s="2424"/>
      <c r="Y102" s="2424"/>
      <c r="Z102" s="2424"/>
      <c r="AA102" s="2279"/>
      <c r="AB102" s="2278">
        <v>3360</v>
      </c>
      <c r="AC102" s="2424"/>
      <c r="AD102" s="2424"/>
      <c r="AE102" s="2279"/>
      <c r="AF102" s="2278">
        <v>636809</v>
      </c>
      <c r="AG102" s="2424"/>
      <c r="AH102" s="2424"/>
      <c r="AI102" s="2424"/>
      <c r="AJ102" s="2279"/>
      <c r="AK102" s="2278">
        <v>76</v>
      </c>
      <c r="AL102" s="2424"/>
      <c r="AM102" s="2424"/>
      <c r="AN102" s="2279"/>
      <c r="AO102" s="2424">
        <v>80518</v>
      </c>
      <c r="AP102" s="2424"/>
      <c r="AQ102" s="2424"/>
      <c r="AR102" s="2424"/>
      <c r="AS102" s="2282"/>
      <c r="AT102" s="274"/>
      <c r="AU102" s="274"/>
      <c r="AV102" s="274"/>
      <c r="AW102" s="274"/>
      <c r="AX102" s="274"/>
    </row>
    <row r="103" spans="1:50" s="714" customFormat="1" ht="18" customHeight="1" thickBot="1">
      <c r="A103" s="716"/>
      <c r="B103" s="1177" t="s">
        <v>2486</v>
      </c>
      <c r="C103" s="1178"/>
      <c r="D103" s="1178"/>
      <c r="E103" s="1178"/>
      <c r="F103" s="1178"/>
      <c r="G103" s="1178"/>
      <c r="H103" s="1178"/>
      <c r="I103" s="1179"/>
      <c r="J103" s="2352">
        <v>13646</v>
      </c>
      <c r="K103" s="2434"/>
      <c r="L103" s="2434"/>
      <c r="M103" s="2353"/>
      <c r="N103" s="2352">
        <v>2778763</v>
      </c>
      <c r="O103" s="2434"/>
      <c r="P103" s="2434"/>
      <c r="Q103" s="2434"/>
      <c r="R103" s="2353"/>
      <c r="S103" s="2434">
        <v>827</v>
      </c>
      <c r="T103" s="2434"/>
      <c r="U103" s="2434"/>
      <c r="V103" s="2434"/>
      <c r="W103" s="2352">
        <v>420422</v>
      </c>
      <c r="X103" s="2434"/>
      <c r="Y103" s="2434"/>
      <c r="Z103" s="2434"/>
      <c r="AA103" s="2353"/>
      <c r="AB103" s="2352">
        <v>3380</v>
      </c>
      <c r="AC103" s="2434"/>
      <c r="AD103" s="2434"/>
      <c r="AE103" s="2353"/>
      <c r="AF103" s="2352">
        <v>633887</v>
      </c>
      <c r="AG103" s="2434"/>
      <c r="AH103" s="2434"/>
      <c r="AI103" s="2434"/>
      <c r="AJ103" s="2353"/>
      <c r="AK103" s="2352">
        <v>76</v>
      </c>
      <c r="AL103" s="2434"/>
      <c r="AM103" s="2434"/>
      <c r="AN103" s="2353"/>
      <c r="AO103" s="2434">
        <v>80518</v>
      </c>
      <c r="AP103" s="2434"/>
      <c r="AQ103" s="2434"/>
      <c r="AR103" s="2434"/>
      <c r="AS103" s="2354"/>
      <c r="AT103" s="274"/>
      <c r="AU103" s="274"/>
      <c r="AV103" s="274"/>
      <c r="AW103" s="274"/>
      <c r="AX103" s="274"/>
    </row>
    <row r="104" spans="1:50" s="221" customFormat="1" ht="11.25" customHeight="1" thickBot="1">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row>
    <row r="105" spans="1:50" s="221" customFormat="1">
      <c r="A105" s="715"/>
      <c r="B105" s="1186" t="s">
        <v>2049</v>
      </c>
      <c r="C105" s="1187"/>
      <c r="D105" s="1187"/>
      <c r="E105" s="1187"/>
      <c r="F105" s="1187"/>
      <c r="G105" s="1187"/>
      <c r="H105" s="1187"/>
      <c r="I105" s="1188"/>
      <c r="J105" s="1289" t="s">
        <v>545</v>
      </c>
      <c r="K105" s="1289"/>
      <c r="L105" s="1289"/>
      <c r="M105" s="1289"/>
      <c r="N105" s="1289"/>
      <c r="O105" s="1289"/>
      <c r="P105" s="1289"/>
      <c r="Q105" s="1289"/>
      <c r="R105" s="1297"/>
      <c r="S105" s="1296" t="s">
        <v>14</v>
      </c>
      <c r="T105" s="1289"/>
      <c r="U105" s="1289"/>
      <c r="V105" s="1289"/>
      <c r="W105" s="1289"/>
      <c r="X105" s="1289"/>
      <c r="Y105" s="1289"/>
      <c r="Z105" s="1289"/>
      <c r="AA105" s="1290"/>
    </row>
    <row r="106" spans="1:50" s="221" customFormat="1">
      <c r="A106" s="715"/>
      <c r="B106" s="2230"/>
      <c r="C106" s="2231"/>
      <c r="D106" s="2231"/>
      <c r="E106" s="2231"/>
      <c r="F106" s="2231"/>
      <c r="G106" s="2231"/>
      <c r="H106" s="2231"/>
      <c r="I106" s="2232"/>
      <c r="J106" s="1217"/>
      <c r="K106" s="1217"/>
      <c r="L106" s="1217"/>
      <c r="M106" s="1217"/>
      <c r="N106" s="1217"/>
      <c r="O106" s="1217"/>
      <c r="P106" s="1217"/>
      <c r="Q106" s="1217"/>
      <c r="R106" s="1218"/>
      <c r="S106" s="1220"/>
      <c r="T106" s="1217"/>
      <c r="U106" s="1217"/>
      <c r="V106" s="1217"/>
      <c r="W106" s="1217"/>
      <c r="X106" s="1217"/>
      <c r="Y106" s="1217"/>
      <c r="Z106" s="1217"/>
      <c r="AA106" s="1221"/>
    </row>
    <row r="107" spans="1:50" s="221" customFormat="1">
      <c r="A107" s="715"/>
      <c r="B107" s="2230"/>
      <c r="C107" s="2231"/>
      <c r="D107" s="2231"/>
      <c r="E107" s="2231"/>
      <c r="F107" s="2231"/>
      <c r="G107" s="2231"/>
      <c r="H107" s="2231"/>
      <c r="I107" s="2232"/>
      <c r="J107" s="2218"/>
      <c r="K107" s="2218"/>
      <c r="L107" s="2218"/>
      <c r="M107" s="2218"/>
      <c r="N107" s="2218"/>
      <c r="O107" s="2218"/>
      <c r="P107" s="2218"/>
      <c r="Q107" s="2218"/>
      <c r="R107" s="2179"/>
      <c r="S107" s="2178"/>
      <c r="T107" s="2218"/>
      <c r="U107" s="2218"/>
      <c r="V107" s="2218"/>
      <c r="W107" s="2218"/>
      <c r="X107" s="2218"/>
      <c r="Y107" s="2218"/>
      <c r="Z107" s="2218"/>
      <c r="AA107" s="2531"/>
    </row>
    <row r="108" spans="1:50" s="221" customFormat="1" ht="16.5" customHeight="1">
      <c r="A108" s="715"/>
      <c r="B108" s="1189"/>
      <c r="C108" s="1190"/>
      <c r="D108" s="1190"/>
      <c r="E108" s="1190"/>
      <c r="F108" s="1190"/>
      <c r="G108" s="1190"/>
      <c r="H108" s="1190"/>
      <c r="I108" s="1191"/>
      <c r="J108" s="1199" t="s">
        <v>526</v>
      </c>
      <c r="K108" s="1291"/>
      <c r="L108" s="1291"/>
      <c r="M108" s="1200"/>
      <c r="N108" s="1199" t="s">
        <v>527</v>
      </c>
      <c r="O108" s="1291"/>
      <c r="P108" s="1291"/>
      <c r="Q108" s="1291"/>
      <c r="R108" s="1200"/>
      <c r="S108" s="1199" t="s">
        <v>526</v>
      </c>
      <c r="T108" s="1291"/>
      <c r="U108" s="1291"/>
      <c r="V108" s="1200"/>
      <c r="W108" s="1199" t="s">
        <v>527</v>
      </c>
      <c r="X108" s="1291"/>
      <c r="Y108" s="1291"/>
      <c r="Z108" s="1291"/>
      <c r="AA108" s="1201"/>
    </row>
    <row r="109" spans="1:50" s="714" customFormat="1" ht="18" customHeight="1">
      <c r="A109" s="716"/>
      <c r="B109" s="1202" t="s">
        <v>2492</v>
      </c>
      <c r="C109" s="1203"/>
      <c r="D109" s="1203"/>
      <c r="E109" s="1203"/>
      <c r="F109" s="1203"/>
      <c r="G109" s="1203"/>
      <c r="H109" s="1203"/>
      <c r="I109" s="1204"/>
      <c r="J109" s="2278">
        <v>4797</v>
      </c>
      <c r="K109" s="2424"/>
      <c r="L109" s="2424"/>
      <c r="M109" s="2279"/>
      <c r="N109" s="2278">
        <v>1254215</v>
      </c>
      <c r="O109" s="2424"/>
      <c r="P109" s="2424"/>
      <c r="Q109" s="2424"/>
      <c r="R109" s="2279"/>
      <c r="S109" s="2278">
        <v>4586</v>
      </c>
      <c r="T109" s="2424"/>
      <c r="U109" s="2424"/>
      <c r="V109" s="2279"/>
      <c r="W109" s="2424">
        <v>333214</v>
      </c>
      <c r="X109" s="2424"/>
      <c r="Y109" s="2424"/>
      <c r="Z109" s="2424"/>
      <c r="AA109" s="2282"/>
    </row>
    <row r="110" spans="1:50" s="714" customFormat="1" ht="18" customHeight="1">
      <c r="A110" s="716"/>
      <c r="B110" s="1249" t="s">
        <v>2505</v>
      </c>
      <c r="C110" s="1209"/>
      <c r="D110" s="1209"/>
      <c r="E110" s="1209"/>
      <c r="F110" s="1209"/>
      <c r="G110" s="1209"/>
      <c r="H110" s="1209"/>
      <c r="I110" s="1250"/>
      <c r="J110" s="2278">
        <v>4837</v>
      </c>
      <c r="K110" s="2424"/>
      <c r="L110" s="2424"/>
      <c r="M110" s="2279"/>
      <c r="N110" s="2278">
        <v>1260950</v>
      </c>
      <c r="O110" s="2424"/>
      <c r="P110" s="2424"/>
      <c r="Q110" s="2424"/>
      <c r="R110" s="2279"/>
      <c r="S110" s="2278">
        <v>4564</v>
      </c>
      <c r="T110" s="2424"/>
      <c r="U110" s="2424"/>
      <c r="V110" s="2279"/>
      <c r="W110" s="2424">
        <v>332547</v>
      </c>
      <c r="X110" s="2424"/>
      <c r="Y110" s="2424"/>
      <c r="Z110" s="2424"/>
      <c r="AA110" s="2282"/>
    </row>
    <row r="111" spans="1:50" s="714" customFormat="1" ht="18" customHeight="1">
      <c r="A111" s="716"/>
      <c r="B111" s="1249" t="s">
        <v>2543</v>
      </c>
      <c r="C111" s="1209"/>
      <c r="D111" s="1209"/>
      <c r="E111" s="1209"/>
      <c r="F111" s="1209"/>
      <c r="G111" s="1209"/>
      <c r="H111" s="1209"/>
      <c r="I111" s="1250"/>
      <c r="J111" s="2278">
        <v>4859</v>
      </c>
      <c r="K111" s="2424"/>
      <c r="L111" s="2424"/>
      <c r="M111" s="2279"/>
      <c r="N111" s="2278">
        <v>1314466</v>
      </c>
      <c r="O111" s="2424"/>
      <c r="P111" s="2424"/>
      <c r="Q111" s="2424"/>
      <c r="R111" s="2279"/>
      <c r="S111" s="2278">
        <v>4551</v>
      </c>
      <c r="T111" s="2424"/>
      <c r="U111" s="2424"/>
      <c r="V111" s="2279"/>
      <c r="W111" s="2424">
        <v>331938</v>
      </c>
      <c r="X111" s="2424"/>
      <c r="Y111" s="2424"/>
      <c r="Z111" s="2424"/>
      <c r="AA111" s="2282"/>
    </row>
    <row r="112" spans="1:50" s="714" customFormat="1" ht="18" customHeight="1">
      <c r="A112" s="716"/>
      <c r="B112" s="1249" t="s">
        <v>2485</v>
      </c>
      <c r="C112" s="1209"/>
      <c r="D112" s="1209"/>
      <c r="E112" s="1209"/>
      <c r="F112" s="1209"/>
      <c r="G112" s="1209"/>
      <c r="H112" s="1209"/>
      <c r="I112" s="1250"/>
      <c r="J112" s="2278">
        <v>4875</v>
      </c>
      <c r="K112" s="2424"/>
      <c r="L112" s="2424"/>
      <c r="M112" s="2279"/>
      <c r="N112" s="2278">
        <v>1313349</v>
      </c>
      <c r="O112" s="2424"/>
      <c r="P112" s="2424"/>
      <c r="Q112" s="2424"/>
      <c r="R112" s="2279"/>
      <c r="S112" s="2278">
        <v>4513</v>
      </c>
      <c r="T112" s="2424"/>
      <c r="U112" s="2424"/>
      <c r="V112" s="2279"/>
      <c r="W112" s="2424">
        <v>329885</v>
      </c>
      <c r="X112" s="2424"/>
      <c r="Y112" s="2424"/>
      <c r="Z112" s="2424"/>
      <c r="AA112" s="2282"/>
    </row>
    <row r="113" spans="1:50" s="714" customFormat="1" ht="18" customHeight="1" thickBot="1">
      <c r="A113" s="716"/>
      <c r="B113" s="1177" t="s">
        <v>2486</v>
      </c>
      <c r="C113" s="1178"/>
      <c r="D113" s="1178"/>
      <c r="E113" s="1178"/>
      <c r="F113" s="1178"/>
      <c r="G113" s="1178"/>
      <c r="H113" s="1178"/>
      <c r="I113" s="1179"/>
      <c r="J113" s="2352">
        <v>4883</v>
      </c>
      <c r="K113" s="2434"/>
      <c r="L113" s="2434"/>
      <c r="M113" s="2353"/>
      <c r="N113" s="2352">
        <v>1315450</v>
      </c>
      <c r="O113" s="2434"/>
      <c r="P113" s="2434"/>
      <c r="Q113" s="2434"/>
      <c r="R113" s="2353"/>
      <c r="S113" s="2352">
        <v>4480</v>
      </c>
      <c r="T113" s="2434"/>
      <c r="U113" s="2434"/>
      <c r="V113" s="2353"/>
      <c r="W113" s="2434">
        <v>328486</v>
      </c>
      <c r="X113" s="2434"/>
      <c r="Y113" s="2434"/>
      <c r="Z113" s="2434"/>
      <c r="AA113" s="2354"/>
    </row>
    <row r="114" spans="1:50" s="221" customFormat="1" ht="13.5" customHeight="1">
      <c r="B114" s="223" t="s">
        <v>534</v>
      </c>
      <c r="R114" s="23"/>
    </row>
    <row r="115" spans="1:50" s="221" customFormat="1">
      <c r="B115" s="393"/>
      <c r="R115" s="23"/>
      <c r="AA115" s="23"/>
    </row>
    <row r="116" spans="1:50" s="221" customFormat="1" ht="12.6" customHeight="1"/>
    <row r="117" spans="1:50" s="221" customFormat="1" ht="17.25" customHeight="1">
      <c r="A117" s="93" t="s">
        <v>546</v>
      </c>
      <c r="I117" s="718"/>
      <c r="J117" s="718"/>
      <c r="K117" s="718"/>
      <c r="L117" s="718"/>
      <c r="M117" s="718"/>
      <c r="N117" s="718"/>
      <c r="O117" s="718"/>
      <c r="P117" s="718"/>
      <c r="Q117" s="718"/>
      <c r="R117" s="718"/>
      <c r="S117" s="718"/>
      <c r="T117" s="718"/>
      <c r="U117" s="718"/>
    </row>
    <row r="118" spans="1:50" s="221" customFormat="1" ht="13.5" customHeight="1">
      <c r="I118" s="718"/>
      <c r="J118" s="718"/>
      <c r="K118" s="718"/>
      <c r="L118" s="718"/>
      <c r="M118" s="718"/>
      <c r="N118" s="718"/>
      <c r="O118" s="718"/>
      <c r="P118" s="718"/>
      <c r="Q118" s="718"/>
      <c r="R118" s="718"/>
      <c r="S118" s="718"/>
      <c r="T118" s="718"/>
      <c r="U118" s="718"/>
      <c r="AX118" s="23" t="s">
        <v>2151</v>
      </c>
    </row>
    <row r="119" spans="1:50" s="221" customFormat="1" ht="13.5" customHeight="1" thickBot="1">
      <c r="AX119" s="498" t="s">
        <v>547</v>
      </c>
    </row>
    <row r="120" spans="1:50" s="221" customFormat="1" ht="18" customHeight="1">
      <c r="A120" s="1186" t="s">
        <v>2053</v>
      </c>
      <c r="B120" s="1187"/>
      <c r="C120" s="1187"/>
      <c r="D120" s="1187"/>
      <c r="E120" s="1187"/>
      <c r="F120" s="1187"/>
      <c r="G120" s="1188"/>
      <c r="H120" s="1219" t="s">
        <v>548</v>
      </c>
      <c r="I120" s="1210"/>
      <c r="J120" s="1210"/>
      <c r="K120" s="1210"/>
      <c r="L120" s="1210"/>
      <c r="M120" s="1210"/>
      <c r="N120" s="1210"/>
      <c r="O120" s="1210"/>
      <c r="P120" s="1210"/>
      <c r="Q120" s="1210"/>
      <c r="R120" s="1210"/>
      <c r="S120" s="1210"/>
      <c r="T120" s="1210"/>
      <c r="U120" s="1210"/>
      <c r="V120" s="1210"/>
      <c r="W120" s="1210"/>
      <c r="X120" s="1210"/>
      <c r="Y120" s="1210"/>
      <c r="Z120" s="1210"/>
      <c r="AA120" s="1210"/>
      <c r="AB120" s="1210"/>
      <c r="AC120" s="1210"/>
      <c r="AD120" s="1210"/>
      <c r="AE120" s="1210"/>
      <c r="AF120" s="1210"/>
      <c r="AG120" s="1210"/>
      <c r="AH120" s="1210"/>
      <c r="AI120" s="1210"/>
      <c r="AJ120" s="1210"/>
      <c r="AK120" s="1210"/>
      <c r="AL120" s="1210"/>
      <c r="AM120" s="1210"/>
      <c r="AN120" s="1210"/>
      <c r="AO120" s="1210"/>
      <c r="AP120" s="1210"/>
      <c r="AQ120" s="1210"/>
      <c r="AR120" s="1210"/>
      <c r="AS120" s="1211"/>
      <c r="AT120" s="2176" t="s">
        <v>549</v>
      </c>
      <c r="AU120" s="2176"/>
      <c r="AV120" s="2176"/>
      <c r="AW120" s="2176"/>
      <c r="AX120" s="2174"/>
    </row>
    <row r="121" spans="1:50" s="221" customFormat="1" ht="18" customHeight="1">
      <c r="A121" s="2230"/>
      <c r="B121" s="2231"/>
      <c r="C121" s="2231"/>
      <c r="D121" s="2231"/>
      <c r="E121" s="2231"/>
      <c r="F121" s="2231"/>
      <c r="G121" s="2232"/>
      <c r="H121" s="1302" t="s">
        <v>1</v>
      </c>
      <c r="I121" s="2229"/>
      <c r="J121" s="2229"/>
      <c r="K121" s="1303"/>
      <c r="L121" s="1199" t="s">
        <v>550</v>
      </c>
      <c r="M121" s="1291"/>
      <c r="N121" s="1291"/>
      <c r="O121" s="1291"/>
      <c r="P121" s="1291"/>
      <c r="Q121" s="1291"/>
      <c r="R121" s="1291"/>
      <c r="S121" s="1291"/>
      <c r="T121" s="1291"/>
      <c r="U121" s="1291"/>
      <c r="V121" s="1291"/>
      <c r="W121" s="1291"/>
      <c r="X121" s="1291"/>
      <c r="Y121" s="1291"/>
      <c r="Z121" s="1200"/>
      <c r="AA121" s="1299" t="s">
        <v>551</v>
      </c>
      <c r="AB121" s="1299"/>
      <c r="AC121" s="1299"/>
      <c r="AD121" s="1299"/>
      <c r="AE121" s="1299"/>
      <c r="AF121" s="1299"/>
      <c r="AG121" s="1299"/>
      <c r="AH121" s="1299"/>
      <c r="AI121" s="1299"/>
      <c r="AJ121" s="1299"/>
      <c r="AK121" s="1299"/>
      <c r="AL121" s="1299"/>
      <c r="AM121" s="1299"/>
      <c r="AN121" s="1299"/>
      <c r="AO121" s="1299"/>
      <c r="AP121" s="1299"/>
      <c r="AQ121" s="1299"/>
      <c r="AR121" s="1299"/>
      <c r="AS121" s="1198"/>
      <c r="AT121" s="2537"/>
      <c r="AU121" s="2537"/>
      <c r="AV121" s="2537"/>
      <c r="AW121" s="2537"/>
      <c r="AX121" s="2671"/>
    </row>
    <row r="122" spans="1:50" s="221" customFormat="1" ht="32.25" customHeight="1">
      <c r="A122" s="1189"/>
      <c r="B122" s="1190"/>
      <c r="C122" s="1190"/>
      <c r="D122" s="1190"/>
      <c r="E122" s="1190"/>
      <c r="F122" s="1190"/>
      <c r="G122" s="1191"/>
      <c r="H122" s="1193"/>
      <c r="I122" s="1190"/>
      <c r="J122" s="1190"/>
      <c r="K122" s="1191"/>
      <c r="L122" s="1199" t="s">
        <v>1</v>
      </c>
      <c r="M122" s="2672"/>
      <c r="N122" s="2672"/>
      <c r="O122" s="2672"/>
      <c r="P122" s="2673"/>
      <c r="Q122" s="2674" t="s">
        <v>552</v>
      </c>
      <c r="R122" s="1299"/>
      <c r="S122" s="1299"/>
      <c r="T122" s="1299"/>
      <c r="U122" s="1299"/>
      <c r="V122" s="2674" t="s">
        <v>553</v>
      </c>
      <c r="W122" s="1299"/>
      <c r="X122" s="1299"/>
      <c r="Y122" s="1299"/>
      <c r="Z122" s="1198"/>
      <c r="AA122" s="1291" t="s">
        <v>1</v>
      </c>
      <c r="AB122" s="1291"/>
      <c r="AC122" s="1291"/>
      <c r="AD122" s="1291"/>
      <c r="AE122" s="1200"/>
      <c r="AF122" s="2674" t="s">
        <v>554</v>
      </c>
      <c r="AG122" s="1299"/>
      <c r="AH122" s="1299"/>
      <c r="AI122" s="1299"/>
      <c r="AJ122" s="1299"/>
      <c r="AK122" s="1199" t="s">
        <v>555</v>
      </c>
      <c r="AL122" s="1291"/>
      <c r="AM122" s="1291"/>
      <c r="AN122" s="1291"/>
      <c r="AO122" s="1291"/>
      <c r="AP122" s="1199" t="s">
        <v>556</v>
      </c>
      <c r="AQ122" s="1291"/>
      <c r="AR122" s="1291"/>
      <c r="AS122" s="1200"/>
      <c r="AT122" s="2177"/>
      <c r="AU122" s="2177"/>
      <c r="AV122" s="2177"/>
      <c r="AW122" s="2177"/>
      <c r="AX122" s="2175"/>
    </row>
    <row r="123" spans="1:50" s="221" customFormat="1" ht="18" customHeight="1">
      <c r="A123" s="1249" t="s">
        <v>2189</v>
      </c>
      <c r="B123" s="1209"/>
      <c r="C123" s="1209"/>
      <c r="D123" s="1209"/>
      <c r="E123" s="1209"/>
      <c r="F123" s="1209"/>
      <c r="G123" s="1250"/>
      <c r="H123" s="2356">
        <v>15660</v>
      </c>
      <c r="I123" s="2668"/>
      <c r="J123" s="2668"/>
      <c r="K123" s="2668"/>
      <c r="L123" s="2278">
        <v>14240</v>
      </c>
      <c r="M123" s="2578"/>
      <c r="N123" s="2578"/>
      <c r="O123" s="2578"/>
      <c r="P123" s="2669"/>
      <c r="Q123" s="2356">
        <v>14200</v>
      </c>
      <c r="R123" s="2668"/>
      <c r="S123" s="2668"/>
      <c r="T123" s="2668"/>
      <c r="U123" s="2668"/>
      <c r="V123" s="2356">
        <v>40</v>
      </c>
      <c r="W123" s="2668"/>
      <c r="X123" s="2668"/>
      <c r="Y123" s="2668"/>
      <c r="Z123" s="2668"/>
      <c r="AA123" s="2278">
        <v>1420</v>
      </c>
      <c r="AB123" s="2424"/>
      <c r="AC123" s="2424"/>
      <c r="AD123" s="2424"/>
      <c r="AE123" s="2279"/>
      <c r="AF123" s="2278">
        <v>80</v>
      </c>
      <c r="AG123" s="2424"/>
      <c r="AH123" s="2424"/>
      <c r="AI123" s="2424"/>
      <c r="AJ123" s="2424"/>
      <c r="AK123" s="2278">
        <v>1250</v>
      </c>
      <c r="AL123" s="2424"/>
      <c r="AM123" s="2424"/>
      <c r="AN123" s="2424"/>
      <c r="AO123" s="2424"/>
      <c r="AP123" s="2278">
        <v>80</v>
      </c>
      <c r="AQ123" s="2424"/>
      <c r="AR123" s="2424"/>
      <c r="AS123" s="2424"/>
      <c r="AT123" s="2655">
        <v>80</v>
      </c>
      <c r="AU123" s="2656"/>
      <c r="AV123" s="2656"/>
      <c r="AW123" s="2656"/>
      <c r="AX123" s="2657"/>
    </row>
    <row r="124" spans="1:50" s="221" customFormat="1" ht="18" customHeight="1">
      <c r="A124" s="1249" t="s">
        <v>2190</v>
      </c>
      <c r="B124" s="1209"/>
      <c r="C124" s="1209"/>
      <c r="D124" s="1209"/>
      <c r="E124" s="1209"/>
      <c r="F124" s="1209"/>
      <c r="G124" s="1250"/>
      <c r="H124" s="2356">
        <v>20300</v>
      </c>
      <c r="I124" s="2668"/>
      <c r="J124" s="2668"/>
      <c r="K124" s="2668"/>
      <c r="L124" s="2278">
        <v>18000</v>
      </c>
      <c r="M124" s="2578"/>
      <c r="N124" s="2578"/>
      <c r="O124" s="2578"/>
      <c r="P124" s="2669"/>
      <c r="Q124" s="2356">
        <v>17930</v>
      </c>
      <c r="R124" s="2668"/>
      <c r="S124" s="2668"/>
      <c r="T124" s="2668"/>
      <c r="U124" s="2668"/>
      <c r="V124" s="2356">
        <v>80</v>
      </c>
      <c r="W124" s="2668"/>
      <c r="X124" s="2668"/>
      <c r="Y124" s="2668"/>
      <c r="Z124" s="2668"/>
      <c r="AA124" s="2278">
        <v>2300</v>
      </c>
      <c r="AB124" s="2424"/>
      <c r="AC124" s="2424"/>
      <c r="AD124" s="2424"/>
      <c r="AE124" s="2279"/>
      <c r="AF124" s="2278">
        <v>270</v>
      </c>
      <c r="AG124" s="2424"/>
      <c r="AH124" s="2424"/>
      <c r="AI124" s="2424"/>
      <c r="AJ124" s="2424"/>
      <c r="AK124" s="2278">
        <v>1980</v>
      </c>
      <c r="AL124" s="2424"/>
      <c r="AM124" s="2424"/>
      <c r="AN124" s="2424"/>
      <c r="AO124" s="2424"/>
      <c r="AP124" s="2278">
        <v>50</v>
      </c>
      <c r="AQ124" s="2424"/>
      <c r="AR124" s="2424"/>
      <c r="AS124" s="2424"/>
      <c r="AT124" s="2655">
        <v>40</v>
      </c>
      <c r="AU124" s="2656"/>
      <c r="AV124" s="2656"/>
      <c r="AW124" s="2656"/>
      <c r="AX124" s="2657"/>
    </row>
    <row r="125" spans="1:50" s="221" customFormat="1" ht="18" customHeight="1">
      <c r="A125" s="1249" t="s">
        <v>2191</v>
      </c>
      <c r="B125" s="1209"/>
      <c r="C125" s="1209"/>
      <c r="D125" s="1209"/>
      <c r="E125" s="1209"/>
      <c r="F125" s="1209"/>
      <c r="G125" s="1250"/>
      <c r="H125" s="2356">
        <v>22370</v>
      </c>
      <c r="I125" s="2668"/>
      <c r="J125" s="2668"/>
      <c r="K125" s="2668"/>
      <c r="L125" s="2278">
        <v>19860</v>
      </c>
      <c r="M125" s="2578"/>
      <c r="N125" s="2578"/>
      <c r="O125" s="2578"/>
      <c r="P125" s="2669"/>
      <c r="Q125" s="2356">
        <v>19860</v>
      </c>
      <c r="R125" s="2668"/>
      <c r="S125" s="2668"/>
      <c r="T125" s="2668"/>
      <c r="U125" s="2668"/>
      <c r="V125" s="2278" t="s">
        <v>290</v>
      </c>
      <c r="W125" s="2424"/>
      <c r="X125" s="2424"/>
      <c r="Y125" s="2424"/>
      <c r="Z125" s="2279"/>
      <c r="AA125" s="2278">
        <v>2510</v>
      </c>
      <c r="AB125" s="2424"/>
      <c r="AC125" s="2424"/>
      <c r="AD125" s="2424"/>
      <c r="AE125" s="2279"/>
      <c r="AF125" s="2278">
        <v>50</v>
      </c>
      <c r="AG125" s="2424"/>
      <c r="AH125" s="2424"/>
      <c r="AI125" s="2424"/>
      <c r="AJ125" s="2424"/>
      <c r="AK125" s="2278">
        <v>2400</v>
      </c>
      <c r="AL125" s="2424"/>
      <c r="AM125" s="2424"/>
      <c r="AN125" s="2424"/>
      <c r="AO125" s="2424"/>
      <c r="AP125" s="2278">
        <v>50</v>
      </c>
      <c r="AQ125" s="2424"/>
      <c r="AR125" s="2424"/>
      <c r="AS125" s="2424"/>
      <c r="AT125" s="2655">
        <v>20</v>
      </c>
      <c r="AU125" s="2656"/>
      <c r="AV125" s="2656"/>
      <c r="AW125" s="2656"/>
      <c r="AX125" s="2657"/>
    </row>
    <row r="126" spans="1:50" s="221" customFormat="1" ht="18" customHeight="1">
      <c r="A126" s="1249" t="s">
        <v>2192</v>
      </c>
      <c r="B126" s="1209"/>
      <c r="C126" s="1209"/>
      <c r="D126" s="1209"/>
      <c r="E126" s="1209"/>
      <c r="F126" s="1209"/>
      <c r="G126" s="1250"/>
      <c r="H126" s="2356">
        <v>30900</v>
      </c>
      <c r="I126" s="2668"/>
      <c r="J126" s="2668"/>
      <c r="K126" s="2668"/>
      <c r="L126" s="2278">
        <v>26990</v>
      </c>
      <c r="M126" s="2578"/>
      <c r="N126" s="2578"/>
      <c r="O126" s="2578"/>
      <c r="P126" s="2669"/>
      <c r="Q126" s="2356">
        <v>26970</v>
      </c>
      <c r="R126" s="2668"/>
      <c r="S126" s="2668"/>
      <c r="T126" s="2668"/>
      <c r="U126" s="2668"/>
      <c r="V126" s="2356">
        <v>10</v>
      </c>
      <c r="W126" s="2668"/>
      <c r="X126" s="2668"/>
      <c r="Y126" s="2668"/>
      <c r="Z126" s="2668"/>
      <c r="AA126" s="2278">
        <v>3920</v>
      </c>
      <c r="AB126" s="2424"/>
      <c r="AC126" s="2424"/>
      <c r="AD126" s="2424"/>
      <c r="AE126" s="2279"/>
      <c r="AF126" s="2278">
        <v>120</v>
      </c>
      <c r="AG126" s="2424"/>
      <c r="AH126" s="2424"/>
      <c r="AI126" s="2424"/>
      <c r="AJ126" s="2424"/>
      <c r="AK126" s="2278">
        <v>3770</v>
      </c>
      <c r="AL126" s="2424"/>
      <c r="AM126" s="2424"/>
      <c r="AN126" s="2424"/>
      <c r="AO126" s="2424"/>
      <c r="AP126" s="2278">
        <v>30</v>
      </c>
      <c r="AQ126" s="2424"/>
      <c r="AR126" s="2424"/>
      <c r="AS126" s="2424"/>
      <c r="AT126" s="2655">
        <v>60</v>
      </c>
      <c r="AU126" s="2656"/>
      <c r="AV126" s="2656"/>
      <c r="AW126" s="2656"/>
      <c r="AX126" s="2657"/>
    </row>
    <row r="127" spans="1:50" s="221" customFormat="1" ht="18" customHeight="1">
      <c r="A127" s="1249" t="s">
        <v>1357</v>
      </c>
      <c r="B127" s="1209"/>
      <c r="C127" s="1209"/>
      <c r="D127" s="1209"/>
      <c r="E127" s="1209"/>
      <c r="F127" s="1209"/>
      <c r="G127" s="1250"/>
      <c r="H127" s="2356">
        <v>30300</v>
      </c>
      <c r="I127" s="2668"/>
      <c r="J127" s="2668"/>
      <c r="K127" s="2668"/>
      <c r="L127" s="2278">
        <v>26540</v>
      </c>
      <c r="M127" s="2578"/>
      <c r="N127" s="2578"/>
      <c r="O127" s="2578"/>
      <c r="P127" s="2669"/>
      <c r="Q127" s="2356">
        <v>26440</v>
      </c>
      <c r="R127" s="2668"/>
      <c r="S127" s="2668"/>
      <c r="T127" s="2668"/>
      <c r="U127" s="2670"/>
      <c r="V127" s="2356">
        <v>100</v>
      </c>
      <c r="W127" s="2668"/>
      <c r="X127" s="2668"/>
      <c r="Y127" s="2668"/>
      <c r="Z127" s="2668"/>
      <c r="AA127" s="2278">
        <v>3750</v>
      </c>
      <c r="AB127" s="2424"/>
      <c r="AC127" s="2424"/>
      <c r="AD127" s="2424"/>
      <c r="AE127" s="2279"/>
      <c r="AF127" s="2278">
        <v>170</v>
      </c>
      <c r="AG127" s="2424"/>
      <c r="AH127" s="2424"/>
      <c r="AI127" s="2424"/>
      <c r="AJ127" s="2424"/>
      <c r="AK127" s="2278">
        <v>3540</v>
      </c>
      <c r="AL127" s="2424"/>
      <c r="AM127" s="2424"/>
      <c r="AN127" s="2424"/>
      <c r="AO127" s="2424"/>
      <c r="AP127" s="2278">
        <v>40</v>
      </c>
      <c r="AQ127" s="2424"/>
      <c r="AR127" s="2424"/>
      <c r="AS127" s="2424"/>
      <c r="AT127" s="2655">
        <v>50</v>
      </c>
      <c r="AU127" s="2656"/>
      <c r="AV127" s="2656"/>
      <c r="AW127" s="2656"/>
      <c r="AX127" s="2657"/>
    </row>
    <row r="128" spans="1:50" s="221" customFormat="1" ht="18" customHeight="1" thickBot="1">
      <c r="A128" s="1177" t="s">
        <v>2186</v>
      </c>
      <c r="B128" s="1178"/>
      <c r="C128" s="1178"/>
      <c r="D128" s="1178"/>
      <c r="E128" s="1178"/>
      <c r="F128" s="1178"/>
      <c r="G128" s="1179"/>
      <c r="H128" s="2358">
        <v>34790</v>
      </c>
      <c r="I128" s="2658"/>
      <c r="J128" s="2658"/>
      <c r="K128" s="2658"/>
      <c r="L128" s="2352">
        <v>29570</v>
      </c>
      <c r="M128" s="2659"/>
      <c r="N128" s="2659"/>
      <c r="O128" s="2659"/>
      <c r="P128" s="2660"/>
      <c r="Q128" s="2358">
        <v>29510</v>
      </c>
      <c r="R128" s="2658"/>
      <c r="S128" s="2658"/>
      <c r="T128" s="2658"/>
      <c r="U128" s="2661"/>
      <c r="V128" s="2358">
        <v>60</v>
      </c>
      <c r="W128" s="2658"/>
      <c r="X128" s="2658"/>
      <c r="Y128" s="2658"/>
      <c r="Z128" s="2658"/>
      <c r="AA128" s="2352">
        <v>5220</v>
      </c>
      <c r="AB128" s="2434"/>
      <c r="AC128" s="2434"/>
      <c r="AD128" s="2434"/>
      <c r="AE128" s="2353"/>
      <c r="AF128" s="2352">
        <v>280</v>
      </c>
      <c r="AG128" s="2434"/>
      <c r="AH128" s="2434"/>
      <c r="AI128" s="2434"/>
      <c r="AJ128" s="2434"/>
      <c r="AK128" s="2352">
        <v>4910</v>
      </c>
      <c r="AL128" s="2434"/>
      <c r="AM128" s="2434"/>
      <c r="AN128" s="2434"/>
      <c r="AO128" s="2434"/>
      <c r="AP128" s="2352">
        <v>20</v>
      </c>
      <c r="AQ128" s="2434"/>
      <c r="AR128" s="2434"/>
      <c r="AS128" s="2434"/>
      <c r="AT128" s="2662" t="s">
        <v>121</v>
      </c>
      <c r="AU128" s="2663"/>
      <c r="AV128" s="2663"/>
      <c r="AW128" s="2663"/>
      <c r="AX128" s="2664"/>
    </row>
    <row r="129" spans="1:50" s="221" customFormat="1" ht="13.5" customHeight="1">
      <c r="A129" s="223" t="s">
        <v>557</v>
      </c>
      <c r="B129" s="229"/>
      <c r="C129" s="229"/>
      <c r="D129" s="229"/>
      <c r="E129" s="229"/>
      <c r="F129" s="229"/>
      <c r="G129" s="229"/>
      <c r="H129" s="274"/>
      <c r="I129" s="274"/>
      <c r="J129" s="274"/>
      <c r="K129" s="274"/>
      <c r="L129" s="270"/>
      <c r="M129" s="275"/>
      <c r="N129" s="275"/>
      <c r="O129" s="275"/>
      <c r="P129" s="275"/>
      <c r="Q129" s="274"/>
      <c r="R129" s="274"/>
      <c r="S129" s="274"/>
      <c r="T129" s="274"/>
      <c r="U129" s="274"/>
      <c r="V129" s="274"/>
      <c r="W129" s="274"/>
      <c r="X129" s="274"/>
      <c r="Y129" s="274"/>
      <c r="Z129" s="274"/>
      <c r="AA129" s="270"/>
      <c r="AB129" s="270"/>
      <c r="AC129" s="270"/>
      <c r="AD129" s="270"/>
      <c r="AE129" s="270"/>
      <c r="AF129" s="270"/>
      <c r="AG129" s="270"/>
      <c r="AH129" s="270"/>
      <c r="AI129" s="270"/>
      <c r="AJ129" s="270"/>
      <c r="AK129" s="270"/>
      <c r="AL129" s="270"/>
      <c r="AM129" s="270"/>
      <c r="AN129" s="270"/>
      <c r="AO129" s="270"/>
      <c r="AP129" s="270"/>
      <c r="AQ129" s="270"/>
      <c r="AR129" s="270"/>
      <c r="AS129" s="270"/>
      <c r="AT129" s="183"/>
      <c r="AU129" s="272"/>
      <c r="AV129" s="272"/>
      <c r="AW129" s="272"/>
    </row>
    <row r="130" spans="1:50" s="221" customFormat="1">
      <c r="A130" s="12" t="s">
        <v>3452</v>
      </c>
    </row>
    <row r="131" spans="1:50" s="221" customFormat="1">
      <c r="A131" s="6" t="s">
        <v>3453</v>
      </c>
    </row>
    <row r="132" spans="1:50" s="221" customFormat="1" ht="12.6" customHeight="1">
      <c r="A132" s="13"/>
      <c r="B132" s="13"/>
      <c r="C132" s="13"/>
      <c r="D132" s="13"/>
      <c r="E132" s="13"/>
      <c r="F132" s="13"/>
      <c r="G132" s="13"/>
      <c r="H132" s="274"/>
      <c r="I132" s="274"/>
      <c r="J132" s="274"/>
      <c r="K132" s="274"/>
      <c r="L132" s="14"/>
      <c r="M132" s="15"/>
      <c r="N132" s="15"/>
      <c r="O132" s="15"/>
      <c r="P132" s="15"/>
      <c r="Q132" s="274"/>
      <c r="R132" s="274"/>
      <c r="S132" s="274"/>
      <c r="T132" s="274"/>
      <c r="U132" s="274"/>
      <c r="V132" s="274"/>
      <c r="W132" s="274"/>
      <c r="X132" s="274"/>
      <c r="Y132" s="274"/>
      <c r="Z132" s="274"/>
      <c r="AA132" s="14"/>
      <c r="AB132" s="14"/>
      <c r="AC132" s="14"/>
      <c r="AD132" s="14"/>
      <c r="AE132" s="14"/>
      <c r="AF132" s="14"/>
      <c r="AG132" s="14"/>
      <c r="AH132" s="14"/>
      <c r="AI132" s="14"/>
      <c r="AJ132" s="14"/>
      <c r="AK132" s="14"/>
      <c r="AL132" s="14"/>
      <c r="AM132" s="14"/>
      <c r="AN132" s="14"/>
      <c r="AO132" s="14"/>
      <c r="AP132" s="14"/>
      <c r="AQ132" s="14"/>
      <c r="AR132" s="14"/>
      <c r="AS132" s="14"/>
      <c r="AT132" s="16"/>
      <c r="AU132" s="17"/>
      <c r="AV132" s="17"/>
      <c r="AW132" s="17"/>
    </row>
    <row r="133" spans="1:50" s="221" customFormat="1"/>
    <row r="134" spans="1:50" s="221" customFormat="1" ht="17.25" customHeight="1">
      <c r="A134" s="93" t="s">
        <v>558</v>
      </c>
    </row>
    <row r="135" spans="1:50" s="221" customFormat="1" ht="13.5" customHeight="1">
      <c r="AQ135" s="341"/>
      <c r="AS135" s="23" t="s">
        <v>2193</v>
      </c>
    </row>
    <row r="136" spans="1:50" s="221" customFormat="1" ht="13.5" customHeight="1" thickBot="1">
      <c r="AS136" s="498" t="s">
        <v>559</v>
      </c>
    </row>
    <row r="137" spans="1:50" s="221" customFormat="1" ht="36" customHeight="1">
      <c r="A137" s="715"/>
      <c r="B137" s="1186" t="s">
        <v>2066</v>
      </c>
      <c r="C137" s="1187"/>
      <c r="D137" s="1187"/>
      <c r="E137" s="1187"/>
      <c r="F137" s="1187"/>
      <c r="G137" s="1187"/>
      <c r="H137" s="1187"/>
      <c r="I137" s="1187"/>
      <c r="J137" s="1194" t="s">
        <v>1</v>
      </c>
      <c r="K137" s="1195"/>
      <c r="L137" s="1195"/>
      <c r="M137" s="1195"/>
      <c r="N137" s="1195"/>
      <c r="O137" s="1195"/>
      <c r="P137" s="1195"/>
      <c r="Q137" s="1195"/>
      <c r="R137" s="1259"/>
      <c r="S137" s="1194" t="s">
        <v>536</v>
      </c>
      <c r="T137" s="1195"/>
      <c r="U137" s="1195"/>
      <c r="V137" s="1195"/>
      <c r="W137" s="1195"/>
      <c r="X137" s="1195"/>
      <c r="Y137" s="1195"/>
      <c r="Z137" s="1195"/>
      <c r="AA137" s="1259"/>
      <c r="AB137" s="2665" t="s">
        <v>2194</v>
      </c>
      <c r="AC137" s="2666"/>
      <c r="AD137" s="2666"/>
      <c r="AE137" s="2666"/>
      <c r="AF137" s="2666"/>
      <c r="AG137" s="2666"/>
      <c r="AH137" s="2666"/>
      <c r="AI137" s="2666"/>
      <c r="AJ137" s="2667"/>
      <c r="AK137" s="1194" t="s">
        <v>560</v>
      </c>
      <c r="AL137" s="1195"/>
      <c r="AM137" s="1195"/>
      <c r="AN137" s="1195"/>
      <c r="AO137" s="1195"/>
      <c r="AP137" s="1195"/>
      <c r="AQ137" s="1195"/>
      <c r="AR137" s="1195"/>
      <c r="AS137" s="1196"/>
      <c r="AT137" s="265"/>
      <c r="AU137" s="265"/>
      <c r="AV137" s="265"/>
      <c r="AW137" s="265"/>
      <c r="AX137" s="265"/>
    </row>
    <row r="138" spans="1:50" s="221" customFormat="1" ht="16.5" customHeight="1">
      <c r="A138" s="715"/>
      <c r="B138" s="1189"/>
      <c r="C138" s="1190"/>
      <c r="D138" s="1190"/>
      <c r="E138" s="1190"/>
      <c r="F138" s="1190"/>
      <c r="G138" s="1190"/>
      <c r="H138" s="1190"/>
      <c r="I138" s="1190"/>
      <c r="J138" s="1199" t="s">
        <v>1</v>
      </c>
      <c r="K138" s="1291"/>
      <c r="L138" s="1291"/>
      <c r="M138" s="1199" t="s">
        <v>561</v>
      </c>
      <c r="N138" s="1291"/>
      <c r="O138" s="1291"/>
      <c r="P138" s="1199" t="s">
        <v>562</v>
      </c>
      <c r="Q138" s="1291"/>
      <c r="R138" s="1200"/>
      <c r="S138" s="1199" t="s">
        <v>1</v>
      </c>
      <c r="T138" s="1291"/>
      <c r="U138" s="1291"/>
      <c r="V138" s="1199" t="s">
        <v>561</v>
      </c>
      <c r="W138" s="1291"/>
      <c r="X138" s="1291"/>
      <c r="Y138" s="1199" t="s">
        <v>562</v>
      </c>
      <c r="Z138" s="1291"/>
      <c r="AA138" s="1291"/>
      <c r="AB138" s="1199" t="s">
        <v>1</v>
      </c>
      <c r="AC138" s="1291"/>
      <c r="AD138" s="1291"/>
      <c r="AE138" s="1199" t="s">
        <v>561</v>
      </c>
      <c r="AF138" s="1291"/>
      <c r="AG138" s="1291"/>
      <c r="AH138" s="1199" t="s">
        <v>562</v>
      </c>
      <c r="AI138" s="1291"/>
      <c r="AJ138" s="1200"/>
      <c r="AK138" s="1199" t="s">
        <v>1</v>
      </c>
      <c r="AL138" s="1291"/>
      <c r="AM138" s="1291"/>
      <c r="AN138" s="1199" t="s">
        <v>561</v>
      </c>
      <c r="AO138" s="1291"/>
      <c r="AP138" s="1291"/>
      <c r="AQ138" s="1199" t="s">
        <v>562</v>
      </c>
      <c r="AR138" s="1291"/>
      <c r="AS138" s="1201"/>
      <c r="AT138" s="249"/>
      <c r="AU138" s="249"/>
      <c r="AV138" s="249"/>
      <c r="AW138" s="249"/>
      <c r="AX138" s="249"/>
    </row>
    <row r="139" spans="1:50" s="714" customFormat="1" ht="18" customHeight="1">
      <c r="A139" s="716"/>
      <c r="B139" s="1202" t="s">
        <v>2345</v>
      </c>
      <c r="C139" s="1203"/>
      <c r="D139" s="1203"/>
      <c r="E139" s="1203"/>
      <c r="F139" s="1203"/>
      <c r="G139" s="1203"/>
      <c r="H139" s="1203"/>
      <c r="I139" s="1204"/>
      <c r="J139" s="2619">
        <v>309</v>
      </c>
      <c r="K139" s="1203"/>
      <c r="L139" s="1204"/>
      <c r="M139" s="2619">
        <v>250</v>
      </c>
      <c r="N139" s="1203"/>
      <c r="O139" s="1204"/>
      <c r="P139" s="2619">
        <v>59</v>
      </c>
      <c r="Q139" s="1203"/>
      <c r="R139" s="1204"/>
      <c r="S139" s="2619">
        <v>241</v>
      </c>
      <c r="T139" s="1203"/>
      <c r="U139" s="1204"/>
      <c r="V139" s="2619">
        <v>208</v>
      </c>
      <c r="W139" s="1203"/>
      <c r="X139" s="1204"/>
      <c r="Y139" s="2619">
        <v>33</v>
      </c>
      <c r="Z139" s="1203"/>
      <c r="AA139" s="1204"/>
      <c r="AB139" s="2619">
        <v>3</v>
      </c>
      <c r="AC139" s="1203"/>
      <c r="AD139" s="1204"/>
      <c r="AE139" s="2619">
        <v>3</v>
      </c>
      <c r="AF139" s="1203"/>
      <c r="AG139" s="1204"/>
      <c r="AH139" s="2619">
        <v>0</v>
      </c>
      <c r="AI139" s="1203"/>
      <c r="AJ139" s="1204"/>
      <c r="AK139" s="2619">
        <v>7</v>
      </c>
      <c r="AL139" s="1203"/>
      <c r="AM139" s="1204"/>
      <c r="AN139" s="2619">
        <v>2</v>
      </c>
      <c r="AO139" s="1203"/>
      <c r="AP139" s="1204"/>
      <c r="AQ139" s="2619">
        <v>5</v>
      </c>
      <c r="AR139" s="1203"/>
      <c r="AS139" s="2649"/>
      <c r="AT139" s="13"/>
      <c r="AU139" s="13"/>
      <c r="AV139" s="13"/>
      <c r="AW139" s="13"/>
      <c r="AX139" s="13"/>
    </row>
    <row r="140" spans="1:50" s="714" customFormat="1" ht="18" customHeight="1">
      <c r="A140" s="716"/>
      <c r="B140" s="1249" t="s">
        <v>2594</v>
      </c>
      <c r="C140" s="1209"/>
      <c r="D140" s="1209"/>
      <c r="E140" s="1209"/>
      <c r="F140" s="1209"/>
      <c r="G140" s="1209"/>
      <c r="H140" s="1209"/>
      <c r="I140" s="1250"/>
      <c r="J140" s="2286">
        <v>358</v>
      </c>
      <c r="K140" s="1209"/>
      <c r="L140" s="1250"/>
      <c r="M140" s="2286">
        <v>308</v>
      </c>
      <c r="N140" s="1209"/>
      <c r="O140" s="1250"/>
      <c r="P140" s="2286">
        <v>50</v>
      </c>
      <c r="Q140" s="1209"/>
      <c r="R140" s="1250"/>
      <c r="S140" s="2286">
        <v>279</v>
      </c>
      <c r="T140" s="1209"/>
      <c r="U140" s="1250"/>
      <c r="V140" s="2286">
        <v>252</v>
      </c>
      <c r="W140" s="1209"/>
      <c r="X140" s="1250"/>
      <c r="Y140" s="2286">
        <v>27</v>
      </c>
      <c r="Z140" s="1209"/>
      <c r="AA140" s="1250"/>
      <c r="AB140" s="2286">
        <v>9</v>
      </c>
      <c r="AC140" s="1209"/>
      <c r="AD140" s="1250"/>
      <c r="AE140" s="2286">
        <v>9</v>
      </c>
      <c r="AF140" s="1209"/>
      <c r="AG140" s="1250"/>
      <c r="AH140" s="2286">
        <v>0</v>
      </c>
      <c r="AI140" s="1209"/>
      <c r="AJ140" s="1250"/>
      <c r="AK140" s="2286">
        <v>2</v>
      </c>
      <c r="AL140" s="1209"/>
      <c r="AM140" s="1250"/>
      <c r="AN140" s="2286">
        <v>2</v>
      </c>
      <c r="AO140" s="1209"/>
      <c r="AP140" s="1250"/>
      <c r="AQ140" s="2286">
        <v>0</v>
      </c>
      <c r="AR140" s="1209"/>
      <c r="AS140" s="2648"/>
      <c r="AT140" s="13"/>
      <c r="AU140" s="13"/>
      <c r="AV140" s="13"/>
      <c r="AW140" s="13"/>
      <c r="AX140" s="13"/>
    </row>
    <row r="141" spans="1:50" s="714" customFormat="1" ht="18" customHeight="1">
      <c r="A141" s="716"/>
      <c r="B141" s="1249" t="s">
        <v>2595</v>
      </c>
      <c r="C141" s="1209"/>
      <c r="D141" s="1209"/>
      <c r="E141" s="1209"/>
      <c r="F141" s="1209"/>
      <c r="G141" s="1209"/>
      <c r="H141" s="1209"/>
      <c r="I141" s="1250"/>
      <c r="J141" s="2286">
        <v>339</v>
      </c>
      <c r="K141" s="1209"/>
      <c r="L141" s="1250"/>
      <c r="M141" s="2286">
        <v>285</v>
      </c>
      <c r="N141" s="1209"/>
      <c r="O141" s="1250"/>
      <c r="P141" s="2286">
        <v>54</v>
      </c>
      <c r="Q141" s="1209"/>
      <c r="R141" s="1250"/>
      <c r="S141" s="2286">
        <v>272</v>
      </c>
      <c r="T141" s="1209"/>
      <c r="U141" s="1250"/>
      <c r="V141" s="2286">
        <v>238</v>
      </c>
      <c r="W141" s="1209"/>
      <c r="X141" s="1250"/>
      <c r="Y141" s="2286">
        <v>34</v>
      </c>
      <c r="Z141" s="1209"/>
      <c r="AA141" s="1250"/>
      <c r="AB141" s="2286">
        <v>5</v>
      </c>
      <c r="AC141" s="1209"/>
      <c r="AD141" s="1250"/>
      <c r="AE141" s="2286">
        <v>5</v>
      </c>
      <c r="AF141" s="1209"/>
      <c r="AG141" s="1250"/>
      <c r="AH141" s="2286">
        <v>0</v>
      </c>
      <c r="AI141" s="1209"/>
      <c r="AJ141" s="1250"/>
      <c r="AK141" s="2286">
        <v>3</v>
      </c>
      <c r="AL141" s="1209"/>
      <c r="AM141" s="1250"/>
      <c r="AN141" s="2286">
        <v>1</v>
      </c>
      <c r="AO141" s="1209"/>
      <c r="AP141" s="1250"/>
      <c r="AQ141" s="2286">
        <v>2</v>
      </c>
      <c r="AR141" s="1209"/>
      <c r="AS141" s="2648"/>
      <c r="AT141" s="13"/>
      <c r="AU141" s="13"/>
      <c r="AV141" s="13"/>
      <c r="AW141" s="13"/>
      <c r="AX141" s="13"/>
    </row>
    <row r="142" spans="1:50" s="714" customFormat="1" ht="18" customHeight="1">
      <c r="A142" s="716"/>
      <c r="B142" s="1249" t="s">
        <v>2596</v>
      </c>
      <c r="C142" s="1209"/>
      <c r="D142" s="1209"/>
      <c r="E142" s="1209"/>
      <c r="F142" s="1209"/>
      <c r="G142" s="1209"/>
      <c r="H142" s="1209"/>
      <c r="I142" s="1250"/>
      <c r="J142" s="2286">
        <v>300</v>
      </c>
      <c r="K142" s="1209"/>
      <c r="L142" s="1250"/>
      <c r="M142" s="2286">
        <v>259</v>
      </c>
      <c r="N142" s="1209"/>
      <c r="O142" s="1250"/>
      <c r="P142" s="2286">
        <v>41</v>
      </c>
      <c r="Q142" s="1209"/>
      <c r="R142" s="1250"/>
      <c r="S142" s="2286">
        <v>248</v>
      </c>
      <c r="T142" s="1209"/>
      <c r="U142" s="1250"/>
      <c r="V142" s="2286">
        <v>222</v>
      </c>
      <c r="W142" s="1209"/>
      <c r="X142" s="1250"/>
      <c r="Y142" s="2286">
        <v>26</v>
      </c>
      <c r="Z142" s="1209"/>
      <c r="AA142" s="1250"/>
      <c r="AB142" s="2286">
        <v>6</v>
      </c>
      <c r="AC142" s="1209"/>
      <c r="AD142" s="1250"/>
      <c r="AE142" s="2286">
        <v>5</v>
      </c>
      <c r="AF142" s="1209"/>
      <c r="AG142" s="1250"/>
      <c r="AH142" s="2286">
        <v>1</v>
      </c>
      <c r="AI142" s="1209"/>
      <c r="AJ142" s="1250"/>
      <c r="AK142" s="2286">
        <v>1</v>
      </c>
      <c r="AL142" s="1209"/>
      <c r="AM142" s="1250"/>
      <c r="AN142" s="2286">
        <v>1</v>
      </c>
      <c r="AO142" s="1209"/>
      <c r="AP142" s="1250"/>
      <c r="AQ142" s="2286">
        <v>0</v>
      </c>
      <c r="AR142" s="1209"/>
      <c r="AS142" s="2648"/>
      <c r="AT142" s="13"/>
      <c r="AU142" s="13"/>
      <c r="AV142" s="13"/>
      <c r="AW142" s="13"/>
      <c r="AX142" s="13"/>
    </row>
    <row r="143" spans="1:50" s="714" customFormat="1" ht="18" customHeight="1" thickBot="1">
      <c r="A143" s="716"/>
      <c r="B143" s="1177" t="s">
        <v>2597</v>
      </c>
      <c r="C143" s="1178"/>
      <c r="D143" s="1178"/>
      <c r="E143" s="1178"/>
      <c r="F143" s="1178"/>
      <c r="G143" s="1178"/>
      <c r="H143" s="1178"/>
      <c r="I143" s="1179"/>
      <c r="J143" s="2592">
        <v>321</v>
      </c>
      <c r="K143" s="1178"/>
      <c r="L143" s="1179"/>
      <c r="M143" s="2592">
        <v>269</v>
      </c>
      <c r="N143" s="1178"/>
      <c r="O143" s="1179"/>
      <c r="P143" s="2592">
        <v>52</v>
      </c>
      <c r="Q143" s="1178"/>
      <c r="R143" s="1179"/>
      <c r="S143" s="2592">
        <v>253</v>
      </c>
      <c r="T143" s="1178"/>
      <c r="U143" s="1179"/>
      <c r="V143" s="2592">
        <v>222</v>
      </c>
      <c r="W143" s="1178"/>
      <c r="X143" s="1179"/>
      <c r="Y143" s="2592">
        <v>31</v>
      </c>
      <c r="Z143" s="1178"/>
      <c r="AA143" s="1179"/>
      <c r="AB143" s="2592">
        <v>12</v>
      </c>
      <c r="AC143" s="1178"/>
      <c r="AD143" s="1179"/>
      <c r="AE143" s="2592">
        <v>9</v>
      </c>
      <c r="AF143" s="1178"/>
      <c r="AG143" s="1179"/>
      <c r="AH143" s="2592">
        <v>3</v>
      </c>
      <c r="AI143" s="1178"/>
      <c r="AJ143" s="1179"/>
      <c r="AK143" s="2592">
        <v>2</v>
      </c>
      <c r="AL143" s="1178"/>
      <c r="AM143" s="1179"/>
      <c r="AN143" s="2592">
        <v>2</v>
      </c>
      <c r="AO143" s="1178"/>
      <c r="AP143" s="1179"/>
      <c r="AQ143" s="2592">
        <v>0</v>
      </c>
      <c r="AR143" s="1178"/>
      <c r="AS143" s="2624"/>
      <c r="AT143" s="13"/>
      <c r="AU143" s="13"/>
      <c r="AV143" s="13"/>
      <c r="AW143" s="13"/>
      <c r="AX143" s="13"/>
    </row>
    <row r="144" spans="1:50" s="221" customFormat="1" ht="11.25" customHeight="1" thickBot="1">
      <c r="B144" s="719"/>
      <c r="C144" s="719"/>
      <c r="D144" s="719"/>
      <c r="E144" s="719"/>
      <c r="F144" s="719"/>
      <c r="G144" s="719"/>
      <c r="H144" s="719"/>
      <c r="I144" s="720"/>
      <c r="J144" s="720"/>
      <c r="K144" s="720"/>
      <c r="L144" s="720"/>
      <c r="M144" s="720"/>
      <c r="N144" s="720"/>
      <c r="O144" s="720"/>
      <c r="P144" s="341"/>
      <c r="Q144" s="341"/>
      <c r="R144" s="341"/>
      <c r="S144" s="720"/>
      <c r="T144" s="720"/>
      <c r="U144" s="720"/>
      <c r="V144" s="720"/>
      <c r="W144" s="720"/>
      <c r="X144" s="720"/>
      <c r="Y144" s="720"/>
      <c r="Z144" s="720"/>
      <c r="AA144" s="720"/>
      <c r="AB144" s="720"/>
      <c r="AC144" s="720"/>
      <c r="AD144" s="720"/>
      <c r="AE144" s="720"/>
      <c r="AF144" s="720"/>
      <c r="AG144" s="720"/>
      <c r="AH144" s="720"/>
      <c r="AI144" s="720"/>
      <c r="AJ144" s="720"/>
      <c r="AK144" s="720"/>
      <c r="AL144" s="720"/>
      <c r="AM144" s="720"/>
      <c r="AN144" s="720"/>
      <c r="AO144" s="720"/>
      <c r="AP144" s="720"/>
      <c r="AQ144" s="720"/>
      <c r="AR144" s="720"/>
      <c r="AS144" s="720"/>
      <c r="AT144" s="720"/>
      <c r="AU144" s="720"/>
      <c r="AV144" s="720"/>
      <c r="AW144" s="720"/>
      <c r="AX144" s="720"/>
    </row>
    <row r="145" spans="1:35" s="221" customFormat="1" ht="16.5" customHeight="1">
      <c r="A145" s="715"/>
      <c r="B145" s="1186" t="s">
        <v>2066</v>
      </c>
      <c r="C145" s="1187"/>
      <c r="D145" s="1187"/>
      <c r="E145" s="1187"/>
      <c r="F145" s="1187"/>
      <c r="G145" s="1187"/>
      <c r="H145" s="1187"/>
      <c r="I145" s="1187"/>
      <c r="J145" s="2156" t="s">
        <v>563</v>
      </c>
      <c r="K145" s="2653"/>
      <c r="L145" s="2653"/>
      <c r="M145" s="2653"/>
      <c r="N145" s="2653"/>
      <c r="O145" s="2653"/>
      <c r="P145" s="2653"/>
      <c r="Q145" s="2653"/>
      <c r="R145" s="2157"/>
      <c r="S145" s="2180" t="s">
        <v>2334</v>
      </c>
      <c r="T145" s="2160"/>
      <c r="U145" s="2160"/>
      <c r="V145" s="2160"/>
      <c r="W145" s="2160"/>
      <c r="X145" s="2160"/>
      <c r="Y145" s="2160"/>
      <c r="Z145" s="2160"/>
      <c r="AA145" s="2646"/>
      <c r="AB145" s="265"/>
      <c r="AD145" s="391"/>
      <c r="AE145" s="265"/>
      <c r="AF145" s="265"/>
      <c r="AG145" s="265"/>
      <c r="AH145" s="265"/>
      <c r="AI145" s="60"/>
    </row>
    <row r="146" spans="1:35" s="221" customFormat="1" ht="16.5" customHeight="1">
      <c r="A146" s="715"/>
      <c r="B146" s="2230"/>
      <c r="C146" s="2231"/>
      <c r="D146" s="2231"/>
      <c r="E146" s="2231"/>
      <c r="F146" s="2231"/>
      <c r="G146" s="2231"/>
      <c r="H146" s="2231"/>
      <c r="I146" s="2231"/>
      <c r="J146" s="2158"/>
      <c r="K146" s="2654"/>
      <c r="L146" s="2654"/>
      <c r="M146" s="2654"/>
      <c r="N146" s="2654"/>
      <c r="O146" s="2654"/>
      <c r="P146" s="2654"/>
      <c r="Q146" s="2654"/>
      <c r="R146" s="2159"/>
      <c r="S146" s="2181"/>
      <c r="T146" s="2162"/>
      <c r="U146" s="2162"/>
      <c r="V146" s="2162"/>
      <c r="W146" s="2162"/>
      <c r="X146" s="2162"/>
      <c r="Y146" s="2162"/>
      <c r="Z146" s="2162"/>
      <c r="AA146" s="2647"/>
      <c r="AB146" s="265"/>
      <c r="AD146" s="391"/>
      <c r="AE146" s="265"/>
      <c r="AF146" s="265"/>
      <c r="AG146" s="265"/>
      <c r="AH146" s="265"/>
      <c r="AI146" s="60"/>
    </row>
    <row r="147" spans="1:35" s="221" customFormat="1" ht="16.5" customHeight="1">
      <c r="A147" s="715"/>
      <c r="B147" s="1189"/>
      <c r="C147" s="1190"/>
      <c r="D147" s="1190"/>
      <c r="E147" s="1190"/>
      <c r="F147" s="1190"/>
      <c r="G147" s="1190"/>
      <c r="H147" s="1190"/>
      <c r="I147" s="1190"/>
      <c r="J147" s="1199" t="s">
        <v>1</v>
      </c>
      <c r="K147" s="1291"/>
      <c r="L147" s="1291"/>
      <c r="M147" s="1199" t="s">
        <v>561</v>
      </c>
      <c r="N147" s="1291"/>
      <c r="O147" s="1200"/>
      <c r="P147" s="1199" t="s">
        <v>562</v>
      </c>
      <c r="Q147" s="1291"/>
      <c r="R147" s="1200"/>
      <c r="S147" s="1199" t="s">
        <v>1</v>
      </c>
      <c r="T147" s="1291"/>
      <c r="U147" s="1291"/>
      <c r="V147" s="1199" t="s">
        <v>561</v>
      </c>
      <c r="W147" s="1291"/>
      <c r="X147" s="1200"/>
      <c r="Y147" s="1199" t="s">
        <v>562</v>
      </c>
      <c r="Z147" s="1291"/>
      <c r="AA147" s="1201"/>
      <c r="AC147" s="6" t="s">
        <v>107</v>
      </c>
      <c r="AD147" s="391"/>
    </row>
    <row r="148" spans="1:35" s="714" customFormat="1" ht="18" customHeight="1">
      <c r="A148" s="716"/>
      <c r="B148" s="1202" t="s">
        <v>2345</v>
      </c>
      <c r="C148" s="1203"/>
      <c r="D148" s="1203"/>
      <c r="E148" s="1203"/>
      <c r="F148" s="1203"/>
      <c r="G148" s="1203"/>
      <c r="H148" s="1203"/>
      <c r="I148" s="1204"/>
      <c r="J148" s="2619">
        <v>7</v>
      </c>
      <c r="K148" s="1203"/>
      <c r="L148" s="1204"/>
      <c r="M148" s="2619">
        <v>1</v>
      </c>
      <c r="N148" s="1203"/>
      <c r="O148" s="1204"/>
      <c r="P148" s="2619">
        <v>6</v>
      </c>
      <c r="Q148" s="1203"/>
      <c r="R148" s="1204"/>
      <c r="S148" s="2619">
        <v>51</v>
      </c>
      <c r="T148" s="1203"/>
      <c r="U148" s="1204"/>
      <c r="V148" s="2619">
        <v>36</v>
      </c>
      <c r="W148" s="1203"/>
      <c r="X148" s="1204"/>
      <c r="Y148" s="2619">
        <v>15</v>
      </c>
      <c r="Z148" s="1203"/>
      <c r="AA148" s="2649"/>
      <c r="AD148" s="108"/>
    </row>
    <row r="149" spans="1:35" s="714" customFormat="1" ht="18" customHeight="1">
      <c r="A149" s="716"/>
      <c r="B149" s="1249" t="s">
        <v>2594</v>
      </c>
      <c r="C149" s="1209"/>
      <c r="D149" s="1209"/>
      <c r="E149" s="1209"/>
      <c r="F149" s="1209"/>
      <c r="G149" s="1209"/>
      <c r="H149" s="1209"/>
      <c r="I149" s="1250"/>
      <c r="J149" s="2286">
        <v>13</v>
      </c>
      <c r="K149" s="1209"/>
      <c r="L149" s="1250"/>
      <c r="M149" s="2286">
        <v>2</v>
      </c>
      <c r="N149" s="1209"/>
      <c r="O149" s="1250"/>
      <c r="P149" s="2286">
        <v>11</v>
      </c>
      <c r="Q149" s="1209"/>
      <c r="R149" s="1250"/>
      <c r="S149" s="2286">
        <v>55</v>
      </c>
      <c r="T149" s="1209"/>
      <c r="U149" s="1250"/>
      <c r="V149" s="2286">
        <v>43</v>
      </c>
      <c r="W149" s="1209"/>
      <c r="X149" s="1250"/>
      <c r="Y149" s="2286">
        <v>12</v>
      </c>
      <c r="Z149" s="1209"/>
      <c r="AA149" s="2648"/>
      <c r="AD149" s="108"/>
    </row>
    <row r="150" spans="1:35" s="714" customFormat="1" ht="18" customHeight="1">
      <c r="A150" s="716"/>
      <c r="B150" s="1249" t="s">
        <v>2595</v>
      </c>
      <c r="C150" s="1209"/>
      <c r="D150" s="1209"/>
      <c r="E150" s="1209"/>
      <c r="F150" s="1209"/>
      <c r="G150" s="1209"/>
      <c r="H150" s="1209"/>
      <c r="I150" s="1250"/>
      <c r="J150" s="2286">
        <v>7</v>
      </c>
      <c r="K150" s="1209"/>
      <c r="L150" s="1250"/>
      <c r="M150" s="2286">
        <v>1</v>
      </c>
      <c r="N150" s="1209"/>
      <c r="O150" s="1250"/>
      <c r="P150" s="2286">
        <v>6</v>
      </c>
      <c r="Q150" s="1209"/>
      <c r="R150" s="1250"/>
      <c r="S150" s="2286">
        <v>52</v>
      </c>
      <c r="T150" s="1209"/>
      <c r="U150" s="1250"/>
      <c r="V150" s="2286">
        <v>40</v>
      </c>
      <c r="W150" s="1209"/>
      <c r="X150" s="1250"/>
      <c r="Y150" s="2286">
        <v>12</v>
      </c>
      <c r="Z150" s="1209"/>
      <c r="AA150" s="2648"/>
    </row>
    <row r="151" spans="1:35" s="714" customFormat="1" ht="18" customHeight="1">
      <c r="A151" s="716"/>
      <c r="B151" s="1249" t="s">
        <v>2596</v>
      </c>
      <c r="C151" s="1209"/>
      <c r="D151" s="1209"/>
      <c r="E151" s="1209"/>
      <c r="F151" s="1209"/>
      <c r="G151" s="1209"/>
      <c r="H151" s="1209"/>
      <c r="I151" s="1250"/>
      <c r="J151" s="2286">
        <v>7</v>
      </c>
      <c r="K151" s="1209"/>
      <c r="L151" s="1250"/>
      <c r="M151" s="2286">
        <v>1</v>
      </c>
      <c r="N151" s="1209"/>
      <c r="O151" s="1250"/>
      <c r="P151" s="2286">
        <v>6</v>
      </c>
      <c r="Q151" s="1209"/>
      <c r="R151" s="1250"/>
      <c r="S151" s="2286">
        <v>38</v>
      </c>
      <c r="T151" s="1209"/>
      <c r="U151" s="1250"/>
      <c r="V151" s="2286">
        <v>30</v>
      </c>
      <c r="W151" s="1209"/>
      <c r="X151" s="1250"/>
      <c r="Y151" s="2286">
        <v>8</v>
      </c>
      <c r="Z151" s="1209"/>
      <c r="AA151" s="2648"/>
      <c r="AC151" s="356" t="s">
        <v>107</v>
      </c>
    </row>
    <row r="152" spans="1:35" s="714" customFormat="1" ht="18" customHeight="1" thickBot="1">
      <c r="A152" s="716"/>
      <c r="B152" s="1177" t="s">
        <v>2597</v>
      </c>
      <c r="C152" s="1178"/>
      <c r="D152" s="1178"/>
      <c r="E152" s="1178"/>
      <c r="F152" s="1178"/>
      <c r="G152" s="1178"/>
      <c r="H152" s="1178"/>
      <c r="I152" s="1179"/>
      <c r="J152" s="2592">
        <v>5</v>
      </c>
      <c r="K152" s="1178"/>
      <c r="L152" s="1179"/>
      <c r="M152" s="2592">
        <v>1</v>
      </c>
      <c r="N152" s="1178"/>
      <c r="O152" s="1179"/>
      <c r="P152" s="2592">
        <v>4</v>
      </c>
      <c r="Q152" s="1178"/>
      <c r="R152" s="1179"/>
      <c r="S152" s="2592">
        <v>49</v>
      </c>
      <c r="T152" s="1178"/>
      <c r="U152" s="1179"/>
      <c r="V152" s="2592">
        <v>35</v>
      </c>
      <c r="W152" s="1178"/>
      <c r="X152" s="1179"/>
      <c r="Y152" s="2592">
        <v>14</v>
      </c>
      <c r="Z152" s="1178"/>
      <c r="AA152" s="2624"/>
      <c r="AC152" s="356"/>
    </row>
    <row r="153" spans="1:35" s="714" customFormat="1" ht="13.5" customHeight="1">
      <c r="A153" s="69"/>
      <c r="B153" s="223" t="s">
        <v>2688</v>
      </c>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C153" s="356"/>
    </row>
    <row r="154" spans="1:35" s="221" customFormat="1" ht="13.5" customHeight="1">
      <c r="A154" s="60"/>
      <c r="B154" s="225" t="s">
        <v>2029</v>
      </c>
      <c r="D154" s="391"/>
      <c r="E154" s="391"/>
      <c r="F154" s="391"/>
      <c r="G154" s="391"/>
      <c r="H154" s="391"/>
      <c r="I154" s="391"/>
      <c r="J154" s="4"/>
      <c r="K154" s="4"/>
      <c r="L154" s="4"/>
      <c r="M154" s="4"/>
      <c r="N154" s="4"/>
      <c r="O154" s="4"/>
      <c r="P154" s="4"/>
      <c r="Q154" s="4"/>
      <c r="R154" s="4"/>
      <c r="S154" s="391"/>
      <c r="T154" s="391"/>
      <c r="U154" s="391"/>
      <c r="V154" s="4"/>
      <c r="W154" s="4"/>
      <c r="X154" s="4"/>
      <c r="Y154" s="4"/>
      <c r="Z154" s="4"/>
    </row>
    <row r="155" spans="1:35" s="221" customFormat="1" ht="13.5" customHeight="1">
      <c r="A155" s="60"/>
      <c r="B155" s="225" t="s">
        <v>3454</v>
      </c>
      <c r="D155" s="391"/>
      <c r="E155" s="391"/>
      <c r="F155" s="391"/>
      <c r="G155" s="391"/>
      <c r="H155" s="391"/>
      <c r="I155" s="391"/>
      <c r="J155" s="4"/>
      <c r="K155" s="4"/>
      <c r="L155" s="4"/>
      <c r="M155" s="4"/>
      <c r="N155" s="4"/>
      <c r="O155" s="4"/>
      <c r="P155" s="4"/>
      <c r="Q155" s="4"/>
      <c r="R155" s="4"/>
      <c r="S155" s="391"/>
      <c r="T155" s="391"/>
      <c r="U155" s="391"/>
      <c r="V155" s="4"/>
      <c r="W155" s="4"/>
      <c r="X155" s="4"/>
      <c r="Y155" s="4"/>
      <c r="Z155" s="4"/>
      <c r="AA155" s="23"/>
    </row>
    <row r="156" spans="1:35" s="221" customFormat="1" ht="13.5" customHeight="1">
      <c r="A156" s="60"/>
      <c r="B156" s="225" t="s">
        <v>2030</v>
      </c>
      <c r="D156" s="391"/>
      <c r="E156" s="391"/>
      <c r="F156" s="391"/>
      <c r="G156" s="391"/>
      <c r="H156" s="391"/>
      <c r="I156" s="391"/>
      <c r="J156" s="4"/>
      <c r="K156" s="4"/>
      <c r="L156" s="4"/>
      <c r="M156" s="4"/>
      <c r="N156" s="4"/>
      <c r="O156" s="4"/>
      <c r="P156" s="4"/>
      <c r="Q156" s="4"/>
      <c r="R156" s="4"/>
      <c r="S156" s="391"/>
      <c r="T156" s="391"/>
      <c r="U156" s="391"/>
      <c r="V156" s="4"/>
      <c r="W156" s="4"/>
      <c r="X156" s="4"/>
      <c r="Y156" s="4"/>
      <c r="Z156" s="4"/>
      <c r="AA156" s="23"/>
    </row>
    <row r="157" spans="1:35" s="221" customFormat="1">
      <c r="B157" s="225" t="s">
        <v>2031</v>
      </c>
      <c r="Y157" s="23"/>
      <c r="AH157" s="23"/>
    </row>
    <row r="158" spans="1:35" s="221" customFormat="1">
      <c r="B158" s="225" t="s">
        <v>3541</v>
      </c>
      <c r="Y158" s="23"/>
      <c r="AA158" s="23"/>
      <c r="AH158" s="23"/>
    </row>
    <row r="159" spans="1:35" s="221" customFormat="1">
      <c r="B159" s="225"/>
      <c r="Y159" s="23"/>
      <c r="AH159" s="23"/>
    </row>
    <row r="160" spans="1:35" s="221" customFormat="1">
      <c r="B160" s="225"/>
      <c r="Y160" s="23"/>
      <c r="AH160" s="23"/>
    </row>
    <row r="161" spans="1:55" s="221" customFormat="1" ht="12.6" customHeight="1">
      <c r="B161" s="225"/>
      <c r="Y161" s="23"/>
      <c r="AA161" s="23"/>
      <c r="AH161" s="23"/>
    </row>
    <row r="162" spans="1:55" s="221" customFormat="1" ht="17.25" customHeight="1">
      <c r="A162" s="93" t="s">
        <v>564</v>
      </c>
    </row>
    <row r="163" spans="1:55" s="221" customFormat="1" ht="13.5" customHeight="1">
      <c r="AU163" s="23" t="s">
        <v>3595</v>
      </c>
    </row>
    <row r="164" spans="1:55" s="221" customFormat="1" ht="13.5" customHeight="1" thickBot="1">
      <c r="A164" s="60"/>
      <c r="B164" s="60"/>
      <c r="C164" s="60"/>
      <c r="D164" s="60"/>
      <c r="E164" s="60"/>
      <c r="F164" s="60"/>
      <c r="G164" s="60"/>
      <c r="H164" s="60"/>
      <c r="I164" s="60"/>
      <c r="J164" s="60"/>
      <c r="K164" s="60"/>
      <c r="L164" s="60"/>
      <c r="AU164" s="498" t="s">
        <v>547</v>
      </c>
      <c r="AX164" s="60"/>
    </row>
    <row r="165" spans="1:55" s="221" customFormat="1" ht="18" customHeight="1">
      <c r="A165" s="715"/>
      <c r="B165" s="1186" t="s">
        <v>2063</v>
      </c>
      <c r="C165" s="1187"/>
      <c r="D165" s="1187"/>
      <c r="E165" s="1187"/>
      <c r="F165" s="1187"/>
      <c r="G165" s="1187"/>
      <c r="H165" s="1187"/>
      <c r="I165" s="1187"/>
      <c r="J165" s="1187"/>
      <c r="K165" s="1187"/>
      <c r="L165" s="1187"/>
      <c r="M165" s="1188"/>
      <c r="N165" s="1192" t="s">
        <v>2067</v>
      </c>
      <c r="O165" s="1187"/>
      <c r="P165" s="1187"/>
      <c r="Q165" s="1187"/>
      <c r="R165" s="1187"/>
      <c r="S165" s="1187"/>
      <c r="T165" s="1194" t="s">
        <v>565</v>
      </c>
      <c r="U165" s="1195"/>
      <c r="V165" s="1195"/>
      <c r="W165" s="1195"/>
      <c r="X165" s="1195"/>
      <c r="Y165" s="1195"/>
      <c r="Z165" s="1195"/>
      <c r="AA165" s="1195"/>
      <c r="AB165" s="1195"/>
      <c r="AC165" s="1195"/>
      <c r="AD165" s="1195"/>
      <c r="AE165" s="1195"/>
      <c r="AF165" s="1195"/>
      <c r="AG165" s="1195"/>
      <c r="AH165" s="1195"/>
      <c r="AI165" s="1195"/>
      <c r="AJ165" s="1195"/>
      <c r="AK165" s="1195"/>
      <c r="AL165" s="1195"/>
      <c r="AM165" s="1195"/>
      <c r="AN165" s="1195"/>
      <c r="AO165" s="1195"/>
      <c r="AP165" s="1195"/>
      <c r="AQ165" s="1195"/>
      <c r="AR165" s="1195"/>
      <c r="AS165" s="1195"/>
      <c r="AT165" s="1195"/>
      <c r="AU165" s="1196"/>
      <c r="AV165" s="249"/>
    </row>
    <row r="166" spans="1:55" s="221" customFormat="1" ht="18" customHeight="1">
      <c r="A166" s="715"/>
      <c r="B166" s="2230"/>
      <c r="C166" s="2231"/>
      <c r="D166" s="2231"/>
      <c r="E166" s="2231"/>
      <c r="F166" s="2231"/>
      <c r="G166" s="2231"/>
      <c r="H166" s="2231"/>
      <c r="I166" s="2231"/>
      <c r="J166" s="2231"/>
      <c r="K166" s="2231"/>
      <c r="L166" s="2231"/>
      <c r="M166" s="2232"/>
      <c r="N166" s="2262"/>
      <c r="O166" s="2231"/>
      <c r="P166" s="2231"/>
      <c r="Q166" s="2231"/>
      <c r="R166" s="2231"/>
      <c r="S166" s="2231"/>
      <c r="T166" s="721" t="s">
        <v>2689</v>
      </c>
      <c r="U166" s="722"/>
      <c r="V166" s="722"/>
      <c r="W166" s="723"/>
      <c r="X166" s="721" t="s">
        <v>2690</v>
      </c>
      <c r="Y166" s="722"/>
      <c r="Z166" s="722"/>
      <c r="AA166" s="723"/>
      <c r="AB166" s="721" t="s">
        <v>2260</v>
      </c>
      <c r="AC166" s="722"/>
      <c r="AD166" s="60"/>
      <c r="AE166" s="723"/>
      <c r="AF166" s="722" t="s">
        <v>2790</v>
      </c>
      <c r="AG166" s="722"/>
      <c r="AH166" s="722"/>
      <c r="AI166" s="724"/>
      <c r="AJ166" s="723" t="s">
        <v>2262</v>
      </c>
      <c r="AK166" s="722"/>
      <c r="AL166" s="722"/>
      <c r="AM166" s="723"/>
      <c r="AN166" s="722" t="s">
        <v>2263</v>
      </c>
      <c r="AO166" s="722"/>
      <c r="AP166" s="722"/>
      <c r="AQ166" s="723"/>
      <c r="AR166" s="722" t="s">
        <v>2691</v>
      </c>
      <c r="AS166" s="722"/>
      <c r="AT166" s="722"/>
      <c r="AU166" s="725"/>
    </row>
    <row r="167" spans="1:55" s="221" customFormat="1" ht="18" customHeight="1">
      <c r="A167" s="715"/>
      <c r="B167" s="1189"/>
      <c r="C167" s="1190"/>
      <c r="D167" s="1190"/>
      <c r="E167" s="1190"/>
      <c r="F167" s="1190"/>
      <c r="G167" s="1190"/>
      <c r="H167" s="1190"/>
      <c r="I167" s="1190"/>
      <c r="J167" s="1190"/>
      <c r="K167" s="1190"/>
      <c r="L167" s="1190"/>
      <c r="M167" s="1191"/>
      <c r="N167" s="1193"/>
      <c r="O167" s="1190"/>
      <c r="P167" s="1190"/>
      <c r="Q167" s="1190"/>
      <c r="R167" s="1190"/>
      <c r="S167" s="1190"/>
      <c r="T167" s="726" t="s">
        <v>2692</v>
      </c>
      <c r="U167" s="727"/>
      <c r="V167" s="727"/>
      <c r="W167" s="728"/>
      <c r="X167" s="727" t="s">
        <v>2693</v>
      </c>
      <c r="Y167" s="727"/>
      <c r="Z167" s="727"/>
      <c r="AA167" s="728"/>
      <c r="AB167" s="727" t="s">
        <v>2261</v>
      </c>
      <c r="AC167" s="727"/>
      <c r="AD167" s="60"/>
      <c r="AE167" s="728"/>
      <c r="AF167" s="728" t="s">
        <v>2791</v>
      </c>
      <c r="AG167" s="727"/>
      <c r="AH167" s="727"/>
      <c r="AI167" s="728"/>
      <c r="AJ167" s="728" t="s">
        <v>2694</v>
      </c>
      <c r="AK167" s="727"/>
      <c r="AL167" s="727"/>
      <c r="AM167" s="728"/>
      <c r="AN167" s="727" t="s">
        <v>2695</v>
      </c>
      <c r="AO167" s="727"/>
      <c r="AP167" s="727"/>
      <c r="AQ167" s="728"/>
      <c r="AR167" s="727" t="s">
        <v>2696</v>
      </c>
      <c r="AS167" s="727"/>
      <c r="AT167" s="727"/>
      <c r="AU167" s="729"/>
    </row>
    <row r="168" spans="1:55" s="221" customFormat="1" ht="21" customHeight="1">
      <c r="A168" s="715"/>
      <c r="B168" s="2650" t="s">
        <v>3082</v>
      </c>
      <c r="C168" s="2651"/>
      <c r="D168" s="2651"/>
      <c r="E168" s="2651"/>
      <c r="F168" s="2651"/>
      <c r="G168" s="2651"/>
      <c r="H168" s="2651"/>
      <c r="I168" s="2651"/>
      <c r="J168" s="2651"/>
      <c r="K168" s="2651"/>
      <c r="L168" s="2651"/>
      <c r="M168" s="2652"/>
      <c r="N168" s="2422">
        <v>29570</v>
      </c>
      <c r="O168" s="2431"/>
      <c r="P168" s="2431"/>
      <c r="Q168" s="2431"/>
      <c r="R168" s="2431"/>
      <c r="S168" s="2431"/>
      <c r="T168" s="2422">
        <v>2010</v>
      </c>
      <c r="U168" s="2431"/>
      <c r="V168" s="2431"/>
      <c r="W168" s="2423"/>
      <c r="X168" s="2422">
        <v>3970</v>
      </c>
      <c r="Y168" s="2431"/>
      <c r="Z168" s="2431"/>
      <c r="AA168" s="2423"/>
      <c r="AB168" s="2422">
        <v>4110</v>
      </c>
      <c r="AC168" s="2431"/>
      <c r="AD168" s="2431"/>
      <c r="AE168" s="2423"/>
      <c r="AF168" s="2422">
        <v>7760</v>
      </c>
      <c r="AG168" s="2431"/>
      <c r="AH168" s="2431"/>
      <c r="AI168" s="2423"/>
      <c r="AJ168" s="2422">
        <v>5380</v>
      </c>
      <c r="AK168" s="2431"/>
      <c r="AL168" s="2431"/>
      <c r="AM168" s="2423"/>
      <c r="AN168" s="2422">
        <v>2830</v>
      </c>
      <c r="AO168" s="2431"/>
      <c r="AP168" s="2431"/>
      <c r="AQ168" s="2423"/>
      <c r="AR168" s="2422">
        <v>910</v>
      </c>
      <c r="AS168" s="2431"/>
      <c r="AT168" s="2431"/>
      <c r="AU168" s="2638"/>
      <c r="BC168" s="60"/>
    </row>
    <row r="169" spans="1:55" s="221" customFormat="1" ht="21" customHeight="1">
      <c r="A169" s="715"/>
      <c r="B169" s="2639" t="s">
        <v>3080</v>
      </c>
      <c r="C169" s="2640"/>
      <c r="D169" s="2640"/>
      <c r="E169" s="2640"/>
      <c r="F169" s="2640"/>
      <c r="G169" s="2640"/>
      <c r="H169" s="2640"/>
      <c r="I169" s="2640"/>
      <c r="J169" s="2640"/>
      <c r="K169" s="2640"/>
      <c r="L169" s="2640"/>
      <c r="M169" s="2641"/>
      <c r="N169" s="258"/>
      <c r="O169" s="270"/>
      <c r="P169" s="270"/>
      <c r="Q169" s="270"/>
      <c r="R169" s="270"/>
      <c r="S169" s="270"/>
      <c r="T169" s="258"/>
      <c r="U169" s="270"/>
      <c r="V169" s="270"/>
      <c r="W169" s="259"/>
      <c r="X169" s="258"/>
      <c r="Y169" s="270"/>
      <c r="Z169" s="270"/>
      <c r="AA169" s="259"/>
      <c r="AB169" s="258"/>
      <c r="AC169" s="270"/>
      <c r="AD169" s="270"/>
      <c r="AE169" s="259"/>
      <c r="AF169" s="258"/>
      <c r="AG169" s="270"/>
      <c r="AH169" s="270"/>
      <c r="AI169" s="259"/>
      <c r="AJ169" s="258"/>
      <c r="AK169" s="270"/>
      <c r="AL169" s="270"/>
      <c r="AM169" s="259"/>
      <c r="AN169" s="258"/>
      <c r="AO169" s="270"/>
      <c r="AP169" s="270"/>
      <c r="AQ169" s="259"/>
      <c r="AR169" s="258"/>
      <c r="AS169" s="270"/>
      <c r="AT169" s="270"/>
      <c r="AU169" s="260"/>
      <c r="BC169" s="60"/>
    </row>
    <row r="170" spans="1:55" s="221" customFormat="1" ht="21" customHeight="1">
      <c r="A170" s="715"/>
      <c r="B170" s="730"/>
      <c r="C170" s="731"/>
      <c r="D170" s="731"/>
      <c r="E170" s="731"/>
      <c r="F170" s="2630" t="s">
        <v>566</v>
      </c>
      <c r="G170" s="2630"/>
      <c r="H170" s="2630"/>
      <c r="I170" s="2630"/>
      <c r="J170" s="2630"/>
      <c r="K170" s="2630"/>
      <c r="L170" s="2630"/>
      <c r="M170" s="2395"/>
      <c r="N170" s="2278">
        <v>28940</v>
      </c>
      <c r="O170" s="2424"/>
      <c r="P170" s="2424"/>
      <c r="Q170" s="2424"/>
      <c r="R170" s="2424"/>
      <c r="S170" s="2424"/>
      <c r="T170" s="2278">
        <v>1900</v>
      </c>
      <c r="U170" s="2424"/>
      <c r="V170" s="2424"/>
      <c r="W170" s="2279"/>
      <c r="X170" s="2278">
        <v>3840</v>
      </c>
      <c r="Y170" s="2424"/>
      <c r="Z170" s="2424"/>
      <c r="AA170" s="2279"/>
      <c r="AB170" s="2278">
        <v>3960</v>
      </c>
      <c r="AC170" s="2424"/>
      <c r="AD170" s="2424"/>
      <c r="AE170" s="2279"/>
      <c r="AF170" s="2278">
        <v>7630</v>
      </c>
      <c r="AG170" s="2424"/>
      <c r="AH170" s="2424"/>
      <c r="AI170" s="2279"/>
      <c r="AJ170" s="2278">
        <v>5350</v>
      </c>
      <c r="AK170" s="2424"/>
      <c r="AL170" s="2424"/>
      <c r="AM170" s="2279"/>
      <c r="AN170" s="2278">
        <v>2790</v>
      </c>
      <c r="AO170" s="2424"/>
      <c r="AP170" s="2424"/>
      <c r="AQ170" s="2279"/>
      <c r="AR170" s="2278">
        <v>900</v>
      </c>
      <c r="AS170" s="2424"/>
      <c r="AT170" s="2424"/>
      <c r="AU170" s="2282"/>
    </row>
    <row r="171" spans="1:55" s="221" customFormat="1" ht="21" customHeight="1">
      <c r="A171" s="715"/>
      <c r="B171" s="2639" t="s">
        <v>3081</v>
      </c>
      <c r="C171" s="2640"/>
      <c r="D171" s="2640"/>
      <c r="E171" s="2640"/>
      <c r="F171" s="2640"/>
      <c r="G171" s="2640"/>
      <c r="H171" s="2640"/>
      <c r="I171" s="2640"/>
      <c r="J171" s="2640"/>
      <c r="K171" s="2640"/>
      <c r="L171" s="2640"/>
      <c r="M171" s="2641"/>
      <c r="N171" s="258"/>
      <c r="O171" s="270"/>
      <c r="P171" s="270"/>
      <c r="Q171" s="270"/>
      <c r="R171" s="270"/>
      <c r="S171" s="270"/>
      <c r="T171" s="258"/>
      <c r="U171" s="270"/>
      <c r="V171" s="270"/>
      <c r="W171" s="259"/>
      <c r="X171" s="258"/>
      <c r="Y171" s="270"/>
      <c r="Z171" s="270"/>
      <c r="AA171" s="259"/>
      <c r="AB171" s="258"/>
      <c r="AC171" s="270"/>
      <c r="AD171" s="270"/>
      <c r="AE171" s="259"/>
      <c r="AF171" s="258"/>
      <c r="AG171" s="270"/>
      <c r="AH171" s="270"/>
      <c r="AI171" s="259"/>
      <c r="AJ171" s="258"/>
      <c r="AK171" s="270"/>
      <c r="AL171" s="270"/>
      <c r="AM171" s="259"/>
      <c r="AN171" s="258"/>
      <c r="AO171" s="270"/>
      <c r="AP171" s="270"/>
      <c r="AQ171" s="259"/>
      <c r="AR171" s="258"/>
      <c r="AS171" s="270"/>
      <c r="AT171" s="270"/>
      <c r="AU171" s="260"/>
    </row>
    <row r="172" spans="1:55" s="221" customFormat="1" ht="21" customHeight="1">
      <c r="A172" s="715"/>
      <c r="E172" s="60"/>
      <c r="F172" s="2635" t="s">
        <v>567</v>
      </c>
      <c r="G172" s="2635"/>
      <c r="H172" s="2635"/>
      <c r="I172" s="2635"/>
      <c r="J172" s="2635"/>
      <c r="K172" s="2635"/>
      <c r="L172" s="2635"/>
      <c r="M172" s="2636"/>
      <c r="N172" s="2278">
        <v>630</v>
      </c>
      <c r="O172" s="2424"/>
      <c r="P172" s="2424"/>
      <c r="Q172" s="2424"/>
      <c r="R172" s="2424"/>
      <c r="S172" s="2424"/>
      <c r="T172" s="2278">
        <v>110</v>
      </c>
      <c r="U172" s="2424"/>
      <c r="V172" s="2424"/>
      <c r="W172" s="2279"/>
      <c r="X172" s="2278">
        <v>130</v>
      </c>
      <c r="Y172" s="2424"/>
      <c r="Z172" s="2424"/>
      <c r="AA172" s="2279"/>
      <c r="AB172" s="2278">
        <v>150</v>
      </c>
      <c r="AC172" s="2424"/>
      <c r="AD172" s="2424"/>
      <c r="AE172" s="2279"/>
      <c r="AF172" s="2278">
        <v>130</v>
      </c>
      <c r="AG172" s="2424"/>
      <c r="AH172" s="2424"/>
      <c r="AI172" s="2279"/>
      <c r="AJ172" s="2278">
        <v>30</v>
      </c>
      <c r="AK172" s="2424"/>
      <c r="AL172" s="2424"/>
      <c r="AM172" s="2279"/>
      <c r="AN172" s="2278">
        <v>40</v>
      </c>
      <c r="AO172" s="2424"/>
      <c r="AP172" s="2424"/>
      <c r="AQ172" s="2279"/>
      <c r="AR172" s="2278">
        <v>10</v>
      </c>
      <c r="AS172" s="2424"/>
      <c r="AT172" s="2424"/>
      <c r="AU172" s="2282"/>
    </row>
    <row r="173" spans="1:55" s="221" customFormat="1" ht="21" customHeight="1">
      <c r="A173" s="715"/>
      <c r="B173" s="2642"/>
      <c r="C173" s="2643"/>
      <c r="D173" s="2643"/>
      <c r="E173" s="2643"/>
      <c r="F173" s="2630" t="s">
        <v>568</v>
      </c>
      <c r="G173" s="2630"/>
      <c r="H173" s="2630"/>
      <c r="I173" s="2630"/>
      <c r="J173" s="2630"/>
      <c r="K173" s="2630"/>
      <c r="L173" s="2630"/>
      <c r="M173" s="2630"/>
      <c r="N173" s="2278">
        <v>9050</v>
      </c>
      <c r="O173" s="2424"/>
      <c r="P173" s="2424"/>
      <c r="Q173" s="2424"/>
      <c r="R173" s="2424"/>
      <c r="S173" s="2424"/>
      <c r="T173" s="2278">
        <v>1430</v>
      </c>
      <c r="U173" s="2424"/>
      <c r="V173" s="2424"/>
      <c r="W173" s="2279"/>
      <c r="X173" s="2278">
        <v>2220</v>
      </c>
      <c r="Y173" s="2424"/>
      <c r="Z173" s="2424"/>
      <c r="AA173" s="2279"/>
      <c r="AB173" s="2278">
        <v>1640</v>
      </c>
      <c r="AC173" s="2424"/>
      <c r="AD173" s="2424"/>
      <c r="AE173" s="2279"/>
      <c r="AF173" s="2278">
        <v>1600</v>
      </c>
      <c r="AG173" s="2424"/>
      <c r="AH173" s="2424"/>
      <c r="AI173" s="2279"/>
      <c r="AJ173" s="2278">
        <v>770</v>
      </c>
      <c r="AK173" s="2424"/>
      <c r="AL173" s="2424"/>
      <c r="AM173" s="2279"/>
      <c r="AN173" s="2278">
        <v>340</v>
      </c>
      <c r="AO173" s="2424"/>
      <c r="AP173" s="2424"/>
      <c r="AQ173" s="2279"/>
      <c r="AR173" s="2278">
        <v>110</v>
      </c>
      <c r="AS173" s="2424"/>
      <c r="AT173" s="2424"/>
      <c r="AU173" s="2282"/>
    </row>
    <row r="174" spans="1:55" s="221" customFormat="1" ht="21" customHeight="1">
      <c r="A174" s="715"/>
      <c r="B174" s="2642"/>
      <c r="C174" s="2643"/>
      <c r="D174" s="2643"/>
      <c r="E174" s="2643"/>
      <c r="F174" s="2630" t="s">
        <v>569</v>
      </c>
      <c r="G174" s="2630"/>
      <c r="H174" s="2630"/>
      <c r="I174" s="2630"/>
      <c r="J174" s="2630"/>
      <c r="K174" s="2630"/>
      <c r="L174" s="2630"/>
      <c r="M174" s="2395"/>
      <c r="N174" s="2278">
        <v>14200</v>
      </c>
      <c r="O174" s="2424"/>
      <c r="P174" s="2424"/>
      <c r="Q174" s="2424"/>
      <c r="R174" s="2424"/>
      <c r="S174" s="2424"/>
      <c r="T174" s="2278">
        <v>500</v>
      </c>
      <c r="U174" s="2424"/>
      <c r="V174" s="2424"/>
      <c r="W174" s="2279"/>
      <c r="X174" s="2278">
        <v>1440</v>
      </c>
      <c r="Y174" s="2424"/>
      <c r="Z174" s="2424"/>
      <c r="AA174" s="2279"/>
      <c r="AB174" s="2278">
        <v>1690</v>
      </c>
      <c r="AC174" s="2424"/>
      <c r="AD174" s="2424"/>
      <c r="AE174" s="2279"/>
      <c r="AF174" s="2278">
        <v>3590</v>
      </c>
      <c r="AG174" s="2424"/>
      <c r="AH174" s="2424"/>
      <c r="AI174" s="2279"/>
      <c r="AJ174" s="2278">
        <v>3150</v>
      </c>
      <c r="AK174" s="2424"/>
      <c r="AL174" s="2424"/>
      <c r="AM174" s="2279"/>
      <c r="AN174" s="2278">
        <v>2090</v>
      </c>
      <c r="AO174" s="2424"/>
      <c r="AP174" s="2424"/>
      <c r="AQ174" s="2279"/>
      <c r="AR174" s="2278">
        <v>560</v>
      </c>
      <c r="AS174" s="2424"/>
      <c r="AT174" s="2424"/>
      <c r="AU174" s="2282"/>
    </row>
    <row r="175" spans="1:55" s="221" customFormat="1" ht="21" customHeight="1">
      <c r="A175" s="715"/>
      <c r="B175" s="2642"/>
      <c r="C175" s="2643"/>
      <c r="D175" s="2643"/>
      <c r="E175" s="2643"/>
      <c r="F175" s="2634" t="s">
        <v>570</v>
      </c>
      <c r="G175" s="2635"/>
      <c r="H175" s="2635"/>
      <c r="I175" s="2635"/>
      <c r="J175" s="2635"/>
      <c r="K175" s="2635"/>
      <c r="L175" s="2635"/>
      <c r="M175" s="2636"/>
      <c r="N175" s="2278">
        <v>3080</v>
      </c>
      <c r="O175" s="2424"/>
      <c r="P175" s="2424"/>
      <c r="Q175" s="2424"/>
      <c r="R175" s="2424"/>
      <c r="S175" s="2424"/>
      <c r="T175" s="2278">
        <v>80</v>
      </c>
      <c r="U175" s="2424"/>
      <c r="V175" s="2424"/>
      <c r="W175" s="2279"/>
      <c r="X175" s="2278">
        <v>210</v>
      </c>
      <c r="Y175" s="2424"/>
      <c r="Z175" s="2424"/>
      <c r="AA175" s="2279"/>
      <c r="AB175" s="2278">
        <v>590</v>
      </c>
      <c r="AC175" s="2424"/>
      <c r="AD175" s="2424"/>
      <c r="AE175" s="2279"/>
      <c r="AF175" s="2278">
        <v>1520</v>
      </c>
      <c r="AG175" s="2424"/>
      <c r="AH175" s="2424"/>
      <c r="AI175" s="2279"/>
      <c r="AJ175" s="2278">
        <v>410</v>
      </c>
      <c r="AK175" s="2424"/>
      <c r="AL175" s="2424"/>
      <c r="AM175" s="2279"/>
      <c r="AN175" s="2278">
        <v>90</v>
      </c>
      <c r="AO175" s="2424"/>
      <c r="AP175" s="2424"/>
      <c r="AQ175" s="2279"/>
      <c r="AR175" s="2278">
        <v>40</v>
      </c>
      <c r="AS175" s="2424"/>
      <c r="AT175" s="2424"/>
      <c r="AU175" s="2282"/>
    </row>
    <row r="176" spans="1:55" s="221" customFormat="1" ht="21" customHeight="1">
      <c r="A176" s="715"/>
      <c r="B176" s="2642"/>
      <c r="C176" s="2643"/>
      <c r="D176" s="2643"/>
      <c r="E176" s="2643"/>
      <c r="F176" s="2630" t="s">
        <v>571</v>
      </c>
      <c r="G176" s="2630"/>
      <c r="H176" s="2630"/>
      <c r="I176" s="2630"/>
      <c r="J176" s="2630"/>
      <c r="K176" s="2630"/>
      <c r="L176" s="2630"/>
      <c r="M176" s="2395"/>
      <c r="N176" s="2278">
        <v>3240</v>
      </c>
      <c r="O176" s="2424"/>
      <c r="P176" s="2424"/>
      <c r="Q176" s="2424"/>
      <c r="R176" s="2424"/>
      <c r="S176" s="2424"/>
      <c r="T176" s="2278">
        <v>10</v>
      </c>
      <c r="U176" s="2424"/>
      <c r="V176" s="2424"/>
      <c r="W176" s="2279"/>
      <c r="X176" s="2278">
        <v>100</v>
      </c>
      <c r="Y176" s="2424"/>
      <c r="Z176" s="2424"/>
      <c r="AA176" s="2279"/>
      <c r="AB176" s="2278">
        <v>200</v>
      </c>
      <c r="AC176" s="2424"/>
      <c r="AD176" s="2424"/>
      <c r="AE176" s="2279"/>
      <c r="AF176" s="2278">
        <v>1050</v>
      </c>
      <c r="AG176" s="2424"/>
      <c r="AH176" s="2424"/>
      <c r="AI176" s="2279"/>
      <c r="AJ176" s="2278">
        <v>1050</v>
      </c>
      <c r="AK176" s="2424"/>
      <c r="AL176" s="2424"/>
      <c r="AM176" s="2279"/>
      <c r="AN176" s="2278">
        <v>310</v>
      </c>
      <c r="AO176" s="2424"/>
      <c r="AP176" s="2424"/>
      <c r="AQ176" s="2279"/>
      <c r="AR176" s="2278">
        <v>190</v>
      </c>
      <c r="AS176" s="2424"/>
      <c r="AT176" s="2424"/>
      <c r="AU176" s="2282"/>
    </row>
    <row r="177" spans="1:56" s="221" customFormat="1" ht="21" customHeight="1" thickBot="1">
      <c r="A177" s="715"/>
      <c r="B177" s="2644"/>
      <c r="C177" s="2645"/>
      <c r="D177" s="2645"/>
      <c r="E177" s="2645"/>
      <c r="F177" s="2637" t="s">
        <v>572</v>
      </c>
      <c r="G177" s="2637"/>
      <c r="H177" s="2637"/>
      <c r="I177" s="2637"/>
      <c r="J177" s="2637"/>
      <c r="K177" s="2637"/>
      <c r="L177" s="2637"/>
      <c r="M177" s="2637"/>
      <c r="N177" s="2352">
        <v>10</v>
      </c>
      <c r="O177" s="2434"/>
      <c r="P177" s="2434"/>
      <c r="Q177" s="2434"/>
      <c r="R177" s="2434"/>
      <c r="S177" s="2434"/>
      <c r="T177" s="2352" t="s">
        <v>121</v>
      </c>
      <c r="U177" s="2434"/>
      <c r="V177" s="2434"/>
      <c r="W177" s="2353"/>
      <c r="X177" s="2352">
        <v>10</v>
      </c>
      <c r="Y177" s="2434"/>
      <c r="Z177" s="2434"/>
      <c r="AA177" s="2353"/>
      <c r="AB177" s="2352" t="s">
        <v>121</v>
      </c>
      <c r="AC177" s="2434"/>
      <c r="AD177" s="2434"/>
      <c r="AE177" s="2353"/>
      <c r="AF177" s="2352" t="s">
        <v>121</v>
      </c>
      <c r="AG177" s="2434"/>
      <c r="AH177" s="2434"/>
      <c r="AI177" s="2353"/>
      <c r="AJ177" s="2352" t="s">
        <v>121</v>
      </c>
      <c r="AK177" s="2434"/>
      <c r="AL177" s="2434"/>
      <c r="AM177" s="2353"/>
      <c r="AN177" s="2352" t="s">
        <v>121</v>
      </c>
      <c r="AO177" s="2434"/>
      <c r="AP177" s="2434"/>
      <c r="AQ177" s="2353"/>
      <c r="AR177" s="2352" t="s">
        <v>121</v>
      </c>
      <c r="AS177" s="2434"/>
      <c r="AT177" s="2434"/>
      <c r="AU177" s="2354"/>
    </row>
    <row r="178" spans="1:56" s="221" customFormat="1" ht="13.5" customHeight="1">
      <c r="A178" s="6"/>
      <c r="B178" s="223" t="s">
        <v>557</v>
      </c>
    </row>
    <row r="179" spans="1:56" s="221" customFormat="1">
      <c r="A179" s="12" t="s">
        <v>2028</v>
      </c>
      <c r="B179" s="686"/>
      <c r="AX179" s="23"/>
    </row>
    <row r="180" spans="1:56" s="221" customFormat="1">
      <c r="A180" s="12"/>
      <c r="AX180" s="23"/>
    </row>
    <row r="181" spans="1:56" s="221" customFormat="1" ht="12.6" customHeight="1">
      <c r="A181" s="60"/>
      <c r="B181" s="60"/>
      <c r="C181" s="60"/>
      <c r="D181" s="60"/>
      <c r="E181" s="60"/>
      <c r="F181" s="60"/>
      <c r="G181" s="60"/>
      <c r="H181" s="60"/>
      <c r="I181" s="60"/>
      <c r="J181" s="60"/>
      <c r="K181" s="60"/>
      <c r="L181" s="60"/>
      <c r="AW181" s="23"/>
      <c r="AX181" s="60"/>
    </row>
    <row r="182" spans="1:56" s="221" customFormat="1" ht="17.25" customHeight="1">
      <c r="A182" s="93" t="s">
        <v>573</v>
      </c>
    </row>
    <row r="183" spans="1:56" s="221" customFormat="1" ht="13.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B183" s="6"/>
      <c r="AC183" s="6"/>
      <c r="AD183" s="6"/>
      <c r="AE183" s="6"/>
      <c r="AF183" s="6"/>
      <c r="AG183" s="6"/>
      <c r="AH183" s="6"/>
      <c r="AI183" s="6"/>
      <c r="AJ183" s="6"/>
      <c r="AK183" s="6"/>
      <c r="AL183" s="6"/>
      <c r="AM183" s="6"/>
      <c r="AN183" s="6"/>
      <c r="AO183" s="6"/>
      <c r="AP183" s="23" t="s">
        <v>3455</v>
      </c>
      <c r="AQ183" s="6"/>
      <c r="AR183" s="6"/>
      <c r="AS183" s="6"/>
      <c r="AT183" s="6"/>
      <c r="AU183" s="6"/>
      <c r="AV183" s="6"/>
    </row>
    <row r="184" spans="1:56" s="221" customFormat="1" ht="13.5" customHeight="1" thickBot="1">
      <c r="A184" s="6"/>
      <c r="B184" s="6"/>
      <c r="C184" s="6"/>
      <c r="D184" s="6"/>
      <c r="E184" s="6"/>
      <c r="F184" s="6"/>
      <c r="G184" s="6"/>
      <c r="H184" s="6"/>
      <c r="I184" s="6"/>
      <c r="J184" s="6"/>
      <c r="K184" s="6"/>
      <c r="L184" s="6"/>
      <c r="M184" s="6"/>
      <c r="N184" s="6"/>
      <c r="O184" s="6"/>
      <c r="P184" s="224"/>
      <c r="Q184" s="224"/>
      <c r="R184" s="224"/>
      <c r="S184" s="224"/>
      <c r="T184" s="224"/>
      <c r="U184" s="224"/>
      <c r="V184" s="224"/>
      <c r="W184" s="224"/>
      <c r="X184" s="224"/>
      <c r="Y184" s="224"/>
      <c r="Z184" s="224"/>
      <c r="AB184" s="224"/>
      <c r="AC184" s="224"/>
      <c r="AD184" s="224"/>
      <c r="AE184" s="224"/>
      <c r="AF184" s="224"/>
      <c r="AG184" s="224"/>
      <c r="AH184" s="224"/>
      <c r="AI184" s="224"/>
      <c r="AJ184" s="224"/>
      <c r="AK184" s="224"/>
      <c r="AL184" s="224"/>
      <c r="AM184" s="224"/>
      <c r="AN184" s="224"/>
      <c r="AO184" s="224"/>
      <c r="AP184" s="231" t="s">
        <v>574</v>
      </c>
      <c r="AQ184" s="6"/>
      <c r="AR184" s="6"/>
      <c r="AS184" s="6"/>
      <c r="AT184" s="6"/>
      <c r="AU184" s="6"/>
      <c r="AV184" s="6"/>
    </row>
    <row r="185" spans="1:56" s="221" customFormat="1" ht="13.5" customHeight="1">
      <c r="A185" s="6"/>
      <c r="B185" s="1186" t="s">
        <v>575</v>
      </c>
      <c r="C185" s="1187"/>
      <c r="D185" s="1187"/>
      <c r="E185" s="1187"/>
      <c r="F185" s="1187"/>
      <c r="G185" s="1187"/>
      <c r="H185" s="1187"/>
      <c r="I185" s="1187"/>
      <c r="J185" s="1187"/>
      <c r="K185" s="1187"/>
      <c r="L185" s="1192" t="s">
        <v>80</v>
      </c>
      <c r="M185" s="1187"/>
      <c r="N185" s="1187"/>
      <c r="O185" s="1188"/>
      <c r="P185" s="1192" t="s">
        <v>576</v>
      </c>
      <c r="Q185" s="1187"/>
      <c r="R185" s="1187"/>
      <c r="S185" s="1187"/>
      <c r="T185" s="1187"/>
      <c r="U185" s="1187"/>
      <c r="V185" s="1187"/>
      <c r="W185" s="1187"/>
      <c r="X185" s="1187"/>
      <c r="Y185" s="1187"/>
      <c r="Z185" s="1187"/>
      <c r="AA185" s="1187"/>
      <c r="AB185" s="1187"/>
      <c r="AC185" s="1187"/>
      <c r="AD185" s="1187"/>
      <c r="AE185" s="1187"/>
      <c r="AF185" s="1187"/>
      <c r="AG185" s="1187"/>
      <c r="AH185" s="1187"/>
      <c r="AI185" s="1187"/>
      <c r="AJ185" s="1187"/>
      <c r="AK185" s="1187"/>
      <c r="AL185" s="1187"/>
      <c r="AM185" s="1187"/>
      <c r="AN185" s="1187"/>
      <c r="AO185" s="1187"/>
      <c r="AP185" s="2305"/>
      <c r="AQ185" s="249"/>
      <c r="AR185" s="249"/>
      <c r="AS185" s="249"/>
      <c r="AT185" s="249"/>
      <c r="AU185" s="249"/>
      <c r="AV185" s="249"/>
      <c r="AW185" s="249"/>
    </row>
    <row r="186" spans="1:56" s="221" customFormat="1" ht="13.5" customHeight="1">
      <c r="A186" s="6"/>
      <c r="B186" s="1189"/>
      <c r="C186" s="1190"/>
      <c r="D186" s="1190"/>
      <c r="E186" s="1190"/>
      <c r="F186" s="1190"/>
      <c r="G186" s="1190"/>
      <c r="H186" s="1190"/>
      <c r="I186" s="1190"/>
      <c r="J186" s="1190"/>
      <c r="K186" s="1190"/>
      <c r="L186" s="1193"/>
      <c r="M186" s="1190"/>
      <c r="N186" s="1190"/>
      <c r="O186" s="1191"/>
      <c r="P186" s="1199" t="s">
        <v>577</v>
      </c>
      <c r="Q186" s="1291"/>
      <c r="R186" s="1291"/>
      <c r="S186" s="1291"/>
      <c r="T186" s="1291"/>
      <c r="U186" s="1291"/>
      <c r="V186" s="1291"/>
      <c r="W186" s="1291"/>
      <c r="X186" s="1200"/>
      <c r="Y186" s="1197" t="s">
        <v>3680</v>
      </c>
      <c r="Z186" s="1299"/>
      <c r="AA186" s="1299"/>
      <c r="AB186" s="1299"/>
      <c r="AC186" s="1299"/>
      <c r="AD186" s="1299"/>
      <c r="AE186" s="1299"/>
      <c r="AF186" s="1299"/>
      <c r="AG186" s="1198"/>
      <c r="AH186" s="1197" t="s">
        <v>3679</v>
      </c>
      <c r="AI186" s="1299"/>
      <c r="AJ186" s="1299"/>
      <c r="AK186" s="1299"/>
      <c r="AL186" s="1299"/>
      <c r="AM186" s="1299"/>
      <c r="AN186" s="1299"/>
      <c r="AO186" s="1299"/>
      <c r="AP186" s="2690"/>
      <c r="AR186" s="13"/>
      <c r="AS186" s="13"/>
      <c r="AT186" s="13"/>
      <c r="AU186" s="13"/>
      <c r="AV186" s="13"/>
      <c r="AW186" s="13"/>
    </row>
    <row r="187" spans="1:56" s="221" customFormat="1" ht="13.5" customHeight="1">
      <c r="A187" s="6"/>
      <c r="B187" s="2398" t="s">
        <v>578</v>
      </c>
      <c r="C187" s="1299"/>
      <c r="D187" s="1299"/>
      <c r="E187" s="1299"/>
      <c r="F187" s="1299"/>
      <c r="G187" s="1299"/>
      <c r="H187" s="1299"/>
      <c r="I187" s="1299"/>
      <c r="J187" s="1299"/>
      <c r="K187" s="1198"/>
      <c r="L187" s="2625">
        <v>735</v>
      </c>
      <c r="M187" s="2626"/>
      <c r="N187" s="2626"/>
      <c r="O187" s="2627"/>
      <c r="P187" s="2625">
        <v>21</v>
      </c>
      <c r="Q187" s="2626"/>
      <c r="R187" s="2626"/>
      <c r="S187" s="2626"/>
      <c r="T187" s="2626"/>
      <c r="U187" s="2626"/>
      <c r="V187" s="2626"/>
      <c r="W187" s="2626"/>
      <c r="X187" s="2627"/>
      <c r="Y187" s="2625">
        <v>278</v>
      </c>
      <c r="Z187" s="2626"/>
      <c r="AA187" s="2626"/>
      <c r="AB187" s="2626"/>
      <c r="AC187" s="2626"/>
      <c r="AD187" s="2626"/>
      <c r="AE187" s="2626"/>
      <c r="AF187" s="2626"/>
      <c r="AG187" s="2627"/>
      <c r="AH187" s="2625">
        <v>436</v>
      </c>
      <c r="AI187" s="2626"/>
      <c r="AJ187" s="2626"/>
      <c r="AK187" s="2626"/>
      <c r="AL187" s="2626"/>
      <c r="AM187" s="2626"/>
      <c r="AN187" s="2626"/>
      <c r="AO187" s="2626"/>
      <c r="AP187" s="2691"/>
      <c r="AR187" s="13"/>
      <c r="AS187" s="13"/>
      <c r="AT187" s="13"/>
      <c r="AU187" s="13"/>
      <c r="AV187" s="13"/>
      <c r="AW187" s="13"/>
      <c r="AX187" s="60"/>
    </row>
    <row r="188" spans="1:56" s="221" customFormat="1" ht="13.5" customHeight="1">
      <c r="A188" s="6"/>
      <c r="B188" s="2631" t="s">
        <v>579</v>
      </c>
      <c r="C188" s="2632"/>
      <c r="D188" s="2632"/>
      <c r="E188" s="2632"/>
      <c r="F188" s="2632"/>
      <c r="G188" s="2632"/>
      <c r="H188" s="2632"/>
      <c r="I188" s="2632"/>
      <c r="J188" s="2632"/>
      <c r="K188" s="2633"/>
      <c r="L188" s="2619">
        <v>176</v>
      </c>
      <c r="M188" s="1203"/>
      <c r="N188" s="1203"/>
      <c r="O188" s="1204"/>
      <c r="P188" s="2286" t="s">
        <v>121</v>
      </c>
      <c r="Q188" s="1209"/>
      <c r="R188" s="1209"/>
      <c r="S188" s="1209"/>
      <c r="T188" s="1209"/>
      <c r="U188" s="1209"/>
      <c r="V188" s="1209"/>
      <c r="W188" s="1209"/>
      <c r="X188" s="1250"/>
      <c r="Y188" s="2286" t="s">
        <v>121</v>
      </c>
      <c r="Z188" s="1209"/>
      <c r="AA188" s="1209"/>
      <c r="AB188" s="1209"/>
      <c r="AC188" s="1209"/>
      <c r="AD188" s="1209"/>
      <c r="AE188" s="1209"/>
      <c r="AF188" s="1209"/>
      <c r="AG188" s="1250"/>
      <c r="AH188" s="2286">
        <v>176</v>
      </c>
      <c r="AI188" s="1209"/>
      <c r="AJ188" s="1209"/>
      <c r="AK188" s="1209"/>
      <c r="AL188" s="1209"/>
      <c r="AM188" s="1209"/>
      <c r="AN188" s="1209"/>
      <c r="AO188" s="1209"/>
      <c r="AP188" s="2648"/>
      <c r="AR188" s="13"/>
      <c r="AS188" s="13"/>
      <c r="AT188" s="13"/>
      <c r="AU188" s="13"/>
      <c r="AV188" s="13"/>
      <c r="AW188" s="13"/>
    </row>
    <row r="189" spans="1:56" s="221" customFormat="1" ht="13.5" customHeight="1">
      <c r="A189" s="6"/>
      <c r="B189" s="2628" t="s">
        <v>580</v>
      </c>
      <c r="C189" s="1228"/>
      <c r="D189" s="1228"/>
      <c r="E189" s="1228"/>
      <c r="F189" s="1228"/>
      <c r="G189" s="1228"/>
      <c r="H189" s="1228"/>
      <c r="I189" s="1228"/>
      <c r="J189" s="1228"/>
      <c r="K189" s="2629"/>
      <c r="L189" s="2286">
        <v>68</v>
      </c>
      <c r="M189" s="1209"/>
      <c r="N189" s="1209"/>
      <c r="O189" s="1250"/>
      <c r="P189" s="2286" t="s">
        <v>121</v>
      </c>
      <c r="Q189" s="1209"/>
      <c r="R189" s="1209"/>
      <c r="S189" s="1209"/>
      <c r="T189" s="1209"/>
      <c r="U189" s="1209"/>
      <c r="V189" s="1209"/>
      <c r="W189" s="1209"/>
      <c r="X189" s="1250"/>
      <c r="Y189" s="2286">
        <v>20</v>
      </c>
      <c r="Z189" s="1209"/>
      <c r="AA189" s="1209"/>
      <c r="AB189" s="1209"/>
      <c r="AC189" s="1209"/>
      <c r="AD189" s="1209"/>
      <c r="AE189" s="1209"/>
      <c r="AF189" s="1209"/>
      <c r="AG189" s="1250"/>
      <c r="AH189" s="2286">
        <v>48</v>
      </c>
      <c r="AI189" s="1209"/>
      <c r="AJ189" s="1209"/>
      <c r="AK189" s="1209"/>
      <c r="AL189" s="1209"/>
      <c r="AM189" s="1209"/>
      <c r="AN189" s="1209"/>
      <c r="AO189" s="1209"/>
      <c r="AP189" s="2648"/>
      <c r="AR189" s="13"/>
      <c r="AS189" s="13"/>
      <c r="AT189" s="13"/>
      <c r="AU189" s="13"/>
      <c r="AV189" s="13"/>
      <c r="AW189" s="13"/>
      <c r="BD189" s="60"/>
    </row>
    <row r="190" spans="1:56" s="221" customFormat="1" ht="13.5" customHeight="1">
      <c r="A190" s="6"/>
      <c r="B190" s="2628" t="s">
        <v>581</v>
      </c>
      <c r="C190" s="1228"/>
      <c r="D190" s="1228"/>
      <c r="E190" s="1228"/>
      <c r="F190" s="1228"/>
      <c r="G190" s="1228"/>
      <c r="H190" s="1228"/>
      <c r="I190" s="1228"/>
      <c r="J190" s="1228"/>
      <c r="K190" s="2629"/>
      <c r="L190" s="2286">
        <v>151</v>
      </c>
      <c r="M190" s="1209"/>
      <c r="N190" s="1209"/>
      <c r="O190" s="1250"/>
      <c r="P190" s="2286" t="s">
        <v>121</v>
      </c>
      <c r="Q190" s="1209"/>
      <c r="R190" s="1209"/>
      <c r="S190" s="1209"/>
      <c r="T190" s="1209"/>
      <c r="U190" s="1209"/>
      <c r="V190" s="1209"/>
      <c r="W190" s="1209"/>
      <c r="X190" s="1250"/>
      <c r="Y190" s="2286">
        <v>151</v>
      </c>
      <c r="Z190" s="1209"/>
      <c r="AA190" s="1209"/>
      <c r="AB190" s="1209"/>
      <c r="AC190" s="1209"/>
      <c r="AD190" s="1209"/>
      <c r="AE190" s="1209"/>
      <c r="AF190" s="1209"/>
      <c r="AG190" s="1250"/>
      <c r="AH190" s="2286" t="s">
        <v>121</v>
      </c>
      <c r="AI190" s="1209"/>
      <c r="AJ190" s="1209"/>
      <c r="AK190" s="1209"/>
      <c r="AL190" s="1209"/>
      <c r="AM190" s="1209"/>
      <c r="AN190" s="1209"/>
      <c r="AO190" s="1209"/>
      <c r="AP190" s="2648"/>
      <c r="AR190" s="13"/>
      <c r="AS190" s="13"/>
      <c r="AT190" s="13"/>
      <c r="AU190" s="13"/>
      <c r="AV190" s="13"/>
      <c r="AW190" s="13"/>
      <c r="BD190" s="60"/>
    </row>
    <row r="191" spans="1:56" s="221" customFormat="1" ht="13.5" customHeight="1">
      <c r="A191" s="6"/>
      <c r="B191" s="2628" t="s">
        <v>582</v>
      </c>
      <c r="C191" s="1228"/>
      <c r="D191" s="1228"/>
      <c r="E191" s="1228"/>
      <c r="F191" s="1228"/>
      <c r="G191" s="1228"/>
      <c r="H191" s="1228"/>
      <c r="I191" s="1228"/>
      <c r="J191" s="1228"/>
      <c r="K191" s="2629"/>
      <c r="L191" s="2286">
        <v>56</v>
      </c>
      <c r="M191" s="1209"/>
      <c r="N191" s="1209"/>
      <c r="O191" s="1250"/>
      <c r="P191" s="2286" t="s">
        <v>121</v>
      </c>
      <c r="Q191" s="1209"/>
      <c r="R191" s="1209"/>
      <c r="S191" s="1209"/>
      <c r="T191" s="1209"/>
      <c r="U191" s="1209"/>
      <c r="V191" s="1209"/>
      <c r="W191" s="1209"/>
      <c r="X191" s="1250"/>
      <c r="Y191" s="2286" t="s">
        <v>121</v>
      </c>
      <c r="Z191" s="1209"/>
      <c r="AA191" s="1209"/>
      <c r="AB191" s="1209"/>
      <c r="AC191" s="1209"/>
      <c r="AD191" s="1209"/>
      <c r="AE191" s="1209"/>
      <c r="AF191" s="1209"/>
      <c r="AG191" s="1250"/>
      <c r="AH191" s="2286">
        <v>56</v>
      </c>
      <c r="AI191" s="1209"/>
      <c r="AJ191" s="1209"/>
      <c r="AK191" s="1209"/>
      <c r="AL191" s="1209"/>
      <c r="AM191" s="1209"/>
      <c r="AN191" s="1209"/>
      <c r="AO191" s="1209"/>
      <c r="AP191" s="2648"/>
      <c r="AR191" s="13"/>
      <c r="AS191" s="13"/>
      <c r="AT191" s="13"/>
      <c r="AU191" s="13"/>
      <c r="AV191" s="13"/>
      <c r="AW191" s="13"/>
    </row>
    <row r="192" spans="1:56" s="221" customFormat="1" ht="13.5" customHeight="1">
      <c r="A192" s="6"/>
      <c r="B192" s="2628" t="s">
        <v>583</v>
      </c>
      <c r="C192" s="1228"/>
      <c r="D192" s="1228"/>
      <c r="E192" s="1228"/>
      <c r="F192" s="1228"/>
      <c r="G192" s="1228"/>
      <c r="H192" s="1228"/>
      <c r="I192" s="1228"/>
      <c r="J192" s="1228"/>
      <c r="K192" s="2629"/>
      <c r="L192" s="2286">
        <v>126</v>
      </c>
      <c r="M192" s="1209"/>
      <c r="N192" s="1209"/>
      <c r="O192" s="1250"/>
      <c r="P192" s="2286" t="s">
        <v>121</v>
      </c>
      <c r="Q192" s="1209"/>
      <c r="R192" s="1209"/>
      <c r="S192" s="1209"/>
      <c r="T192" s="1209"/>
      <c r="U192" s="1209"/>
      <c r="V192" s="1209"/>
      <c r="W192" s="1209"/>
      <c r="X192" s="1250"/>
      <c r="Y192" s="2286" t="s">
        <v>121</v>
      </c>
      <c r="Z192" s="1209"/>
      <c r="AA192" s="1209"/>
      <c r="AB192" s="1209"/>
      <c r="AC192" s="1209"/>
      <c r="AD192" s="1209"/>
      <c r="AE192" s="1209"/>
      <c r="AF192" s="1209"/>
      <c r="AG192" s="1250"/>
      <c r="AH192" s="2286">
        <v>126</v>
      </c>
      <c r="AI192" s="1209"/>
      <c r="AJ192" s="1209"/>
      <c r="AK192" s="1209"/>
      <c r="AL192" s="1209"/>
      <c r="AM192" s="1209"/>
      <c r="AN192" s="1209"/>
      <c r="AO192" s="1209"/>
      <c r="AP192" s="2648"/>
      <c r="AR192" s="13"/>
      <c r="AS192" s="13"/>
      <c r="AT192" s="13"/>
      <c r="AU192" s="13"/>
      <c r="AV192" s="13"/>
      <c r="AW192" s="13"/>
    </row>
    <row r="193" spans="1:50" s="221" customFormat="1" ht="13.5" customHeight="1">
      <c r="A193" s="6"/>
      <c r="B193" s="2628" t="s">
        <v>584</v>
      </c>
      <c r="C193" s="1228"/>
      <c r="D193" s="1228"/>
      <c r="E193" s="1228"/>
      <c r="F193" s="1228"/>
      <c r="G193" s="1228"/>
      <c r="H193" s="1228"/>
      <c r="I193" s="1228"/>
      <c r="J193" s="1228"/>
      <c r="K193" s="2629"/>
      <c r="L193" s="2286">
        <v>35</v>
      </c>
      <c r="M193" s="1209"/>
      <c r="N193" s="1209"/>
      <c r="O193" s="1250"/>
      <c r="P193" s="2286">
        <v>3</v>
      </c>
      <c r="Q193" s="1209"/>
      <c r="R193" s="1209"/>
      <c r="S193" s="1209"/>
      <c r="T193" s="1209"/>
      <c r="U193" s="1209"/>
      <c r="V193" s="1209"/>
      <c r="W193" s="1209"/>
      <c r="X193" s="1250"/>
      <c r="Y193" s="2286">
        <v>32</v>
      </c>
      <c r="Z193" s="1209"/>
      <c r="AA193" s="1209"/>
      <c r="AB193" s="1209"/>
      <c r="AC193" s="1209"/>
      <c r="AD193" s="1209"/>
      <c r="AE193" s="1209"/>
      <c r="AF193" s="1209"/>
      <c r="AG193" s="1250"/>
      <c r="AH193" s="2286" t="s">
        <v>121</v>
      </c>
      <c r="AI193" s="1209"/>
      <c r="AJ193" s="1209"/>
      <c r="AK193" s="1209"/>
      <c r="AL193" s="1209"/>
      <c r="AM193" s="1209"/>
      <c r="AN193" s="1209"/>
      <c r="AO193" s="1209"/>
      <c r="AP193" s="2648"/>
      <c r="AR193" s="13"/>
      <c r="AS193" s="13"/>
      <c r="AT193" s="13"/>
      <c r="AU193" s="13"/>
      <c r="AV193" s="13"/>
      <c r="AW193" s="13"/>
    </row>
    <row r="194" spans="1:50" s="221" customFormat="1" ht="13.5" customHeight="1">
      <c r="A194" s="6"/>
      <c r="B194" s="2628" t="s">
        <v>585</v>
      </c>
      <c r="C194" s="1228"/>
      <c r="D194" s="1228"/>
      <c r="E194" s="1228"/>
      <c r="F194" s="1228"/>
      <c r="G194" s="1228"/>
      <c r="H194" s="1228"/>
      <c r="I194" s="1228"/>
      <c r="J194" s="1228"/>
      <c r="K194" s="2629"/>
      <c r="L194" s="2286">
        <v>16</v>
      </c>
      <c r="M194" s="1209"/>
      <c r="N194" s="1209"/>
      <c r="O194" s="1250"/>
      <c r="P194" s="2286" t="s">
        <v>121</v>
      </c>
      <c r="Q194" s="1209"/>
      <c r="R194" s="1209"/>
      <c r="S194" s="1209"/>
      <c r="T194" s="1209"/>
      <c r="U194" s="1209"/>
      <c r="V194" s="1209"/>
      <c r="W194" s="1209"/>
      <c r="X194" s="1250"/>
      <c r="Y194" s="2286">
        <v>16</v>
      </c>
      <c r="Z194" s="1209"/>
      <c r="AA194" s="1209"/>
      <c r="AB194" s="1209"/>
      <c r="AC194" s="1209"/>
      <c r="AD194" s="1209"/>
      <c r="AE194" s="1209"/>
      <c r="AF194" s="1209"/>
      <c r="AG194" s="1250"/>
      <c r="AH194" s="2286" t="s">
        <v>121</v>
      </c>
      <c r="AI194" s="1209"/>
      <c r="AJ194" s="1209"/>
      <c r="AK194" s="1209"/>
      <c r="AL194" s="1209"/>
      <c r="AM194" s="1209"/>
      <c r="AN194" s="1209"/>
      <c r="AO194" s="1209"/>
      <c r="AP194" s="2648"/>
      <c r="AR194" s="13"/>
      <c r="AS194" s="13"/>
      <c r="AT194" s="13"/>
      <c r="AU194" s="13"/>
      <c r="AV194" s="13"/>
      <c r="AW194" s="13"/>
    </row>
    <row r="195" spans="1:50" s="221" customFormat="1" ht="13.5" customHeight="1">
      <c r="A195" s="6"/>
      <c r="B195" s="2628" t="s">
        <v>586</v>
      </c>
      <c r="C195" s="1228"/>
      <c r="D195" s="1228"/>
      <c r="E195" s="1228"/>
      <c r="F195" s="1228"/>
      <c r="G195" s="1228"/>
      <c r="H195" s="1228"/>
      <c r="I195" s="1228"/>
      <c r="J195" s="1228"/>
      <c r="K195" s="2629"/>
      <c r="L195" s="2286">
        <v>14</v>
      </c>
      <c r="M195" s="1209"/>
      <c r="N195" s="1209"/>
      <c r="O195" s="1250"/>
      <c r="P195" s="2286">
        <v>14</v>
      </c>
      <c r="Q195" s="1209"/>
      <c r="R195" s="1209"/>
      <c r="S195" s="1209"/>
      <c r="T195" s="1209"/>
      <c r="U195" s="1209"/>
      <c r="V195" s="1209"/>
      <c r="W195" s="1209"/>
      <c r="X195" s="1250"/>
      <c r="Y195" s="2286" t="s">
        <v>121</v>
      </c>
      <c r="Z195" s="1209"/>
      <c r="AA195" s="1209"/>
      <c r="AB195" s="1209"/>
      <c r="AC195" s="1209"/>
      <c r="AD195" s="1209"/>
      <c r="AE195" s="1209"/>
      <c r="AF195" s="1209"/>
      <c r="AG195" s="1250"/>
      <c r="AH195" s="2286" t="s">
        <v>121</v>
      </c>
      <c r="AI195" s="1209"/>
      <c r="AJ195" s="1209"/>
      <c r="AK195" s="1209"/>
      <c r="AL195" s="1209"/>
      <c r="AM195" s="1209"/>
      <c r="AN195" s="1209"/>
      <c r="AO195" s="1209"/>
      <c r="AP195" s="2648"/>
      <c r="AR195" s="13"/>
      <c r="AS195" s="13"/>
      <c r="AT195" s="13"/>
      <c r="AU195" s="13"/>
      <c r="AV195" s="13"/>
      <c r="AW195" s="13"/>
    </row>
    <row r="196" spans="1:50" s="221" customFormat="1" ht="13.5" customHeight="1">
      <c r="A196" s="6"/>
      <c r="B196" s="2628" t="s">
        <v>587</v>
      </c>
      <c r="C196" s="1228"/>
      <c r="D196" s="1228"/>
      <c r="E196" s="1228"/>
      <c r="F196" s="1228"/>
      <c r="G196" s="1228"/>
      <c r="H196" s="1228"/>
      <c r="I196" s="1228"/>
      <c r="J196" s="1228"/>
      <c r="K196" s="2629"/>
      <c r="L196" s="2286">
        <v>4</v>
      </c>
      <c r="M196" s="1209"/>
      <c r="N196" s="1209"/>
      <c r="O196" s="1250"/>
      <c r="P196" s="2286">
        <v>4</v>
      </c>
      <c r="Q196" s="1209"/>
      <c r="R196" s="1209"/>
      <c r="S196" s="1209"/>
      <c r="T196" s="1209"/>
      <c r="U196" s="1209"/>
      <c r="V196" s="1209"/>
      <c r="W196" s="1209"/>
      <c r="X196" s="1250"/>
      <c r="Y196" s="2286" t="s">
        <v>121</v>
      </c>
      <c r="Z196" s="1209"/>
      <c r="AA196" s="1209"/>
      <c r="AB196" s="1209"/>
      <c r="AC196" s="1209"/>
      <c r="AD196" s="1209"/>
      <c r="AE196" s="1209"/>
      <c r="AF196" s="1209"/>
      <c r="AG196" s="1250"/>
      <c r="AH196" s="2286" t="s">
        <v>121</v>
      </c>
      <c r="AI196" s="1209"/>
      <c r="AJ196" s="1209"/>
      <c r="AK196" s="1209"/>
      <c r="AL196" s="1209"/>
      <c r="AM196" s="1209"/>
      <c r="AN196" s="1209"/>
      <c r="AO196" s="1209"/>
      <c r="AP196" s="2648"/>
      <c r="AR196" s="13"/>
      <c r="AS196" s="13"/>
      <c r="AT196" s="13"/>
      <c r="AU196" s="13"/>
      <c r="AV196" s="13"/>
      <c r="AW196" s="13"/>
    </row>
    <row r="197" spans="1:50" s="221" customFormat="1" ht="13.5" customHeight="1">
      <c r="A197" s="6"/>
      <c r="B197" s="2628" t="s">
        <v>588</v>
      </c>
      <c r="C197" s="1228"/>
      <c r="D197" s="1228"/>
      <c r="E197" s="1228"/>
      <c r="F197" s="1228"/>
      <c r="G197" s="1228"/>
      <c r="H197" s="1228"/>
      <c r="I197" s="1228"/>
      <c r="J197" s="1228"/>
      <c r="K197" s="2629"/>
      <c r="L197" s="2286">
        <v>59</v>
      </c>
      <c r="M197" s="1209"/>
      <c r="N197" s="1209"/>
      <c r="O197" s="1250"/>
      <c r="P197" s="2286" t="s">
        <v>121</v>
      </c>
      <c r="Q197" s="1209"/>
      <c r="R197" s="1209"/>
      <c r="S197" s="1209"/>
      <c r="T197" s="1209"/>
      <c r="U197" s="1209"/>
      <c r="V197" s="1209"/>
      <c r="W197" s="1209"/>
      <c r="X197" s="1250"/>
      <c r="Y197" s="2286">
        <v>59</v>
      </c>
      <c r="Z197" s="1209"/>
      <c r="AA197" s="1209"/>
      <c r="AB197" s="1209"/>
      <c r="AC197" s="1209"/>
      <c r="AD197" s="1209"/>
      <c r="AE197" s="1209"/>
      <c r="AF197" s="1209"/>
      <c r="AG197" s="1250"/>
      <c r="AH197" s="2286" t="s">
        <v>121</v>
      </c>
      <c r="AI197" s="1209"/>
      <c r="AJ197" s="1209"/>
      <c r="AK197" s="1209"/>
      <c r="AL197" s="1209"/>
      <c r="AM197" s="1209"/>
      <c r="AN197" s="1209"/>
      <c r="AO197" s="1209"/>
      <c r="AP197" s="2648"/>
      <c r="AR197" s="13"/>
      <c r="AS197" s="13"/>
      <c r="AT197" s="13"/>
      <c r="AU197" s="13"/>
      <c r="AV197" s="13"/>
      <c r="AW197" s="13"/>
    </row>
    <row r="198" spans="1:50" s="221" customFormat="1" ht="13.5" customHeight="1" thickBot="1">
      <c r="A198" s="6"/>
      <c r="B198" s="2693" t="s">
        <v>589</v>
      </c>
      <c r="C198" s="2694"/>
      <c r="D198" s="2694"/>
      <c r="E198" s="2694"/>
      <c r="F198" s="2694"/>
      <c r="G198" s="2694"/>
      <c r="H198" s="2694"/>
      <c r="I198" s="2694"/>
      <c r="J198" s="2694"/>
      <c r="K198" s="2695"/>
      <c r="L198" s="2592">
        <v>30</v>
      </c>
      <c r="M198" s="1178"/>
      <c r="N198" s="1178"/>
      <c r="O198" s="1179"/>
      <c r="P198" s="2592" t="s">
        <v>121</v>
      </c>
      <c r="Q198" s="1178"/>
      <c r="R198" s="1178"/>
      <c r="S198" s="1178"/>
      <c r="T198" s="1178"/>
      <c r="U198" s="1178"/>
      <c r="V198" s="1178"/>
      <c r="W198" s="1178"/>
      <c r="X198" s="1179"/>
      <c r="Y198" s="2592" t="s">
        <v>121</v>
      </c>
      <c r="Z198" s="1178"/>
      <c r="AA198" s="1178"/>
      <c r="AB198" s="1178"/>
      <c r="AC198" s="1178"/>
      <c r="AD198" s="1178"/>
      <c r="AE198" s="1178"/>
      <c r="AF198" s="1178"/>
      <c r="AG198" s="1179"/>
      <c r="AH198" s="2592">
        <v>30</v>
      </c>
      <c r="AI198" s="1178"/>
      <c r="AJ198" s="1178"/>
      <c r="AK198" s="1178"/>
      <c r="AL198" s="1178"/>
      <c r="AM198" s="1178"/>
      <c r="AN198" s="1178"/>
      <c r="AO198" s="1178"/>
      <c r="AP198" s="2624"/>
      <c r="AR198" s="13"/>
      <c r="AS198" s="13"/>
      <c r="AT198" s="13"/>
      <c r="AU198" s="13"/>
      <c r="AV198" s="13"/>
      <c r="AW198" s="13"/>
    </row>
    <row r="199" spans="1:50" s="221" customFormat="1" ht="13.5" customHeight="1">
      <c r="A199" s="6"/>
      <c r="B199" s="223" t="s">
        <v>590</v>
      </c>
      <c r="C199" s="6"/>
      <c r="D199" s="6"/>
      <c r="E199" s="6"/>
      <c r="F199" s="6"/>
      <c r="G199" s="6"/>
      <c r="H199" s="6"/>
      <c r="I199" s="6"/>
      <c r="J199" s="6"/>
      <c r="K199" s="6"/>
      <c r="L199" s="6"/>
      <c r="M199" s="6"/>
      <c r="N199" s="6"/>
      <c r="O199" s="222"/>
      <c r="P199" s="6"/>
      <c r="Q199" s="6"/>
      <c r="R199" s="6"/>
      <c r="S199" s="6"/>
      <c r="T199" s="6"/>
      <c r="U199" s="6"/>
      <c r="V199" s="6"/>
      <c r="W199" s="6"/>
      <c r="X199" s="6"/>
      <c r="Y199" s="6"/>
      <c r="Z199" s="6"/>
      <c r="AB199" s="12"/>
      <c r="AC199" s="12"/>
      <c r="AD199" s="6"/>
      <c r="AE199" s="6"/>
      <c r="AF199" s="6"/>
      <c r="AG199" s="12"/>
      <c r="AH199" s="12"/>
      <c r="AI199" s="12"/>
      <c r="AJ199" s="12"/>
      <c r="AK199" s="12"/>
      <c r="AL199" s="12"/>
      <c r="AM199" s="12"/>
      <c r="AN199" s="12"/>
      <c r="AO199" s="6"/>
      <c r="AP199" s="6"/>
      <c r="AQ199" s="6"/>
      <c r="AR199" s="6"/>
      <c r="AS199" s="6"/>
      <c r="AT199" s="6"/>
      <c r="AU199" s="6"/>
      <c r="AV199" s="6"/>
    </row>
    <row r="200" spans="1:50" s="221" customFormat="1" ht="12.6" customHeight="1">
      <c r="A200" s="6"/>
      <c r="B200" s="6"/>
      <c r="C200" s="6"/>
      <c r="D200" s="6"/>
      <c r="E200" s="6"/>
      <c r="F200" s="6"/>
      <c r="G200" s="6"/>
      <c r="H200" s="6"/>
      <c r="I200" s="6"/>
      <c r="J200" s="6"/>
      <c r="K200" s="6"/>
      <c r="L200" s="6"/>
      <c r="M200" s="6"/>
      <c r="N200" s="6"/>
      <c r="O200" s="12"/>
      <c r="P200" s="6"/>
      <c r="Q200" s="6"/>
      <c r="R200" s="6"/>
      <c r="S200" s="6"/>
      <c r="T200" s="6"/>
      <c r="U200" s="6"/>
      <c r="V200" s="6"/>
      <c r="W200" s="6"/>
      <c r="X200" s="6"/>
      <c r="Y200" s="6"/>
      <c r="Z200" s="6"/>
      <c r="AA200" s="23"/>
      <c r="AB200" s="12"/>
      <c r="AC200" s="12"/>
      <c r="AD200" s="6"/>
      <c r="AE200" s="6"/>
      <c r="AF200" s="6"/>
      <c r="AG200" s="12"/>
      <c r="AH200" s="12"/>
      <c r="AI200" s="12"/>
      <c r="AJ200" s="12"/>
      <c r="AK200" s="12"/>
      <c r="AL200" s="12"/>
      <c r="AM200" s="12"/>
      <c r="AN200" s="12"/>
      <c r="AO200" s="6"/>
      <c r="AP200" s="6"/>
      <c r="AQ200" s="6"/>
      <c r="AR200" s="6"/>
      <c r="AS200" s="6"/>
      <c r="AT200" s="6"/>
      <c r="AU200" s="6"/>
      <c r="AV200" s="6"/>
    </row>
    <row r="201" spans="1:50" s="221" customFormat="1" ht="12.6" customHeight="1"/>
    <row r="202" spans="1:50" s="221" customFormat="1" ht="17.25" customHeight="1">
      <c r="A202" s="93" t="s">
        <v>591</v>
      </c>
    </row>
    <row r="203" spans="1:50" s="221" customFormat="1" ht="13.5" customHeight="1">
      <c r="AX203" s="23" t="s">
        <v>2195</v>
      </c>
    </row>
    <row r="204" spans="1:50" s="221" customFormat="1" ht="13.5" customHeight="1" thickBot="1">
      <c r="A204" s="60"/>
      <c r="B204" s="60"/>
      <c r="C204" s="60"/>
      <c r="D204" s="60"/>
      <c r="E204" s="60"/>
      <c r="F204" s="60"/>
      <c r="AX204" s="498" t="s">
        <v>592</v>
      </c>
    </row>
    <row r="205" spans="1:50" s="221" customFormat="1" ht="30" customHeight="1">
      <c r="A205" s="60"/>
      <c r="B205" s="1186" t="s">
        <v>2049</v>
      </c>
      <c r="C205" s="1187"/>
      <c r="D205" s="1187"/>
      <c r="E205" s="1187"/>
      <c r="F205" s="1192" t="s">
        <v>1</v>
      </c>
      <c r="G205" s="1187"/>
      <c r="H205" s="1187"/>
      <c r="I205" s="1187"/>
      <c r="J205" s="1188"/>
      <c r="K205" s="1192" t="s">
        <v>593</v>
      </c>
      <c r="L205" s="1187"/>
      <c r="M205" s="1187"/>
      <c r="N205" s="1187"/>
      <c r="O205" s="1188"/>
      <c r="P205" s="1192" t="s">
        <v>594</v>
      </c>
      <c r="Q205" s="1187"/>
      <c r="R205" s="1187"/>
      <c r="S205" s="1187"/>
      <c r="T205" s="1188"/>
      <c r="U205" s="1192" t="s">
        <v>595</v>
      </c>
      <c r="V205" s="1187"/>
      <c r="W205" s="1187"/>
      <c r="X205" s="1187"/>
      <c r="Y205" s="1188"/>
      <c r="Z205" s="1192" t="s">
        <v>1728</v>
      </c>
      <c r="AA205" s="1187"/>
      <c r="AB205" s="1187"/>
      <c r="AC205" s="1187"/>
      <c r="AD205" s="1188"/>
      <c r="AE205" s="1192" t="s">
        <v>596</v>
      </c>
      <c r="AF205" s="1187"/>
      <c r="AG205" s="1187"/>
      <c r="AH205" s="1187"/>
      <c r="AI205" s="1188"/>
      <c r="AJ205" s="1192" t="s">
        <v>597</v>
      </c>
      <c r="AK205" s="1187"/>
      <c r="AL205" s="1187"/>
      <c r="AM205" s="1187"/>
      <c r="AN205" s="1188"/>
      <c r="AO205" s="1192" t="s">
        <v>598</v>
      </c>
      <c r="AP205" s="1187"/>
      <c r="AQ205" s="1187"/>
      <c r="AR205" s="1187"/>
      <c r="AS205" s="1188"/>
      <c r="AT205" s="1192" t="s">
        <v>599</v>
      </c>
      <c r="AU205" s="1187"/>
      <c r="AV205" s="1187"/>
      <c r="AW205" s="1187"/>
      <c r="AX205" s="2305"/>
    </row>
    <row r="206" spans="1:50" s="221" customFormat="1" ht="30" customHeight="1">
      <c r="A206" s="60"/>
      <c r="B206" s="2230"/>
      <c r="C206" s="2231"/>
      <c r="D206" s="2231"/>
      <c r="E206" s="2231"/>
      <c r="F206" s="1193"/>
      <c r="G206" s="1190"/>
      <c r="H206" s="1190"/>
      <c r="I206" s="1190"/>
      <c r="J206" s="1191"/>
      <c r="K206" s="1193"/>
      <c r="L206" s="1190"/>
      <c r="M206" s="1190"/>
      <c r="N206" s="1190"/>
      <c r="O206" s="1191"/>
      <c r="P206" s="1193"/>
      <c r="Q206" s="1190"/>
      <c r="R206" s="1190"/>
      <c r="S206" s="1190"/>
      <c r="T206" s="1191"/>
      <c r="U206" s="1193"/>
      <c r="V206" s="1190"/>
      <c r="W206" s="1190"/>
      <c r="X206" s="1190"/>
      <c r="Y206" s="1191"/>
      <c r="Z206" s="1193"/>
      <c r="AA206" s="1190"/>
      <c r="AB206" s="1190"/>
      <c r="AC206" s="1190"/>
      <c r="AD206" s="1191"/>
      <c r="AE206" s="1193"/>
      <c r="AF206" s="1190"/>
      <c r="AG206" s="1190"/>
      <c r="AH206" s="1190"/>
      <c r="AI206" s="1191"/>
      <c r="AJ206" s="1193"/>
      <c r="AK206" s="1190"/>
      <c r="AL206" s="1190"/>
      <c r="AM206" s="1190"/>
      <c r="AN206" s="1191"/>
      <c r="AO206" s="1193"/>
      <c r="AP206" s="1190"/>
      <c r="AQ206" s="1190"/>
      <c r="AR206" s="1190"/>
      <c r="AS206" s="1191"/>
      <c r="AT206" s="1193"/>
      <c r="AU206" s="1190"/>
      <c r="AV206" s="1190"/>
      <c r="AW206" s="1190"/>
      <c r="AX206" s="2264"/>
    </row>
    <row r="207" spans="1:50" s="221" customFormat="1" ht="30" customHeight="1">
      <c r="A207" s="60"/>
      <c r="B207" s="1189"/>
      <c r="C207" s="1190"/>
      <c r="D207" s="1190"/>
      <c r="E207" s="1190"/>
      <c r="F207" s="2608" t="s">
        <v>600</v>
      </c>
      <c r="G207" s="2609"/>
      <c r="H207" s="1199" t="s">
        <v>30</v>
      </c>
      <c r="I207" s="1291"/>
      <c r="J207" s="1200"/>
      <c r="K207" s="2608" t="s">
        <v>600</v>
      </c>
      <c r="L207" s="2609"/>
      <c r="M207" s="1199" t="s">
        <v>30</v>
      </c>
      <c r="N207" s="1291"/>
      <c r="O207" s="1200"/>
      <c r="P207" s="2608" t="s">
        <v>600</v>
      </c>
      <c r="Q207" s="2609"/>
      <c r="R207" s="1199" t="s">
        <v>30</v>
      </c>
      <c r="S207" s="1291"/>
      <c r="T207" s="1200"/>
      <c r="U207" s="2608" t="s">
        <v>600</v>
      </c>
      <c r="V207" s="2609"/>
      <c r="W207" s="1199" t="s">
        <v>30</v>
      </c>
      <c r="X207" s="1291"/>
      <c r="Y207" s="1200"/>
      <c r="Z207" s="2608" t="s">
        <v>600</v>
      </c>
      <c r="AA207" s="2609"/>
      <c r="AB207" s="1199" t="s">
        <v>30</v>
      </c>
      <c r="AC207" s="1291"/>
      <c r="AD207" s="1200"/>
      <c r="AE207" s="2608" t="s">
        <v>600</v>
      </c>
      <c r="AF207" s="2609"/>
      <c r="AG207" s="1199" t="s">
        <v>30</v>
      </c>
      <c r="AH207" s="1291"/>
      <c r="AI207" s="1200"/>
      <c r="AJ207" s="2610" t="s">
        <v>600</v>
      </c>
      <c r="AK207" s="2611"/>
      <c r="AL207" s="1199" t="s">
        <v>30</v>
      </c>
      <c r="AM207" s="1291"/>
      <c r="AN207" s="1200"/>
      <c r="AO207" s="2610" t="s">
        <v>600</v>
      </c>
      <c r="AP207" s="2611"/>
      <c r="AQ207" s="1199" t="s">
        <v>30</v>
      </c>
      <c r="AR207" s="1291"/>
      <c r="AS207" s="1200"/>
      <c r="AT207" s="2610" t="s">
        <v>600</v>
      </c>
      <c r="AU207" s="2611"/>
      <c r="AV207" s="1199" t="s">
        <v>30</v>
      </c>
      <c r="AW207" s="1291"/>
      <c r="AX207" s="1201"/>
    </row>
    <row r="208" spans="1:50" s="221" customFormat="1" ht="30" customHeight="1">
      <c r="A208" s="60"/>
      <c r="B208" s="2612" t="s">
        <v>3551</v>
      </c>
      <c r="C208" s="2613"/>
      <c r="D208" s="2613"/>
      <c r="E208" s="2614"/>
      <c r="F208" s="2615">
        <v>113</v>
      </c>
      <c r="G208" s="1272"/>
      <c r="H208" s="2616">
        <v>94.41</v>
      </c>
      <c r="I208" s="2617"/>
      <c r="J208" s="2618"/>
      <c r="K208" s="2619">
        <v>77</v>
      </c>
      <c r="L208" s="1204"/>
      <c r="M208" s="2619">
        <v>5.42</v>
      </c>
      <c r="N208" s="1203"/>
      <c r="O208" s="1204"/>
      <c r="P208" s="2619">
        <v>9</v>
      </c>
      <c r="Q208" s="1204"/>
      <c r="R208" s="2616">
        <v>17.37</v>
      </c>
      <c r="S208" s="2617"/>
      <c r="T208" s="2618"/>
      <c r="U208" s="2619">
        <v>4</v>
      </c>
      <c r="V208" s="1204"/>
      <c r="W208" s="2615">
        <v>16.03</v>
      </c>
      <c r="X208" s="1271"/>
      <c r="Y208" s="1272"/>
      <c r="Z208" s="2619">
        <v>1</v>
      </c>
      <c r="AA208" s="1204"/>
      <c r="AB208" s="2619">
        <v>5.46</v>
      </c>
      <c r="AC208" s="1203"/>
      <c r="AD208" s="1204"/>
      <c r="AE208" s="2619">
        <v>2</v>
      </c>
      <c r="AF208" s="1204"/>
      <c r="AG208" s="2615">
        <v>20.89</v>
      </c>
      <c r="AH208" s="1271"/>
      <c r="AI208" s="1272"/>
      <c r="AJ208" s="2619">
        <v>1</v>
      </c>
      <c r="AK208" s="1204"/>
      <c r="AL208" s="2619">
        <v>1.79</v>
      </c>
      <c r="AM208" s="1203"/>
      <c r="AN208" s="1204"/>
      <c r="AO208" s="2619">
        <v>1</v>
      </c>
      <c r="AP208" s="1204"/>
      <c r="AQ208" s="2619">
        <v>0.08</v>
      </c>
      <c r="AR208" s="1203"/>
      <c r="AS208" s="1204"/>
      <c r="AT208" s="2619">
        <v>18</v>
      </c>
      <c r="AU208" s="1204"/>
      <c r="AV208" s="2615">
        <v>27.37</v>
      </c>
      <c r="AW208" s="1271"/>
      <c r="AX208" s="2623"/>
    </row>
    <row r="209" spans="1:66" s="221" customFormat="1" ht="30" customHeight="1">
      <c r="A209" s="60"/>
      <c r="B209" s="2603" t="s">
        <v>3552</v>
      </c>
      <c r="C209" s="2604"/>
      <c r="D209" s="2604"/>
      <c r="E209" s="2277"/>
      <c r="F209" s="2593">
        <v>119</v>
      </c>
      <c r="G209" s="1278"/>
      <c r="H209" s="2605">
        <v>94.33</v>
      </c>
      <c r="I209" s="2606"/>
      <c r="J209" s="2607"/>
      <c r="K209" s="2286">
        <v>84</v>
      </c>
      <c r="L209" s="1250"/>
      <c r="M209" s="2620">
        <v>5.6</v>
      </c>
      <c r="N209" s="2621"/>
      <c r="O209" s="2622"/>
      <c r="P209" s="2286">
        <v>9</v>
      </c>
      <c r="Q209" s="1250"/>
      <c r="R209" s="2605">
        <v>17.37</v>
      </c>
      <c r="S209" s="2606"/>
      <c r="T209" s="2607"/>
      <c r="U209" s="2286">
        <v>4</v>
      </c>
      <c r="V209" s="1250"/>
      <c r="W209" s="2593">
        <v>16.03</v>
      </c>
      <c r="X209" s="1277"/>
      <c r="Y209" s="1278"/>
      <c r="Z209" s="2286">
        <v>1</v>
      </c>
      <c r="AA209" s="1250"/>
      <c r="AB209" s="2286">
        <v>5.46</v>
      </c>
      <c r="AC209" s="1209"/>
      <c r="AD209" s="1250"/>
      <c r="AE209" s="2286">
        <v>2</v>
      </c>
      <c r="AF209" s="1250"/>
      <c r="AG209" s="2593">
        <v>20.89</v>
      </c>
      <c r="AH209" s="1277"/>
      <c r="AI209" s="1278"/>
      <c r="AJ209" s="2286">
        <v>1</v>
      </c>
      <c r="AK209" s="1250"/>
      <c r="AL209" s="2286">
        <v>1.79</v>
      </c>
      <c r="AM209" s="1209"/>
      <c r="AN209" s="1250"/>
      <c r="AO209" s="2286">
        <v>1</v>
      </c>
      <c r="AP209" s="1250"/>
      <c r="AQ209" s="2286">
        <v>0.08</v>
      </c>
      <c r="AR209" s="1209"/>
      <c r="AS209" s="1250"/>
      <c r="AT209" s="2286">
        <v>17</v>
      </c>
      <c r="AU209" s="1250"/>
      <c r="AV209" s="2593">
        <v>27.11</v>
      </c>
      <c r="AW209" s="1277"/>
      <c r="AX209" s="2595"/>
    </row>
    <row r="210" spans="1:66" s="221" customFormat="1" ht="30" customHeight="1">
      <c r="A210" s="60"/>
      <c r="B210" s="2603" t="s">
        <v>3553</v>
      </c>
      <c r="C210" s="2604"/>
      <c r="D210" s="2604"/>
      <c r="E210" s="2277"/>
      <c r="F210" s="2593">
        <v>121</v>
      </c>
      <c r="G210" s="1278"/>
      <c r="H210" s="2605">
        <v>94.38</v>
      </c>
      <c r="I210" s="2606"/>
      <c r="J210" s="2607"/>
      <c r="K210" s="2286">
        <v>86</v>
      </c>
      <c r="L210" s="1250"/>
      <c r="M210" s="2286">
        <v>5.65</v>
      </c>
      <c r="N210" s="1209"/>
      <c r="O210" s="1250"/>
      <c r="P210" s="2286">
        <v>9</v>
      </c>
      <c r="Q210" s="1250"/>
      <c r="R210" s="2605">
        <v>17.37</v>
      </c>
      <c r="S210" s="2606"/>
      <c r="T210" s="2607"/>
      <c r="U210" s="2286">
        <v>4</v>
      </c>
      <c r="V210" s="1250"/>
      <c r="W210" s="2593">
        <v>16.03</v>
      </c>
      <c r="X210" s="1277"/>
      <c r="Y210" s="1278"/>
      <c r="Z210" s="2286">
        <v>1</v>
      </c>
      <c r="AA210" s="1250"/>
      <c r="AB210" s="2286">
        <v>5.46</v>
      </c>
      <c r="AC210" s="1209"/>
      <c r="AD210" s="1250"/>
      <c r="AE210" s="2286">
        <v>2</v>
      </c>
      <c r="AF210" s="1250"/>
      <c r="AG210" s="2593">
        <v>20.89</v>
      </c>
      <c r="AH210" s="1277"/>
      <c r="AI210" s="1278"/>
      <c r="AJ210" s="2286">
        <v>1</v>
      </c>
      <c r="AK210" s="1250"/>
      <c r="AL210" s="2286">
        <v>1.79</v>
      </c>
      <c r="AM210" s="1209"/>
      <c r="AN210" s="1250"/>
      <c r="AO210" s="2286">
        <v>1</v>
      </c>
      <c r="AP210" s="1250"/>
      <c r="AQ210" s="2286">
        <v>0.08</v>
      </c>
      <c r="AR210" s="1209"/>
      <c r="AS210" s="1250"/>
      <c r="AT210" s="2286">
        <v>17</v>
      </c>
      <c r="AU210" s="1250"/>
      <c r="AV210" s="2593">
        <v>27.11</v>
      </c>
      <c r="AW210" s="1277"/>
      <c r="AX210" s="2595"/>
    </row>
    <row r="211" spans="1:66" s="221" customFormat="1" ht="30" customHeight="1">
      <c r="A211" s="60"/>
      <c r="B211" s="2603" t="s">
        <v>3554</v>
      </c>
      <c r="C211" s="2604"/>
      <c r="D211" s="2604"/>
      <c r="E211" s="2277"/>
      <c r="F211" s="2593">
        <v>123</v>
      </c>
      <c r="G211" s="1278"/>
      <c r="H211" s="2605">
        <v>94.41</v>
      </c>
      <c r="I211" s="2606"/>
      <c r="J211" s="2607"/>
      <c r="K211" s="2286">
        <v>88</v>
      </c>
      <c r="L211" s="1250"/>
      <c r="M211" s="2286">
        <v>5.68</v>
      </c>
      <c r="N211" s="1209"/>
      <c r="O211" s="1250"/>
      <c r="P211" s="2286">
        <v>9</v>
      </c>
      <c r="Q211" s="1250"/>
      <c r="R211" s="2605">
        <v>17.37</v>
      </c>
      <c r="S211" s="2606"/>
      <c r="T211" s="2607"/>
      <c r="U211" s="2286">
        <v>4</v>
      </c>
      <c r="V211" s="1250"/>
      <c r="W211" s="2593">
        <v>16.03</v>
      </c>
      <c r="X211" s="1277"/>
      <c r="Y211" s="1278"/>
      <c r="Z211" s="2286">
        <v>1</v>
      </c>
      <c r="AA211" s="1250"/>
      <c r="AB211" s="2286">
        <v>5.46</v>
      </c>
      <c r="AC211" s="1209"/>
      <c r="AD211" s="1250"/>
      <c r="AE211" s="2286">
        <v>2</v>
      </c>
      <c r="AF211" s="1250"/>
      <c r="AG211" s="2593">
        <v>20.89</v>
      </c>
      <c r="AH211" s="1277"/>
      <c r="AI211" s="1278"/>
      <c r="AJ211" s="2286">
        <v>1</v>
      </c>
      <c r="AK211" s="1250"/>
      <c r="AL211" s="2286">
        <v>1.79</v>
      </c>
      <c r="AM211" s="1209"/>
      <c r="AN211" s="1250"/>
      <c r="AO211" s="2286">
        <v>1</v>
      </c>
      <c r="AP211" s="1250"/>
      <c r="AQ211" s="2286">
        <v>0.08</v>
      </c>
      <c r="AR211" s="1209"/>
      <c r="AS211" s="1250"/>
      <c r="AT211" s="2286">
        <v>17</v>
      </c>
      <c r="AU211" s="1250"/>
      <c r="AV211" s="2593">
        <v>27.11</v>
      </c>
      <c r="AW211" s="1277"/>
      <c r="AX211" s="2595"/>
    </row>
    <row r="212" spans="1:66" s="221" customFormat="1" ht="30" customHeight="1" thickBot="1">
      <c r="A212" s="60"/>
      <c r="B212" s="2596" t="s">
        <v>3678</v>
      </c>
      <c r="C212" s="2597"/>
      <c r="D212" s="2597"/>
      <c r="E212" s="2598"/>
      <c r="F212" s="2594">
        <v>123</v>
      </c>
      <c r="G212" s="1288"/>
      <c r="H212" s="2589">
        <v>94.42</v>
      </c>
      <c r="I212" s="2590"/>
      <c r="J212" s="2591"/>
      <c r="K212" s="2592">
        <v>88</v>
      </c>
      <c r="L212" s="1179"/>
      <c r="M212" s="2599">
        <v>5.68</v>
      </c>
      <c r="N212" s="2600"/>
      <c r="O212" s="2601"/>
      <c r="P212" s="2592">
        <v>9</v>
      </c>
      <c r="Q212" s="1179"/>
      <c r="R212" s="2589">
        <v>17.38</v>
      </c>
      <c r="S212" s="2590"/>
      <c r="T212" s="2591"/>
      <c r="U212" s="2592">
        <v>4</v>
      </c>
      <c r="V212" s="1179"/>
      <c r="W212" s="2594">
        <v>16.03</v>
      </c>
      <c r="X212" s="1287"/>
      <c r="Y212" s="1288"/>
      <c r="Z212" s="2592">
        <v>1</v>
      </c>
      <c r="AA212" s="1179"/>
      <c r="AB212" s="2592">
        <v>5.46</v>
      </c>
      <c r="AC212" s="1178"/>
      <c r="AD212" s="1179"/>
      <c r="AE212" s="2592">
        <v>2</v>
      </c>
      <c r="AF212" s="1179"/>
      <c r="AG212" s="2594">
        <v>20.89</v>
      </c>
      <c r="AH212" s="1287"/>
      <c r="AI212" s="1288"/>
      <c r="AJ212" s="2592">
        <v>1</v>
      </c>
      <c r="AK212" s="1179"/>
      <c r="AL212" s="2592">
        <v>1.79</v>
      </c>
      <c r="AM212" s="1178"/>
      <c r="AN212" s="1179"/>
      <c r="AO212" s="2592">
        <v>1</v>
      </c>
      <c r="AP212" s="1179"/>
      <c r="AQ212" s="2592">
        <v>0.08</v>
      </c>
      <c r="AR212" s="1178"/>
      <c r="AS212" s="1179"/>
      <c r="AT212" s="2592">
        <v>17</v>
      </c>
      <c r="AU212" s="1179"/>
      <c r="AV212" s="2594">
        <v>27.11</v>
      </c>
      <c r="AW212" s="1287"/>
      <c r="AX212" s="2602"/>
    </row>
    <row r="213" spans="1:66" s="221" customFormat="1">
      <c r="B213" s="223" t="s">
        <v>601</v>
      </c>
      <c r="C213" s="341"/>
    </row>
    <row r="214" spans="1:66" s="221" customFormat="1">
      <c r="B214" s="6" t="s">
        <v>2032</v>
      </c>
    </row>
    <row r="215" spans="1:66" s="221" customFormat="1">
      <c r="B215" s="6"/>
    </row>
    <row r="216" spans="1:66" s="221" customFormat="1">
      <c r="B216" s="6"/>
    </row>
    <row r="217" spans="1:66" s="221" customFormat="1" ht="17.25" customHeight="1">
      <c r="A217" s="93" t="s">
        <v>602</v>
      </c>
    </row>
    <row r="218" spans="1:66" s="221" customFormat="1" ht="13.5" customHeight="1">
      <c r="D218" s="341"/>
      <c r="E218" s="341"/>
      <c r="F218" s="341"/>
      <c r="G218" s="341"/>
      <c r="H218" s="341"/>
      <c r="I218" s="341"/>
      <c r="J218" s="341"/>
      <c r="K218" s="341"/>
      <c r="L218" s="341"/>
      <c r="M218" s="341"/>
      <c r="N218" s="341"/>
      <c r="O218" s="341"/>
      <c r="P218" s="341"/>
      <c r="Q218" s="341"/>
      <c r="R218" s="2578"/>
      <c r="S218" s="2578"/>
      <c r="T218" s="2578"/>
      <c r="U218" s="2578"/>
      <c r="AP218" s="23" t="s">
        <v>2195</v>
      </c>
      <c r="AQ218" s="60"/>
      <c r="AR218" s="67"/>
      <c r="AS218" s="67"/>
      <c r="AT218" s="67"/>
      <c r="AU218" s="67"/>
      <c r="AV218" s="67"/>
      <c r="AW218" s="67"/>
      <c r="AX218" s="67"/>
    </row>
    <row r="219" spans="1:66" s="221" customFormat="1" ht="13.5" customHeight="1" thickBot="1">
      <c r="D219" s="341"/>
      <c r="E219" s="341"/>
      <c r="F219" s="341"/>
      <c r="G219" s="341"/>
      <c r="H219" s="341"/>
      <c r="I219" s="341"/>
      <c r="J219" s="341"/>
      <c r="K219" s="341"/>
      <c r="L219" s="341"/>
      <c r="M219" s="341"/>
      <c r="N219" s="341"/>
      <c r="O219" s="341"/>
      <c r="P219" s="341"/>
      <c r="Q219" s="341"/>
      <c r="R219" s="275"/>
      <c r="S219" s="275"/>
      <c r="T219" s="275"/>
      <c r="U219" s="275"/>
      <c r="AP219" s="498" t="s">
        <v>3456</v>
      </c>
      <c r="AQ219" s="60"/>
      <c r="AR219" s="67"/>
      <c r="AS219" s="67"/>
      <c r="AT219" s="67"/>
      <c r="AU219" s="67"/>
      <c r="AV219" s="67"/>
      <c r="AW219" s="67"/>
      <c r="AX219" s="67"/>
    </row>
    <row r="220" spans="1:66" s="221" customFormat="1" ht="20.100000000000001" customHeight="1">
      <c r="D220" s="1186" t="s">
        <v>2049</v>
      </c>
      <c r="E220" s="1187"/>
      <c r="F220" s="1187"/>
      <c r="G220" s="1187"/>
      <c r="H220" s="1187"/>
      <c r="I220" s="1187"/>
      <c r="J220" s="1188"/>
      <c r="K220" s="1194" t="s">
        <v>1</v>
      </c>
      <c r="L220" s="1195"/>
      <c r="M220" s="1195"/>
      <c r="N220" s="1195"/>
      <c r="O220" s="1195"/>
      <c r="P220" s="1195"/>
      <c r="Q220" s="1195"/>
      <c r="R220" s="1195"/>
      <c r="S220" s="1195"/>
      <c r="T220" s="1195"/>
      <c r="U220" s="1195"/>
      <c r="V220" s="1195"/>
      <c r="W220" s="1195"/>
      <c r="X220" s="1195"/>
      <c r="Y220" s="1195"/>
      <c r="Z220" s="1259"/>
      <c r="AA220" s="1194" t="s">
        <v>603</v>
      </c>
      <c r="AB220" s="1195"/>
      <c r="AC220" s="1195"/>
      <c r="AD220" s="1195"/>
      <c r="AE220" s="1195"/>
      <c r="AF220" s="1195"/>
      <c r="AG220" s="1195"/>
      <c r="AH220" s="1195"/>
      <c r="AI220" s="1195"/>
      <c r="AJ220" s="1195"/>
      <c r="AK220" s="1195"/>
      <c r="AL220" s="1195"/>
      <c r="AM220" s="1195"/>
      <c r="AN220" s="1195"/>
      <c r="AO220" s="1195"/>
      <c r="AP220" s="1196"/>
      <c r="AQ220" s="12"/>
      <c r="AR220" s="67"/>
      <c r="AS220" s="67"/>
      <c r="AT220" s="67"/>
      <c r="AU220" s="67"/>
      <c r="AV220" s="67"/>
      <c r="AW220" s="67"/>
      <c r="AX220" s="67"/>
      <c r="AY220" s="732"/>
      <c r="AZ220" s="732"/>
      <c r="BA220" s="732"/>
      <c r="BB220" s="732"/>
      <c r="BC220" s="67"/>
      <c r="BD220" s="732"/>
      <c r="BE220" s="732"/>
      <c r="BF220" s="732"/>
      <c r="BG220" s="732"/>
      <c r="BH220" s="732"/>
      <c r="BI220" s="732"/>
      <c r="BJ220" s="732"/>
      <c r="BK220" s="732"/>
      <c r="BL220" s="732"/>
      <c r="BM220" s="732"/>
      <c r="BN220" s="732"/>
    </row>
    <row r="221" spans="1:66" s="221" customFormat="1" ht="13.5" customHeight="1">
      <c r="D221" s="2230"/>
      <c r="E221" s="2231"/>
      <c r="F221" s="2231"/>
      <c r="G221" s="2231"/>
      <c r="H221" s="2231"/>
      <c r="I221" s="2231"/>
      <c r="J221" s="2232"/>
      <c r="K221" s="2579" t="s">
        <v>604</v>
      </c>
      <c r="L221" s="2580"/>
      <c r="M221" s="2581"/>
      <c r="N221" s="2558" t="s">
        <v>1956</v>
      </c>
      <c r="O221" s="2559"/>
      <c r="P221" s="2559"/>
      <c r="Q221" s="2559"/>
      <c r="R221" s="2559"/>
      <c r="S221" s="2559"/>
      <c r="T221" s="2559"/>
      <c r="U221" s="2559"/>
      <c r="V221" s="2559"/>
      <c r="W221" s="2588"/>
      <c r="X221" s="2558" t="s">
        <v>1957</v>
      </c>
      <c r="Y221" s="2559"/>
      <c r="Z221" s="2588"/>
      <c r="AA221" s="2579" t="s">
        <v>604</v>
      </c>
      <c r="AB221" s="2580"/>
      <c r="AC221" s="2581"/>
      <c r="AD221" s="1302" t="s">
        <v>1956</v>
      </c>
      <c r="AE221" s="2229"/>
      <c r="AF221" s="2229"/>
      <c r="AG221" s="2229"/>
      <c r="AH221" s="2229"/>
      <c r="AI221" s="2229"/>
      <c r="AJ221" s="2229"/>
      <c r="AK221" s="2229"/>
      <c r="AL221" s="2229"/>
      <c r="AM221" s="1303"/>
      <c r="AN221" s="2558" t="s">
        <v>1957</v>
      </c>
      <c r="AO221" s="2559"/>
      <c r="AP221" s="2560"/>
      <c r="AQ221" s="12"/>
      <c r="AR221" s="67"/>
      <c r="AS221" s="67"/>
      <c r="AT221" s="67"/>
      <c r="AU221" s="67"/>
      <c r="AV221" s="67"/>
      <c r="AW221" s="67"/>
      <c r="AX221" s="67"/>
      <c r="AY221" s="733"/>
      <c r="AZ221" s="733"/>
      <c r="BA221" s="733"/>
      <c r="BB221" s="733"/>
      <c r="BC221" s="67"/>
      <c r="BD221" s="733"/>
      <c r="BE221" s="733"/>
      <c r="BF221" s="733"/>
      <c r="BG221" s="732"/>
      <c r="BH221" s="732"/>
      <c r="BI221" s="732"/>
      <c r="BJ221" s="732"/>
      <c r="BK221" s="732"/>
      <c r="BL221" s="732"/>
      <c r="BM221" s="732"/>
    </row>
    <row r="222" spans="1:66" s="221" customFormat="1" ht="17.25" customHeight="1">
      <c r="D222" s="2230"/>
      <c r="E222" s="2231"/>
      <c r="F222" s="2231"/>
      <c r="G222" s="2231"/>
      <c r="H222" s="2231"/>
      <c r="I222" s="2231"/>
      <c r="J222" s="2232"/>
      <c r="K222" s="2582"/>
      <c r="L222" s="2583"/>
      <c r="M222" s="2584"/>
      <c r="N222" s="2311"/>
      <c r="O222" s="2563"/>
      <c r="P222" s="2563"/>
      <c r="Q222" s="2563"/>
      <c r="R222" s="2563"/>
      <c r="S222" s="2563"/>
      <c r="T222" s="2563"/>
      <c r="U222" s="2563"/>
      <c r="V222" s="2563"/>
      <c r="W222" s="2312"/>
      <c r="X222" s="2309"/>
      <c r="Y222" s="2561"/>
      <c r="Z222" s="2310"/>
      <c r="AA222" s="2582"/>
      <c r="AB222" s="2583"/>
      <c r="AC222" s="2584"/>
      <c r="AD222" s="1193"/>
      <c r="AE222" s="1190"/>
      <c r="AF222" s="1190"/>
      <c r="AG222" s="1190"/>
      <c r="AH222" s="1190"/>
      <c r="AI222" s="1190"/>
      <c r="AJ222" s="1190"/>
      <c r="AK222" s="1190"/>
      <c r="AL222" s="1190"/>
      <c r="AM222" s="1191"/>
      <c r="AN222" s="2309"/>
      <c r="AO222" s="2561"/>
      <c r="AP222" s="2562"/>
      <c r="AQ222" s="734"/>
      <c r="AR222" s="67"/>
      <c r="AS222" s="67"/>
      <c r="AT222" s="67"/>
      <c r="AU222" s="67"/>
      <c r="AV222" s="67"/>
      <c r="AW222" s="67"/>
      <c r="AX222" s="67"/>
      <c r="AY222" s="733"/>
      <c r="AZ222" s="733"/>
      <c r="BA222" s="733"/>
      <c r="BB222" s="733"/>
      <c r="BC222" s="67"/>
      <c r="BD222" s="733"/>
      <c r="BE222" s="733"/>
      <c r="BF222" s="733"/>
      <c r="BG222" s="732"/>
      <c r="BH222" s="732"/>
      <c r="BI222" s="732"/>
      <c r="BJ222" s="732"/>
      <c r="BK222" s="732"/>
      <c r="BL222" s="732"/>
      <c r="BM222" s="732"/>
    </row>
    <row r="223" spans="1:66" s="221" customFormat="1" ht="20.25" customHeight="1">
      <c r="D223" s="1189"/>
      <c r="E223" s="1190"/>
      <c r="F223" s="1190"/>
      <c r="G223" s="1190"/>
      <c r="H223" s="1190"/>
      <c r="I223" s="1190"/>
      <c r="J223" s="1191"/>
      <c r="K223" s="2585"/>
      <c r="L223" s="2586"/>
      <c r="M223" s="2587"/>
      <c r="N223" s="1199" t="s">
        <v>605</v>
      </c>
      <c r="O223" s="1291"/>
      <c r="P223" s="1291"/>
      <c r="Q223" s="1291"/>
      <c r="R223" s="1200"/>
      <c r="S223" s="1190" t="s">
        <v>606</v>
      </c>
      <c r="T223" s="1190"/>
      <c r="U223" s="1190"/>
      <c r="V223" s="1190"/>
      <c r="W223" s="1191"/>
      <c r="X223" s="2311"/>
      <c r="Y223" s="2563"/>
      <c r="Z223" s="2312"/>
      <c r="AA223" s="2585"/>
      <c r="AB223" s="2586"/>
      <c r="AC223" s="2587"/>
      <c r="AD223" s="1193" t="s">
        <v>607</v>
      </c>
      <c r="AE223" s="1190"/>
      <c r="AF223" s="1190"/>
      <c r="AG223" s="1190"/>
      <c r="AH223" s="1191"/>
      <c r="AI223" s="1193" t="s">
        <v>606</v>
      </c>
      <c r="AJ223" s="1190"/>
      <c r="AK223" s="1190"/>
      <c r="AL223" s="1190"/>
      <c r="AM223" s="1191"/>
      <c r="AN223" s="2311"/>
      <c r="AO223" s="2563"/>
      <c r="AP223" s="2564"/>
      <c r="AQ223" s="12"/>
      <c r="AR223" s="67"/>
      <c r="AS223" s="67"/>
      <c r="AT223" s="67"/>
      <c r="AU223" s="67"/>
      <c r="AV223" s="67"/>
      <c r="AW223" s="67"/>
      <c r="AX223" s="67"/>
      <c r="AY223" s="733"/>
      <c r="AZ223" s="733"/>
      <c r="BA223" s="733"/>
      <c r="BB223" s="733"/>
      <c r="BD223" s="733"/>
      <c r="BE223" s="733"/>
      <c r="BF223" s="733"/>
      <c r="BG223" s="732"/>
      <c r="BH223" s="732"/>
      <c r="BI223" s="732"/>
      <c r="BJ223" s="732"/>
      <c r="BK223" s="732"/>
      <c r="BL223" s="732"/>
      <c r="BM223" s="732"/>
    </row>
    <row r="224" spans="1:66" s="221" customFormat="1" ht="23.25" customHeight="1">
      <c r="D224" s="1270" t="s">
        <v>2598</v>
      </c>
      <c r="E224" s="1271"/>
      <c r="F224" s="1271"/>
      <c r="G224" s="1271"/>
      <c r="H224" s="1271"/>
      <c r="I224" s="1271"/>
      <c r="J224" s="1272"/>
      <c r="K224" s="2422">
        <v>1366</v>
      </c>
      <c r="L224" s="2431"/>
      <c r="M224" s="2423"/>
      <c r="N224" s="2575">
        <v>1174765</v>
      </c>
      <c r="O224" s="2576"/>
      <c r="P224" s="2576"/>
      <c r="Q224" s="2576"/>
      <c r="R224" s="2577"/>
      <c r="S224" s="2422">
        <v>1086145</v>
      </c>
      <c r="T224" s="2431"/>
      <c r="U224" s="2431"/>
      <c r="V224" s="2431"/>
      <c r="W224" s="2423"/>
      <c r="X224" s="2568">
        <v>92.5</v>
      </c>
      <c r="Y224" s="2569"/>
      <c r="Z224" s="2570"/>
      <c r="AA224" s="2422">
        <v>4</v>
      </c>
      <c r="AB224" s="2431"/>
      <c r="AC224" s="2423"/>
      <c r="AD224" s="2422">
        <v>57981</v>
      </c>
      <c r="AE224" s="2431"/>
      <c r="AF224" s="2431"/>
      <c r="AG224" s="2431"/>
      <c r="AH224" s="2423"/>
      <c r="AI224" s="2422">
        <v>57981</v>
      </c>
      <c r="AJ224" s="2431"/>
      <c r="AK224" s="2431"/>
      <c r="AL224" s="2431"/>
      <c r="AM224" s="2423"/>
      <c r="AN224" s="2568">
        <v>100</v>
      </c>
      <c r="AO224" s="2569"/>
      <c r="AP224" s="2571"/>
      <c r="AQ224" s="735"/>
      <c r="AR224" s="67"/>
      <c r="AS224" s="67"/>
      <c r="AT224" s="67"/>
      <c r="AU224" s="67"/>
      <c r="AV224" s="67"/>
      <c r="AW224" s="67"/>
      <c r="AX224" s="67"/>
      <c r="AY224" s="67"/>
      <c r="AZ224" s="67"/>
      <c r="BA224" s="67"/>
      <c r="BB224" s="67"/>
      <c r="BD224" s="67"/>
      <c r="BE224" s="67"/>
      <c r="BF224" s="67"/>
      <c r="BG224" s="736"/>
      <c r="BH224" s="736"/>
      <c r="BI224" s="736"/>
      <c r="BJ224" s="736"/>
      <c r="BK224" s="736"/>
      <c r="BL224" s="736"/>
      <c r="BM224" s="736"/>
    </row>
    <row r="225" spans="4:65" s="221" customFormat="1" ht="23.25" customHeight="1">
      <c r="D225" s="1276" t="s">
        <v>2792</v>
      </c>
      <c r="E225" s="1277"/>
      <c r="F225" s="1277"/>
      <c r="G225" s="1277"/>
      <c r="H225" s="1277"/>
      <c r="I225" s="1277"/>
      <c r="J225" s="1278"/>
      <c r="K225" s="2278">
        <v>1368</v>
      </c>
      <c r="L225" s="2424"/>
      <c r="M225" s="2279"/>
      <c r="N225" s="2572">
        <v>1177796</v>
      </c>
      <c r="O225" s="2573"/>
      <c r="P225" s="2573"/>
      <c r="Q225" s="2573"/>
      <c r="R225" s="2574"/>
      <c r="S225" s="2278">
        <v>1088119</v>
      </c>
      <c r="T225" s="2424"/>
      <c r="U225" s="2424"/>
      <c r="V225" s="2424"/>
      <c r="W225" s="2279"/>
      <c r="X225" s="2551">
        <v>92.4</v>
      </c>
      <c r="Y225" s="2552"/>
      <c r="Z225" s="2557"/>
      <c r="AA225" s="2278">
        <v>4</v>
      </c>
      <c r="AB225" s="2424"/>
      <c r="AC225" s="2279"/>
      <c r="AD225" s="2278">
        <v>57444</v>
      </c>
      <c r="AE225" s="2424"/>
      <c r="AF225" s="2424"/>
      <c r="AG225" s="2424"/>
      <c r="AH225" s="2279"/>
      <c r="AI225" s="2278">
        <v>57444</v>
      </c>
      <c r="AJ225" s="2424"/>
      <c r="AK225" s="2424"/>
      <c r="AL225" s="2424"/>
      <c r="AM225" s="2279"/>
      <c r="AN225" s="2551">
        <v>100</v>
      </c>
      <c r="AO225" s="2552"/>
      <c r="AP225" s="2553"/>
      <c r="AQ225" s="735"/>
      <c r="AR225" s="67"/>
      <c r="AS225" s="67"/>
      <c r="AT225" s="67"/>
      <c r="AU225" s="67"/>
      <c r="AV225" s="67"/>
      <c r="AW225" s="67"/>
      <c r="AX225" s="67"/>
      <c r="AY225" s="67"/>
      <c r="AZ225" s="67"/>
      <c r="BA225" s="67"/>
      <c r="BB225" s="67"/>
      <c r="BD225" s="67"/>
      <c r="BE225" s="67"/>
      <c r="BF225" s="67"/>
      <c r="BG225" s="736"/>
      <c r="BH225" s="736"/>
      <c r="BI225" s="736"/>
      <c r="BJ225" s="736"/>
      <c r="BK225" s="736"/>
      <c r="BL225" s="736"/>
      <c r="BM225" s="736"/>
    </row>
    <row r="226" spans="4:65" s="221" customFormat="1" ht="23.25" customHeight="1">
      <c r="D226" s="1276" t="s">
        <v>2505</v>
      </c>
      <c r="E226" s="1277"/>
      <c r="F226" s="1277"/>
      <c r="G226" s="1277"/>
      <c r="H226" s="1277"/>
      <c r="I226" s="1277"/>
      <c r="J226" s="1278"/>
      <c r="K226" s="2278">
        <v>1371</v>
      </c>
      <c r="L226" s="2424"/>
      <c r="M226" s="2279"/>
      <c r="N226" s="2572">
        <v>1178770</v>
      </c>
      <c r="O226" s="2573"/>
      <c r="P226" s="2573"/>
      <c r="Q226" s="2573"/>
      <c r="R226" s="2574"/>
      <c r="S226" s="2278">
        <v>1090244</v>
      </c>
      <c r="T226" s="2424"/>
      <c r="U226" s="2424"/>
      <c r="V226" s="2424"/>
      <c r="W226" s="2279"/>
      <c r="X226" s="2551">
        <v>92.5</v>
      </c>
      <c r="Y226" s="2552"/>
      <c r="Z226" s="2557"/>
      <c r="AA226" s="2278">
        <v>4</v>
      </c>
      <c r="AB226" s="2424"/>
      <c r="AC226" s="2279"/>
      <c r="AD226" s="2278">
        <v>57442</v>
      </c>
      <c r="AE226" s="2424"/>
      <c r="AF226" s="2424"/>
      <c r="AG226" s="2424"/>
      <c r="AH226" s="2279"/>
      <c r="AI226" s="2278">
        <v>57442</v>
      </c>
      <c r="AJ226" s="2424"/>
      <c r="AK226" s="2424"/>
      <c r="AL226" s="2424"/>
      <c r="AM226" s="2279"/>
      <c r="AN226" s="2551">
        <v>100</v>
      </c>
      <c r="AO226" s="2552"/>
      <c r="AP226" s="2553"/>
      <c r="AQ226" s="735"/>
      <c r="AR226" s="67"/>
      <c r="AS226" s="67"/>
      <c r="AT226" s="67"/>
      <c r="AU226" s="67"/>
      <c r="AV226" s="67"/>
      <c r="AW226" s="67"/>
      <c r="AX226" s="67"/>
      <c r="AY226" s="67"/>
      <c r="AZ226" s="67"/>
      <c r="BA226" s="67"/>
      <c r="BB226" s="67"/>
      <c r="BD226" s="67"/>
      <c r="BE226" s="67"/>
      <c r="BF226" s="67"/>
      <c r="BG226" s="737"/>
      <c r="BH226" s="737"/>
      <c r="BI226" s="737"/>
      <c r="BJ226" s="737"/>
      <c r="BK226" s="737"/>
      <c r="BL226" s="737"/>
      <c r="BM226" s="737"/>
    </row>
    <row r="227" spans="4:65" s="221" customFormat="1" ht="23.25" customHeight="1">
      <c r="D227" s="1276" t="s">
        <v>2543</v>
      </c>
      <c r="E227" s="1277"/>
      <c r="F227" s="1277"/>
      <c r="G227" s="1277"/>
      <c r="H227" s="1277"/>
      <c r="I227" s="1277"/>
      <c r="J227" s="1278"/>
      <c r="K227" s="2278">
        <v>1371</v>
      </c>
      <c r="L227" s="2424"/>
      <c r="M227" s="2279"/>
      <c r="N227" s="2572">
        <v>1180438</v>
      </c>
      <c r="O227" s="2573"/>
      <c r="P227" s="2573"/>
      <c r="Q227" s="2573"/>
      <c r="R227" s="2574"/>
      <c r="S227" s="2572">
        <v>1091684</v>
      </c>
      <c r="T227" s="2573"/>
      <c r="U227" s="2573"/>
      <c r="V227" s="2573"/>
      <c r="W227" s="2574"/>
      <c r="X227" s="2551">
        <v>92.5</v>
      </c>
      <c r="Y227" s="2552"/>
      <c r="Z227" s="2557"/>
      <c r="AA227" s="2278">
        <v>4</v>
      </c>
      <c r="AB227" s="2424"/>
      <c r="AC227" s="2279"/>
      <c r="AD227" s="2278">
        <v>57442</v>
      </c>
      <c r="AE227" s="2424"/>
      <c r="AF227" s="2424"/>
      <c r="AG227" s="2424"/>
      <c r="AH227" s="2279"/>
      <c r="AI227" s="2278">
        <v>57442</v>
      </c>
      <c r="AJ227" s="2424"/>
      <c r="AK227" s="2424"/>
      <c r="AL227" s="2424"/>
      <c r="AM227" s="2279"/>
      <c r="AN227" s="2551">
        <v>100</v>
      </c>
      <c r="AO227" s="2552"/>
      <c r="AP227" s="2553"/>
      <c r="AQ227" s="735"/>
      <c r="AR227" s="67"/>
      <c r="AS227" s="67"/>
      <c r="AT227" s="67"/>
      <c r="AU227" s="67"/>
      <c r="AV227" s="67"/>
      <c r="AW227" s="67"/>
      <c r="AX227" s="67"/>
      <c r="AY227" s="67"/>
      <c r="AZ227" s="67"/>
      <c r="BA227" s="67"/>
      <c r="BB227" s="67"/>
      <c r="BD227" s="67"/>
      <c r="BE227" s="67"/>
      <c r="BF227" s="67"/>
      <c r="BG227" s="737"/>
      <c r="BH227" s="737"/>
      <c r="BI227" s="737"/>
      <c r="BJ227" s="737"/>
      <c r="BK227" s="737"/>
      <c r="BL227" s="737"/>
      <c r="BM227" s="737"/>
    </row>
    <row r="228" spans="4:65" s="221" customFormat="1" ht="23.25" customHeight="1" thickBot="1">
      <c r="D228" s="1286" t="s">
        <v>2485</v>
      </c>
      <c r="E228" s="1287"/>
      <c r="F228" s="1287"/>
      <c r="G228" s="1287"/>
      <c r="H228" s="1287"/>
      <c r="I228" s="1287"/>
      <c r="J228" s="1288"/>
      <c r="K228" s="2352">
        <v>1372</v>
      </c>
      <c r="L228" s="2434"/>
      <c r="M228" s="2353"/>
      <c r="N228" s="2547">
        <v>1180290</v>
      </c>
      <c r="O228" s="2548"/>
      <c r="P228" s="2548"/>
      <c r="Q228" s="2548"/>
      <c r="R228" s="2549"/>
      <c r="S228" s="2352">
        <v>1091779</v>
      </c>
      <c r="T228" s="2434"/>
      <c r="U228" s="2434"/>
      <c r="V228" s="2434"/>
      <c r="W228" s="2353"/>
      <c r="X228" s="2544">
        <v>92.5</v>
      </c>
      <c r="Y228" s="2545"/>
      <c r="Z228" s="2546"/>
      <c r="AA228" s="2352">
        <v>4</v>
      </c>
      <c r="AB228" s="2434"/>
      <c r="AC228" s="2353"/>
      <c r="AD228" s="2352">
        <v>56772</v>
      </c>
      <c r="AE228" s="2434"/>
      <c r="AF228" s="2434"/>
      <c r="AG228" s="2434"/>
      <c r="AH228" s="2353"/>
      <c r="AI228" s="2352">
        <v>56772</v>
      </c>
      <c r="AJ228" s="2434"/>
      <c r="AK228" s="2434"/>
      <c r="AL228" s="2434"/>
      <c r="AM228" s="2353"/>
      <c r="AN228" s="2544">
        <v>100</v>
      </c>
      <c r="AO228" s="2545"/>
      <c r="AP228" s="2550"/>
      <c r="AQ228" s="735"/>
      <c r="AR228" s="67"/>
      <c r="AS228" s="67"/>
      <c r="AT228" s="67"/>
      <c r="AU228" s="67"/>
      <c r="AV228" s="67"/>
      <c r="AW228" s="67"/>
      <c r="AX228" s="67"/>
      <c r="AY228" s="67"/>
      <c r="AZ228" s="67"/>
      <c r="BA228" s="67"/>
      <c r="BB228" s="67"/>
      <c r="BD228" s="67"/>
      <c r="BE228" s="67"/>
      <c r="BF228" s="67"/>
      <c r="BG228" s="737"/>
      <c r="BH228" s="737"/>
      <c r="BI228" s="737"/>
      <c r="BJ228" s="737"/>
      <c r="BK228" s="737"/>
      <c r="BL228" s="737"/>
      <c r="BM228" s="737"/>
    </row>
    <row r="229" spans="4:65" s="221" customFormat="1" ht="13.5" customHeight="1" thickBot="1">
      <c r="D229" s="6"/>
      <c r="E229" s="341"/>
      <c r="F229" s="341"/>
      <c r="G229" s="341"/>
      <c r="H229" s="341"/>
      <c r="I229" s="341"/>
      <c r="J229" s="341"/>
      <c r="K229" s="341"/>
      <c r="L229" s="341"/>
      <c r="M229" s="341"/>
      <c r="N229" s="341"/>
      <c r="O229" s="341"/>
      <c r="P229" s="341"/>
      <c r="Q229" s="341"/>
      <c r="R229" s="341"/>
      <c r="S229" s="2578"/>
      <c r="T229" s="2578"/>
      <c r="U229" s="2578"/>
      <c r="AQ229" s="60"/>
      <c r="AR229" s="67"/>
      <c r="AS229" s="67"/>
      <c r="AT229" s="67"/>
      <c r="AU229" s="67"/>
      <c r="AV229" s="67"/>
      <c r="AW229" s="67"/>
      <c r="AX229" s="67"/>
    </row>
    <row r="230" spans="4:65" s="221" customFormat="1" ht="19.5" customHeight="1">
      <c r="D230" s="1186" t="s">
        <v>1813</v>
      </c>
      <c r="E230" s="1187"/>
      <c r="F230" s="1187"/>
      <c r="G230" s="1187"/>
      <c r="H230" s="1187"/>
      <c r="I230" s="1187"/>
      <c r="J230" s="1188"/>
      <c r="K230" s="1194" t="s">
        <v>608</v>
      </c>
      <c r="L230" s="1195"/>
      <c r="M230" s="1195"/>
      <c r="N230" s="1195"/>
      <c r="O230" s="1195"/>
      <c r="P230" s="1195"/>
      <c r="Q230" s="1195"/>
      <c r="R230" s="1195"/>
      <c r="S230" s="1195"/>
      <c r="T230" s="1195"/>
      <c r="U230" s="1195"/>
      <c r="V230" s="1195"/>
      <c r="W230" s="1195"/>
      <c r="X230" s="1195"/>
      <c r="Y230" s="1195"/>
      <c r="Z230" s="1259"/>
      <c r="AA230" s="1194" t="s">
        <v>609</v>
      </c>
      <c r="AB230" s="1195"/>
      <c r="AC230" s="1195"/>
      <c r="AD230" s="1195"/>
      <c r="AE230" s="1195"/>
      <c r="AF230" s="1195"/>
      <c r="AG230" s="1195"/>
      <c r="AH230" s="1195"/>
      <c r="AI230" s="1195"/>
      <c r="AJ230" s="1195"/>
      <c r="AK230" s="1195"/>
      <c r="AL230" s="1195"/>
      <c r="AM230" s="1195"/>
      <c r="AN230" s="1195"/>
      <c r="AO230" s="1195"/>
      <c r="AP230" s="1196"/>
      <c r="AQ230" s="12"/>
      <c r="AR230" s="67"/>
      <c r="AS230" s="67"/>
      <c r="AT230" s="67"/>
      <c r="AU230" s="67"/>
      <c r="AV230" s="67"/>
      <c r="AW230" s="67"/>
      <c r="AX230" s="67"/>
    </row>
    <row r="231" spans="4:65" s="221" customFormat="1" ht="13.5" customHeight="1">
      <c r="D231" s="2230"/>
      <c r="E231" s="2231"/>
      <c r="F231" s="2231"/>
      <c r="G231" s="2231"/>
      <c r="H231" s="2231"/>
      <c r="I231" s="2231"/>
      <c r="J231" s="2232"/>
      <c r="K231" s="2579" t="s">
        <v>610</v>
      </c>
      <c r="L231" s="2580"/>
      <c r="M231" s="2581"/>
      <c r="N231" s="2558" t="s">
        <v>3457</v>
      </c>
      <c r="O231" s="2559"/>
      <c r="P231" s="2559"/>
      <c r="Q231" s="2559"/>
      <c r="R231" s="2559"/>
      <c r="S231" s="2559"/>
      <c r="T231" s="2559"/>
      <c r="U231" s="2559"/>
      <c r="V231" s="2559"/>
      <c r="W231" s="2588"/>
      <c r="X231" s="2558" t="s">
        <v>3458</v>
      </c>
      <c r="Y231" s="2559"/>
      <c r="Z231" s="2588"/>
      <c r="AA231" s="2579" t="s">
        <v>610</v>
      </c>
      <c r="AB231" s="2580"/>
      <c r="AC231" s="2581"/>
      <c r="AD231" s="1302" t="s">
        <v>3457</v>
      </c>
      <c r="AE231" s="2229"/>
      <c r="AF231" s="2229"/>
      <c r="AG231" s="2229"/>
      <c r="AH231" s="2229"/>
      <c r="AI231" s="2229"/>
      <c r="AJ231" s="2229"/>
      <c r="AK231" s="2229"/>
      <c r="AL231" s="2229"/>
      <c r="AM231" s="1303"/>
      <c r="AN231" s="2558" t="s">
        <v>3458</v>
      </c>
      <c r="AO231" s="2559"/>
      <c r="AP231" s="2560"/>
      <c r="AQ231" s="12"/>
      <c r="AR231" s="67"/>
      <c r="AS231" s="67"/>
      <c r="AT231" s="67"/>
      <c r="AU231" s="67"/>
      <c r="AV231" s="67"/>
      <c r="AW231" s="67"/>
      <c r="AX231" s="67"/>
    </row>
    <row r="232" spans="4:65" s="221" customFormat="1" ht="17.25" customHeight="1">
      <c r="D232" s="2230"/>
      <c r="E232" s="2231"/>
      <c r="F232" s="2231"/>
      <c r="G232" s="2231"/>
      <c r="H232" s="2231"/>
      <c r="I232" s="2231"/>
      <c r="J232" s="2232"/>
      <c r="K232" s="2582"/>
      <c r="L232" s="2583"/>
      <c r="M232" s="2584"/>
      <c r="N232" s="2311"/>
      <c r="O232" s="2563"/>
      <c r="P232" s="2563"/>
      <c r="Q232" s="2563"/>
      <c r="R232" s="2563"/>
      <c r="S232" s="2563"/>
      <c r="T232" s="2563"/>
      <c r="U232" s="2563"/>
      <c r="V232" s="2563"/>
      <c r="W232" s="2312"/>
      <c r="X232" s="2309"/>
      <c r="Y232" s="2561"/>
      <c r="Z232" s="2310"/>
      <c r="AA232" s="2582"/>
      <c r="AB232" s="2583"/>
      <c r="AC232" s="2584"/>
      <c r="AD232" s="1193"/>
      <c r="AE232" s="1190"/>
      <c r="AF232" s="1190"/>
      <c r="AG232" s="1190"/>
      <c r="AH232" s="1190"/>
      <c r="AI232" s="1190"/>
      <c r="AJ232" s="1190"/>
      <c r="AK232" s="1190"/>
      <c r="AL232" s="1190"/>
      <c r="AM232" s="1191"/>
      <c r="AN232" s="2309"/>
      <c r="AO232" s="2561"/>
      <c r="AP232" s="2562"/>
      <c r="AQ232" s="734"/>
      <c r="AR232" s="67"/>
      <c r="AS232" s="67"/>
      <c r="AT232" s="67"/>
      <c r="AU232" s="67"/>
      <c r="AV232" s="67"/>
      <c r="AW232" s="67"/>
      <c r="AX232" s="67"/>
      <c r="BC232" s="738"/>
    </row>
    <row r="233" spans="4:65" s="221" customFormat="1" ht="20.25" customHeight="1">
      <c r="D233" s="1189"/>
      <c r="E233" s="1190"/>
      <c r="F233" s="1190"/>
      <c r="G233" s="1190"/>
      <c r="H233" s="1190"/>
      <c r="I233" s="1190"/>
      <c r="J233" s="1191"/>
      <c r="K233" s="2585"/>
      <c r="L233" s="2586"/>
      <c r="M233" s="2587"/>
      <c r="N233" s="1199" t="s">
        <v>605</v>
      </c>
      <c r="O233" s="1291"/>
      <c r="P233" s="1291"/>
      <c r="Q233" s="1291"/>
      <c r="R233" s="1200"/>
      <c r="S233" s="1190" t="s">
        <v>611</v>
      </c>
      <c r="T233" s="1190"/>
      <c r="U233" s="1190"/>
      <c r="V233" s="1190"/>
      <c r="W233" s="1191"/>
      <c r="X233" s="2311"/>
      <c r="Y233" s="2563"/>
      <c r="Z233" s="2312"/>
      <c r="AA233" s="2585"/>
      <c r="AB233" s="2586"/>
      <c r="AC233" s="2587"/>
      <c r="AD233" s="1193" t="s">
        <v>605</v>
      </c>
      <c r="AE233" s="1190"/>
      <c r="AF233" s="1190"/>
      <c r="AG233" s="1190"/>
      <c r="AH233" s="1191"/>
      <c r="AI233" s="1193" t="s">
        <v>611</v>
      </c>
      <c r="AJ233" s="1190"/>
      <c r="AK233" s="1190"/>
      <c r="AL233" s="1190"/>
      <c r="AM233" s="1191"/>
      <c r="AN233" s="2311"/>
      <c r="AO233" s="2563"/>
      <c r="AP233" s="2564"/>
      <c r="AQ233" s="12"/>
      <c r="AR233" s="67"/>
      <c r="AS233" s="67"/>
      <c r="AT233" s="67"/>
      <c r="AU233" s="67"/>
      <c r="AV233" s="67"/>
      <c r="AW233" s="67"/>
      <c r="AX233" s="67"/>
    </row>
    <row r="234" spans="4:65" s="221" customFormat="1" ht="23.25" customHeight="1">
      <c r="D234" s="1270" t="s">
        <v>2598</v>
      </c>
      <c r="E234" s="1271"/>
      <c r="F234" s="1271"/>
      <c r="G234" s="1271"/>
      <c r="H234" s="1271"/>
      <c r="I234" s="1271"/>
      <c r="J234" s="1272"/>
      <c r="K234" s="2565">
        <v>23</v>
      </c>
      <c r="L234" s="2566"/>
      <c r="M234" s="2567"/>
      <c r="N234" s="2422">
        <v>147144</v>
      </c>
      <c r="O234" s="2431"/>
      <c r="P234" s="2431"/>
      <c r="Q234" s="2431"/>
      <c r="R234" s="2423"/>
      <c r="S234" s="2422">
        <v>147121</v>
      </c>
      <c r="T234" s="2431"/>
      <c r="U234" s="2431"/>
      <c r="V234" s="2431"/>
      <c r="W234" s="2423"/>
      <c r="X234" s="2568">
        <v>100</v>
      </c>
      <c r="Y234" s="2569"/>
      <c r="Z234" s="2570"/>
      <c r="AA234" s="2422">
        <v>1339</v>
      </c>
      <c r="AB234" s="2431"/>
      <c r="AC234" s="2423"/>
      <c r="AD234" s="2422">
        <v>969640</v>
      </c>
      <c r="AE234" s="2431"/>
      <c r="AF234" s="2431"/>
      <c r="AG234" s="2431"/>
      <c r="AH234" s="2423"/>
      <c r="AI234" s="2422">
        <v>881043</v>
      </c>
      <c r="AJ234" s="2431"/>
      <c r="AK234" s="2431"/>
      <c r="AL234" s="2431"/>
      <c r="AM234" s="2423"/>
      <c r="AN234" s="2568">
        <v>90.9</v>
      </c>
      <c r="AO234" s="2569"/>
      <c r="AP234" s="2571"/>
      <c r="AQ234" s="735"/>
      <c r="AR234" s="67"/>
      <c r="AS234" s="67"/>
      <c r="AT234" s="67"/>
      <c r="AU234" s="67"/>
      <c r="AV234" s="67"/>
      <c r="AW234" s="67"/>
      <c r="AX234" s="67"/>
    </row>
    <row r="235" spans="4:65" s="221" customFormat="1" ht="23.25" customHeight="1">
      <c r="D235" s="1276" t="s">
        <v>2792</v>
      </c>
      <c r="E235" s="1277"/>
      <c r="F235" s="1277"/>
      <c r="G235" s="1277"/>
      <c r="H235" s="1277"/>
      <c r="I235" s="1277"/>
      <c r="J235" s="1278"/>
      <c r="K235" s="2554">
        <v>23</v>
      </c>
      <c r="L235" s="2555"/>
      <c r="M235" s="2556"/>
      <c r="N235" s="2278">
        <v>147144</v>
      </c>
      <c r="O235" s="2424"/>
      <c r="P235" s="2424"/>
      <c r="Q235" s="2424"/>
      <c r="R235" s="2279"/>
      <c r="S235" s="2278">
        <v>147121</v>
      </c>
      <c r="T235" s="2424"/>
      <c r="U235" s="2424"/>
      <c r="V235" s="2424"/>
      <c r="W235" s="2279"/>
      <c r="X235" s="2551">
        <v>100</v>
      </c>
      <c r="Y235" s="2552"/>
      <c r="Z235" s="2557"/>
      <c r="AA235" s="2278">
        <v>1341</v>
      </c>
      <c r="AB235" s="2424"/>
      <c r="AC235" s="2279"/>
      <c r="AD235" s="2278">
        <v>973208</v>
      </c>
      <c r="AE235" s="2424"/>
      <c r="AF235" s="2424"/>
      <c r="AG235" s="2424"/>
      <c r="AH235" s="2279"/>
      <c r="AI235" s="2278">
        <v>883554</v>
      </c>
      <c r="AJ235" s="2424"/>
      <c r="AK235" s="2424"/>
      <c r="AL235" s="2424"/>
      <c r="AM235" s="2279"/>
      <c r="AN235" s="2551">
        <v>90.8</v>
      </c>
      <c r="AO235" s="2552"/>
      <c r="AP235" s="2553"/>
      <c r="AQ235" s="735"/>
      <c r="AR235" s="67"/>
      <c r="AS235" s="67"/>
      <c r="AT235" s="67"/>
      <c r="AU235" s="67"/>
      <c r="AV235" s="67"/>
      <c r="AW235" s="67"/>
      <c r="AX235" s="67"/>
    </row>
    <row r="236" spans="4:65" s="221" customFormat="1" ht="23.25" customHeight="1">
      <c r="D236" s="1276" t="s">
        <v>2505</v>
      </c>
      <c r="E236" s="1277"/>
      <c r="F236" s="1277"/>
      <c r="G236" s="1277"/>
      <c r="H236" s="1277"/>
      <c r="I236" s="1277"/>
      <c r="J236" s="1278"/>
      <c r="K236" s="2554">
        <v>23</v>
      </c>
      <c r="L236" s="2555"/>
      <c r="M236" s="2556"/>
      <c r="N236" s="2278">
        <v>147163</v>
      </c>
      <c r="O236" s="2424"/>
      <c r="P236" s="2424"/>
      <c r="Q236" s="2424"/>
      <c r="R236" s="2279"/>
      <c r="S236" s="2278">
        <v>147140</v>
      </c>
      <c r="T236" s="2424"/>
      <c r="U236" s="2424"/>
      <c r="V236" s="2424"/>
      <c r="W236" s="2279"/>
      <c r="X236" s="2551">
        <v>100</v>
      </c>
      <c r="Y236" s="2552"/>
      <c r="Z236" s="2557"/>
      <c r="AA236" s="2278">
        <v>1344</v>
      </c>
      <c r="AB236" s="2424"/>
      <c r="AC236" s="2279"/>
      <c r="AD236" s="2278">
        <v>974165</v>
      </c>
      <c r="AE236" s="2424"/>
      <c r="AF236" s="2424"/>
      <c r="AG236" s="2424"/>
      <c r="AH236" s="2279"/>
      <c r="AI236" s="2278">
        <v>885662</v>
      </c>
      <c r="AJ236" s="2424"/>
      <c r="AK236" s="2424"/>
      <c r="AL236" s="2424"/>
      <c r="AM236" s="2279"/>
      <c r="AN236" s="2551">
        <v>90.9</v>
      </c>
      <c r="AO236" s="2552"/>
      <c r="AP236" s="2553"/>
      <c r="AQ236" s="735"/>
      <c r="AR236" s="739"/>
      <c r="AS236" s="739"/>
      <c r="AT236" s="740"/>
      <c r="AU236" s="739"/>
      <c r="AV236" s="739"/>
      <c r="AW236" s="739"/>
      <c r="AX236" s="740"/>
    </row>
    <row r="237" spans="4:65" s="221" customFormat="1" ht="23.25" customHeight="1">
      <c r="D237" s="1276" t="s">
        <v>2543</v>
      </c>
      <c r="E237" s="1277"/>
      <c r="F237" s="1277"/>
      <c r="G237" s="1277"/>
      <c r="H237" s="1277"/>
      <c r="I237" s="1277"/>
      <c r="J237" s="1278"/>
      <c r="K237" s="2554">
        <v>23</v>
      </c>
      <c r="L237" s="2555"/>
      <c r="M237" s="2556"/>
      <c r="N237" s="2278">
        <v>147163</v>
      </c>
      <c r="O237" s="2424"/>
      <c r="P237" s="2424"/>
      <c r="Q237" s="2424"/>
      <c r="R237" s="2279"/>
      <c r="S237" s="2278">
        <v>147140</v>
      </c>
      <c r="T237" s="2424"/>
      <c r="U237" s="2424"/>
      <c r="V237" s="2424"/>
      <c r="W237" s="2279"/>
      <c r="X237" s="2551">
        <v>100</v>
      </c>
      <c r="Y237" s="2552"/>
      <c r="Z237" s="2557"/>
      <c r="AA237" s="2278">
        <v>1344</v>
      </c>
      <c r="AB237" s="2424"/>
      <c r="AC237" s="2279"/>
      <c r="AD237" s="2278">
        <v>975833</v>
      </c>
      <c r="AE237" s="2424"/>
      <c r="AF237" s="2424"/>
      <c r="AG237" s="2424"/>
      <c r="AH237" s="2279"/>
      <c r="AI237" s="2278">
        <v>887102</v>
      </c>
      <c r="AJ237" s="2424"/>
      <c r="AK237" s="2424"/>
      <c r="AL237" s="2424"/>
      <c r="AM237" s="2279"/>
      <c r="AN237" s="2551">
        <v>90.9</v>
      </c>
      <c r="AO237" s="2552"/>
      <c r="AP237" s="2553"/>
      <c r="AQ237" s="735"/>
      <c r="AR237" s="739"/>
      <c r="AS237" s="739"/>
      <c r="AT237" s="740"/>
      <c r="AU237" s="739"/>
      <c r="AV237" s="739"/>
      <c r="AW237" s="739"/>
      <c r="AX237" s="740"/>
    </row>
    <row r="238" spans="4:65" s="738" customFormat="1" ht="23.25" customHeight="1" thickBot="1">
      <c r="D238" s="1286" t="s">
        <v>2485</v>
      </c>
      <c r="E238" s="1287"/>
      <c r="F238" s="1287"/>
      <c r="G238" s="1287"/>
      <c r="H238" s="1287"/>
      <c r="I238" s="1287"/>
      <c r="J238" s="1288"/>
      <c r="K238" s="2541">
        <v>23</v>
      </c>
      <c r="L238" s="2542"/>
      <c r="M238" s="2543"/>
      <c r="N238" s="2352">
        <v>147929</v>
      </c>
      <c r="O238" s="2434"/>
      <c r="P238" s="2434"/>
      <c r="Q238" s="2434"/>
      <c r="R238" s="2353"/>
      <c r="S238" s="2352">
        <v>147906</v>
      </c>
      <c r="T238" s="2434"/>
      <c r="U238" s="2434"/>
      <c r="V238" s="2434"/>
      <c r="W238" s="2353"/>
      <c r="X238" s="2544">
        <v>100</v>
      </c>
      <c r="Y238" s="2545"/>
      <c r="Z238" s="2546"/>
      <c r="AA238" s="2352">
        <v>1344</v>
      </c>
      <c r="AB238" s="2434"/>
      <c r="AC238" s="2353"/>
      <c r="AD238" s="2352">
        <v>975589</v>
      </c>
      <c r="AE238" s="2434"/>
      <c r="AF238" s="2434"/>
      <c r="AG238" s="2434"/>
      <c r="AH238" s="2353"/>
      <c r="AI238" s="2547">
        <v>887101</v>
      </c>
      <c r="AJ238" s="2548"/>
      <c r="AK238" s="2548"/>
      <c r="AL238" s="2548"/>
      <c r="AM238" s="2549"/>
      <c r="AN238" s="2544">
        <v>90.9</v>
      </c>
      <c r="AO238" s="2545"/>
      <c r="AP238" s="2550"/>
      <c r="AQ238" s="741"/>
      <c r="AR238" s="742"/>
      <c r="AS238" s="742"/>
      <c r="AT238" s="743"/>
      <c r="AU238" s="742"/>
      <c r="AV238" s="742"/>
      <c r="AW238" s="744"/>
      <c r="AX238" s="743"/>
      <c r="BC238" s="221"/>
    </row>
    <row r="239" spans="4:65" s="221" customFormat="1">
      <c r="D239" s="223" t="s">
        <v>2697</v>
      </c>
    </row>
    <row r="240" spans="4:65" s="221" customFormat="1">
      <c r="AP240" s="23"/>
    </row>
    <row r="241" spans="1:55" s="221" customFormat="1" ht="12.6" customHeight="1"/>
    <row r="242" spans="1:55" s="221" customFormat="1" ht="17.25" customHeight="1">
      <c r="A242" s="93" t="s">
        <v>612</v>
      </c>
      <c r="BC242" s="714"/>
    </row>
    <row r="243" spans="1:55" s="221" customFormat="1" ht="13.5" customHeight="1">
      <c r="A243" s="93"/>
      <c r="B243" s="686"/>
      <c r="C243" s="686"/>
      <c r="D243" s="686"/>
      <c r="E243" s="686"/>
      <c r="F243" s="686"/>
      <c r="G243" s="686"/>
      <c r="H243" s="686"/>
      <c r="I243" s="686"/>
      <c r="J243" s="686"/>
      <c r="K243" s="686"/>
      <c r="L243" s="686"/>
      <c r="M243" s="686"/>
      <c r="N243" s="686"/>
      <c r="O243" s="686"/>
      <c r="P243" s="686"/>
      <c r="Q243" s="686"/>
      <c r="R243" s="686"/>
      <c r="S243" s="686"/>
      <c r="T243" s="686"/>
      <c r="U243" s="686"/>
      <c r="V243" s="686"/>
      <c r="W243" s="686"/>
      <c r="X243" s="686"/>
      <c r="Y243" s="686"/>
      <c r="Z243" s="686"/>
      <c r="AA243" s="686"/>
      <c r="AB243" s="686"/>
      <c r="AC243" s="686"/>
      <c r="AD243" s="686"/>
      <c r="AE243" s="686"/>
      <c r="AF243" s="686"/>
      <c r="AG243" s="686"/>
      <c r="AH243" s="686"/>
      <c r="AI243" s="686"/>
      <c r="AJ243" s="686"/>
      <c r="AK243" s="686"/>
      <c r="AL243" s="686"/>
      <c r="AM243" s="686"/>
      <c r="AN243" s="686"/>
      <c r="AO243" s="686"/>
      <c r="AP243" s="686"/>
      <c r="AQ243" s="686"/>
      <c r="AR243" s="686"/>
      <c r="AS243" s="686"/>
      <c r="AT243" s="23" t="s">
        <v>2184</v>
      </c>
      <c r="AU243" s="686"/>
      <c r="AV243" s="686"/>
      <c r="AW243" s="686"/>
      <c r="AX243" s="686"/>
      <c r="BC243" s="714"/>
    </row>
    <row r="244" spans="1:55" s="221" customFormat="1" ht="13.5" customHeight="1" thickBot="1">
      <c r="B244" s="686"/>
      <c r="C244" s="686"/>
      <c r="D244" s="686"/>
      <c r="E244" s="686"/>
      <c r="F244" s="686"/>
      <c r="G244" s="686"/>
      <c r="H244" s="686"/>
      <c r="I244" s="686"/>
      <c r="J244" s="686"/>
      <c r="K244" s="686"/>
      <c r="L244" s="686"/>
      <c r="M244" s="686"/>
      <c r="N244" s="686"/>
      <c r="O244" s="686"/>
      <c r="P244" s="686"/>
      <c r="Q244" s="686"/>
      <c r="R244" s="686"/>
      <c r="S244" s="686"/>
      <c r="T244" s="686"/>
      <c r="U244" s="686"/>
      <c r="V244" s="686"/>
      <c r="W244" s="686"/>
      <c r="X244" s="686"/>
      <c r="Y244" s="686"/>
      <c r="Z244" s="686"/>
      <c r="AA244" s="686"/>
      <c r="AB244" s="686"/>
      <c r="AC244" s="686"/>
      <c r="AD244" s="686"/>
      <c r="AE244" s="686"/>
      <c r="AF244" s="686"/>
      <c r="AG244" s="686"/>
      <c r="AH244" s="686"/>
      <c r="AI244" s="686"/>
      <c r="AJ244" s="686"/>
      <c r="AK244" s="686"/>
      <c r="AL244" s="686"/>
      <c r="AM244" s="686"/>
      <c r="AN244" s="686"/>
      <c r="AO244" s="686"/>
      <c r="AP244" s="686"/>
      <c r="AQ244" s="686"/>
      <c r="AR244" s="686"/>
      <c r="AS244" s="686"/>
      <c r="AT244" s="498" t="s">
        <v>3548</v>
      </c>
      <c r="AU244" s="686"/>
      <c r="AV244" s="686"/>
      <c r="AW244" s="686"/>
      <c r="AX244" s="686"/>
      <c r="BC244" s="714"/>
    </row>
    <row r="245" spans="1:55" s="221" customFormat="1" ht="13.5" customHeight="1">
      <c r="A245" s="715"/>
      <c r="B245" s="2533" t="s">
        <v>1943</v>
      </c>
      <c r="C245" s="2443"/>
      <c r="D245" s="2443"/>
      <c r="E245" s="2443"/>
      <c r="F245" s="2443"/>
      <c r="G245" s="2443"/>
      <c r="H245" s="2443"/>
      <c r="I245" s="1192" t="s">
        <v>604</v>
      </c>
      <c r="J245" s="1187"/>
      <c r="K245" s="1187"/>
      <c r="L245" s="1187"/>
      <c r="M245" s="1188"/>
      <c r="N245" s="1192" t="s">
        <v>613</v>
      </c>
      <c r="O245" s="1187"/>
      <c r="P245" s="1187"/>
      <c r="Q245" s="1187"/>
      <c r="R245" s="1188"/>
      <c r="S245" s="1192" t="s">
        <v>614</v>
      </c>
      <c r="T245" s="1187"/>
      <c r="U245" s="1187"/>
      <c r="V245" s="1187"/>
      <c r="W245" s="1187"/>
      <c r="X245" s="2307" t="s">
        <v>615</v>
      </c>
      <c r="Y245" s="1187"/>
      <c r="Z245" s="1187"/>
      <c r="AA245" s="1187"/>
      <c r="AB245" s="1187"/>
      <c r="AC245" s="1219" t="s">
        <v>3461</v>
      </c>
      <c r="AD245" s="1210"/>
      <c r="AE245" s="1210"/>
      <c r="AF245" s="1210"/>
      <c r="AG245" s="1210"/>
      <c r="AH245" s="1210"/>
      <c r="AI245" s="1210"/>
      <c r="AJ245" s="1210"/>
      <c r="AK245" s="1210"/>
      <c r="AL245" s="1210"/>
      <c r="AM245" s="1210"/>
      <c r="AN245" s="1210"/>
      <c r="AO245" s="1210"/>
      <c r="AP245" s="1210"/>
      <c r="AQ245" s="1210"/>
      <c r="AR245" s="1210"/>
      <c r="AS245" s="1210"/>
      <c r="AT245" s="1324"/>
      <c r="AU245" s="4"/>
      <c r="AV245" s="686"/>
      <c r="AW245" s="4"/>
      <c r="AX245" s="4"/>
      <c r="BC245" s="714"/>
    </row>
    <row r="246" spans="1:55" s="221" customFormat="1">
      <c r="A246" s="715"/>
      <c r="B246" s="2534"/>
      <c r="C246" s="2535"/>
      <c r="D246" s="2535"/>
      <c r="E246" s="2535"/>
      <c r="F246" s="2535"/>
      <c r="G246" s="2535"/>
      <c r="H246" s="2535"/>
      <c r="I246" s="2262"/>
      <c r="J246" s="2231"/>
      <c r="K246" s="2231"/>
      <c r="L246" s="2231"/>
      <c r="M246" s="2232"/>
      <c r="N246" s="2262"/>
      <c r="O246" s="2231"/>
      <c r="P246" s="2231"/>
      <c r="Q246" s="2231"/>
      <c r="R246" s="2232"/>
      <c r="S246" s="2262"/>
      <c r="T246" s="2231"/>
      <c r="U246" s="2231"/>
      <c r="V246" s="2231"/>
      <c r="W246" s="2231"/>
      <c r="X246" s="2262"/>
      <c r="Y246" s="2231"/>
      <c r="Z246" s="2231"/>
      <c r="AA246" s="2231"/>
      <c r="AB246" s="2231"/>
      <c r="AC246" s="1222" t="s">
        <v>517</v>
      </c>
      <c r="AD246" s="1215"/>
      <c r="AE246" s="1215"/>
      <c r="AF246" s="1215"/>
      <c r="AG246" s="1215"/>
      <c r="AH246" s="1215"/>
      <c r="AI246" s="1222" t="s">
        <v>616</v>
      </c>
      <c r="AJ246" s="1215"/>
      <c r="AK246" s="1215"/>
      <c r="AL246" s="1215"/>
      <c r="AM246" s="1215"/>
      <c r="AN246" s="1215"/>
      <c r="AO246" s="1222" t="s">
        <v>617</v>
      </c>
      <c r="AP246" s="1215"/>
      <c r="AQ246" s="1215"/>
      <c r="AR246" s="1215"/>
      <c r="AS246" s="1215"/>
      <c r="AT246" s="2530"/>
      <c r="AU246" s="745"/>
      <c r="AV246" s="686"/>
      <c r="AW246" s="745"/>
      <c r="AX246" s="745"/>
      <c r="BC246" s="714"/>
    </row>
    <row r="247" spans="1:55" s="221" customFormat="1">
      <c r="A247" s="715"/>
      <c r="B247" s="2536"/>
      <c r="C247" s="2444"/>
      <c r="D247" s="2444"/>
      <c r="E247" s="2444"/>
      <c r="F247" s="2444"/>
      <c r="G247" s="2444"/>
      <c r="H247" s="2444"/>
      <c r="I247" s="1193"/>
      <c r="J247" s="1190"/>
      <c r="K247" s="1190"/>
      <c r="L247" s="1190"/>
      <c r="M247" s="1191"/>
      <c r="N247" s="1193"/>
      <c r="O247" s="1190"/>
      <c r="P247" s="1190"/>
      <c r="Q247" s="1190"/>
      <c r="R247" s="1191"/>
      <c r="S247" s="1193"/>
      <c r="T247" s="1190"/>
      <c r="U247" s="1190"/>
      <c r="V247" s="1190"/>
      <c r="W247" s="1190"/>
      <c r="X247" s="1193"/>
      <c r="Y247" s="1190"/>
      <c r="Z247" s="1190"/>
      <c r="AA247" s="1190"/>
      <c r="AB247" s="1190"/>
      <c r="AC247" s="2178"/>
      <c r="AD247" s="2218"/>
      <c r="AE247" s="2218"/>
      <c r="AF247" s="2218"/>
      <c r="AG247" s="2218"/>
      <c r="AH247" s="2218"/>
      <c r="AI247" s="2178"/>
      <c r="AJ247" s="2218"/>
      <c r="AK247" s="2218"/>
      <c r="AL247" s="2218"/>
      <c r="AM247" s="2218"/>
      <c r="AN247" s="2218"/>
      <c r="AO247" s="2178"/>
      <c r="AP247" s="2218"/>
      <c r="AQ247" s="2218"/>
      <c r="AR247" s="2218"/>
      <c r="AS247" s="2218"/>
      <c r="AT247" s="2531"/>
      <c r="AU247" s="4"/>
      <c r="AV247" s="4"/>
      <c r="AW247" s="4"/>
      <c r="AX247" s="4"/>
      <c r="BC247" s="40"/>
    </row>
    <row r="248" spans="1:55" s="714" customFormat="1" ht="30" customHeight="1">
      <c r="A248" s="716"/>
      <c r="B248" s="1202" t="s">
        <v>2598</v>
      </c>
      <c r="C248" s="1203"/>
      <c r="D248" s="1203"/>
      <c r="E248" s="1203"/>
      <c r="F248" s="1203"/>
      <c r="G248" s="1203"/>
      <c r="H248" s="1204"/>
      <c r="I248" s="2538">
        <v>1339</v>
      </c>
      <c r="J248" s="2539"/>
      <c r="K248" s="2539"/>
      <c r="L248" s="2539"/>
      <c r="M248" s="2540"/>
      <c r="N248" s="2538">
        <v>988316</v>
      </c>
      <c r="O248" s="2539"/>
      <c r="P248" s="2539"/>
      <c r="Q248" s="2539"/>
      <c r="R248" s="2540"/>
      <c r="S248" s="2538">
        <v>8511</v>
      </c>
      <c r="T248" s="2539"/>
      <c r="U248" s="2539"/>
      <c r="V248" s="2539"/>
      <c r="W248" s="2540"/>
      <c r="X248" s="2538">
        <v>10165</v>
      </c>
      <c r="Y248" s="2539"/>
      <c r="Z248" s="2539"/>
      <c r="AA248" s="2539"/>
      <c r="AB248" s="2540"/>
      <c r="AC248" s="2538">
        <v>969640</v>
      </c>
      <c r="AD248" s="2539"/>
      <c r="AE248" s="2539"/>
      <c r="AF248" s="2539"/>
      <c r="AG248" s="2539"/>
      <c r="AH248" s="2540"/>
      <c r="AI248" s="2538">
        <v>721435</v>
      </c>
      <c r="AJ248" s="2539"/>
      <c r="AK248" s="2539"/>
      <c r="AL248" s="2539"/>
      <c r="AM248" s="2539"/>
      <c r="AN248" s="2540"/>
      <c r="AO248" s="2538">
        <v>248205</v>
      </c>
      <c r="AP248" s="2539"/>
      <c r="AQ248" s="2539"/>
      <c r="AR248" s="2539"/>
      <c r="AS248" s="2539"/>
      <c r="AT248" s="2692"/>
      <c r="AU248" s="704"/>
      <c r="AV248" s="704"/>
      <c r="AW248" s="704"/>
      <c r="AX248" s="704"/>
      <c r="BC248" s="40"/>
    </row>
    <row r="249" spans="1:55" s="714" customFormat="1" ht="30" customHeight="1">
      <c r="A249" s="716"/>
      <c r="B249" s="1249" t="s">
        <v>2492</v>
      </c>
      <c r="C249" s="1209"/>
      <c r="D249" s="1209"/>
      <c r="E249" s="1209"/>
      <c r="F249" s="1209"/>
      <c r="G249" s="1209"/>
      <c r="H249" s="1250"/>
      <c r="I249" s="2522">
        <v>1341</v>
      </c>
      <c r="J249" s="2523"/>
      <c r="K249" s="2523"/>
      <c r="L249" s="2523"/>
      <c r="M249" s="2524"/>
      <c r="N249" s="2522">
        <v>991690</v>
      </c>
      <c r="O249" s="2523"/>
      <c r="P249" s="2523"/>
      <c r="Q249" s="2523"/>
      <c r="R249" s="2524"/>
      <c r="S249" s="2522">
        <v>8493</v>
      </c>
      <c r="T249" s="2523"/>
      <c r="U249" s="2523"/>
      <c r="V249" s="2523"/>
      <c r="W249" s="2524"/>
      <c r="X249" s="2522">
        <v>9989</v>
      </c>
      <c r="Y249" s="2523"/>
      <c r="Z249" s="2523"/>
      <c r="AA249" s="2523"/>
      <c r="AB249" s="2524"/>
      <c r="AC249" s="2522">
        <v>973208</v>
      </c>
      <c r="AD249" s="2523"/>
      <c r="AE249" s="2523"/>
      <c r="AF249" s="2523"/>
      <c r="AG249" s="2523"/>
      <c r="AH249" s="2524"/>
      <c r="AI249" s="2522">
        <v>726394</v>
      </c>
      <c r="AJ249" s="2523"/>
      <c r="AK249" s="2523"/>
      <c r="AL249" s="2523"/>
      <c r="AM249" s="2523"/>
      <c r="AN249" s="2524"/>
      <c r="AO249" s="2522">
        <v>246814</v>
      </c>
      <c r="AP249" s="2523"/>
      <c r="AQ249" s="2523"/>
      <c r="AR249" s="2523"/>
      <c r="AS249" s="2523"/>
      <c r="AT249" s="2528"/>
      <c r="AU249" s="704"/>
      <c r="AV249" s="704"/>
      <c r="AW249" s="704"/>
      <c r="AX249" s="704"/>
      <c r="BC249" s="40"/>
    </row>
    <row r="250" spans="1:55" s="714" customFormat="1" ht="30" customHeight="1">
      <c r="A250" s="716"/>
      <c r="B250" s="1249" t="s">
        <v>2756</v>
      </c>
      <c r="C250" s="1209"/>
      <c r="D250" s="1209"/>
      <c r="E250" s="1209"/>
      <c r="F250" s="1209"/>
      <c r="G250" s="1209"/>
      <c r="H250" s="1250"/>
      <c r="I250" s="2522">
        <v>1344</v>
      </c>
      <c r="J250" s="2523"/>
      <c r="K250" s="2523"/>
      <c r="L250" s="2523"/>
      <c r="M250" s="2524"/>
      <c r="N250" s="2522">
        <v>992213</v>
      </c>
      <c r="O250" s="2523"/>
      <c r="P250" s="2523"/>
      <c r="Q250" s="2523"/>
      <c r="R250" s="2524"/>
      <c r="S250" s="2522">
        <v>8503</v>
      </c>
      <c r="T250" s="2523"/>
      <c r="U250" s="2523"/>
      <c r="V250" s="2523"/>
      <c r="W250" s="2524"/>
      <c r="X250" s="2522">
        <v>9545</v>
      </c>
      <c r="Y250" s="2523"/>
      <c r="Z250" s="2523"/>
      <c r="AA250" s="2523"/>
      <c r="AB250" s="2524"/>
      <c r="AC250" s="2522">
        <v>974165</v>
      </c>
      <c r="AD250" s="2523"/>
      <c r="AE250" s="2523"/>
      <c r="AF250" s="2523"/>
      <c r="AG250" s="2523"/>
      <c r="AH250" s="2524"/>
      <c r="AI250" s="2522">
        <v>728491</v>
      </c>
      <c r="AJ250" s="2523"/>
      <c r="AK250" s="2523"/>
      <c r="AL250" s="2523"/>
      <c r="AM250" s="2523"/>
      <c r="AN250" s="2524"/>
      <c r="AO250" s="2522">
        <v>245674</v>
      </c>
      <c r="AP250" s="2523"/>
      <c r="AQ250" s="2523"/>
      <c r="AR250" s="2523"/>
      <c r="AS250" s="2523"/>
      <c r="AT250" s="2528"/>
      <c r="AU250" s="704"/>
      <c r="AV250" s="704"/>
      <c r="AW250" s="704"/>
      <c r="AX250" s="704"/>
      <c r="BC250" s="40"/>
    </row>
    <row r="251" spans="1:55" s="714" customFormat="1" ht="30" customHeight="1">
      <c r="A251" s="716"/>
      <c r="B251" s="1249" t="s">
        <v>3083</v>
      </c>
      <c r="C251" s="1209"/>
      <c r="D251" s="1209"/>
      <c r="E251" s="1209"/>
      <c r="F251" s="1209"/>
      <c r="G251" s="1209"/>
      <c r="H251" s="1250"/>
      <c r="I251" s="2522">
        <v>1344</v>
      </c>
      <c r="J251" s="2523"/>
      <c r="K251" s="2523"/>
      <c r="L251" s="2523"/>
      <c r="M251" s="2524"/>
      <c r="N251" s="2522">
        <v>992117</v>
      </c>
      <c r="O251" s="2523"/>
      <c r="P251" s="2523"/>
      <c r="Q251" s="2523"/>
      <c r="R251" s="2524"/>
      <c r="S251" s="2522">
        <v>8740</v>
      </c>
      <c r="T251" s="2523"/>
      <c r="U251" s="2523"/>
      <c r="V251" s="2523"/>
      <c r="W251" s="2524"/>
      <c r="X251" s="2522">
        <v>7544</v>
      </c>
      <c r="Y251" s="2523"/>
      <c r="Z251" s="2523"/>
      <c r="AA251" s="2523"/>
      <c r="AB251" s="2524"/>
      <c r="AC251" s="2522">
        <v>975833</v>
      </c>
      <c r="AD251" s="2523"/>
      <c r="AE251" s="2523"/>
      <c r="AF251" s="2523"/>
      <c r="AG251" s="2523"/>
      <c r="AH251" s="2524"/>
      <c r="AI251" s="2522">
        <v>730547</v>
      </c>
      <c r="AJ251" s="2523"/>
      <c r="AK251" s="2523"/>
      <c r="AL251" s="2523"/>
      <c r="AM251" s="2523"/>
      <c r="AN251" s="2524"/>
      <c r="AO251" s="2522">
        <v>245286</v>
      </c>
      <c r="AP251" s="2523"/>
      <c r="AQ251" s="2523"/>
      <c r="AR251" s="2523"/>
      <c r="AS251" s="2523"/>
      <c r="AT251" s="2528"/>
      <c r="AU251" s="704"/>
      <c r="AV251" s="704"/>
      <c r="AW251" s="704"/>
      <c r="AX251" s="704"/>
      <c r="BC251" s="40"/>
    </row>
    <row r="252" spans="1:55" s="714" customFormat="1" ht="30" customHeight="1" thickBot="1">
      <c r="A252" s="716"/>
      <c r="B252" s="1177" t="s">
        <v>2485</v>
      </c>
      <c r="C252" s="1178"/>
      <c r="D252" s="1178"/>
      <c r="E252" s="1178"/>
      <c r="F252" s="1178"/>
      <c r="G252" s="1178"/>
      <c r="H252" s="1179"/>
      <c r="I252" s="2525">
        <v>1344</v>
      </c>
      <c r="J252" s="2526"/>
      <c r="K252" s="2526"/>
      <c r="L252" s="2526"/>
      <c r="M252" s="2527"/>
      <c r="N252" s="2525">
        <v>991920</v>
      </c>
      <c r="O252" s="2526"/>
      <c r="P252" s="2526"/>
      <c r="Q252" s="2526"/>
      <c r="R252" s="2527"/>
      <c r="S252" s="2525">
        <v>8857</v>
      </c>
      <c r="T252" s="2526"/>
      <c r="U252" s="2526"/>
      <c r="V252" s="2526"/>
      <c r="W252" s="2527"/>
      <c r="X252" s="2525">
        <v>7474</v>
      </c>
      <c r="Y252" s="2526"/>
      <c r="Z252" s="2526"/>
      <c r="AA252" s="2526"/>
      <c r="AB252" s="2527"/>
      <c r="AC252" s="2525">
        <v>975589</v>
      </c>
      <c r="AD252" s="2526"/>
      <c r="AE252" s="2526"/>
      <c r="AF252" s="2526"/>
      <c r="AG252" s="2526"/>
      <c r="AH252" s="2527"/>
      <c r="AI252" s="2525">
        <v>731281</v>
      </c>
      <c r="AJ252" s="2526"/>
      <c r="AK252" s="2526"/>
      <c r="AL252" s="2526"/>
      <c r="AM252" s="2526"/>
      <c r="AN252" s="2527"/>
      <c r="AO252" s="2525">
        <v>244308</v>
      </c>
      <c r="AP252" s="2526"/>
      <c r="AQ252" s="2526"/>
      <c r="AR252" s="2526"/>
      <c r="AS252" s="2526"/>
      <c r="AT252" s="2529"/>
      <c r="AU252" s="704"/>
      <c r="AV252" s="704"/>
      <c r="AW252" s="704"/>
      <c r="AX252" s="704"/>
      <c r="BC252" s="40"/>
    </row>
    <row r="253" spans="1:55" s="40" customFormat="1" ht="13.5" customHeight="1" thickBot="1">
      <c r="B253" s="356"/>
      <c r="C253" s="356"/>
      <c r="D253" s="356"/>
      <c r="E253" s="356"/>
      <c r="F253" s="356"/>
      <c r="G253" s="356"/>
      <c r="H253" s="356"/>
      <c r="I253" s="356"/>
      <c r="J253" s="356"/>
      <c r="K253" s="356"/>
      <c r="L253" s="356"/>
      <c r="M253" s="356"/>
      <c r="N253" s="356"/>
      <c r="O253" s="356"/>
      <c r="P253" s="356"/>
      <c r="Q253" s="356"/>
      <c r="R253" s="356"/>
      <c r="S253" s="356"/>
      <c r="T253" s="356"/>
      <c r="U253" s="356"/>
      <c r="V253" s="356"/>
      <c r="W253" s="356"/>
      <c r="X253" s="356"/>
      <c r="Y253" s="356"/>
      <c r="Z253" s="356"/>
      <c r="AA253" s="356"/>
      <c r="AB253" s="356"/>
      <c r="AC253" s="356"/>
      <c r="AD253" s="356"/>
      <c r="AE253" s="356"/>
      <c r="AF253" s="356"/>
      <c r="AG253" s="356"/>
      <c r="AH253" s="356"/>
      <c r="AI253" s="356"/>
      <c r="AJ253" s="356"/>
      <c r="AK253" s="356"/>
      <c r="AL253" s="356"/>
      <c r="AM253" s="356"/>
      <c r="AN253" s="356"/>
      <c r="AO253" s="356"/>
      <c r="AP253" s="356"/>
      <c r="AQ253" s="356"/>
      <c r="AR253" s="356"/>
      <c r="AS253" s="356"/>
      <c r="AT253" s="356"/>
      <c r="AU253" s="356"/>
      <c r="AV253" s="356"/>
      <c r="AW253" s="356"/>
      <c r="AX253" s="356"/>
    </row>
    <row r="254" spans="1:55" s="40" customFormat="1" ht="13.5" customHeight="1">
      <c r="A254" s="321"/>
      <c r="B254" s="2533" t="s">
        <v>1943</v>
      </c>
      <c r="C254" s="2443"/>
      <c r="D254" s="2443"/>
      <c r="E254" s="2443"/>
      <c r="F254" s="2443"/>
      <c r="G254" s="2443"/>
      <c r="H254" s="2443"/>
      <c r="I254" s="1192" t="s">
        <v>618</v>
      </c>
      <c r="J254" s="1187"/>
      <c r="K254" s="1187"/>
      <c r="L254" s="1187"/>
      <c r="M254" s="1187"/>
      <c r="N254" s="1219" t="s">
        <v>3460</v>
      </c>
      <c r="O254" s="1210"/>
      <c r="P254" s="1210"/>
      <c r="Q254" s="1210"/>
      <c r="R254" s="1210"/>
      <c r="S254" s="1210"/>
      <c r="T254" s="1210"/>
      <c r="U254" s="1210"/>
      <c r="V254" s="1210"/>
      <c r="W254" s="1210"/>
      <c r="X254" s="1210"/>
      <c r="Y254" s="1210"/>
      <c r="Z254" s="1210"/>
      <c r="AA254" s="1210"/>
      <c r="AB254" s="1210"/>
      <c r="AC254" s="1210"/>
      <c r="AD254" s="1210"/>
      <c r="AE254" s="1210"/>
      <c r="AF254" s="1298" t="s">
        <v>619</v>
      </c>
      <c r="AG254" s="2176"/>
      <c r="AH254" s="2176"/>
      <c r="AI254" s="2176"/>
      <c r="AJ254" s="2176"/>
      <c r="AK254" s="2153"/>
      <c r="AL254" s="1219" t="s">
        <v>3459</v>
      </c>
      <c r="AM254" s="1210"/>
      <c r="AN254" s="1210"/>
      <c r="AO254" s="1210"/>
      <c r="AP254" s="1210"/>
      <c r="AQ254" s="1210"/>
      <c r="AR254" s="1210"/>
      <c r="AS254" s="1210"/>
      <c r="AT254" s="1210"/>
      <c r="AU254" s="1210"/>
      <c r="AV254" s="1210"/>
      <c r="AW254" s="1324"/>
      <c r="AX254" s="13"/>
    </row>
    <row r="255" spans="1:55" s="40" customFormat="1" ht="13.5" customHeight="1">
      <c r="A255" s="321"/>
      <c r="B255" s="2534"/>
      <c r="C255" s="2535"/>
      <c r="D255" s="2535"/>
      <c r="E255" s="2535"/>
      <c r="F255" s="2535"/>
      <c r="G255" s="2535"/>
      <c r="H255" s="2535"/>
      <c r="I255" s="2262"/>
      <c r="J255" s="2231"/>
      <c r="K255" s="2231"/>
      <c r="L255" s="2231"/>
      <c r="M255" s="2231"/>
      <c r="N255" s="1197" t="s">
        <v>620</v>
      </c>
      <c r="O255" s="1299"/>
      <c r="P255" s="1299"/>
      <c r="Q255" s="1299"/>
      <c r="R255" s="1299"/>
      <c r="S255" s="1299"/>
      <c r="T255" s="1299"/>
      <c r="U255" s="1299"/>
      <c r="V255" s="1198"/>
      <c r="W255" s="1197" t="s">
        <v>621</v>
      </c>
      <c r="X255" s="1299"/>
      <c r="Y255" s="1299"/>
      <c r="Z255" s="1299"/>
      <c r="AA255" s="1299"/>
      <c r="AB255" s="1299"/>
      <c r="AC255" s="1299"/>
      <c r="AD255" s="1299"/>
      <c r="AE255" s="1198"/>
      <c r="AF255" s="2313"/>
      <c r="AG255" s="2537"/>
      <c r="AH255" s="2537"/>
      <c r="AI255" s="2537"/>
      <c r="AJ255" s="2537"/>
      <c r="AK255" s="2314"/>
      <c r="AL255" s="1222" t="s">
        <v>622</v>
      </c>
      <c r="AM255" s="1215"/>
      <c r="AN255" s="1215"/>
      <c r="AO255" s="1215"/>
      <c r="AP255" s="1215"/>
      <c r="AQ255" s="1215"/>
      <c r="AR255" s="1222" t="s">
        <v>606</v>
      </c>
      <c r="AS255" s="1215"/>
      <c r="AT255" s="1215"/>
      <c r="AU255" s="1215"/>
      <c r="AV255" s="1215"/>
      <c r="AW255" s="2530"/>
      <c r="AX255" s="13"/>
    </row>
    <row r="256" spans="1:55" s="40" customFormat="1">
      <c r="A256" s="321"/>
      <c r="B256" s="2536"/>
      <c r="C256" s="2444"/>
      <c r="D256" s="2444"/>
      <c r="E256" s="2444"/>
      <c r="F256" s="2444"/>
      <c r="G256" s="2444"/>
      <c r="H256" s="2444"/>
      <c r="I256" s="1193"/>
      <c r="J256" s="1190"/>
      <c r="K256" s="1190"/>
      <c r="L256" s="1190"/>
      <c r="M256" s="1190"/>
      <c r="N256" s="1197" t="s">
        <v>623</v>
      </c>
      <c r="O256" s="1299"/>
      <c r="P256" s="1299"/>
      <c r="Q256" s="1299"/>
      <c r="R256" s="2532" t="s">
        <v>624</v>
      </c>
      <c r="S256" s="2532"/>
      <c r="T256" s="2532"/>
      <c r="U256" s="2532"/>
      <c r="V256" s="2532"/>
      <c r="W256" s="1197" t="s">
        <v>623</v>
      </c>
      <c r="X256" s="1299"/>
      <c r="Y256" s="1299"/>
      <c r="Z256" s="1198"/>
      <c r="AA256" s="2532" t="s">
        <v>624</v>
      </c>
      <c r="AB256" s="2532"/>
      <c r="AC256" s="2532"/>
      <c r="AD256" s="2532"/>
      <c r="AE256" s="2532"/>
      <c r="AF256" s="2154"/>
      <c r="AG256" s="2177"/>
      <c r="AH256" s="2177"/>
      <c r="AI256" s="2177"/>
      <c r="AJ256" s="2177"/>
      <c r="AK256" s="2155"/>
      <c r="AL256" s="2178"/>
      <c r="AM256" s="2218"/>
      <c r="AN256" s="2218"/>
      <c r="AO256" s="2218"/>
      <c r="AP256" s="2218"/>
      <c r="AQ256" s="2218"/>
      <c r="AR256" s="2178"/>
      <c r="AS256" s="2218"/>
      <c r="AT256" s="2218"/>
      <c r="AU256" s="2218"/>
      <c r="AV256" s="2218"/>
      <c r="AW256" s="2531"/>
      <c r="AX256" s="13"/>
      <c r="BC256" s="341"/>
    </row>
    <row r="257" spans="1:55" s="40" customFormat="1" ht="30" customHeight="1">
      <c r="A257" s="321"/>
      <c r="B257" s="1202" t="s">
        <v>2598</v>
      </c>
      <c r="C257" s="1203"/>
      <c r="D257" s="1203"/>
      <c r="E257" s="1203"/>
      <c r="F257" s="1203"/>
      <c r="G257" s="1203"/>
      <c r="H257" s="1204"/>
      <c r="I257" s="2538">
        <v>6410</v>
      </c>
      <c r="J257" s="2539"/>
      <c r="K257" s="2539"/>
      <c r="L257" s="2539"/>
      <c r="M257" s="2540"/>
      <c r="N257" s="2538">
        <v>415</v>
      </c>
      <c r="O257" s="2539"/>
      <c r="P257" s="2539"/>
      <c r="Q257" s="2540"/>
      <c r="R257" s="2538">
        <v>6410</v>
      </c>
      <c r="S257" s="2539"/>
      <c r="T257" s="2539"/>
      <c r="U257" s="2539"/>
      <c r="V257" s="2540"/>
      <c r="W257" s="2538">
        <v>0</v>
      </c>
      <c r="X257" s="2539"/>
      <c r="Y257" s="2539"/>
      <c r="Z257" s="2540"/>
      <c r="AA257" s="2538">
        <v>0</v>
      </c>
      <c r="AB257" s="2539"/>
      <c r="AC257" s="2539"/>
      <c r="AD257" s="2539"/>
      <c r="AE257" s="2540"/>
      <c r="AF257" s="2538">
        <v>20590</v>
      </c>
      <c r="AG257" s="2539"/>
      <c r="AH257" s="2539"/>
      <c r="AI257" s="2539"/>
      <c r="AJ257" s="2539"/>
      <c r="AK257" s="2540"/>
      <c r="AL257" s="2538">
        <v>88597</v>
      </c>
      <c r="AM257" s="2539"/>
      <c r="AN257" s="2539"/>
      <c r="AO257" s="2539"/>
      <c r="AP257" s="2539"/>
      <c r="AQ257" s="2540"/>
      <c r="AR257" s="2538">
        <v>881043</v>
      </c>
      <c r="AS257" s="2539"/>
      <c r="AT257" s="2539"/>
      <c r="AU257" s="2539"/>
      <c r="AV257" s="2539"/>
      <c r="AW257" s="2692"/>
      <c r="AX257" s="704"/>
      <c r="BC257" s="341"/>
    </row>
    <row r="258" spans="1:55" s="40" customFormat="1" ht="30" customHeight="1">
      <c r="A258" s="321"/>
      <c r="B258" s="1249" t="s">
        <v>2492</v>
      </c>
      <c r="C258" s="1209"/>
      <c r="D258" s="1209"/>
      <c r="E258" s="1209"/>
      <c r="F258" s="1209"/>
      <c r="G258" s="1209"/>
      <c r="H258" s="1250"/>
      <c r="I258" s="2522">
        <v>6462</v>
      </c>
      <c r="J258" s="2523"/>
      <c r="K258" s="2523"/>
      <c r="L258" s="2523"/>
      <c r="M258" s="2524"/>
      <c r="N258" s="2522">
        <v>418</v>
      </c>
      <c r="O258" s="2523"/>
      <c r="P258" s="2523"/>
      <c r="Q258" s="2524"/>
      <c r="R258" s="2522">
        <v>6462</v>
      </c>
      <c r="S258" s="2523"/>
      <c r="T258" s="2523"/>
      <c r="U258" s="2523"/>
      <c r="V258" s="2524"/>
      <c r="W258" s="2522">
        <v>0</v>
      </c>
      <c r="X258" s="2523"/>
      <c r="Y258" s="2523"/>
      <c r="Z258" s="2524"/>
      <c r="AA258" s="2522">
        <v>0</v>
      </c>
      <c r="AB258" s="2523"/>
      <c r="AC258" s="2523"/>
      <c r="AD258" s="2523"/>
      <c r="AE258" s="2524"/>
      <c r="AF258" s="2522">
        <v>20446</v>
      </c>
      <c r="AG258" s="2523"/>
      <c r="AH258" s="2523"/>
      <c r="AI258" s="2523"/>
      <c r="AJ258" s="2523"/>
      <c r="AK258" s="2524"/>
      <c r="AL258" s="2522">
        <v>89654</v>
      </c>
      <c r="AM258" s="2523"/>
      <c r="AN258" s="2523"/>
      <c r="AO258" s="2523"/>
      <c r="AP258" s="2523"/>
      <c r="AQ258" s="2524"/>
      <c r="AR258" s="2522">
        <v>883554</v>
      </c>
      <c r="AS258" s="2523"/>
      <c r="AT258" s="2523"/>
      <c r="AU258" s="2523"/>
      <c r="AV258" s="2523"/>
      <c r="AW258" s="2528"/>
      <c r="AX258" s="704"/>
      <c r="BC258" s="341"/>
    </row>
    <row r="259" spans="1:55" s="40" customFormat="1" ht="30" customHeight="1">
      <c r="A259" s="321"/>
      <c r="B259" s="1249" t="s">
        <v>2756</v>
      </c>
      <c r="C259" s="1209"/>
      <c r="D259" s="1209"/>
      <c r="E259" s="1209"/>
      <c r="F259" s="1209"/>
      <c r="G259" s="1209"/>
      <c r="H259" s="1250"/>
      <c r="I259" s="2522">
        <v>6772</v>
      </c>
      <c r="J259" s="2523"/>
      <c r="K259" s="2523"/>
      <c r="L259" s="2523"/>
      <c r="M259" s="2524"/>
      <c r="N259" s="2522">
        <v>420</v>
      </c>
      <c r="O259" s="2523"/>
      <c r="P259" s="2523"/>
      <c r="Q259" s="2524"/>
      <c r="R259" s="2522">
        <v>6772</v>
      </c>
      <c r="S259" s="2523"/>
      <c r="T259" s="2523"/>
      <c r="U259" s="2523"/>
      <c r="V259" s="2524"/>
      <c r="W259" s="2522">
        <v>0</v>
      </c>
      <c r="X259" s="2523"/>
      <c r="Y259" s="2523"/>
      <c r="Z259" s="2524"/>
      <c r="AA259" s="2522">
        <v>0</v>
      </c>
      <c r="AB259" s="2523"/>
      <c r="AC259" s="2523"/>
      <c r="AD259" s="2523"/>
      <c r="AE259" s="2524"/>
      <c r="AF259" s="2522">
        <v>19887</v>
      </c>
      <c r="AG259" s="2523"/>
      <c r="AH259" s="2523"/>
      <c r="AI259" s="2523"/>
      <c r="AJ259" s="2523"/>
      <c r="AK259" s="2524"/>
      <c r="AL259" s="2522">
        <v>88503</v>
      </c>
      <c r="AM259" s="2523"/>
      <c r="AN259" s="2523"/>
      <c r="AO259" s="2523"/>
      <c r="AP259" s="2523"/>
      <c r="AQ259" s="2524"/>
      <c r="AR259" s="2522">
        <v>885662</v>
      </c>
      <c r="AS259" s="2523"/>
      <c r="AT259" s="2523"/>
      <c r="AU259" s="2523"/>
      <c r="AV259" s="2523"/>
      <c r="AW259" s="2528"/>
      <c r="AX259" s="704"/>
      <c r="BC259" s="341"/>
    </row>
    <row r="260" spans="1:55" s="40" customFormat="1" ht="30" customHeight="1">
      <c r="A260" s="321"/>
      <c r="B260" s="1249" t="s">
        <v>3083</v>
      </c>
      <c r="C260" s="1209"/>
      <c r="D260" s="1209"/>
      <c r="E260" s="1209"/>
      <c r="F260" s="1209"/>
      <c r="G260" s="1209"/>
      <c r="H260" s="1250"/>
      <c r="I260" s="2522">
        <v>6768</v>
      </c>
      <c r="J260" s="2523"/>
      <c r="K260" s="2523"/>
      <c r="L260" s="2523"/>
      <c r="M260" s="2524"/>
      <c r="N260" s="2522">
        <v>419</v>
      </c>
      <c r="O260" s="2523"/>
      <c r="P260" s="2523"/>
      <c r="Q260" s="2524"/>
      <c r="R260" s="2522">
        <v>6768</v>
      </c>
      <c r="S260" s="2523"/>
      <c r="T260" s="2523"/>
      <c r="U260" s="2523"/>
      <c r="V260" s="2524"/>
      <c r="W260" s="2522">
        <v>0</v>
      </c>
      <c r="X260" s="2523"/>
      <c r="Y260" s="2523"/>
      <c r="Z260" s="2524"/>
      <c r="AA260" s="2522">
        <v>0</v>
      </c>
      <c r="AB260" s="2523"/>
      <c r="AC260" s="2523"/>
      <c r="AD260" s="2523"/>
      <c r="AE260" s="2524"/>
      <c r="AF260" s="2522">
        <v>19862</v>
      </c>
      <c r="AG260" s="2523"/>
      <c r="AH260" s="2523"/>
      <c r="AI260" s="2523"/>
      <c r="AJ260" s="2523"/>
      <c r="AK260" s="2524"/>
      <c r="AL260" s="2522">
        <v>88731</v>
      </c>
      <c r="AM260" s="2523"/>
      <c r="AN260" s="2523"/>
      <c r="AO260" s="2523"/>
      <c r="AP260" s="2523"/>
      <c r="AQ260" s="2524"/>
      <c r="AR260" s="2522">
        <v>887102</v>
      </c>
      <c r="AS260" s="2523"/>
      <c r="AT260" s="2523"/>
      <c r="AU260" s="2523"/>
      <c r="AV260" s="2523"/>
      <c r="AW260" s="2528"/>
      <c r="AX260" s="704"/>
      <c r="BC260" s="341"/>
    </row>
    <row r="261" spans="1:55" s="40" customFormat="1" ht="30" customHeight="1" thickBot="1">
      <c r="A261" s="321"/>
      <c r="B261" s="1177" t="s">
        <v>2485</v>
      </c>
      <c r="C261" s="1178"/>
      <c r="D261" s="1178"/>
      <c r="E261" s="1178"/>
      <c r="F261" s="1178"/>
      <c r="G261" s="1178"/>
      <c r="H261" s="1179"/>
      <c r="I261" s="2525">
        <v>6675</v>
      </c>
      <c r="J261" s="2526"/>
      <c r="K261" s="2526"/>
      <c r="L261" s="2526"/>
      <c r="M261" s="2527"/>
      <c r="N261" s="2525">
        <v>418</v>
      </c>
      <c r="O261" s="2526"/>
      <c r="P261" s="2526"/>
      <c r="Q261" s="2527"/>
      <c r="R261" s="2525">
        <v>6675</v>
      </c>
      <c r="S261" s="2526"/>
      <c r="T261" s="2526"/>
      <c r="U261" s="2526"/>
      <c r="V261" s="2527"/>
      <c r="W261" s="2525">
        <v>0</v>
      </c>
      <c r="X261" s="2526"/>
      <c r="Y261" s="2526"/>
      <c r="Z261" s="2527"/>
      <c r="AA261" s="2525">
        <v>0</v>
      </c>
      <c r="AB261" s="2526"/>
      <c r="AC261" s="2526"/>
      <c r="AD261" s="2526"/>
      <c r="AE261" s="2527"/>
      <c r="AF261" s="2525">
        <v>19862</v>
      </c>
      <c r="AG261" s="2526"/>
      <c r="AH261" s="2526"/>
      <c r="AI261" s="2526"/>
      <c r="AJ261" s="2526"/>
      <c r="AK261" s="2527"/>
      <c r="AL261" s="2525">
        <v>88488</v>
      </c>
      <c r="AM261" s="2526"/>
      <c r="AN261" s="2526"/>
      <c r="AO261" s="2526"/>
      <c r="AP261" s="2526"/>
      <c r="AQ261" s="2527"/>
      <c r="AR261" s="2525">
        <v>887101</v>
      </c>
      <c r="AS261" s="2526"/>
      <c r="AT261" s="2526"/>
      <c r="AU261" s="2526"/>
      <c r="AV261" s="2526"/>
      <c r="AW261" s="2529"/>
      <c r="AX261" s="704"/>
      <c r="BC261" s="341"/>
    </row>
    <row r="262" spans="1:55">
      <c r="B262" s="223" t="s">
        <v>2697</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X262" s="6"/>
    </row>
    <row r="264" spans="1:55">
      <c r="I264" s="396"/>
      <c r="J264" s="396"/>
      <c r="K264" s="396"/>
      <c r="L264" s="396"/>
      <c r="M264" s="396"/>
      <c r="N264" s="396"/>
      <c r="O264" s="396"/>
      <c r="P264" s="396"/>
    </row>
    <row r="265" spans="1:55">
      <c r="Q265" s="396"/>
      <c r="R265" s="396"/>
      <c r="S265" s="396"/>
      <c r="T265" s="396"/>
      <c r="U265" s="396"/>
    </row>
  </sheetData>
  <mergeCells count="1036">
    <mergeCell ref="Y195:AG195"/>
    <mergeCell ref="Y196:AG196"/>
    <mergeCell ref="Y197:AG197"/>
    <mergeCell ref="Y198:AG198"/>
    <mergeCell ref="AD46:AJ46"/>
    <mergeCell ref="AK46:AQ46"/>
    <mergeCell ref="AH54:AL54"/>
    <mergeCell ref="B70:I70"/>
    <mergeCell ref="J70:M70"/>
    <mergeCell ref="N70:R70"/>
    <mergeCell ref="AH195:AP195"/>
    <mergeCell ref="AH196:AP196"/>
    <mergeCell ref="AH197:AP197"/>
    <mergeCell ref="AH186:AP186"/>
    <mergeCell ref="AH187:AP187"/>
    <mergeCell ref="AH188:AP188"/>
    <mergeCell ref="AH189:AP189"/>
    <mergeCell ref="AH190:AP190"/>
    <mergeCell ref="AH191:AP191"/>
    <mergeCell ref="W43:AC43"/>
    <mergeCell ref="AR257:AW257"/>
    <mergeCell ref="B198:K198"/>
    <mergeCell ref="L198:O198"/>
    <mergeCell ref="AE205:AI206"/>
    <mergeCell ref="AJ205:AN206"/>
    <mergeCell ref="AO205:AS206"/>
    <mergeCell ref="AT205:AX206"/>
    <mergeCell ref="F207:G207"/>
    <mergeCell ref="H207:J207"/>
    <mergeCell ref="K207:L207"/>
    <mergeCell ref="AI248:AN248"/>
    <mergeCell ref="AO248:AT248"/>
    <mergeCell ref="B257:H257"/>
    <mergeCell ref="I257:M257"/>
    <mergeCell ref="N257:Q257"/>
    <mergeCell ref="R257:V257"/>
    <mergeCell ref="A45:H45"/>
    <mergeCell ref="I45:O45"/>
    <mergeCell ref="P45:V45"/>
    <mergeCell ref="W45:AC45"/>
    <mergeCell ref="AD45:AJ45"/>
    <mergeCell ref="AK45:AQ45"/>
    <mergeCell ref="AR47:AX47"/>
    <mergeCell ref="A46:H46"/>
    <mergeCell ref="I46:O46"/>
    <mergeCell ref="P46:V46"/>
    <mergeCell ref="W46:AC46"/>
    <mergeCell ref="Y187:AG187"/>
    <mergeCell ref="Y188:AG188"/>
    <mergeCell ref="Y189:AG189"/>
    <mergeCell ref="Y191:AG191"/>
    <mergeCell ref="Y192:AG192"/>
    <mergeCell ref="AD40:AX40"/>
    <mergeCell ref="I41:O42"/>
    <mergeCell ref="P41:V42"/>
    <mergeCell ref="W41:AC42"/>
    <mergeCell ref="AD41:AJ42"/>
    <mergeCell ref="AR46:AX46"/>
    <mergeCell ref="AR44:AX44"/>
    <mergeCell ref="AR45:AX45"/>
    <mergeCell ref="X51:AB51"/>
    <mergeCell ref="AC51:AG51"/>
    <mergeCell ref="AH51:AL51"/>
    <mergeCell ref="AM51:AQ51"/>
    <mergeCell ref="AR51:AV51"/>
    <mergeCell ref="AR56:AV56"/>
    <mergeCell ref="J67:M67"/>
    <mergeCell ref="N67:R67"/>
    <mergeCell ref="A28:AX28"/>
    <mergeCell ref="AN38:AX38"/>
    <mergeCell ref="AN39:AX39"/>
    <mergeCell ref="A40:H42"/>
    <mergeCell ref="I40:AC40"/>
    <mergeCell ref="AD43:AJ43"/>
    <mergeCell ref="AK43:AQ43"/>
    <mergeCell ref="AR43:AX43"/>
    <mergeCell ref="A44:H44"/>
    <mergeCell ref="I44:O44"/>
    <mergeCell ref="P44:V44"/>
    <mergeCell ref="W44:AC44"/>
    <mergeCell ref="AD44:AJ44"/>
    <mergeCell ref="AK44:AQ44"/>
    <mergeCell ref="AK41:AQ42"/>
    <mergeCell ref="AR41:AX42"/>
    <mergeCell ref="A43:H43"/>
    <mergeCell ref="I43:O43"/>
    <mergeCell ref="P43:V43"/>
    <mergeCell ref="AR53:AV53"/>
    <mergeCell ref="AC52:AG52"/>
    <mergeCell ref="AH52:AL52"/>
    <mergeCell ref="AM52:AQ52"/>
    <mergeCell ref="AR52:AV52"/>
    <mergeCell ref="AC49:AV49"/>
    <mergeCell ref="I50:R50"/>
    <mergeCell ref="S50:AB50"/>
    <mergeCell ref="AC50:AL50"/>
    <mergeCell ref="AM50:AV50"/>
    <mergeCell ref="I51:M51"/>
    <mergeCell ref="N51:R51"/>
    <mergeCell ref="S51:W51"/>
    <mergeCell ref="A52:H52"/>
    <mergeCell ref="I52:M52"/>
    <mergeCell ref="N52:R52"/>
    <mergeCell ref="S52:W52"/>
    <mergeCell ref="X52:AB52"/>
    <mergeCell ref="X56:AB56"/>
    <mergeCell ref="AB65:AE65"/>
    <mergeCell ref="AC56:AG56"/>
    <mergeCell ref="AH56:AL56"/>
    <mergeCell ref="AM56:AQ56"/>
    <mergeCell ref="A47:H47"/>
    <mergeCell ref="I47:O47"/>
    <mergeCell ref="P47:V47"/>
    <mergeCell ref="W47:AC47"/>
    <mergeCell ref="AD47:AJ47"/>
    <mergeCell ref="AK47:AQ47"/>
    <mergeCell ref="A53:H53"/>
    <mergeCell ref="I53:M53"/>
    <mergeCell ref="N53:R53"/>
    <mergeCell ref="S53:W53"/>
    <mergeCell ref="X53:AB53"/>
    <mergeCell ref="AC53:AG53"/>
    <mergeCell ref="AH53:AL53"/>
    <mergeCell ref="AM53:AQ53"/>
    <mergeCell ref="B68:I68"/>
    <mergeCell ref="J68:M68"/>
    <mergeCell ref="AK66:AN66"/>
    <mergeCell ref="AO66:AS66"/>
    <mergeCell ref="B67:I67"/>
    <mergeCell ref="N68:R68"/>
    <mergeCell ref="S68:V68"/>
    <mergeCell ref="W68:AA68"/>
    <mergeCell ref="A49:H51"/>
    <mergeCell ref="I49:AB49"/>
    <mergeCell ref="AF67:AJ67"/>
    <mergeCell ref="A54:H54"/>
    <mergeCell ref="I54:M54"/>
    <mergeCell ref="N54:R54"/>
    <mergeCell ref="S54:W54"/>
    <mergeCell ref="X54:AB54"/>
    <mergeCell ref="AC54:AG54"/>
    <mergeCell ref="AM54:AQ54"/>
    <mergeCell ref="AR54:AV54"/>
    <mergeCell ref="A55:H55"/>
    <mergeCell ref="I55:M55"/>
    <mergeCell ref="N55:R55"/>
    <mergeCell ref="S55:W55"/>
    <mergeCell ref="X55:AB55"/>
    <mergeCell ref="AC55:AG55"/>
    <mergeCell ref="AH55:AL55"/>
    <mergeCell ref="AM55:AQ55"/>
    <mergeCell ref="AR55:AV55"/>
    <mergeCell ref="A56:H56"/>
    <mergeCell ref="I56:M56"/>
    <mergeCell ref="N56:R56"/>
    <mergeCell ref="S56:W56"/>
    <mergeCell ref="AF66:AJ66"/>
    <mergeCell ref="B63:I65"/>
    <mergeCell ref="J63:R64"/>
    <mergeCell ref="S63:AA64"/>
    <mergeCell ref="AB63:AJ64"/>
    <mergeCell ref="AK63:AS64"/>
    <mergeCell ref="J65:M65"/>
    <mergeCell ref="N65:R65"/>
    <mergeCell ref="S65:V65"/>
    <mergeCell ref="W65:AA65"/>
    <mergeCell ref="AK67:AN67"/>
    <mergeCell ref="AF65:AJ65"/>
    <mergeCell ref="AK65:AN65"/>
    <mergeCell ref="AO65:AS65"/>
    <mergeCell ref="B66:I66"/>
    <mergeCell ref="J66:M66"/>
    <mergeCell ref="N66:R66"/>
    <mergeCell ref="S66:V66"/>
    <mergeCell ref="W66:AA66"/>
    <mergeCell ref="AB66:AE66"/>
    <mergeCell ref="AO67:AS67"/>
    <mergeCell ref="S67:V67"/>
    <mergeCell ref="W67:AA67"/>
    <mergeCell ref="AB67:AE67"/>
    <mergeCell ref="AB68:AE68"/>
    <mergeCell ref="AF68:AJ68"/>
    <mergeCell ref="AK68:AN68"/>
    <mergeCell ref="AO68:AS68"/>
    <mergeCell ref="AF70:AJ70"/>
    <mergeCell ref="B69:I69"/>
    <mergeCell ref="J69:M69"/>
    <mergeCell ref="N69:R69"/>
    <mergeCell ref="S69:V69"/>
    <mergeCell ref="W69:AA69"/>
    <mergeCell ref="AB69:AE69"/>
    <mergeCell ref="AK70:AN70"/>
    <mergeCell ref="AO70:AS70"/>
    <mergeCell ref="B72:I74"/>
    <mergeCell ref="J72:R73"/>
    <mergeCell ref="S72:AA73"/>
    <mergeCell ref="AB72:AJ73"/>
    <mergeCell ref="AK72:AS73"/>
    <mergeCell ref="J74:M74"/>
    <mergeCell ref="N74:R74"/>
    <mergeCell ref="S74:V74"/>
    <mergeCell ref="W74:AA74"/>
    <mergeCell ref="AB74:AE74"/>
    <mergeCell ref="AF74:AJ74"/>
    <mergeCell ref="AK74:AN74"/>
    <mergeCell ref="AO74:AS74"/>
    <mergeCell ref="AF69:AJ69"/>
    <mergeCell ref="AK69:AN69"/>
    <mergeCell ref="AO69:AS69"/>
    <mergeCell ref="S70:V70"/>
    <mergeCell ref="W70:AA70"/>
    <mergeCell ref="AB70:AE70"/>
    <mergeCell ref="B75:I75"/>
    <mergeCell ref="J75:M75"/>
    <mergeCell ref="N75:R75"/>
    <mergeCell ref="S75:V75"/>
    <mergeCell ref="W75:AA75"/>
    <mergeCell ref="AB75:AE75"/>
    <mergeCell ref="AF75:AJ75"/>
    <mergeCell ref="AK75:AN75"/>
    <mergeCell ref="AO75:AS75"/>
    <mergeCell ref="B76:I76"/>
    <mergeCell ref="J76:M76"/>
    <mergeCell ref="N76:R76"/>
    <mergeCell ref="S76:V76"/>
    <mergeCell ref="W76:AA76"/>
    <mergeCell ref="AB76:AE76"/>
    <mergeCell ref="AF76:AJ76"/>
    <mergeCell ref="AK76:AN76"/>
    <mergeCell ref="AO76:AS76"/>
    <mergeCell ref="B77:I77"/>
    <mergeCell ref="J77:M77"/>
    <mergeCell ref="N77:R77"/>
    <mergeCell ref="S77:V77"/>
    <mergeCell ref="W77:AA77"/>
    <mergeCell ref="AB77:AE77"/>
    <mergeCell ref="AF77:AJ77"/>
    <mergeCell ref="AK77:AN77"/>
    <mergeCell ref="AO77:AS77"/>
    <mergeCell ref="B78:I78"/>
    <mergeCell ref="J78:M78"/>
    <mergeCell ref="N78:R78"/>
    <mergeCell ref="S78:V78"/>
    <mergeCell ref="W78:AA78"/>
    <mergeCell ref="AB78:AE78"/>
    <mergeCell ref="AF78:AJ78"/>
    <mergeCell ref="AK78:AN78"/>
    <mergeCell ref="AO78:AS78"/>
    <mergeCell ref="B79:I79"/>
    <mergeCell ref="J79:M79"/>
    <mergeCell ref="N79:R79"/>
    <mergeCell ref="S79:V79"/>
    <mergeCell ref="W79:AA79"/>
    <mergeCell ref="AB79:AE79"/>
    <mergeCell ref="AF79:AJ79"/>
    <mergeCell ref="AK79:AN79"/>
    <mergeCell ref="AO79:AS79"/>
    <mergeCell ref="B81:I83"/>
    <mergeCell ref="J81:R82"/>
    <mergeCell ref="S81:AA82"/>
    <mergeCell ref="J83:M83"/>
    <mergeCell ref="N83:R83"/>
    <mergeCell ref="S83:V83"/>
    <mergeCell ref="W83:AA83"/>
    <mergeCell ref="B84:I84"/>
    <mergeCell ref="J84:M84"/>
    <mergeCell ref="N84:R84"/>
    <mergeCell ref="S84:V84"/>
    <mergeCell ref="W84:AA84"/>
    <mergeCell ref="B85:I85"/>
    <mergeCell ref="J85:M85"/>
    <mergeCell ref="N85:R85"/>
    <mergeCell ref="S85:V85"/>
    <mergeCell ref="W85:AA85"/>
    <mergeCell ref="B86:I86"/>
    <mergeCell ref="J86:M86"/>
    <mergeCell ref="N86:R86"/>
    <mergeCell ref="S86:V86"/>
    <mergeCell ref="W86:AA86"/>
    <mergeCell ref="B87:I87"/>
    <mergeCell ref="J87:M87"/>
    <mergeCell ref="N87:R87"/>
    <mergeCell ref="S87:V87"/>
    <mergeCell ref="W87:AA87"/>
    <mergeCell ref="B88:I88"/>
    <mergeCell ref="J88:M88"/>
    <mergeCell ref="N88:R88"/>
    <mergeCell ref="S88:V88"/>
    <mergeCell ref="W88:AA88"/>
    <mergeCell ref="B95:I98"/>
    <mergeCell ref="J95:R97"/>
    <mergeCell ref="S95:AA97"/>
    <mergeCell ref="AB95:AJ97"/>
    <mergeCell ref="AK95:AS97"/>
    <mergeCell ref="J98:M98"/>
    <mergeCell ref="N98:R98"/>
    <mergeCell ref="S98:V98"/>
    <mergeCell ref="W98:AA98"/>
    <mergeCell ref="AB98:AE98"/>
    <mergeCell ref="AF98:AJ98"/>
    <mergeCell ref="AK98:AN98"/>
    <mergeCell ref="AO98:AS98"/>
    <mergeCell ref="B99:I99"/>
    <mergeCell ref="J99:M99"/>
    <mergeCell ref="N99:R99"/>
    <mergeCell ref="S99:V99"/>
    <mergeCell ref="W99:AA99"/>
    <mergeCell ref="AB99:AE99"/>
    <mergeCell ref="AF99:AJ99"/>
    <mergeCell ref="AK99:AN99"/>
    <mergeCell ref="AO99:AS99"/>
    <mergeCell ref="B110:I110"/>
    <mergeCell ref="J110:M110"/>
    <mergeCell ref="N110:R110"/>
    <mergeCell ref="S110:V110"/>
    <mergeCell ref="W110:AA110"/>
    <mergeCell ref="AK100:AN100"/>
    <mergeCell ref="AO100:AS100"/>
    <mergeCell ref="B101:I101"/>
    <mergeCell ref="J101:M101"/>
    <mergeCell ref="N101:R101"/>
    <mergeCell ref="S101:V101"/>
    <mergeCell ref="W101:AA101"/>
    <mergeCell ref="AB101:AE101"/>
    <mergeCell ref="AF101:AJ101"/>
    <mergeCell ref="AK101:AN101"/>
    <mergeCell ref="AO101:AS101"/>
    <mergeCell ref="B102:I102"/>
    <mergeCell ref="J102:M102"/>
    <mergeCell ref="N102:R102"/>
    <mergeCell ref="S102:V102"/>
    <mergeCell ref="W102:AA102"/>
    <mergeCell ref="AB102:AE102"/>
    <mergeCell ref="AF102:AJ102"/>
    <mergeCell ref="AK102:AN102"/>
    <mergeCell ref="AO102:AS102"/>
    <mergeCell ref="B100:I100"/>
    <mergeCell ref="J100:M100"/>
    <mergeCell ref="N100:R100"/>
    <mergeCell ref="S100:V100"/>
    <mergeCell ref="W100:AA100"/>
    <mergeCell ref="AB100:AE100"/>
    <mergeCell ref="AF100:AJ100"/>
    <mergeCell ref="B103:I103"/>
    <mergeCell ref="J103:M103"/>
    <mergeCell ref="N103:R103"/>
    <mergeCell ref="S103:V103"/>
    <mergeCell ref="W103:AA103"/>
    <mergeCell ref="AB103:AE103"/>
    <mergeCell ref="AF103:AJ103"/>
    <mergeCell ref="AK103:AN103"/>
    <mergeCell ref="AO103:AS103"/>
    <mergeCell ref="B105:I108"/>
    <mergeCell ref="J105:R107"/>
    <mergeCell ref="S105:AA107"/>
    <mergeCell ref="J108:M108"/>
    <mergeCell ref="N108:R108"/>
    <mergeCell ref="S108:V108"/>
    <mergeCell ref="W108:AA108"/>
    <mergeCell ref="B109:I109"/>
    <mergeCell ref="J109:M109"/>
    <mergeCell ref="N109:R109"/>
    <mergeCell ref="S109:V109"/>
    <mergeCell ref="W109:AA109"/>
    <mergeCell ref="B111:I111"/>
    <mergeCell ref="J111:M111"/>
    <mergeCell ref="N111:R111"/>
    <mergeCell ref="S111:V111"/>
    <mergeCell ref="W111:AA111"/>
    <mergeCell ref="B112:I112"/>
    <mergeCell ref="J112:M112"/>
    <mergeCell ref="N112:R112"/>
    <mergeCell ref="S112:V112"/>
    <mergeCell ref="W112:AA112"/>
    <mergeCell ref="B113:I113"/>
    <mergeCell ref="J113:M113"/>
    <mergeCell ref="N113:R113"/>
    <mergeCell ref="S113:V113"/>
    <mergeCell ref="W113:AA113"/>
    <mergeCell ref="A120:G122"/>
    <mergeCell ref="H120:AS120"/>
    <mergeCell ref="AP122:AS122"/>
    <mergeCell ref="AT120:AX122"/>
    <mergeCell ref="H121:K122"/>
    <mergeCell ref="L121:Z121"/>
    <mergeCell ref="AA121:AS121"/>
    <mergeCell ref="L122:P122"/>
    <mergeCell ref="Q122:U122"/>
    <mergeCell ref="V122:Z122"/>
    <mergeCell ref="AA122:AE122"/>
    <mergeCell ref="AF122:AJ122"/>
    <mergeCell ref="AK122:AO122"/>
    <mergeCell ref="A123:G123"/>
    <mergeCell ref="H123:K123"/>
    <mergeCell ref="L123:P123"/>
    <mergeCell ref="Q123:U123"/>
    <mergeCell ref="V123:Z123"/>
    <mergeCell ref="AA123:AE123"/>
    <mergeCell ref="AF123:AJ123"/>
    <mergeCell ref="AK123:AO123"/>
    <mergeCell ref="AP123:AS123"/>
    <mergeCell ref="AT123:AX123"/>
    <mergeCell ref="AF124:AJ124"/>
    <mergeCell ref="AK124:AO124"/>
    <mergeCell ref="AP124:AS124"/>
    <mergeCell ref="AT124:AX124"/>
    <mergeCell ref="A125:G125"/>
    <mergeCell ref="H125:K125"/>
    <mergeCell ref="L125:P125"/>
    <mergeCell ref="Q125:U125"/>
    <mergeCell ref="V125:Z125"/>
    <mergeCell ref="AA125:AE125"/>
    <mergeCell ref="AF125:AJ125"/>
    <mergeCell ref="AK125:AO125"/>
    <mergeCell ref="AP125:AS125"/>
    <mergeCell ref="AT125:AX125"/>
    <mergeCell ref="A126:G126"/>
    <mergeCell ref="H126:K126"/>
    <mergeCell ref="L126:P126"/>
    <mergeCell ref="Q126:U126"/>
    <mergeCell ref="V126:Z126"/>
    <mergeCell ref="AA126:AE126"/>
    <mergeCell ref="A124:G124"/>
    <mergeCell ref="H124:K124"/>
    <mergeCell ref="L124:P124"/>
    <mergeCell ref="Q124:U124"/>
    <mergeCell ref="V124:Z124"/>
    <mergeCell ref="AA124:AE124"/>
    <mergeCell ref="AT126:AX126"/>
    <mergeCell ref="A127:G127"/>
    <mergeCell ref="H127:K127"/>
    <mergeCell ref="L127:P127"/>
    <mergeCell ref="Q127:U127"/>
    <mergeCell ref="V127:Z127"/>
    <mergeCell ref="AA127:AE127"/>
    <mergeCell ref="AE138:AG138"/>
    <mergeCell ref="AH138:AJ138"/>
    <mergeCell ref="AK138:AM138"/>
    <mergeCell ref="AN138:AP138"/>
    <mergeCell ref="AQ138:AS138"/>
    <mergeCell ref="AF126:AJ126"/>
    <mergeCell ref="AK126:AO126"/>
    <mergeCell ref="AP126:AS126"/>
    <mergeCell ref="AF128:AJ128"/>
    <mergeCell ref="AK128:AO128"/>
    <mergeCell ref="AF127:AJ127"/>
    <mergeCell ref="AK127:AO127"/>
    <mergeCell ref="AP127:AS127"/>
    <mergeCell ref="AT127:AX127"/>
    <mergeCell ref="A128:G128"/>
    <mergeCell ref="H128:K128"/>
    <mergeCell ref="L128:P128"/>
    <mergeCell ref="Q128:U128"/>
    <mergeCell ref="V128:Z128"/>
    <mergeCell ref="AA128:AE128"/>
    <mergeCell ref="AT128:AX128"/>
    <mergeCell ref="B137:I138"/>
    <mergeCell ref="J137:R137"/>
    <mergeCell ref="S137:AA137"/>
    <mergeCell ref="AB137:AJ137"/>
    <mergeCell ref="AK137:AS137"/>
    <mergeCell ref="J138:L138"/>
    <mergeCell ref="AP128:AS128"/>
    <mergeCell ref="AE140:AG140"/>
    <mergeCell ref="AH140:AJ140"/>
    <mergeCell ref="AK140:AM140"/>
    <mergeCell ref="AN140:AP140"/>
    <mergeCell ref="AQ140:AS140"/>
    <mergeCell ref="AN139:AP139"/>
    <mergeCell ref="AQ139:AS139"/>
    <mergeCell ref="AH139:AJ139"/>
    <mergeCell ref="AK139:AM139"/>
    <mergeCell ref="M138:O138"/>
    <mergeCell ref="P138:R138"/>
    <mergeCell ref="S138:U138"/>
    <mergeCell ref="V138:X138"/>
    <mergeCell ref="Y138:AA138"/>
    <mergeCell ref="AB138:AD138"/>
    <mergeCell ref="B139:I139"/>
    <mergeCell ref="J139:L139"/>
    <mergeCell ref="M139:O139"/>
    <mergeCell ref="P139:R139"/>
    <mergeCell ref="S139:U139"/>
    <mergeCell ref="AN141:AP141"/>
    <mergeCell ref="Y141:AA141"/>
    <mergeCell ref="AB141:AD141"/>
    <mergeCell ref="AE141:AG141"/>
    <mergeCell ref="AH141:AJ141"/>
    <mergeCell ref="Y140:AA140"/>
    <mergeCell ref="AB140:AD140"/>
    <mergeCell ref="V139:X139"/>
    <mergeCell ref="Y139:AA139"/>
    <mergeCell ref="AB139:AD139"/>
    <mergeCell ref="AE139:AG139"/>
    <mergeCell ref="B140:I140"/>
    <mergeCell ref="J140:L140"/>
    <mergeCell ref="M140:O140"/>
    <mergeCell ref="P140:R140"/>
    <mergeCell ref="S140:U140"/>
    <mergeCell ref="V140:X140"/>
    <mergeCell ref="AK141:AM141"/>
    <mergeCell ref="B141:I141"/>
    <mergeCell ref="J141:L141"/>
    <mergeCell ref="M141:O141"/>
    <mergeCell ref="P141:R141"/>
    <mergeCell ref="S141:U141"/>
    <mergeCell ref="AQ141:AS141"/>
    <mergeCell ref="B142:I142"/>
    <mergeCell ref="J142:L142"/>
    <mergeCell ref="M142:O142"/>
    <mergeCell ref="P142:R142"/>
    <mergeCell ref="S142:U142"/>
    <mergeCell ref="V142:X142"/>
    <mergeCell ref="Y142:AA142"/>
    <mergeCell ref="AB142:AD142"/>
    <mergeCell ref="V141:X141"/>
    <mergeCell ref="AE142:AG142"/>
    <mergeCell ref="AH142:AJ142"/>
    <mergeCell ref="AK142:AM142"/>
    <mergeCell ref="AN142:AP142"/>
    <mergeCell ref="AQ142:AS142"/>
    <mergeCell ref="V143:X143"/>
    <mergeCell ref="Y143:AA143"/>
    <mergeCell ref="AB143:AD143"/>
    <mergeCell ref="AE143:AG143"/>
    <mergeCell ref="AH143:AJ143"/>
    <mergeCell ref="AK143:AM143"/>
    <mergeCell ref="AN143:AP143"/>
    <mergeCell ref="AQ143:AS143"/>
    <mergeCell ref="B143:I143"/>
    <mergeCell ref="J143:L143"/>
    <mergeCell ref="M143:O143"/>
    <mergeCell ref="P143:R143"/>
    <mergeCell ref="S143:U143"/>
    <mergeCell ref="M149:O149"/>
    <mergeCell ref="P149:R149"/>
    <mergeCell ref="S149:U149"/>
    <mergeCell ref="V149:X149"/>
    <mergeCell ref="Y147:AA147"/>
    <mergeCell ref="B148:I148"/>
    <mergeCell ref="J148:L148"/>
    <mergeCell ref="M148:O148"/>
    <mergeCell ref="P148:R148"/>
    <mergeCell ref="S148:U148"/>
    <mergeCell ref="Y149:AA149"/>
    <mergeCell ref="B150:I150"/>
    <mergeCell ref="J150:L150"/>
    <mergeCell ref="M150:O150"/>
    <mergeCell ref="P150:R150"/>
    <mergeCell ref="S150:U150"/>
    <mergeCell ref="V150:X150"/>
    <mergeCell ref="Y150:AA150"/>
    <mergeCell ref="B149:I149"/>
    <mergeCell ref="J149:L149"/>
    <mergeCell ref="B145:I147"/>
    <mergeCell ref="J145:R146"/>
    <mergeCell ref="Y152:AA152"/>
    <mergeCell ref="B151:I151"/>
    <mergeCell ref="J151:L151"/>
    <mergeCell ref="M151:O151"/>
    <mergeCell ref="P151:R151"/>
    <mergeCell ref="S151:U151"/>
    <mergeCell ref="V151:X151"/>
    <mergeCell ref="AF168:AI168"/>
    <mergeCell ref="AJ168:AM168"/>
    <mergeCell ref="S145:AA146"/>
    <mergeCell ref="J147:L147"/>
    <mergeCell ref="M147:O147"/>
    <mergeCell ref="P147:R147"/>
    <mergeCell ref="S147:U147"/>
    <mergeCell ref="V147:X147"/>
    <mergeCell ref="Y151:AA151"/>
    <mergeCell ref="B152:I152"/>
    <mergeCell ref="J152:L152"/>
    <mergeCell ref="M152:O152"/>
    <mergeCell ref="P152:R152"/>
    <mergeCell ref="S152:U152"/>
    <mergeCell ref="V152:X152"/>
    <mergeCell ref="V148:X148"/>
    <mergeCell ref="Y148:AA148"/>
    <mergeCell ref="B165:M167"/>
    <mergeCell ref="N165:S167"/>
    <mergeCell ref="T165:AU165"/>
    <mergeCell ref="B168:M168"/>
    <mergeCell ref="N168:S168"/>
    <mergeCell ref="T168:W168"/>
    <mergeCell ref="X168:AA168"/>
    <mergeCell ref="AB168:AE168"/>
    <mergeCell ref="AN168:AQ168"/>
    <mergeCell ref="AR168:AU168"/>
    <mergeCell ref="F170:M170"/>
    <mergeCell ref="N170:S170"/>
    <mergeCell ref="T170:W170"/>
    <mergeCell ref="X170:AA170"/>
    <mergeCell ref="AB170:AE170"/>
    <mergeCell ref="AJ172:AM172"/>
    <mergeCell ref="N176:S176"/>
    <mergeCell ref="T176:W176"/>
    <mergeCell ref="X176:AA176"/>
    <mergeCell ref="AB176:AE176"/>
    <mergeCell ref="AF176:AI176"/>
    <mergeCell ref="AJ176:AM176"/>
    <mergeCell ref="X175:AA175"/>
    <mergeCell ref="AB175:AE175"/>
    <mergeCell ref="AF175:AI175"/>
    <mergeCell ref="F172:M172"/>
    <mergeCell ref="N172:S172"/>
    <mergeCell ref="T172:W172"/>
    <mergeCell ref="X172:AA172"/>
    <mergeCell ref="AB172:AE172"/>
    <mergeCell ref="AF172:AI172"/>
    <mergeCell ref="AN170:AQ170"/>
    <mergeCell ref="AR170:AU170"/>
    <mergeCell ref="AN172:AQ172"/>
    <mergeCell ref="B169:M169"/>
    <mergeCell ref="B171:M171"/>
    <mergeCell ref="AR173:AU173"/>
    <mergeCell ref="B173:E177"/>
    <mergeCell ref="F173:M173"/>
    <mergeCell ref="AJ175:AM175"/>
    <mergeCell ref="AF170:AI170"/>
    <mergeCell ref="AJ170:AM170"/>
    <mergeCell ref="N173:S173"/>
    <mergeCell ref="T173:W173"/>
    <mergeCell ref="X173:AA173"/>
    <mergeCell ref="AB173:AE173"/>
    <mergeCell ref="AF173:AI173"/>
    <mergeCell ref="AJ173:AM173"/>
    <mergeCell ref="F175:M175"/>
    <mergeCell ref="N175:S175"/>
    <mergeCell ref="T175:W175"/>
    <mergeCell ref="AJ174:AM174"/>
    <mergeCell ref="AN174:AQ174"/>
    <mergeCell ref="AR174:AU174"/>
    <mergeCell ref="AR177:AU177"/>
    <mergeCell ref="AR172:AU172"/>
    <mergeCell ref="AN176:AQ176"/>
    <mergeCell ref="AR176:AU176"/>
    <mergeCell ref="F177:M177"/>
    <mergeCell ref="N177:S177"/>
    <mergeCell ref="F174:M174"/>
    <mergeCell ref="N174:S174"/>
    <mergeCell ref="T174:W174"/>
    <mergeCell ref="X174:AA174"/>
    <mergeCell ref="AB174:AE174"/>
    <mergeCell ref="AF174:AI174"/>
    <mergeCell ref="AN173:AQ173"/>
    <mergeCell ref="AN177:AQ177"/>
    <mergeCell ref="B192:K192"/>
    <mergeCell ref="L192:O192"/>
    <mergeCell ref="AN175:AQ175"/>
    <mergeCell ref="AR175:AU175"/>
    <mergeCell ref="F176:M176"/>
    <mergeCell ref="B189:K189"/>
    <mergeCell ref="P193:X193"/>
    <mergeCell ref="P194:X194"/>
    <mergeCell ref="L189:O189"/>
    <mergeCell ref="B190:K190"/>
    <mergeCell ref="L190:O190"/>
    <mergeCell ref="B187:K187"/>
    <mergeCell ref="L187:O187"/>
    <mergeCell ref="B188:K188"/>
    <mergeCell ref="T177:W177"/>
    <mergeCell ref="X177:AA177"/>
    <mergeCell ref="AB177:AE177"/>
    <mergeCell ref="AF177:AI177"/>
    <mergeCell ref="AJ177:AM177"/>
    <mergeCell ref="Y193:AG193"/>
    <mergeCell ref="Y194:AG194"/>
    <mergeCell ref="Y190:AG190"/>
    <mergeCell ref="AH193:AP193"/>
    <mergeCell ref="AH194:AP194"/>
    <mergeCell ref="P192:X192"/>
    <mergeCell ref="AH192:AP192"/>
    <mergeCell ref="AO208:AP208"/>
    <mergeCell ref="AQ208:AS208"/>
    <mergeCell ref="AT208:AU208"/>
    <mergeCell ref="AV208:AX208"/>
    <mergeCell ref="B185:K186"/>
    <mergeCell ref="L185:O186"/>
    <mergeCell ref="P195:X195"/>
    <mergeCell ref="P196:X196"/>
    <mergeCell ref="P197:X197"/>
    <mergeCell ref="P198:X198"/>
    <mergeCell ref="AH198:AP198"/>
    <mergeCell ref="P185:AP185"/>
    <mergeCell ref="Y186:AG186"/>
    <mergeCell ref="P186:X186"/>
    <mergeCell ref="P187:X187"/>
    <mergeCell ref="P188:X188"/>
    <mergeCell ref="P189:X189"/>
    <mergeCell ref="P190:X190"/>
    <mergeCell ref="P191:X191"/>
    <mergeCell ref="B197:K197"/>
    <mergeCell ref="L197:O197"/>
    <mergeCell ref="B195:K195"/>
    <mergeCell ref="L195:O195"/>
    <mergeCell ref="B196:K196"/>
    <mergeCell ref="L196:O196"/>
    <mergeCell ref="L188:O188"/>
    <mergeCell ref="B193:K193"/>
    <mergeCell ref="L193:O193"/>
    <mergeCell ref="B194:K194"/>
    <mergeCell ref="L194:O194"/>
    <mergeCell ref="B191:K191"/>
    <mergeCell ref="L191:O191"/>
    <mergeCell ref="B209:E209"/>
    <mergeCell ref="F209:G209"/>
    <mergeCell ref="H209:J209"/>
    <mergeCell ref="K209:L209"/>
    <mergeCell ref="M209:O209"/>
    <mergeCell ref="F205:J206"/>
    <mergeCell ref="K205:O206"/>
    <mergeCell ref="P205:T206"/>
    <mergeCell ref="U205:Y206"/>
    <mergeCell ref="Z205:AD206"/>
    <mergeCell ref="U207:V207"/>
    <mergeCell ref="W207:Y207"/>
    <mergeCell ref="Z207:AA207"/>
    <mergeCell ref="AB207:AD207"/>
    <mergeCell ref="M207:O207"/>
    <mergeCell ref="P207:Q207"/>
    <mergeCell ref="R207:T207"/>
    <mergeCell ref="B205:E207"/>
    <mergeCell ref="AV209:AX209"/>
    <mergeCell ref="B210:E210"/>
    <mergeCell ref="F210:G210"/>
    <mergeCell ref="H210:J210"/>
    <mergeCell ref="K210:L210"/>
    <mergeCell ref="M210:O210"/>
    <mergeCell ref="P210:Q210"/>
    <mergeCell ref="R210:T210"/>
    <mergeCell ref="U210:V210"/>
    <mergeCell ref="AE207:AF207"/>
    <mergeCell ref="AG207:AI207"/>
    <mergeCell ref="AJ207:AK207"/>
    <mergeCell ref="AL207:AN207"/>
    <mergeCell ref="AO207:AP207"/>
    <mergeCell ref="AQ207:AS207"/>
    <mergeCell ref="AT207:AU207"/>
    <mergeCell ref="AV207:AX207"/>
    <mergeCell ref="B208:E208"/>
    <mergeCell ref="F208:G208"/>
    <mergeCell ref="H208:J208"/>
    <mergeCell ref="K208:L208"/>
    <mergeCell ref="M208:O208"/>
    <mergeCell ref="P208:Q208"/>
    <mergeCell ref="R208:T208"/>
    <mergeCell ref="U208:V208"/>
    <mergeCell ref="W208:Y208"/>
    <mergeCell ref="Z208:AA208"/>
    <mergeCell ref="AB208:AD208"/>
    <mergeCell ref="AE208:AF208"/>
    <mergeCell ref="AG208:AI208"/>
    <mergeCell ref="AJ208:AK208"/>
    <mergeCell ref="AL208:AN208"/>
    <mergeCell ref="AG210:AI210"/>
    <mergeCell ref="AJ210:AK210"/>
    <mergeCell ref="AO211:AP211"/>
    <mergeCell ref="AQ211:AS211"/>
    <mergeCell ref="P209:Q209"/>
    <mergeCell ref="R209:T209"/>
    <mergeCell ref="U209:V209"/>
    <mergeCell ref="W209:Y209"/>
    <mergeCell ref="Z209:AA209"/>
    <mergeCell ref="AB209:AD209"/>
    <mergeCell ref="AE209:AF209"/>
    <mergeCell ref="AG209:AI209"/>
    <mergeCell ref="AJ209:AK209"/>
    <mergeCell ref="AL209:AN209"/>
    <mergeCell ref="AO209:AP209"/>
    <mergeCell ref="AQ209:AS209"/>
    <mergeCell ref="AT209:AU209"/>
    <mergeCell ref="P211:Q211"/>
    <mergeCell ref="R211:T211"/>
    <mergeCell ref="U211:V211"/>
    <mergeCell ref="W211:Y211"/>
    <mergeCell ref="B212:E212"/>
    <mergeCell ref="F212:G212"/>
    <mergeCell ref="H212:J212"/>
    <mergeCell ref="K212:L212"/>
    <mergeCell ref="M212:O212"/>
    <mergeCell ref="P212:Q212"/>
    <mergeCell ref="AL212:AN212"/>
    <mergeCell ref="AO212:AP212"/>
    <mergeCell ref="AQ212:AS212"/>
    <mergeCell ref="AT212:AU212"/>
    <mergeCell ref="AV212:AX212"/>
    <mergeCell ref="R218:U218"/>
    <mergeCell ref="W212:Y212"/>
    <mergeCell ref="Z212:AA212"/>
    <mergeCell ref="AB212:AD212"/>
    <mergeCell ref="AE212:AF212"/>
    <mergeCell ref="AV210:AX210"/>
    <mergeCell ref="B211:E211"/>
    <mergeCell ref="F211:G211"/>
    <mergeCell ref="H211:J211"/>
    <mergeCell ref="K211:L211"/>
    <mergeCell ref="M211:O211"/>
    <mergeCell ref="W210:Y210"/>
    <mergeCell ref="Z210:AA210"/>
    <mergeCell ref="AB210:AD210"/>
    <mergeCell ref="AE210:AF210"/>
    <mergeCell ref="Z211:AA211"/>
    <mergeCell ref="AB211:AD211"/>
    <mergeCell ref="AL210:AN210"/>
    <mergeCell ref="AO210:AP210"/>
    <mergeCell ref="AQ210:AS210"/>
    <mergeCell ref="AT210:AU210"/>
    <mergeCell ref="S223:W223"/>
    <mergeCell ref="AD223:AH223"/>
    <mergeCell ref="AA220:AP220"/>
    <mergeCell ref="R212:T212"/>
    <mergeCell ref="U212:V212"/>
    <mergeCell ref="AE211:AF211"/>
    <mergeCell ref="AG211:AI211"/>
    <mergeCell ref="AJ211:AK211"/>
    <mergeCell ref="AL211:AN211"/>
    <mergeCell ref="AG212:AI212"/>
    <mergeCell ref="AJ212:AK212"/>
    <mergeCell ref="AT211:AU211"/>
    <mergeCell ref="AV211:AX211"/>
    <mergeCell ref="K221:M223"/>
    <mergeCell ref="N221:W222"/>
    <mergeCell ref="X221:Z223"/>
    <mergeCell ref="AA221:AC223"/>
    <mergeCell ref="AD221:AM222"/>
    <mergeCell ref="AN221:AP223"/>
    <mergeCell ref="N223:R223"/>
    <mergeCell ref="AI223:AM223"/>
    <mergeCell ref="D224:J224"/>
    <mergeCell ref="K224:M224"/>
    <mergeCell ref="N224:R224"/>
    <mergeCell ref="S224:W224"/>
    <mergeCell ref="X224:Z224"/>
    <mergeCell ref="AA224:AC224"/>
    <mergeCell ref="AD224:AH224"/>
    <mergeCell ref="D220:J223"/>
    <mergeCell ref="K220:Z220"/>
    <mergeCell ref="S229:U229"/>
    <mergeCell ref="D230:J233"/>
    <mergeCell ref="K230:Z230"/>
    <mergeCell ref="AA230:AP230"/>
    <mergeCell ref="K231:M233"/>
    <mergeCell ref="N231:W232"/>
    <mergeCell ref="X231:Z233"/>
    <mergeCell ref="AA231:AC233"/>
    <mergeCell ref="AI224:AM224"/>
    <mergeCell ref="AN224:AP224"/>
    <mergeCell ref="D225:J225"/>
    <mergeCell ref="K225:M225"/>
    <mergeCell ref="N225:R225"/>
    <mergeCell ref="S225:W225"/>
    <mergeCell ref="X225:Z225"/>
    <mergeCell ref="AA225:AC225"/>
    <mergeCell ref="AD225:AH225"/>
    <mergeCell ref="AI225:AM225"/>
    <mergeCell ref="AN225:AP225"/>
    <mergeCell ref="D226:J226"/>
    <mergeCell ref="K226:M226"/>
    <mergeCell ref="N226:R226"/>
    <mergeCell ref="S226:W226"/>
    <mergeCell ref="X226:Z226"/>
    <mergeCell ref="AA226:AC226"/>
    <mergeCell ref="AD226:AH226"/>
    <mergeCell ref="AI226:AM226"/>
    <mergeCell ref="AN226:AP226"/>
    <mergeCell ref="D227:J227"/>
    <mergeCell ref="K227:M227"/>
    <mergeCell ref="N227:R227"/>
    <mergeCell ref="S227:W227"/>
    <mergeCell ref="X227:Z227"/>
    <mergeCell ref="AA227:AC227"/>
    <mergeCell ref="AD227:AH227"/>
    <mergeCell ref="AI227:AM227"/>
    <mergeCell ref="AN227:AP227"/>
    <mergeCell ref="D228:J228"/>
    <mergeCell ref="K228:M228"/>
    <mergeCell ref="N228:R228"/>
    <mergeCell ref="S228:W228"/>
    <mergeCell ref="X228:Z228"/>
    <mergeCell ref="AA228:AC228"/>
    <mergeCell ref="AD228:AH228"/>
    <mergeCell ref="AI228:AM228"/>
    <mergeCell ref="AN228:AP228"/>
    <mergeCell ref="AD231:AM232"/>
    <mergeCell ref="AN231:AP233"/>
    <mergeCell ref="N233:R233"/>
    <mergeCell ref="S233:W233"/>
    <mergeCell ref="AD233:AH233"/>
    <mergeCell ref="AI233:AM233"/>
    <mergeCell ref="D234:J234"/>
    <mergeCell ref="K234:M234"/>
    <mergeCell ref="N234:R234"/>
    <mergeCell ref="S234:W234"/>
    <mergeCell ref="X234:Z234"/>
    <mergeCell ref="AA234:AC234"/>
    <mergeCell ref="AD234:AH234"/>
    <mergeCell ref="AI234:AM234"/>
    <mergeCell ref="AN234:AP234"/>
    <mergeCell ref="D235:J235"/>
    <mergeCell ref="K235:M235"/>
    <mergeCell ref="N235:R235"/>
    <mergeCell ref="S235:W235"/>
    <mergeCell ref="X235:Z235"/>
    <mergeCell ref="AA235:AC235"/>
    <mergeCell ref="AD235:AH235"/>
    <mergeCell ref="B249:H249"/>
    <mergeCell ref="I249:M249"/>
    <mergeCell ref="N249:R249"/>
    <mergeCell ref="S249:W249"/>
    <mergeCell ref="X249:AB249"/>
    <mergeCell ref="AC249:AH249"/>
    <mergeCell ref="AI249:AN249"/>
    <mergeCell ref="AO249:AT249"/>
    <mergeCell ref="AI235:AM235"/>
    <mergeCell ref="AN235:AP235"/>
    <mergeCell ref="D236:J236"/>
    <mergeCell ref="K236:M236"/>
    <mergeCell ref="N236:R236"/>
    <mergeCell ref="S236:W236"/>
    <mergeCell ref="X236:Z236"/>
    <mergeCell ref="AA236:AC236"/>
    <mergeCell ref="AD236:AH236"/>
    <mergeCell ref="AI236:AM236"/>
    <mergeCell ref="AN236:AP236"/>
    <mergeCell ref="D237:J237"/>
    <mergeCell ref="K237:M237"/>
    <mergeCell ref="N237:R237"/>
    <mergeCell ref="S237:W237"/>
    <mergeCell ref="X237:Z237"/>
    <mergeCell ref="AA237:AC237"/>
    <mergeCell ref="AD237:AH237"/>
    <mergeCell ref="AI237:AM237"/>
    <mergeCell ref="AN237:AP237"/>
    <mergeCell ref="B248:H248"/>
    <mergeCell ref="I248:M248"/>
    <mergeCell ref="N248:R248"/>
    <mergeCell ref="S248:W248"/>
    <mergeCell ref="X248:AB248"/>
    <mergeCell ref="AC248:AH248"/>
    <mergeCell ref="D238:J238"/>
    <mergeCell ref="K238:M238"/>
    <mergeCell ref="N238:R238"/>
    <mergeCell ref="S238:W238"/>
    <mergeCell ref="X238:Z238"/>
    <mergeCell ref="AA238:AC238"/>
    <mergeCell ref="AD238:AH238"/>
    <mergeCell ref="AI238:AM238"/>
    <mergeCell ref="AN238:AP238"/>
    <mergeCell ref="B245:H247"/>
    <mergeCell ref="I245:M247"/>
    <mergeCell ref="N245:R247"/>
    <mergeCell ref="S245:W247"/>
    <mergeCell ref="X245:AB247"/>
    <mergeCell ref="AC245:AT245"/>
    <mergeCell ref="AC246:AH247"/>
    <mergeCell ref="AI246:AN247"/>
    <mergeCell ref="AO246:AT247"/>
    <mergeCell ref="B250:H250"/>
    <mergeCell ref="I250:M250"/>
    <mergeCell ref="N250:R250"/>
    <mergeCell ref="S250:W250"/>
    <mergeCell ref="X250:AB250"/>
    <mergeCell ref="AC250:AH250"/>
    <mergeCell ref="AI250:AN250"/>
    <mergeCell ref="AO250:AT250"/>
    <mergeCell ref="B251:H251"/>
    <mergeCell ref="I251:M251"/>
    <mergeCell ref="N251:R251"/>
    <mergeCell ref="S251:W251"/>
    <mergeCell ref="X251:AB251"/>
    <mergeCell ref="AC251:AH251"/>
    <mergeCell ref="AI251:AN251"/>
    <mergeCell ref="AO251:AT251"/>
    <mergeCell ref="B252:H252"/>
    <mergeCell ref="I252:M252"/>
    <mergeCell ref="N252:R252"/>
    <mergeCell ref="S252:W252"/>
    <mergeCell ref="X252:AB252"/>
    <mergeCell ref="AC252:AH252"/>
    <mergeCell ref="AI252:AN252"/>
    <mergeCell ref="AO252:AT252"/>
    <mergeCell ref="AR255:AW256"/>
    <mergeCell ref="N256:Q256"/>
    <mergeCell ref="R256:V256"/>
    <mergeCell ref="W256:Z256"/>
    <mergeCell ref="AA256:AE256"/>
    <mergeCell ref="B258:H258"/>
    <mergeCell ref="I258:M258"/>
    <mergeCell ref="N258:Q258"/>
    <mergeCell ref="R258:V258"/>
    <mergeCell ref="W258:Z258"/>
    <mergeCell ref="AA258:AE258"/>
    <mergeCell ref="AF258:AK258"/>
    <mergeCell ref="AL258:AQ258"/>
    <mergeCell ref="AR258:AW258"/>
    <mergeCell ref="B259:H259"/>
    <mergeCell ref="I259:M259"/>
    <mergeCell ref="N259:Q259"/>
    <mergeCell ref="R259:V259"/>
    <mergeCell ref="W259:Z259"/>
    <mergeCell ref="AA259:AE259"/>
    <mergeCell ref="B254:H256"/>
    <mergeCell ref="I254:M256"/>
    <mergeCell ref="N254:AE254"/>
    <mergeCell ref="AF254:AK256"/>
    <mergeCell ref="AL254:AW254"/>
    <mergeCell ref="N255:V255"/>
    <mergeCell ref="W255:AE255"/>
    <mergeCell ref="AL255:AQ256"/>
    <mergeCell ref="AF257:AK257"/>
    <mergeCell ref="AL257:AQ257"/>
    <mergeCell ref="W257:Z257"/>
    <mergeCell ref="AA257:AE257"/>
    <mergeCell ref="AF260:AK260"/>
    <mergeCell ref="AL261:AQ261"/>
    <mergeCell ref="AF259:AK259"/>
    <mergeCell ref="AL259:AQ259"/>
    <mergeCell ref="AR259:AW259"/>
    <mergeCell ref="B260:H260"/>
    <mergeCell ref="I260:M260"/>
    <mergeCell ref="N260:Q260"/>
    <mergeCell ref="R260:V260"/>
    <mergeCell ref="W260:Z260"/>
    <mergeCell ref="AA260:AE260"/>
    <mergeCell ref="AR261:AW261"/>
    <mergeCell ref="AL260:AQ260"/>
    <mergeCell ref="AR260:AW260"/>
    <mergeCell ref="B261:H261"/>
    <mergeCell ref="I261:M261"/>
    <mergeCell ref="N261:Q261"/>
    <mergeCell ref="R261:V261"/>
    <mergeCell ref="W261:Z261"/>
    <mergeCell ref="AA261:AE261"/>
    <mergeCell ref="AF261:AK261"/>
  </mergeCells>
  <phoneticPr fontId="2"/>
  <pageMargins left="0.70866141732283472" right="0.70866141732283472" top="0.74803149606299213" bottom="0.74803149606299213" header="0.31496062992125984" footer="0.31496062992125984"/>
  <pageSetup paperSize="9" scale="83" firstPageNumber="40" fitToWidth="0" fitToHeight="0" pageOrder="overThenDown" orientation="portrait" useFirstPageNumber="1" r:id="rId1"/>
  <headerFooter differentOddEven="1" differentFirst="1" alignWithMargins="0">
    <oddHeader xml:space="preserve">&amp;L
&amp;R&amp;"ＭＳ 明朝,標準"&amp;10住宅・建設
</oddHeader>
    <oddFooter>&amp;C&amp;"ＭＳ 明朝,標準"&amp;P</oddFooter>
    <evenHeader xml:space="preserve">&amp;L&amp;"ＭＳ 明朝,標準"&amp;10住宅・建設
</evenHeader>
    <evenFooter>&amp;C&amp;"ＭＳ 明朝,標準"&amp;P</evenFooter>
    <firstHeader>&amp;R&amp;"ＭＳ 明朝,標準"&amp;10住宅・建設</firstHeader>
  </headerFooter>
  <rowBreaks count="5" manualBreakCount="5">
    <brk id="36" max="49" man="1"/>
    <brk id="91" max="49" man="1"/>
    <brk id="133" max="49" man="1"/>
    <brk id="181" max="49" man="1"/>
    <brk id="216" max="4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1"/>
  <sheetViews>
    <sheetView view="pageBreakPreview" topLeftCell="A194" zoomScale="85" zoomScaleNormal="85" zoomScaleSheetLayoutView="85" zoomScalePageLayoutView="70" workbookViewId="0">
      <selection activeCell="Q268" sqref="Q268"/>
    </sheetView>
  </sheetViews>
  <sheetFormatPr defaultColWidth="9" defaultRowHeight="13.5"/>
  <cols>
    <col min="1" max="1" width="4.125" style="341" customWidth="1"/>
    <col min="2" max="19" width="6.625" style="341" customWidth="1"/>
    <col min="20" max="31" width="6.25" style="341" customWidth="1"/>
    <col min="32" max="16384" width="9" style="34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spans="1:19" ht="13.5" customHeight="1"/>
    <row r="18" spans="1:19" ht="13.5" customHeight="1"/>
    <row r="19" spans="1:19" ht="13.5" customHeight="1"/>
    <row r="20" spans="1:19" ht="13.5" customHeight="1"/>
    <row r="21" spans="1:19" ht="13.5" customHeight="1"/>
    <row r="22" spans="1:19" ht="13.5" customHeight="1"/>
    <row r="23" spans="1:19" ht="13.5" customHeight="1"/>
    <row r="24" spans="1:19" ht="13.5" customHeight="1">
      <c r="C24" s="495"/>
      <c r="D24" s="495"/>
      <c r="E24" s="495"/>
    </row>
    <row r="25" spans="1:19" ht="13.5" customHeight="1"/>
    <row r="26" spans="1:19" ht="13.5" customHeight="1"/>
    <row r="27" spans="1:19" ht="13.5" customHeight="1"/>
    <row r="28" spans="1:19" ht="13.5" customHeight="1"/>
    <row r="29" spans="1:19" ht="47.25" customHeight="1">
      <c r="A29" s="2688" t="s">
        <v>625</v>
      </c>
      <c r="B29" s="2688"/>
      <c r="C29" s="2688"/>
      <c r="D29" s="2688"/>
      <c r="E29" s="2688"/>
      <c r="F29" s="2688"/>
      <c r="G29" s="2688"/>
      <c r="H29" s="2688"/>
      <c r="I29" s="2688"/>
      <c r="J29" s="2688"/>
      <c r="K29" s="2688"/>
      <c r="L29" s="2688"/>
      <c r="M29" s="2688"/>
      <c r="N29" s="2688"/>
      <c r="O29" s="2688"/>
      <c r="P29" s="2688"/>
      <c r="Q29" s="2688"/>
      <c r="R29" s="2688"/>
      <c r="S29" s="2688"/>
    </row>
    <row r="30" spans="1:19" ht="13.5" customHeight="1">
      <c r="C30" s="496"/>
      <c r="D30" s="495"/>
    </row>
    <row r="37" spans="1:16" ht="17.25" customHeight="1">
      <c r="A37" s="93" t="s">
        <v>2037</v>
      </c>
    </row>
    <row r="38" spans="1:16" ht="12.6" customHeight="1">
      <c r="A38" s="93"/>
      <c r="P38" s="23" t="s">
        <v>2122</v>
      </c>
    </row>
    <row r="39" spans="1:16" ht="12.6" customHeight="1" thickBot="1">
      <c r="H39" s="403"/>
      <c r="I39" s="23"/>
      <c r="J39" s="23"/>
      <c r="K39" s="52"/>
      <c r="L39" s="52"/>
      <c r="M39" s="52"/>
      <c r="N39" s="52"/>
      <c r="O39" s="52"/>
      <c r="P39" s="231" t="s">
        <v>3462</v>
      </c>
    </row>
    <row r="40" spans="1:16" ht="13.5" customHeight="1">
      <c r="B40" s="2196" t="s">
        <v>2066</v>
      </c>
      <c r="C40" s="2197"/>
      <c r="D40" s="2198"/>
      <c r="E40" s="1187" t="s">
        <v>2073</v>
      </c>
      <c r="F40" s="1187"/>
      <c r="G40" s="1187"/>
      <c r="H40" s="1187"/>
      <c r="I40" s="1187"/>
      <c r="J40" s="1188"/>
      <c r="K40" s="1187" t="s">
        <v>2072</v>
      </c>
      <c r="L40" s="1187"/>
      <c r="M40" s="1187"/>
      <c r="N40" s="1187"/>
      <c r="O40" s="1187"/>
      <c r="P40" s="2305"/>
    </row>
    <row r="41" spans="1:16" ht="13.5" customHeight="1">
      <c r="B41" s="2202"/>
      <c r="C41" s="2203"/>
      <c r="D41" s="2204"/>
      <c r="E41" s="2910" t="s">
        <v>1</v>
      </c>
      <c r="F41" s="2911"/>
      <c r="G41" s="2340" t="s">
        <v>626</v>
      </c>
      <c r="H41" s="2714"/>
      <c r="I41" s="2340" t="s">
        <v>627</v>
      </c>
      <c r="J41" s="2714"/>
      <c r="K41" s="2713" t="s">
        <v>1</v>
      </c>
      <c r="L41" s="2714"/>
      <c r="M41" s="2340" t="s">
        <v>628</v>
      </c>
      <c r="N41" s="2714"/>
      <c r="O41" s="2340" t="s">
        <v>627</v>
      </c>
      <c r="P41" s="2341"/>
    </row>
    <row r="42" spans="1:16" ht="18" customHeight="1">
      <c r="B42" s="1202" t="s">
        <v>2498</v>
      </c>
      <c r="C42" s="1203"/>
      <c r="D42" s="1204"/>
      <c r="E42" s="2898">
        <v>28221</v>
      </c>
      <c r="F42" s="2899"/>
      <c r="G42" s="2898">
        <v>10952</v>
      </c>
      <c r="H42" s="2899"/>
      <c r="I42" s="2898">
        <v>39</v>
      </c>
      <c r="J42" s="2899"/>
      <c r="K42" s="2898">
        <v>71562</v>
      </c>
      <c r="L42" s="2899"/>
      <c r="M42" s="2898">
        <v>18891</v>
      </c>
      <c r="N42" s="2899"/>
      <c r="O42" s="2898">
        <v>26</v>
      </c>
      <c r="P42" s="2912"/>
    </row>
    <row r="43" spans="1:16" ht="18" customHeight="1">
      <c r="B43" s="1249" t="s">
        <v>2499</v>
      </c>
      <c r="C43" s="1209"/>
      <c r="D43" s="1250"/>
      <c r="E43" s="2891">
        <v>28543</v>
      </c>
      <c r="F43" s="2892"/>
      <c r="G43" s="2891">
        <v>10760</v>
      </c>
      <c r="H43" s="2892"/>
      <c r="I43" s="2891">
        <v>38</v>
      </c>
      <c r="J43" s="2892"/>
      <c r="K43" s="2891">
        <v>71133</v>
      </c>
      <c r="L43" s="2892"/>
      <c r="M43" s="2891">
        <v>18190</v>
      </c>
      <c r="N43" s="2892"/>
      <c r="O43" s="2891">
        <v>26</v>
      </c>
      <c r="P43" s="2909"/>
    </row>
    <row r="44" spans="1:16" ht="18" customHeight="1">
      <c r="B44" s="1249" t="s">
        <v>2633</v>
      </c>
      <c r="C44" s="1209"/>
      <c r="D44" s="1250"/>
      <c r="E44" s="2891">
        <v>28915</v>
      </c>
      <c r="F44" s="2892"/>
      <c r="G44" s="2891">
        <v>10606</v>
      </c>
      <c r="H44" s="2892"/>
      <c r="I44" s="2891">
        <v>37</v>
      </c>
      <c r="J44" s="2892"/>
      <c r="K44" s="2891">
        <v>70706</v>
      </c>
      <c r="L44" s="2892"/>
      <c r="M44" s="2891">
        <v>17714</v>
      </c>
      <c r="N44" s="2892"/>
      <c r="O44" s="2891">
        <v>25</v>
      </c>
      <c r="P44" s="2909"/>
    </row>
    <row r="45" spans="1:16" ht="18" customHeight="1">
      <c r="B45" s="1249" t="s">
        <v>2698</v>
      </c>
      <c r="C45" s="1209"/>
      <c r="D45" s="1250"/>
      <c r="E45" s="2891">
        <v>29332</v>
      </c>
      <c r="F45" s="2892"/>
      <c r="G45" s="2891">
        <v>10635</v>
      </c>
      <c r="H45" s="2892"/>
      <c r="I45" s="2891">
        <v>36</v>
      </c>
      <c r="J45" s="2892"/>
      <c r="K45" s="2891">
        <v>70377</v>
      </c>
      <c r="L45" s="2892"/>
      <c r="M45" s="2891">
        <v>17541</v>
      </c>
      <c r="N45" s="2892"/>
      <c r="O45" s="2891">
        <v>25</v>
      </c>
      <c r="P45" s="2909"/>
    </row>
    <row r="46" spans="1:16" ht="18" customHeight="1" thickBot="1">
      <c r="B46" s="1177" t="s">
        <v>2699</v>
      </c>
      <c r="C46" s="1178"/>
      <c r="D46" s="1179"/>
      <c r="E46" s="2905">
        <v>29608</v>
      </c>
      <c r="F46" s="2906"/>
      <c r="G46" s="2905">
        <v>10514</v>
      </c>
      <c r="H46" s="2906"/>
      <c r="I46" s="2907">
        <v>36</v>
      </c>
      <c r="J46" s="2908"/>
      <c r="K46" s="2905">
        <v>69865</v>
      </c>
      <c r="L46" s="2906"/>
      <c r="M46" s="2905">
        <v>17126</v>
      </c>
      <c r="N46" s="2906"/>
      <c r="O46" s="2907">
        <v>25</v>
      </c>
      <c r="P46" s="2913"/>
    </row>
    <row r="47" spans="1:16">
      <c r="B47" s="223" t="s">
        <v>629</v>
      </c>
      <c r="H47" s="396"/>
      <c r="I47" s="23"/>
    </row>
    <row r="48" spans="1:16">
      <c r="H48" s="396"/>
      <c r="I48" s="23"/>
      <c r="P48" s="23"/>
    </row>
    <row r="49" spans="1:21" ht="12.6" customHeight="1">
      <c r="H49" s="396"/>
      <c r="I49" s="23"/>
      <c r="P49" s="23"/>
    </row>
    <row r="50" spans="1:21" ht="17.25" customHeight="1">
      <c r="A50" s="93" t="s">
        <v>630</v>
      </c>
    </row>
    <row r="51" spans="1:21" ht="12.6" customHeight="1">
      <c r="A51" s="93"/>
      <c r="S51" s="23" t="s">
        <v>2122</v>
      </c>
    </row>
    <row r="52" spans="1:21" ht="12.6" customHeight="1" thickBot="1">
      <c r="A52" s="52"/>
      <c r="B52" s="52"/>
      <c r="C52" s="52"/>
      <c r="L52" s="23"/>
      <c r="R52" s="15"/>
      <c r="S52" s="229" t="s">
        <v>1698</v>
      </c>
    </row>
    <row r="53" spans="1:21" ht="50.25" customHeight="1">
      <c r="A53" s="1323" t="s">
        <v>2066</v>
      </c>
      <c r="B53" s="1195"/>
      <c r="C53" s="1259"/>
      <c r="D53" s="2319" t="s">
        <v>2</v>
      </c>
      <c r="E53" s="2320"/>
      <c r="F53" s="2319" t="s">
        <v>628</v>
      </c>
      <c r="G53" s="2320"/>
      <c r="H53" s="1194" t="s">
        <v>631</v>
      </c>
      <c r="I53" s="1259"/>
      <c r="J53" s="1194" t="s">
        <v>632</v>
      </c>
      <c r="K53" s="1259"/>
      <c r="L53" s="2916" t="s">
        <v>2700</v>
      </c>
      <c r="M53" s="1854"/>
      <c r="N53" s="2900" t="s">
        <v>3133</v>
      </c>
      <c r="O53" s="2320"/>
      <c r="P53" s="2900" t="s">
        <v>3134</v>
      </c>
      <c r="Q53" s="2320"/>
      <c r="R53" s="2900" t="s">
        <v>3135</v>
      </c>
      <c r="S53" s="2507"/>
      <c r="T53" s="432"/>
      <c r="U53" s="15"/>
    </row>
    <row r="54" spans="1:21" ht="18" customHeight="1">
      <c r="A54" s="1202" t="s">
        <v>2498</v>
      </c>
      <c r="B54" s="1203"/>
      <c r="C54" s="1204"/>
      <c r="D54" s="2901">
        <v>10952</v>
      </c>
      <c r="E54" s="2902"/>
      <c r="F54" s="2901">
        <v>18891</v>
      </c>
      <c r="G54" s="2902"/>
      <c r="H54" s="1205">
        <v>1843151</v>
      </c>
      <c r="I54" s="1206"/>
      <c r="J54" s="1205">
        <v>1619471</v>
      </c>
      <c r="K54" s="1206"/>
      <c r="L54" s="2903">
        <v>87.864260714396153</v>
      </c>
      <c r="M54" s="2904"/>
      <c r="N54" s="1205">
        <v>168.29355368882395</v>
      </c>
      <c r="O54" s="1206"/>
      <c r="P54" s="1205">
        <v>97.56767773013604</v>
      </c>
      <c r="Q54" s="1206"/>
      <c r="R54" s="1205">
        <v>85.727118733788572</v>
      </c>
      <c r="S54" s="1207"/>
      <c r="T54" s="432"/>
      <c r="U54" s="15"/>
    </row>
    <row r="55" spans="1:21" ht="18" customHeight="1">
      <c r="A55" s="1249" t="s">
        <v>2499</v>
      </c>
      <c r="B55" s="1209"/>
      <c r="C55" s="1250"/>
      <c r="D55" s="2893">
        <v>10760</v>
      </c>
      <c r="E55" s="2894"/>
      <c r="F55" s="2893">
        <v>18190</v>
      </c>
      <c r="G55" s="2894"/>
      <c r="H55" s="1253">
        <v>1641874</v>
      </c>
      <c r="I55" s="1254"/>
      <c r="J55" s="1253">
        <v>1529717</v>
      </c>
      <c r="K55" s="1254"/>
      <c r="L55" s="2896">
        <v>93.16896424451572</v>
      </c>
      <c r="M55" s="2897"/>
      <c r="N55" s="1253">
        <v>152.59052044609666</v>
      </c>
      <c r="O55" s="1254"/>
      <c r="P55" s="1253">
        <v>90.26245189664651</v>
      </c>
      <c r="Q55" s="1254"/>
      <c r="R55" s="1253">
        <v>84.096591533809786</v>
      </c>
      <c r="S55" s="1255"/>
      <c r="T55" s="432"/>
      <c r="U55" s="15"/>
    </row>
    <row r="56" spans="1:21" ht="18" customHeight="1">
      <c r="A56" s="1249" t="s">
        <v>2633</v>
      </c>
      <c r="B56" s="1209"/>
      <c r="C56" s="1250"/>
      <c r="D56" s="2893">
        <v>10606</v>
      </c>
      <c r="E56" s="2894"/>
      <c r="F56" s="2893">
        <v>17714</v>
      </c>
      <c r="G56" s="2894"/>
      <c r="H56" s="1253">
        <v>1592230</v>
      </c>
      <c r="I56" s="1254"/>
      <c r="J56" s="1253">
        <v>1499543</v>
      </c>
      <c r="K56" s="1254"/>
      <c r="L56" s="2896">
        <v>94.178793264792148</v>
      </c>
      <c r="M56" s="2897"/>
      <c r="N56" s="1253">
        <v>150.12540071657551</v>
      </c>
      <c r="O56" s="1254"/>
      <c r="P56" s="1253">
        <v>89.885401377441568</v>
      </c>
      <c r="Q56" s="1254"/>
      <c r="R56" s="1253">
        <v>84.652986338489328</v>
      </c>
      <c r="S56" s="1255"/>
      <c r="T56" s="432"/>
      <c r="U56" s="15"/>
    </row>
    <row r="57" spans="1:21" ht="18" customHeight="1">
      <c r="A57" s="1249" t="s">
        <v>2698</v>
      </c>
      <c r="B57" s="1209"/>
      <c r="C57" s="1250"/>
      <c r="D57" s="2893">
        <v>10635</v>
      </c>
      <c r="E57" s="2894"/>
      <c r="F57" s="2893">
        <v>17541</v>
      </c>
      <c r="G57" s="2894"/>
      <c r="H57" s="1253">
        <v>1551093</v>
      </c>
      <c r="I57" s="1254"/>
      <c r="J57" s="1253">
        <v>1468559</v>
      </c>
      <c r="K57" s="1254"/>
      <c r="L57" s="2896">
        <v>94.678977985201414</v>
      </c>
      <c r="M57" s="2897"/>
      <c r="N57" s="1253">
        <v>145.84795486600845</v>
      </c>
      <c r="O57" s="1254"/>
      <c r="P57" s="1253">
        <v>88.426714554472383</v>
      </c>
      <c r="Q57" s="1254"/>
      <c r="R57" s="1253">
        <v>83.721509606065794</v>
      </c>
      <c r="S57" s="1255"/>
      <c r="T57" s="432"/>
      <c r="U57" s="15"/>
    </row>
    <row r="58" spans="1:21" ht="18" customHeight="1" thickBot="1">
      <c r="A58" s="1177" t="s">
        <v>2699</v>
      </c>
      <c r="B58" s="1178"/>
      <c r="C58" s="1179"/>
      <c r="D58" s="2917">
        <v>10514</v>
      </c>
      <c r="E58" s="2918"/>
      <c r="F58" s="2917">
        <v>17126</v>
      </c>
      <c r="G58" s="2918"/>
      <c r="H58" s="1256">
        <v>1484865</v>
      </c>
      <c r="I58" s="1257"/>
      <c r="J58" s="1256">
        <v>1416786</v>
      </c>
      <c r="K58" s="1257"/>
      <c r="L58" s="2919">
        <v>95.415138749987378</v>
      </c>
      <c r="M58" s="2920"/>
      <c r="N58" s="1256">
        <v>141.22741107095302</v>
      </c>
      <c r="O58" s="1257"/>
      <c r="P58" s="1256">
        <v>86.702382342636923</v>
      </c>
      <c r="Q58" s="1257"/>
      <c r="R58" s="1256">
        <v>82.727198411771582</v>
      </c>
      <c r="S58" s="1258"/>
      <c r="T58" s="432"/>
      <c r="U58" s="15"/>
    </row>
    <row r="59" spans="1:21">
      <c r="B59" s="223" t="s">
        <v>629</v>
      </c>
      <c r="H59" s="396"/>
      <c r="I59" s="23"/>
    </row>
    <row r="60" spans="1:21">
      <c r="L60" s="396"/>
      <c r="Q60" s="23"/>
    </row>
    <row r="61" spans="1:21">
      <c r="L61" s="396"/>
      <c r="S61" s="23"/>
    </row>
    <row r="62" spans="1:21" ht="17.25" customHeight="1">
      <c r="A62" s="93" t="s">
        <v>633</v>
      </c>
    </row>
    <row r="63" spans="1:21" ht="12.6" customHeight="1">
      <c r="A63" s="93"/>
      <c r="S63" s="23" t="s">
        <v>2122</v>
      </c>
    </row>
    <row r="64" spans="1:21" ht="12.6" customHeight="1" thickBot="1">
      <c r="A64" s="15"/>
      <c r="B64" s="15"/>
      <c r="L64" s="553"/>
      <c r="S64" s="498" t="s">
        <v>2324</v>
      </c>
    </row>
    <row r="65" spans="1:21" ht="20.25" customHeight="1">
      <c r="A65" s="2768" t="s">
        <v>2066</v>
      </c>
      <c r="B65" s="2769"/>
      <c r="C65" s="2770"/>
      <c r="D65" s="1194" t="s">
        <v>635</v>
      </c>
      <c r="E65" s="1195"/>
      <c r="F65" s="1195"/>
      <c r="G65" s="1259"/>
      <c r="H65" s="1194" t="s">
        <v>636</v>
      </c>
      <c r="I65" s="1195"/>
      <c r="J65" s="1195"/>
      <c r="K65" s="1259"/>
      <c r="L65" s="1194" t="s">
        <v>637</v>
      </c>
      <c r="M65" s="1195"/>
      <c r="N65" s="1195"/>
      <c r="O65" s="1259"/>
      <c r="P65" s="1194" t="s">
        <v>638</v>
      </c>
      <c r="Q65" s="1195"/>
      <c r="R65" s="1195"/>
      <c r="S65" s="1196"/>
      <c r="T65" s="537"/>
      <c r="U65" s="15"/>
    </row>
    <row r="66" spans="1:21" ht="20.25" customHeight="1">
      <c r="A66" s="2771"/>
      <c r="B66" s="2772"/>
      <c r="C66" s="2773"/>
      <c r="D66" s="1199" t="s">
        <v>29</v>
      </c>
      <c r="E66" s="1200"/>
      <c r="F66" s="1199" t="s">
        <v>639</v>
      </c>
      <c r="G66" s="1200"/>
      <c r="H66" s="1199" t="s">
        <v>29</v>
      </c>
      <c r="I66" s="1200"/>
      <c r="J66" s="1199" t="s">
        <v>639</v>
      </c>
      <c r="K66" s="1200"/>
      <c r="L66" s="1199" t="s">
        <v>29</v>
      </c>
      <c r="M66" s="1200"/>
      <c r="N66" s="1199" t="s">
        <v>639</v>
      </c>
      <c r="O66" s="1200"/>
      <c r="P66" s="1199" t="s">
        <v>29</v>
      </c>
      <c r="Q66" s="1200"/>
      <c r="R66" s="1199" t="s">
        <v>639</v>
      </c>
      <c r="S66" s="1201"/>
      <c r="T66" s="537"/>
      <c r="U66" s="537"/>
    </row>
    <row r="67" spans="1:21" ht="18" customHeight="1">
      <c r="A67" s="2425" t="s">
        <v>2498</v>
      </c>
      <c r="B67" s="2512"/>
      <c r="C67" s="1663"/>
      <c r="D67" s="2885">
        <v>4436</v>
      </c>
      <c r="E67" s="2895"/>
      <c r="F67" s="2889">
        <v>2400629</v>
      </c>
      <c r="G67" s="2890"/>
      <c r="H67" s="2889">
        <v>164822</v>
      </c>
      <c r="I67" s="2890"/>
      <c r="J67" s="2889">
        <v>2527705</v>
      </c>
      <c r="K67" s="2890"/>
      <c r="L67" s="2889">
        <v>32781</v>
      </c>
      <c r="M67" s="2890"/>
      <c r="N67" s="2885">
        <v>388436</v>
      </c>
      <c r="O67" s="2895"/>
      <c r="P67" s="2889">
        <v>79838</v>
      </c>
      <c r="Q67" s="2890"/>
      <c r="R67" s="2885">
        <v>960053</v>
      </c>
      <c r="S67" s="2886"/>
      <c r="T67" s="682"/>
      <c r="U67" s="118"/>
    </row>
    <row r="68" spans="1:21" ht="18" customHeight="1">
      <c r="A68" s="2425" t="s">
        <v>3084</v>
      </c>
      <c r="B68" s="2512"/>
      <c r="C68" s="1663"/>
      <c r="D68" s="2878">
        <v>4304</v>
      </c>
      <c r="E68" s="2879"/>
      <c r="F68" s="2882">
        <v>2432054</v>
      </c>
      <c r="G68" s="2883"/>
      <c r="H68" s="2882">
        <v>161185</v>
      </c>
      <c r="I68" s="2883"/>
      <c r="J68" s="2882">
        <v>2499633</v>
      </c>
      <c r="K68" s="2883"/>
      <c r="L68" s="2882">
        <v>31181</v>
      </c>
      <c r="M68" s="2883"/>
      <c r="N68" s="2878">
        <v>373578</v>
      </c>
      <c r="O68" s="2879"/>
      <c r="P68" s="2882">
        <v>77603</v>
      </c>
      <c r="Q68" s="2883"/>
      <c r="R68" s="2878">
        <v>956575</v>
      </c>
      <c r="S68" s="2887"/>
      <c r="T68" s="682"/>
      <c r="U68" s="118"/>
    </row>
    <row r="69" spans="1:21" ht="18" customHeight="1">
      <c r="A69" s="2425" t="s">
        <v>3085</v>
      </c>
      <c r="B69" s="2512"/>
      <c r="C69" s="1663"/>
      <c r="D69" s="2878">
        <v>4318</v>
      </c>
      <c r="E69" s="2879"/>
      <c r="F69" s="2882">
        <v>2536735</v>
      </c>
      <c r="G69" s="2883"/>
      <c r="H69" s="2882">
        <v>159114</v>
      </c>
      <c r="I69" s="2883"/>
      <c r="J69" s="2882">
        <v>2666540</v>
      </c>
      <c r="K69" s="2883"/>
      <c r="L69" s="2882">
        <v>31235</v>
      </c>
      <c r="M69" s="2883"/>
      <c r="N69" s="2878">
        <v>387411</v>
      </c>
      <c r="O69" s="2879"/>
      <c r="P69" s="2882">
        <v>78867</v>
      </c>
      <c r="Q69" s="2883"/>
      <c r="R69" s="2878">
        <v>910626</v>
      </c>
      <c r="S69" s="2887"/>
      <c r="T69" s="682"/>
      <c r="U69" s="118"/>
    </row>
    <row r="70" spans="1:21" ht="18" customHeight="1">
      <c r="A70" s="2425" t="s">
        <v>3086</v>
      </c>
      <c r="B70" s="2512"/>
      <c r="C70" s="1663"/>
      <c r="D70" s="2878">
        <v>4129</v>
      </c>
      <c r="E70" s="2879"/>
      <c r="F70" s="2882">
        <v>2440005</v>
      </c>
      <c r="G70" s="2883"/>
      <c r="H70" s="2882">
        <v>148166</v>
      </c>
      <c r="I70" s="2883"/>
      <c r="J70" s="2882">
        <v>2479234</v>
      </c>
      <c r="K70" s="2883"/>
      <c r="L70" s="2878">
        <v>28510</v>
      </c>
      <c r="M70" s="2879"/>
      <c r="N70" s="2878">
        <v>352391</v>
      </c>
      <c r="O70" s="2879"/>
      <c r="P70" s="2878">
        <v>74636</v>
      </c>
      <c r="Q70" s="2879"/>
      <c r="R70" s="2878">
        <v>905485</v>
      </c>
      <c r="S70" s="2887"/>
      <c r="T70" s="118"/>
      <c r="U70" s="118"/>
    </row>
    <row r="71" spans="1:21" ht="18" customHeight="1" thickBot="1">
      <c r="A71" s="2517" t="s">
        <v>3087</v>
      </c>
      <c r="B71" s="2679"/>
      <c r="C71" s="1669"/>
      <c r="D71" s="2876">
        <v>4226</v>
      </c>
      <c r="E71" s="2877"/>
      <c r="F71" s="2914">
        <v>2647139</v>
      </c>
      <c r="G71" s="2915"/>
      <c r="H71" s="2914">
        <v>153385</v>
      </c>
      <c r="I71" s="2915"/>
      <c r="J71" s="2914">
        <v>2627613</v>
      </c>
      <c r="K71" s="2915"/>
      <c r="L71" s="2876">
        <v>29939</v>
      </c>
      <c r="M71" s="2877"/>
      <c r="N71" s="2876">
        <v>383154</v>
      </c>
      <c r="O71" s="2877"/>
      <c r="P71" s="2876">
        <v>77616</v>
      </c>
      <c r="Q71" s="2877"/>
      <c r="R71" s="2876">
        <v>939605</v>
      </c>
      <c r="S71" s="2888"/>
      <c r="T71" s="118"/>
      <c r="U71" s="118"/>
    </row>
    <row r="72" spans="1:21" ht="11.25" customHeight="1" thickBot="1">
      <c r="B72" s="15"/>
      <c r="L72" s="23"/>
      <c r="S72" s="683"/>
    </row>
    <row r="73" spans="1:21" ht="20.25" customHeight="1">
      <c r="A73" s="2768" t="s">
        <v>2066</v>
      </c>
      <c r="B73" s="2769"/>
      <c r="C73" s="2770"/>
      <c r="D73" s="1194" t="s">
        <v>640</v>
      </c>
      <c r="E73" s="1195"/>
      <c r="F73" s="1195"/>
      <c r="G73" s="1259"/>
      <c r="H73" s="1219" t="s">
        <v>1699</v>
      </c>
      <c r="I73" s="1210"/>
      <c r="J73" s="1210"/>
      <c r="K73" s="1211"/>
      <c r="L73" s="1219" t="s">
        <v>641</v>
      </c>
      <c r="M73" s="1210"/>
      <c r="N73" s="1210"/>
      <c r="O73" s="1211"/>
      <c r="P73" s="1194" t="s">
        <v>645</v>
      </c>
      <c r="Q73" s="1195"/>
      <c r="R73" s="1195"/>
      <c r="S73" s="1196"/>
    </row>
    <row r="74" spans="1:21" ht="20.25" customHeight="1">
      <c r="A74" s="2771"/>
      <c r="B74" s="2772"/>
      <c r="C74" s="2773"/>
      <c r="D74" s="1199" t="s">
        <v>29</v>
      </c>
      <c r="E74" s="1200"/>
      <c r="F74" s="1199" t="s">
        <v>639</v>
      </c>
      <c r="G74" s="1200"/>
      <c r="H74" s="1199" t="s">
        <v>644</v>
      </c>
      <c r="I74" s="1200"/>
      <c r="J74" s="1199" t="s">
        <v>639</v>
      </c>
      <c r="K74" s="1200"/>
      <c r="L74" s="1199" t="s">
        <v>644</v>
      </c>
      <c r="M74" s="1200"/>
      <c r="N74" s="1199" t="s">
        <v>639</v>
      </c>
      <c r="O74" s="1200"/>
      <c r="P74" s="1199" t="s">
        <v>29</v>
      </c>
      <c r="Q74" s="1200"/>
      <c r="R74" s="1199" t="s">
        <v>639</v>
      </c>
      <c r="S74" s="1201"/>
    </row>
    <row r="75" spans="1:21" ht="18" customHeight="1">
      <c r="A75" s="2425" t="s">
        <v>2498</v>
      </c>
      <c r="B75" s="2512"/>
      <c r="C75" s="1663"/>
      <c r="D75" s="2889">
        <v>4125</v>
      </c>
      <c r="E75" s="2890"/>
      <c r="F75" s="2885">
        <v>122864</v>
      </c>
      <c r="G75" s="2895"/>
      <c r="H75" s="2885">
        <v>405</v>
      </c>
      <c r="I75" s="2895"/>
      <c r="J75" s="2885">
        <v>28401</v>
      </c>
      <c r="K75" s="2895"/>
      <c r="L75" s="2885">
        <v>8284</v>
      </c>
      <c r="M75" s="2895"/>
      <c r="N75" s="2885">
        <v>65236</v>
      </c>
      <c r="O75" s="2895"/>
      <c r="P75" s="2889">
        <v>9512</v>
      </c>
      <c r="Q75" s="2890"/>
      <c r="R75" s="2885">
        <v>642155</v>
      </c>
      <c r="S75" s="2886"/>
    </row>
    <row r="76" spans="1:21" ht="18" customHeight="1">
      <c r="A76" s="2425" t="s">
        <v>3084</v>
      </c>
      <c r="B76" s="2512"/>
      <c r="C76" s="1663"/>
      <c r="D76" s="2882">
        <v>4018</v>
      </c>
      <c r="E76" s="2883"/>
      <c r="F76" s="2878">
        <v>121238</v>
      </c>
      <c r="G76" s="2879"/>
      <c r="H76" s="2878">
        <v>431</v>
      </c>
      <c r="I76" s="2879"/>
      <c r="J76" s="2878">
        <v>31514</v>
      </c>
      <c r="K76" s="2879"/>
      <c r="L76" s="2878">
        <v>8012</v>
      </c>
      <c r="M76" s="2879"/>
      <c r="N76" s="2878">
        <v>63280</v>
      </c>
      <c r="O76" s="2879"/>
      <c r="P76" s="2882">
        <v>9521</v>
      </c>
      <c r="Q76" s="2883"/>
      <c r="R76" s="2878">
        <v>672812</v>
      </c>
      <c r="S76" s="2887"/>
    </row>
    <row r="77" spans="1:21" ht="18" customHeight="1">
      <c r="A77" s="2425" t="s">
        <v>3085</v>
      </c>
      <c r="B77" s="2512"/>
      <c r="C77" s="1663"/>
      <c r="D77" s="2882">
        <v>4058</v>
      </c>
      <c r="E77" s="2883"/>
      <c r="F77" s="2878">
        <v>119834</v>
      </c>
      <c r="G77" s="2879"/>
      <c r="H77" s="2878">
        <v>476</v>
      </c>
      <c r="I77" s="2879"/>
      <c r="J77" s="2878">
        <v>36598</v>
      </c>
      <c r="K77" s="2879"/>
      <c r="L77" s="2878">
        <v>7796</v>
      </c>
      <c r="M77" s="2879"/>
      <c r="N77" s="2878">
        <v>63621</v>
      </c>
      <c r="O77" s="2879"/>
      <c r="P77" s="2882">
        <v>10138</v>
      </c>
      <c r="Q77" s="2883"/>
      <c r="R77" s="2878">
        <v>722839</v>
      </c>
      <c r="S77" s="2887"/>
    </row>
    <row r="78" spans="1:21" ht="18" customHeight="1">
      <c r="A78" s="2425" t="s">
        <v>3086</v>
      </c>
      <c r="B78" s="2512"/>
      <c r="C78" s="1663"/>
      <c r="D78" s="2878">
        <v>3748</v>
      </c>
      <c r="E78" s="2879"/>
      <c r="F78" s="2878">
        <v>115562</v>
      </c>
      <c r="G78" s="2879"/>
      <c r="H78" s="2878">
        <v>489</v>
      </c>
      <c r="I78" s="2879"/>
      <c r="J78" s="2878">
        <v>39600</v>
      </c>
      <c r="K78" s="2879"/>
      <c r="L78" s="2878">
        <v>6605</v>
      </c>
      <c r="M78" s="2879"/>
      <c r="N78" s="2878">
        <v>56379</v>
      </c>
      <c r="O78" s="2879"/>
      <c r="P78" s="2878">
        <v>10068</v>
      </c>
      <c r="Q78" s="2879"/>
      <c r="R78" s="2878">
        <v>714602</v>
      </c>
      <c r="S78" s="2887"/>
    </row>
    <row r="79" spans="1:21" ht="18" customHeight="1" thickBot="1">
      <c r="A79" s="2517" t="s">
        <v>3087</v>
      </c>
      <c r="B79" s="2679"/>
      <c r="C79" s="1669"/>
      <c r="D79" s="2876">
        <v>4007</v>
      </c>
      <c r="E79" s="2877"/>
      <c r="F79" s="2876">
        <v>117518</v>
      </c>
      <c r="G79" s="2877"/>
      <c r="H79" s="2876">
        <v>597</v>
      </c>
      <c r="I79" s="2877"/>
      <c r="J79" s="2876">
        <v>49165</v>
      </c>
      <c r="K79" s="2877"/>
      <c r="L79" s="2876">
        <v>6926</v>
      </c>
      <c r="M79" s="2877"/>
      <c r="N79" s="2876">
        <v>56416</v>
      </c>
      <c r="O79" s="2877"/>
      <c r="P79" s="2876">
        <v>10984</v>
      </c>
      <c r="Q79" s="2877"/>
      <c r="R79" s="2876">
        <v>763792</v>
      </c>
      <c r="S79" s="2888"/>
    </row>
    <row r="80" spans="1:21" ht="11.25" customHeight="1" thickBot="1">
      <c r="A80" s="52"/>
      <c r="B80" s="52"/>
      <c r="C80" s="52"/>
      <c r="D80" s="52"/>
      <c r="E80" s="52"/>
      <c r="F80" s="52"/>
      <c r="G80" s="52"/>
      <c r="H80" s="52"/>
      <c r="I80" s="52"/>
      <c r="J80" s="52"/>
      <c r="K80" s="15"/>
      <c r="L80" s="15"/>
      <c r="M80" s="15"/>
      <c r="N80" s="242"/>
      <c r="O80" s="15"/>
      <c r="P80" s="15"/>
      <c r="Q80" s="15"/>
      <c r="R80" s="15"/>
    </row>
    <row r="81" spans="1:26" ht="20.25" customHeight="1">
      <c r="A81" s="2768" t="s">
        <v>2066</v>
      </c>
      <c r="B81" s="2769"/>
      <c r="C81" s="2770"/>
      <c r="D81" s="1194" t="s">
        <v>1700</v>
      </c>
      <c r="E81" s="1195"/>
      <c r="F81" s="1195"/>
      <c r="G81" s="1259"/>
      <c r="H81" s="1219" t="s">
        <v>642</v>
      </c>
      <c r="I81" s="1210"/>
      <c r="J81" s="1210"/>
      <c r="K81" s="1211"/>
      <c r="L81" s="1219" t="s">
        <v>643</v>
      </c>
      <c r="M81" s="1210"/>
      <c r="N81" s="1210"/>
      <c r="O81" s="1324"/>
      <c r="P81" s="108"/>
      <c r="Q81" s="108"/>
      <c r="R81" s="108"/>
      <c r="S81" s="2875"/>
      <c r="T81" s="2875"/>
      <c r="U81" s="2875"/>
      <c r="V81" s="2875"/>
      <c r="W81" s="2875"/>
      <c r="X81" s="2875"/>
      <c r="Y81" s="2875"/>
      <c r="Z81" s="2875"/>
    </row>
    <row r="82" spans="1:26" ht="20.25" customHeight="1">
      <c r="A82" s="2771"/>
      <c r="B82" s="2772"/>
      <c r="C82" s="2773"/>
      <c r="D82" s="1199" t="s">
        <v>29</v>
      </c>
      <c r="E82" s="1200"/>
      <c r="F82" s="1199" t="s">
        <v>639</v>
      </c>
      <c r="G82" s="1200"/>
      <c r="H82" s="1199" t="s">
        <v>644</v>
      </c>
      <c r="I82" s="1200"/>
      <c r="J82" s="1199" t="s">
        <v>639</v>
      </c>
      <c r="K82" s="1200"/>
      <c r="L82" s="1199" t="s">
        <v>644</v>
      </c>
      <c r="M82" s="1200"/>
      <c r="N82" s="1199" t="s">
        <v>639</v>
      </c>
      <c r="O82" s="1201"/>
      <c r="P82" s="537"/>
      <c r="Q82" s="108"/>
      <c r="R82" s="108"/>
      <c r="S82" s="2884"/>
      <c r="T82" s="2884"/>
      <c r="U82" s="1217"/>
      <c r="V82" s="1217"/>
      <c r="W82" s="2884"/>
      <c r="X82" s="2884"/>
      <c r="Y82" s="1217"/>
      <c r="Z82" s="1217"/>
    </row>
    <row r="83" spans="1:26" ht="18" customHeight="1">
      <c r="A83" s="2425" t="s">
        <v>2498</v>
      </c>
      <c r="B83" s="2512"/>
      <c r="C83" s="1663"/>
      <c r="D83" s="2865">
        <v>12</v>
      </c>
      <c r="E83" s="2866"/>
      <c r="F83" s="2880">
        <v>429</v>
      </c>
      <c r="G83" s="2881"/>
      <c r="H83" s="2880">
        <v>56</v>
      </c>
      <c r="I83" s="2881"/>
      <c r="J83" s="2880">
        <v>23924</v>
      </c>
      <c r="K83" s="2881"/>
      <c r="L83" s="2880">
        <v>122</v>
      </c>
      <c r="M83" s="2881"/>
      <c r="N83" s="2871">
        <v>6100</v>
      </c>
      <c r="O83" s="2872"/>
      <c r="P83" s="684"/>
      <c r="Q83" s="684"/>
      <c r="R83" s="684"/>
      <c r="S83" s="2854"/>
      <c r="T83" s="2854"/>
      <c r="U83" s="2854"/>
      <c r="V83" s="2854"/>
      <c r="W83" s="2854"/>
      <c r="X83" s="2854"/>
      <c r="Y83" s="2854"/>
      <c r="Z83" s="2854"/>
    </row>
    <row r="84" spans="1:26" ht="18" customHeight="1">
      <c r="A84" s="2425" t="s">
        <v>3084</v>
      </c>
      <c r="B84" s="2512"/>
      <c r="C84" s="1663"/>
      <c r="D84" s="2867">
        <v>0</v>
      </c>
      <c r="E84" s="2868"/>
      <c r="F84" s="2863">
        <v>0</v>
      </c>
      <c r="G84" s="2864"/>
      <c r="H84" s="2863">
        <v>50</v>
      </c>
      <c r="I84" s="2864"/>
      <c r="J84" s="2863">
        <v>20953</v>
      </c>
      <c r="K84" s="2864"/>
      <c r="L84" s="2863">
        <v>123</v>
      </c>
      <c r="M84" s="2864"/>
      <c r="N84" s="2873">
        <v>6150</v>
      </c>
      <c r="O84" s="2874"/>
      <c r="P84" s="684"/>
      <c r="Q84" s="684"/>
      <c r="R84" s="684"/>
      <c r="S84" s="2854"/>
      <c r="T84" s="2854"/>
      <c r="U84" s="2854"/>
      <c r="V84" s="2854"/>
      <c r="W84" s="2854"/>
      <c r="X84" s="2854"/>
      <c r="Y84" s="2854"/>
      <c r="Z84" s="2854"/>
    </row>
    <row r="85" spans="1:26" ht="18" customHeight="1">
      <c r="A85" s="2425" t="s">
        <v>3085</v>
      </c>
      <c r="B85" s="2512"/>
      <c r="C85" s="1663"/>
      <c r="D85" s="2867">
        <v>13</v>
      </c>
      <c r="E85" s="2868"/>
      <c r="F85" s="2863">
        <v>363</v>
      </c>
      <c r="G85" s="2864"/>
      <c r="H85" s="2863">
        <v>40</v>
      </c>
      <c r="I85" s="2864"/>
      <c r="J85" s="2863">
        <v>16748</v>
      </c>
      <c r="K85" s="2864"/>
      <c r="L85" s="2863">
        <v>116</v>
      </c>
      <c r="M85" s="2864"/>
      <c r="N85" s="2873">
        <v>5800</v>
      </c>
      <c r="O85" s="2874"/>
      <c r="P85" s="684"/>
      <c r="Q85" s="684"/>
      <c r="R85" s="684"/>
      <c r="S85" s="2854"/>
      <c r="T85" s="2854"/>
      <c r="U85" s="2854"/>
      <c r="V85" s="2854"/>
      <c r="W85" s="2854"/>
      <c r="X85" s="2854"/>
      <c r="Y85" s="2854"/>
      <c r="Z85" s="2854"/>
    </row>
    <row r="86" spans="1:26" ht="18" customHeight="1">
      <c r="A86" s="2425" t="s">
        <v>3086</v>
      </c>
      <c r="B86" s="2512"/>
      <c r="C86" s="1663"/>
      <c r="D86" s="2863">
        <v>14</v>
      </c>
      <c r="E86" s="2864"/>
      <c r="F86" s="2863">
        <v>604</v>
      </c>
      <c r="G86" s="2864"/>
      <c r="H86" s="2863">
        <v>32</v>
      </c>
      <c r="I86" s="2864"/>
      <c r="J86" s="2863">
        <v>13426</v>
      </c>
      <c r="K86" s="2864"/>
      <c r="L86" s="2863">
        <v>117</v>
      </c>
      <c r="M86" s="2864"/>
      <c r="N86" s="2873">
        <v>5850</v>
      </c>
      <c r="O86" s="2874"/>
      <c r="P86" s="684"/>
      <c r="Q86" s="684"/>
      <c r="R86" s="684"/>
      <c r="S86" s="2854"/>
      <c r="T86" s="2854"/>
      <c r="U86" s="2854"/>
      <c r="V86" s="2854"/>
      <c r="W86" s="2854"/>
      <c r="X86" s="2854"/>
      <c r="Y86" s="2854"/>
      <c r="Z86" s="2854"/>
    </row>
    <row r="87" spans="1:26" ht="18" customHeight="1" thickBot="1">
      <c r="A87" s="2517" t="s">
        <v>3087</v>
      </c>
      <c r="B87" s="2679"/>
      <c r="C87" s="1669"/>
      <c r="D87" s="2869">
        <v>21</v>
      </c>
      <c r="E87" s="2870"/>
      <c r="F87" s="2869">
        <v>746</v>
      </c>
      <c r="G87" s="2870"/>
      <c r="H87" s="2869">
        <v>39</v>
      </c>
      <c r="I87" s="2870"/>
      <c r="J87" s="2869">
        <v>16297</v>
      </c>
      <c r="K87" s="2870"/>
      <c r="L87" s="2869">
        <v>122</v>
      </c>
      <c r="M87" s="2870"/>
      <c r="N87" s="2921">
        <v>6100</v>
      </c>
      <c r="O87" s="2922"/>
      <c r="P87" s="684"/>
      <c r="Q87" s="684"/>
      <c r="R87" s="684"/>
      <c r="S87" s="2854"/>
      <c r="T87" s="2854"/>
      <c r="U87" s="2854"/>
      <c r="V87" s="2854"/>
      <c r="W87" s="2854"/>
      <c r="X87" s="2854"/>
      <c r="Y87" s="2854"/>
      <c r="Z87" s="2854"/>
    </row>
    <row r="88" spans="1:26">
      <c r="B88" s="223" t="s">
        <v>629</v>
      </c>
      <c r="H88" s="396"/>
      <c r="I88" s="23"/>
    </row>
    <row r="89" spans="1:26">
      <c r="N89" s="23"/>
      <c r="R89" s="23"/>
    </row>
    <row r="90" spans="1:26" ht="12.6" customHeight="1">
      <c r="B90" s="685"/>
      <c r="I90" s="23"/>
    </row>
    <row r="91" spans="1:26" ht="17.25" customHeight="1">
      <c r="A91" s="93" t="s">
        <v>2038</v>
      </c>
      <c r="I91" s="396"/>
    </row>
    <row r="92" spans="1:26" ht="12.6" customHeight="1">
      <c r="A92" s="93"/>
      <c r="I92" s="396"/>
      <c r="P92" s="23" t="s">
        <v>2122</v>
      </c>
    </row>
    <row r="93" spans="1:26" ht="12.6" customHeight="1" thickBot="1">
      <c r="P93" s="229" t="s">
        <v>2325</v>
      </c>
    </row>
    <row r="94" spans="1:26" s="40" customFormat="1" ht="18" customHeight="1">
      <c r="B94" s="2855" t="s">
        <v>2066</v>
      </c>
      <c r="C94" s="2856"/>
      <c r="D94" s="2856"/>
      <c r="E94" s="2858" t="s">
        <v>2196</v>
      </c>
      <c r="F94" s="2858"/>
      <c r="G94" s="2858"/>
      <c r="H94" s="2860" t="s">
        <v>1717</v>
      </c>
      <c r="I94" s="2860"/>
      <c r="J94" s="2860"/>
      <c r="K94" s="2860"/>
      <c r="L94" s="2860"/>
      <c r="M94" s="2860"/>
      <c r="N94" s="2776" t="s">
        <v>3463</v>
      </c>
      <c r="O94" s="2861"/>
      <c r="P94" s="2779"/>
    </row>
    <row r="95" spans="1:26" s="40" customFormat="1" ht="18" customHeight="1">
      <c r="B95" s="2857"/>
      <c r="C95" s="2532"/>
      <c r="D95" s="2532"/>
      <c r="E95" s="2859"/>
      <c r="F95" s="2859"/>
      <c r="G95" s="2859"/>
      <c r="H95" s="2862" t="s">
        <v>29</v>
      </c>
      <c r="I95" s="2862"/>
      <c r="J95" s="2862" t="s">
        <v>1718</v>
      </c>
      <c r="K95" s="2862"/>
      <c r="L95" s="2862"/>
      <c r="M95" s="2862"/>
      <c r="N95" s="1521"/>
      <c r="O95" s="1522"/>
      <c r="P95" s="2780"/>
    </row>
    <row r="96" spans="1:26" s="40" customFormat="1" ht="18" customHeight="1">
      <c r="B96" s="2687" t="s">
        <v>2498</v>
      </c>
      <c r="C96" s="1718"/>
      <c r="D96" s="1696"/>
      <c r="E96" s="2840">
        <v>9772</v>
      </c>
      <c r="F96" s="2841"/>
      <c r="G96" s="2841"/>
      <c r="H96" s="2842">
        <v>246732</v>
      </c>
      <c r="I96" s="2842"/>
      <c r="J96" s="2840">
        <v>8810076057</v>
      </c>
      <c r="K96" s="2841"/>
      <c r="L96" s="2841"/>
      <c r="M96" s="2841"/>
      <c r="N96" s="2840">
        <v>901571</v>
      </c>
      <c r="O96" s="2841"/>
      <c r="P96" s="2843"/>
    </row>
    <row r="97" spans="1:16" s="40" customFormat="1" ht="18" customHeight="1">
      <c r="B97" s="2425" t="s">
        <v>2499</v>
      </c>
      <c r="C97" s="2512"/>
      <c r="D97" s="1663"/>
      <c r="E97" s="2840">
        <v>9877</v>
      </c>
      <c r="F97" s="2841"/>
      <c r="G97" s="2841"/>
      <c r="H97" s="2842">
        <v>250617</v>
      </c>
      <c r="I97" s="2842"/>
      <c r="J97" s="2840">
        <v>8764707880</v>
      </c>
      <c r="K97" s="2841"/>
      <c r="L97" s="2841"/>
      <c r="M97" s="2841"/>
      <c r="N97" s="2840">
        <v>887431</v>
      </c>
      <c r="O97" s="2841"/>
      <c r="P97" s="2843"/>
    </row>
    <row r="98" spans="1:16" s="40" customFormat="1" ht="18" customHeight="1">
      <c r="B98" s="2425" t="s">
        <v>2633</v>
      </c>
      <c r="C98" s="2512"/>
      <c r="D98" s="1663"/>
      <c r="E98" s="2840">
        <v>9931</v>
      </c>
      <c r="F98" s="2841"/>
      <c r="G98" s="2841"/>
      <c r="H98" s="2842">
        <v>252199</v>
      </c>
      <c r="I98" s="2842"/>
      <c r="J98" s="2840">
        <v>8835616548</v>
      </c>
      <c r="K98" s="2841"/>
      <c r="L98" s="2841"/>
      <c r="M98" s="2841"/>
      <c r="N98" s="2840">
        <v>889730</v>
      </c>
      <c r="O98" s="2841"/>
      <c r="P98" s="2843"/>
    </row>
    <row r="99" spans="1:16" s="40" customFormat="1" ht="18" customHeight="1">
      <c r="B99" s="2425" t="s">
        <v>2698</v>
      </c>
      <c r="C99" s="2512"/>
      <c r="D99" s="1663"/>
      <c r="E99" s="2840">
        <v>9836</v>
      </c>
      <c r="F99" s="2841"/>
      <c r="G99" s="2841"/>
      <c r="H99" s="2842">
        <v>234998</v>
      </c>
      <c r="I99" s="2842"/>
      <c r="J99" s="2840">
        <v>8509009956</v>
      </c>
      <c r="K99" s="2841"/>
      <c r="L99" s="2841"/>
      <c r="M99" s="2841"/>
      <c r="N99" s="2840">
        <v>865103</v>
      </c>
      <c r="O99" s="2841"/>
      <c r="P99" s="2843"/>
    </row>
    <row r="100" spans="1:16" s="40" customFormat="1" ht="18" customHeight="1" thickBot="1">
      <c r="B100" s="2517" t="s">
        <v>2699</v>
      </c>
      <c r="C100" s="2679"/>
      <c r="D100" s="1669"/>
      <c r="E100" s="2844">
        <v>9832</v>
      </c>
      <c r="F100" s="2845"/>
      <c r="G100" s="2845"/>
      <c r="H100" s="2846">
        <v>240861</v>
      </c>
      <c r="I100" s="2846"/>
      <c r="J100" s="2844">
        <v>8602634741</v>
      </c>
      <c r="K100" s="2845"/>
      <c r="L100" s="2845"/>
      <c r="M100" s="2845"/>
      <c r="N100" s="2844">
        <v>874963</v>
      </c>
      <c r="O100" s="2845"/>
      <c r="P100" s="2847"/>
    </row>
    <row r="101" spans="1:16" s="40" customFormat="1" ht="12.6" customHeight="1">
      <c r="B101" s="223" t="s">
        <v>2793</v>
      </c>
      <c r="C101" s="229"/>
      <c r="D101" s="229"/>
      <c r="E101" s="278"/>
      <c r="F101" s="278"/>
      <c r="G101" s="278"/>
      <c r="H101" s="278"/>
      <c r="I101" s="278"/>
      <c r="J101" s="278"/>
      <c r="K101" s="278"/>
      <c r="L101" s="278"/>
      <c r="M101" s="278"/>
      <c r="N101" s="278"/>
      <c r="O101" s="278"/>
    </row>
    <row r="102" spans="1:16">
      <c r="B102" s="6" t="s">
        <v>3465</v>
      </c>
    </row>
    <row r="103" spans="1:16">
      <c r="B103" s="6"/>
    </row>
    <row r="104" spans="1:16">
      <c r="B104" s="6"/>
    </row>
    <row r="105" spans="1:16" ht="17.25" customHeight="1">
      <c r="A105" s="93" t="s">
        <v>1948</v>
      </c>
    </row>
    <row r="106" spans="1:16" ht="12.6" customHeight="1">
      <c r="A106" s="93"/>
      <c r="N106" s="23" t="s">
        <v>2122</v>
      </c>
    </row>
    <row r="107" spans="1:16" ht="12.6" customHeight="1" thickBot="1">
      <c r="B107" s="52"/>
      <c r="E107" s="52"/>
      <c r="F107" s="52"/>
      <c r="G107" s="570"/>
      <c r="H107" s="52"/>
      <c r="I107" s="52"/>
      <c r="J107" s="52"/>
      <c r="K107" s="52"/>
      <c r="L107" s="52"/>
      <c r="M107" s="52"/>
      <c r="N107" s="231" t="s">
        <v>680</v>
      </c>
    </row>
    <row r="108" spans="1:16" ht="20.25" customHeight="1">
      <c r="A108" s="376"/>
      <c r="B108" s="1186" t="s">
        <v>2066</v>
      </c>
      <c r="C108" s="1187"/>
      <c r="D108" s="1188"/>
      <c r="E108" s="2319" t="s">
        <v>628</v>
      </c>
      <c r="F108" s="2329"/>
      <c r="G108" s="2329"/>
      <c r="H108" s="2329"/>
      <c r="I108" s="2329"/>
      <c r="J108" s="2329"/>
      <c r="K108" s="2329"/>
      <c r="L108" s="2320"/>
      <c r="M108" s="2776" t="s">
        <v>2326</v>
      </c>
      <c r="N108" s="2779"/>
      <c r="O108" s="47"/>
    </row>
    <row r="109" spans="1:16" ht="20.25" customHeight="1">
      <c r="A109" s="376"/>
      <c r="B109" s="2230"/>
      <c r="C109" s="2231"/>
      <c r="D109" s="2232"/>
      <c r="E109" s="2262" t="s">
        <v>3</v>
      </c>
      <c r="F109" s="2232"/>
      <c r="G109" s="2340" t="s">
        <v>646</v>
      </c>
      <c r="H109" s="2713"/>
      <c r="I109" s="2713"/>
      <c r="J109" s="2714"/>
      <c r="K109" s="2849" t="s">
        <v>3120</v>
      </c>
      <c r="L109" s="2850"/>
      <c r="M109" s="1519"/>
      <c r="N109" s="2848"/>
      <c r="O109" s="47"/>
    </row>
    <row r="110" spans="1:16" ht="15" customHeight="1">
      <c r="A110" s="376"/>
      <c r="B110" s="1189"/>
      <c r="C110" s="1190"/>
      <c r="D110" s="1191"/>
      <c r="E110" s="1193"/>
      <c r="F110" s="1191"/>
      <c r="G110" s="1199" t="s">
        <v>647</v>
      </c>
      <c r="H110" s="1200"/>
      <c r="I110" s="1199" t="s">
        <v>648</v>
      </c>
      <c r="J110" s="1200"/>
      <c r="K110" s="2851"/>
      <c r="L110" s="2852"/>
      <c r="M110" s="1521"/>
      <c r="N110" s="2780"/>
      <c r="O110" s="47"/>
    </row>
    <row r="111" spans="1:16" s="40" customFormat="1" ht="18" customHeight="1">
      <c r="A111" s="321"/>
      <c r="B111" s="2687" t="s">
        <v>2498</v>
      </c>
      <c r="C111" s="1718"/>
      <c r="D111" s="1696"/>
      <c r="E111" s="2853">
        <f>SUM(G111:L111)</f>
        <v>12462</v>
      </c>
      <c r="F111" s="2511"/>
      <c r="G111" s="2510">
        <v>8475</v>
      </c>
      <c r="H111" s="2511"/>
      <c r="I111" s="2510">
        <v>64</v>
      </c>
      <c r="J111" s="2511"/>
      <c r="K111" s="2510">
        <v>3923</v>
      </c>
      <c r="L111" s="2511"/>
      <c r="M111" s="2515">
        <v>3003</v>
      </c>
      <c r="N111" s="2835"/>
    </row>
    <row r="112" spans="1:16" s="40" customFormat="1" ht="18" customHeight="1">
      <c r="A112" s="321"/>
      <c r="B112" s="2425" t="s">
        <v>2499</v>
      </c>
      <c r="C112" s="2512"/>
      <c r="D112" s="1663"/>
      <c r="E112" s="2837">
        <f>SUM(G112:L112)</f>
        <v>11885</v>
      </c>
      <c r="F112" s="2516"/>
      <c r="G112" s="2515">
        <v>8089</v>
      </c>
      <c r="H112" s="2516"/>
      <c r="I112" s="2515">
        <v>66</v>
      </c>
      <c r="J112" s="2516"/>
      <c r="K112" s="2515">
        <v>3730</v>
      </c>
      <c r="L112" s="2516"/>
      <c r="M112" s="2515">
        <v>2978</v>
      </c>
      <c r="N112" s="2835"/>
    </row>
    <row r="113" spans="1:17" s="40" customFormat="1" ht="18" customHeight="1">
      <c r="A113" s="321"/>
      <c r="B113" s="2425" t="s">
        <v>2633</v>
      </c>
      <c r="C113" s="2512"/>
      <c r="D113" s="1663"/>
      <c r="E113" s="2837">
        <f>SUM(G113:L113)</f>
        <v>11448</v>
      </c>
      <c r="F113" s="2516"/>
      <c r="G113" s="2515">
        <v>7825</v>
      </c>
      <c r="H113" s="2516"/>
      <c r="I113" s="2515">
        <v>76</v>
      </c>
      <c r="J113" s="2516"/>
      <c r="K113" s="2515">
        <v>3547</v>
      </c>
      <c r="L113" s="2516"/>
      <c r="M113" s="2515">
        <v>3008</v>
      </c>
      <c r="N113" s="2835"/>
    </row>
    <row r="114" spans="1:17" s="40" customFormat="1" ht="18" customHeight="1">
      <c r="A114" s="321"/>
      <c r="B114" s="2425" t="s">
        <v>2698</v>
      </c>
      <c r="C114" s="2512"/>
      <c r="D114" s="1663"/>
      <c r="E114" s="2837">
        <f>SUM(G114:L114)</f>
        <v>11135</v>
      </c>
      <c r="F114" s="2516"/>
      <c r="G114" s="2515">
        <v>7680</v>
      </c>
      <c r="H114" s="2516"/>
      <c r="I114" s="2515">
        <v>76</v>
      </c>
      <c r="J114" s="2516"/>
      <c r="K114" s="2515">
        <v>3379</v>
      </c>
      <c r="L114" s="2516"/>
      <c r="M114" s="2515">
        <v>3128</v>
      </c>
      <c r="N114" s="2835"/>
    </row>
    <row r="115" spans="1:17" s="40" customFormat="1" ht="18" customHeight="1" thickBot="1">
      <c r="A115" s="321"/>
      <c r="B115" s="2517" t="s">
        <v>2699</v>
      </c>
      <c r="C115" s="2679"/>
      <c r="D115" s="1669"/>
      <c r="E115" s="2838">
        <f>SUM(G115:L115)</f>
        <v>10925</v>
      </c>
      <c r="F115" s="2521"/>
      <c r="G115" s="2520">
        <v>7637</v>
      </c>
      <c r="H115" s="2521"/>
      <c r="I115" s="2520">
        <v>74</v>
      </c>
      <c r="J115" s="2521"/>
      <c r="K115" s="2520">
        <v>3214</v>
      </c>
      <c r="L115" s="2521"/>
      <c r="M115" s="2520">
        <v>3217</v>
      </c>
      <c r="N115" s="2836"/>
    </row>
    <row r="116" spans="1:17">
      <c r="B116" s="184" t="s">
        <v>2701</v>
      </c>
    </row>
    <row r="117" spans="1:17">
      <c r="B117" s="12" t="s">
        <v>3464</v>
      </c>
    </row>
    <row r="118" spans="1:17">
      <c r="B118" s="12"/>
    </row>
    <row r="119" spans="1:17" ht="12.6" customHeight="1">
      <c r="G119" s="23"/>
      <c r="N119" s="23"/>
    </row>
    <row r="120" spans="1:17" ht="17.25" customHeight="1">
      <c r="A120" s="93" t="s">
        <v>1949</v>
      </c>
    </row>
    <row r="121" spans="1:17" ht="12.6" customHeight="1">
      <c r="A121" s="93"/>
      <c r="P121" s="23" t="s">
        <v>2122</v>
      </c>
    </row>
    <row r="122" spans="1:17" ht="12.6" customHeight="1" thickBot="1">
      <c r="K122" s="403"/>
      <c r="O122" s="15"/>
      <c r="P122" s="498" t="s">
        <v>1701</v>
      </c>
    </row>
    <row r="123" spans="1:17">
      <c r="B123" s="1186" t="s">
        <v>2066</v>
      </c>
      <c r="C123" s="1187"/>
      <c r="D123" s="1188"/>
      <c r="E123" s="1194" t="s">
        <v>649</v>
      </c>
      <c r="F123" s="1195"/>
      <c r="G123" s="1195"/>
      <c r="H123" s="1259"/>
      <c r="I123" s="1194" t="s">
        <v>650</v>
      </c>
      <c r="J123" s="1195"/>
      <c r="K123" s="1195"/>
      <c r="L123" s="1259"/>
      <c r="M123" s="1194" t="s">
        <v>651</v>
      </c>
      <c r="N123" s="1195"/>
      <c r="O123" s="1195"/>
      <c r="P123" s="1196"/>
      <c r="Q123" s="249"/>
    </row>
    <row r="124" spans="1:17" ht="13.5" customHeight="1">
      <c r="B124" s="1189"/>
      <c r="C124" s="1190"/>
      <c r="D124" s="1191"/>
      <c r="E124" s="2340" t="s">
        <v>652</v>
      </c>
      <c r="F124" s="2714"/>
      <c r="G124" s="2340" t="s">
        <v>653</v>
      </c>
      <c r="H124" s="2714"/>
      <c r="I124" s="2340" t="s">
        <v>652</v>
      </c>
      <c r="J124" s="2714"/>
      <c r="K124" s="2340" t="s">
        <v>653</v>
      </c>
      <c r="L124" s="2714"/>
      <c r="M124" s="2340" t="s">
        <v>652</v>
      </c>
      <c r="N124" s="2714"/>
      <c r="O124" s="2340" t="s">
        <v>653</v>
      </c>
      <c r="P124" s="2341"/>
    </row>
    <row r="125" spans="1:17" s="40" customFormat="1" ht="18" customHeight="1">
      <c r="B125" s="2687" t="s">
        <v>2498</v>
      </c>
      <c r="C125" s="1718"/>
      <c r="D125" s="1696"/>
      <c r="E125" s="2510">
        <v>19763</v>
      </c>
      <c r="F125" s="2511"/>
      <c r="G125" s="2510">
        <v>12719035</v>
      </c>
      <c r="H125" s="2511"/>
      <c r="I125" s="2510">
        <v>1258</v>
      </c>
      <c r="J125" s="2511"/>
      <c r="K125" s="2510">
        <v>1092902</v>
      </c>
      <c r="L125" s="2511"/>
      <c r="M125" s="2510">
        <v>178</v>
      </c>
      <c r="N125" s="2511"/>
      <c r="O125" s="2510">
        <v>128891</v>
      </c>
      <c r="P125" s="2839"/>
    </row>
    <row r="126" spans="1:17" s="40" customFormat="1" ht="18" customHeight="1">
      <c r="B126" s="2425" t="s">
        <v>2499</v>
      </c>
      <c r="C126" s="2512"/>
      <c r="D126" s="1663"/>
      <c r="E126" s="2515">
        <v>20101</v>
      </c>
      <c r="F126" s="2516"/>
      <c r="G126" s="2515">
        <v>13043577</v>
      </c>
      <c r="H126" s="2516"/>
      <c r="I126" s="2515">
        <v>1276</v>
      </c>
      <c r="J126" s="2516"/>
      <c r="K126" s="2515">
        <v>1104694</v>
      </c>
      <c r="L126" s="2516"/>
      <c r="M126" s="2515">
        <v>170</v>
      </c>
      <c r="N126" s="2516"/>
      <c r="O126" s="2515">
        <v>124764</v>
      </c>
      <c r="P126" s="2835"/>
    </row>
    <row r="127" spans="1:17" s="40" customFormat="1" ht="18" customHeight="1">
      <c r="B127" s="2425" t="s">
        <v>2633</v>
      </c>
      <c r="C127" s="2512"/>
      <c r="D127" s="1663"/>
      <c r="E127" s="2515">
        <v>20328</v>
      </c>
      <c r="F127" s="2516"/>
      <c r="G127" s="2515">
        <v>13285326</v>
      </c>
      <c r="H127" s="2516"/>
      <c r="I127" s="2515">
        <v>1298</v>
      </c>
      <c r="J127" s="2516"/>
      <c r="K127" s="2515">
        <v>1122940</v>
      </c>
      <c r="L127" s="2516"/>
      <c r="M127" s="2515">
        <v>164</v>
      </c>
      <c r="N127" s="2516"/>
      <c r="O127" s="2515">
        <v>123946</v>
      </c>
      <c r="P127" s="2835"/>
    </row>
    <row r="128" spans="1:17" s="40" customFormat="1" ht="18" customHeight="1">
      <c r="B128" s="2425" t="s">
        <v>2698</v>
      </c>
      <c r="C128" s="2512"/>
      <c r="D128" s="1663"/>
      <c r="E128" s="2515">
        <v>20628</v>
      </c>
      <c r="F128" s="2516"/>
      <c r="G128" s="2515">
        <v>13605701</v>
      </c>
      <c r="H128" s="2516"/>
      <c r="I128" s="2515">
        <v>1311</v>
      </c>
      <c r="J128" s="2516"/>
      <c r="K128" s="2515">
        <v>1129572</v>
      </c>
      <c r="L128" s="2516"/>
      <c r="M128" s="2515">
        <v>151</v>
      </c>
      <c r="N128" s="2516"/>
      <c r="O128" s="2515">
        <v>114588</v>
      </c>
      <c r="P128" s="2835"/>
    </row>
    <row r="129" spans="1:1024 1026:2048 2050:3072 3074:4096 4098:5120 5122:6144 6146:7168 7170:8192 8194:9216 9218:10240 10242:11264 11266:12288 12290:13312 13314:14336 14338:15360 15362:16384" s="40" customFormat="1" ht="18" customHeight="1" thickBot="1">
      <c r="B129" s="2517" t="s">
        <v>2699</v>
      </c>
      <c r="C129" s="2679"/>
      <c r="D129" s="1669"/>
      <c r="E129" s="2520">
        <v>20787</v>
      </c>
      <c r="F129" s="2521"/>
      <c r="G129" s="2520">
        <v>13781512</v>
      </c>
      <c r="H129" s="2521"/>
      <c r="I129" s="2520">
        <v>1338</v>
      </c>
      <c r="J129" s="2521"/>
      <c r="K129" s="2520">
        <v>1146200</v>
      </c>
      <c r="L129" s="2521"/>
      <c r="M129" s="2520">
        <v>135</v>
      </c>
      <c r="N129" s="2521"/>
      <c r="O129" s="2520">
        <v>102204</v>
      </c>
      <c r="P129" s="2836"/>
    </row>
    <row r="130" spans="1:1024 1026:2048 2050:3072 3074:4096 4098:5120 5122:6144 6146:7168 7170:8192 8194:9216 9218:10240 10242:11264 11266:12288 12290:13312 13314:14336 14338:15360 15362:16384">
      <c r="B130" s="184" t="s">
        <v>2701</v>
      </c>
    </row>
    <row r="131" spans="1:1024 1026:2048 2050:3072 3074:4096 4098:5120 5122:6144 6146:7168 7170:8192 8194:9216 9218:10240 10242:11264 11266:12288 12290:13312 13314:14336 14338:15360 15362:16384" s="6" customFormat="1" ht="12.6" customHeight="1">
      <c r="B131" s="6" t="s">
        <v>3468</v>
      </c>
    </row>
    <row r="132" spans="1:1024 1026:2048 2050:3072 3074:4096 4098:5120 5122:6144 6146:7168 7170:8192 8194:9216 9218:10240 10242:11264 11266:12288 12290:13312 13314:14336 14338:15360 15362:16384" s="6" customFormat="1" ht="12.6" customHeight="1">
      <c r="B132" s="6" t="s">
        <v>3466</v>
      </c>
    </row>
    <row r="133" spans="1:1024 1026:2048 2050:3072 3074:4096 4098:5120 5122:6144 6146:7168 7170:8192 8194:9216 9218:10240 10242:11264 11266:12288 12290:13312 13314:14336 14338:15360 15362:16384" s="12" customFormat="1" ht="12.6" customHeight="1">
      <c r="A133" s="686"/>
      <c r="B133" s="6" t="s">
        <v>3467</v>
      </c>
      <c r="C133" s="6"/>
      <c r="D133" s="6"/>
      <c r="E133" s="6"/>
      <c r="F133" s="6"/>
      <c r="G133" s="6"/>
      <c r="H133" s="6"/>
      <c r="I133" s="6"/>
      <c r="J133" s="6"/>
      <c r="K133" s="6"/>
      <c r="L133" s="6"/>
      <c r="M133" s="6"/>
      <c r="N133" s="6"/>
      <c r="O133" s="6"/>
      <c r="P133" s="6"/>
      <c r="R133" s="243"/>
      <c r="S133" s="243"/>
      <c r="T133" s="243"/>
      <c r="U133" s="243"/>
      <c r="V133" s="243"/>
      <c r="W133" s="243"/>
      <c r="X133" s="243"/>
      <c r="Y133" s="243"/>
      <c r="Z133" s="243"/>
      <c r="AA133" s="243"/>
      <c r="AB133" s="243"/>
      <c r="AC133" s="243"/>
      <c r="AD133" s="243"/>
      <c r="AE133" s="243"/>
      <c r="AF133" s="243"/>
      <c r="AH133" s="243"/>
      <c r="AI133" s="243"/>
      <c r="AJ133" s="243"/>
      <c r="AK133" s="243"/>
      <c r="AL133" s="243"/>
      <c r="AM133" s="243"/>
      <c r="AN133" s="243"/>
      <c r="AO133" s="243"/>
      <c r="AP133" s="243"/>
      <c r="AQ133" s="243"/>
      <c r="AR133" s="243"/>
      <c r="AS133" s="243"/>
      <c r="AT133" s="243"/>
      <c r="AU133" s="243"/>
      <c r="AV133" s="243"/>
      <c r="AX133" s="243"/>
      <c r="AY133" s="243"/>
      <c r="AZ133" s="243"/>
      <c r="BA133" s="243"/>
      <c r="BB133" s="243"/>
      <c r="BC133" s="243"/>
      <c r="BD133" s="243"/>
      <c r="BE133" s="243"/>
      <c r="BF133" s="243"/>
      <c r="BG133" s="243"/>
      <c r="BH133" s="243"/>
      <c r="BI133" s="243"/>
      <c r="BJ133" s="243"/>
      <c r="BK133" s="243"/>
      <c r="BL133" s="243"/>
      <c r="BN133" s="243"/>
      <c r="BO133" s="243"/>
      <c r="BP133" s="243"/>
      <c r="BQ133" s="243"/>
      <c r="BR133" s="243"/>
      <c r="BS133" s="243"/>
      <c r="BT133" s="243"/>
      <c r="BU133" s="243"/>
      <c r="BV133" s="243"/>
      <c r="BW133" s="243"/>
      <c r="BX133" s="243"/>
      <c r="BY133" s="243"/>
      <c r="BZ133" s="243"/>
      <c r="CA133" s="243"/>
      <c r="CB133" s="243"/>
      <c r="CD133" s="243"/>
      <c r="CE133" s="243"/>
      <c r="CF133" s="243"/>
      <c r="CG133" s="243"/>
      <c r="CH133" s="243"/>
      <c r="CI133" s="243"/>
      <c r="CJ133" s="243"/>
      <c r="CK133" s="243"/>
      <c r="CL133" s="243"/>
      <c r="CM133" s="243"/>
      <c r="CN133" s="243"/>
      <c r="CO133" s="243"/>
      <c r="CP133" s="243"/>
      <c r="CQ133" s="243"/>
      <c r="CR133" s="243"/>
      <c r="CT133" s="243"/>
      <c r="CU133" s="243"/>
      <c r="CV133" s="243"/>
      <c r="CW133" s="243"/>
      <c r="CX133" s="243"/>
      <c r="CY133" s="243"/>
      <c r="CZ133" s="243"/>
      <c r="DA133" s="243"/>
      <c r="DB133" s="243"/>
      <c r="DC133" s="243"/>
      <c r="DD133" s="243"/>
      <c r="DE133" s="243"/>
      <c r="DF133" s="243"/>
      <c r="DG133" s="243"/>
      <c r="DH133" s="243"/>
      <c r="DJ133" s="243"/>
      <c r="DK133" s="243"/>
      <c r="DL133" s="243"/>
      <c r="DM133" s="243"/>
      <c r="DN133" s="243"/>
      <c r="DO133" s="243"/>
      <c r="DP133" s="243"/>
      <c r="DQ133" s="243"/>
      <c r="DR133" s="243"/>
      <c r="DS133" s="243"/>
      <c r="DT133" s="243"/>
      <c r="DU133" s="243"/>
      <c r="DV133" s="243"/>
      <c r="DW133" s="243"/>
      <c r="DX133" s="243"/>
      <c r="DZ133" s="243"/>
      <c r="EA133" s="243"/>
      <c r="EB133" s="243"/>
      <c r="EC133" s="243"/>
      <c r="ED133" s="243"/>
      <c r="EE133" s="243"/>
      <c r="EF133" s="243"/>
      <c r="EG133" s="243"/>
      <c r="EH133" s="243"/>
      <c r="EI133" s="243"/>
      <c r="EJ133" s="243"/>
      <c r="EK133" s="243"/>
      <c r="EL133" s="243"/>
      <c r="EM133" s="243"/>
      <c r="EN133" s="243"/>
      <c r="EP133" s="243"/>
      <c r="EQ133" s="243"/>
      <c r="ER133" s="243"/>
      <c r="ES133" s="243"/>
      <c r="ET133" s="243"/>
      <c r="EU133" s="243"/>
      <c r="EV133" s="243"/>
      <c r="EW133" s="243"/>
      <c r="EX133" s="243"/>
      <c r="EY133" s="243"/>
      <c r="EZ133" s="243"/>
      <c r="FA133" s="243"/>
      <c r="FB133" s="243"/>
      <c r="FC133" s="243"/>
      <c r="FD133" s="243"/>
      <c r="FF133" s="243"/>
      <c r="FG133" s="243"/>
      <c r="FH133" s="243"/>
      <c r="FI133" s="243"/>
      <c r="FJ133" s="243"/>
      <c r="FK133" s="243"/>
      <c r="FL133" s="243"/>
      <c r="FM133" s="243"/>
      <c r="FN133" s="243"/>
      <c r="FO133" s="243"/>
      <c r="FP133" s="243"/>
      <c r="FQ133" s="243"/>
      <c r="FR133" s="243"/>
      <c r="FS133" s="243"/>
      <c r="FT133" s="243"/>
      <c r="FV133" s="243"/>
      <c r="FW133" s="243"/>
      <c r="FX133" s="243"/>
      <c r="FY133" s="243"/>
      <c r="FZ133" s="243"/>
      <c r="GA133" s="243"/>
      <c r="GB133" s="243"/>
      <c r="GC133" s="243"/>
      <c r="GD133" s="243"/>
      <c r="GE133" s="243"/>
      <c r="GF133" s="243"/>
      <c r="GG133" s="243"/>
      <c r="GH133" s="243"/>
      <c r="GI133" s="243"/>
      <c r="GJ133" s="243"/>
      <c r="GL133" s="243"/>
      <c r="GM133" s="243"/>
      <c r="GN133" s="243"/>
      <c r="GO133" s="243"/>
      <c r="GP133" s="243"/>
      <c r="GQ133" s="243"/>
      <c r="GR133" s="243"/>
      <c r="GS133" s="243"/>
      <c r="GT133" s="243"/>
      <c r="GU133" s="243"/>
      <c r="GV133" s="243"/>
      <c r="GW133" s="243"/>
      <c r="GX133" s="243"/>
      <c r="GY133" s="243"/>
      <c r="GZ133" s="243"/>
      <c r="HB133" s="243"/>
      <c r="HC133" s="243"/>
      <c r="HD133" s="243"/>
      <c r="HE133" s="243"/>
      <c r="HF133" s="243"/>
      <c r="HG133" s="243"/>
      <c r="HH133" s="243"/>
      <c r="HI133" s="243"/>
      <c r="HJ133" s="243"/>
      <c r="HK133" s="243"/>
      <c r="HL133" s="243"/>
      <c r="HM133" s="243"/>
      <c r="HN133" s="243"/>
      <c r="HO133" s="243"/>
      <c r="HP133" s="243"/>
      <c r="HR133" s="243"/>
      <c r="HS133" s="243"/>
      <c r="HT133" s="243"/>
      <c r="HU133" s="243"/>
      <c r="HV133" s="243"/>
      <c r="HW133" s="243"/>
      <c r="HX133" s="243"/>
      <c r="HY133" s="243"/>
      <c r="HZ133" s="243"/>
      <c r="IA133" s="243"/>
      <c r="IB133" s="243"/>
      <c r="IC133" s="243"/>
      <c r="ID133" s="243"/>
      <c r="IE133" s="243"/>
      <c r="IF133" s="243"/>
      <c r="IH133" s="243"/>
      <c r="II133" s="243"/>
      <c r="IJ133" s="243"/>
      <c r="IK133" s="243"/>
      <c r="IL133" s="243"/>
      <c r="IM133" s="243"/>
      <c r="IN133" s="243"/>
      <c r="IO133" s="243"/>
      <c r="IP133" s="243"/>
      <c r="IQ133" s="243"/>
      <c r="IR133" s="243"/>
      <c r="IS133" s="243"/>
      <c r="IT133" s="243"/>
      <c r="IU133" s="243"/>
      <c r="IV133" s="243"/>
      <c r="IX133" s="243"/>
      <c r="IY133" s="243"/>
      <c r="IZ133" s="243"/>
      <c r="JA133" s="243"/>
      <c r="JB133" s="243"/>
      <c r="JC133" s="243"/>
      <c r="JD133" s="243"/>
      <c r="JE133" s="243"/>
      <c r="JF133" s="243"/>
      <c r="JG133" s="243"/>
      <c r="JH133" s="243"/>
      <c r="JI133" s="243"/>
      <c r="JJ133" s="243"/>
      <c r="JK133" s="243"/>
      <c r="JL133" s="243"/>
      <c r="JN133" s="243"/>
      <c r="JO133" s="243"/>
      <c r="JP133" s="243"/>
      <c r="JQ133" s="243"/>
      <c r="JR133" s="243"/>
      <c r="JS133" s="243"/>
      <c r="JT133" s="243"/>
      <c r="JU133" s="243"/>
      <c r="JV133" s="243"/>
      <c r="JW133" s="243"/>
      <c r="JX133" s="243"/>
      <c r="JY133" s="243"/>
      <c r="JZ133" s="243"/>
      <c r="KA133" s="243"/>
      <c r="KB133" s="243"/>
      <c r="KD133" s="243"/>
      <c r="KE133" s="243"/>
      <c r="KF133" s="243"/>
      <c r="KG133" s="243"/>
      <c r="KH133" s="243"/>
      <c r="KI133" s="243"/>
      <c r="KJ133" s="243"/>
      <c r="KK133" s="243"/>
      <c r="KL133" s="243"/>
      <c r="KM133" s="243"/>
      <c r="KN133" s="243"/>
      <c r="KO133" s="243"/>
      <c r="KP133" s="243"/>
      <c r="KQ133" s="243"/>
      <c r="KR133" s="243"/>
      <c r="KT133" s="243"/>
      <c r="KU133" s="243"/>
      <c r="KV133" s="243"/>
      <c r="KW133" s="243"/>
      <c r="KX133" s="243"/>
      <c r="KY133" s="243"/>
      <c r="KZ133" s="243"/>
      <c r="LA133" s="243"/>
      <c r="LB133" s="243"/>
      <c r="LC133" s="243"/>
      <c r="LD133" s="243"/>
      <c r="LE133" s="243"/>
      <c r="LF133" s="243"/>
      <c r="LG133" s="243"/>
      <c r="LH133" s="243"/>
      <c r="LJ133" s="243"/>
      <c r="LK133" s="243"/>
      <c r="LL133" s="243"/>
      <c r="LM133" s="243"/>
      <c r="LN133" s="243"/>
      <c r="LO133" s="243"/>
      <c r="LP133" s="243"/>
      <c r="LQ133" s="243"/>
      <c r="LR133" s="243"/>
      <c r="LS133" s="243"/>
      <c r="LT133" s="243"/>
      <c r="LU133" s="243"/>
      <c r="LV133" s="243"/>
      <c r="LW133" s="243"/>
      <c r="LX133" s="243"/>
      <c r="LZ133" s="243"/>
      <c r="MA133" s="243"/>
      <c r="MB133" s="243"/>
      <c r="MC133" s="243"/>
      <c r="MD133" s="243"/>
      <c r="ME133" s="243"/>
      <c r="MF133" s="243"/>
      <c r="MG133" s="243"/>
      <c r="MH133" s="243"/>
      <c r="MI133" s="243"/>
      <c r="MJ133" s="243"/>
      <c r="MK133" s="243"/>
      <c r="ML133" s="243"/>
      <c r="MM133" s="243"/>
      <c r="MN133" s="243"/>
      <c r="MP133" s="243"/>
      <c r="MQ133" s="243"/>
      <c r="MR133" s="243"/>
      <c r="MS133" s="243"/>
      <c r="MT133" s="243"/>
      <c r="MU133" s="243"/>
      <c r="MV133" s="243"/>
      <c r="MW133" s="243"/>
      <c r="MX133" s="243"/>
      <c r="MY133" s="243"/>
      <c r="MZ133" s="243"/>
      <c r="NA133" s="243"/>
      <c r="NB133" s="243"/>
      <c r="NC133" s="243"/>
      <c r="ND133" s="243"/>
      <c r="NF133" s="243"/>
      <c r="NG133" s="243"/>
      <c r="NH133" s="243"/>
      <c r="NI133" s="243"/>
      <c r="NJ133" s="243"/>
      <c r="NK133" s="243"/>
      <c r="NL133" s="243"/>
      <c r="NM133" s="243"/>
      <c r="NN133" s="243"/>
      <c r="NO133" s="243"/>
      <c r="NP133" s="243"/>
      <c r="NQ133" s="243"/>
      <c r="NR133" s="243"/>
      <c r="NS133" s="243"/>
      <c r="NT133" s="243"/>
      <c r="NV133" s="243"/>
      <c r="NW133" s="243"/>
      <c r="NX133" s="243"/>
      <c r="NY133" s="243"/>
      <c r="NZ133" s="243"/>
      <c r="OA133" s="243"/>
      <c r="OB133" s="243"/>
      <c r="OC133" s="243"/>
      <c r="OD133" s="243"/>
      <c r="OE133" s="243"/>
      <c r="OF133" s="243"/>
      <c r="OG133" s="243"/>
      <c r="OH133" s="243"/>
      <c r="OI133" s="243"/>
      <c r="OJ133" s="243"/>
      <c r="OL133" s="243"/>
      <c r="OM133" s="243"/>
      <c r="ON133" s="243"/>
      <c r="OO133" s="243"/>
      <c r="OP133" s="243"/>
      <c r="OQ133" s="243"/>
      <c r="OR133" s="243"/>
      <c r="OS133" s="243"/>
      <c r="OT133" s="243"/>
      <c r="OU133" s="243"/>
      <c r="OV133" s="243"/>
      <c r="OW133" s="243"/>
      <c r="OX133" s="243"/>
      <c r="OY133" s="243"/>
      <c r="OZ133" s="243"/>
      <c r="PB133" s="243"/>
      <c r="PC133" s="243"/>
      <c r="PD133" s="243"/>
      <c r="PE133" s="243"/>
      <c r="PF133" s="243"/>
      <c r="PG133" s="243"/>
      <c r="PH133" s="243"/>
      <c r="PI133" s="243"/>
      <c r="PJ133" s="243"/>
      <c r="PK133" s="243"/>
      <c r="PL133" s="243"/>
      <c r="PM133" s="243"/>
      <c r="PN133" s="243"/>
      <c r="PO133" s="243"/>
      <c r="PP133" s="243"/>
      <c r="PR133" s="243"/>
      <c r="PS133" s="243"/>
      <c r="PT133" s="243"/>
      <c r="PU133" s="243"/>
      <c r="PV133" s="243"/>
      <c r="PW133" s="243"/>
      <c r="PX133" s="243"/>
      <c r="PY133" s="243"/>
      <c r="PZ133" s="243"/>
      <c r="QA133" s="243"/>
      <c r="QB133" s="243"/>
      <c r="QC133" s="243"/>
      <c r="QD133" s="243"/>
      <c r="QE133" s="243"/>
      <c r="QF133" s="243"/>
      <c r="QH133" s="243"/>
      <c r="QI133" s="243"/>
      <c r="QJ133" s="243"/>
      <c r="QK133" s="243"/>
      <c r="QL133" s="243"/>
      <c r="QM133" s="243"/>
      <c r="QN133" s="243"/>
      <c r="QO133" s="243"/>
      <c r="QP133" s="243"/>
      <c r="QQ133" s="243"/>
      <c r="QR133" s="243"/>
      <c r="QS133" s="243"/>
      <c r="QT133" s="243"/>
      <c r="QU133" s="243"/>
      <c r="QV133" s="243"/>
      <c r="QX133" s="243"/>
      <c r="QY133" s="243"/>
      <c r="QZ133" s="243"/>
      <c r="RA133" s="243"/>
      <c r="RB133" s="243"/>
      <c r="RC133" s="243"/>
      <c r="RD133" s="243"/>
      <c r="RE133" s="243"/>
      <c r="RF133" s="243"/>
      <c r="RG133" s="243"/>
      <c r="RH133" s="243"/>
      <c r="RI133" s="243"/>
      <c r="RJ133" s="243"/>
      <c r="RK133" s="243"/>
      <c r="RL133" s="243"/>
      <c r="RN133" s="243"/>
      <c r="RO133" s="243"/>
      <c r="RP133" s="243"/>
      <c r="RQ133" s="243"/>
      <c r="RR133" s="243"/>
      <c r="RS133" s="243"/>
      <c r="RT133" s="243"/>
      <c r="RU133" s="243"/>
      <c r="RV133" s="243"/>
      <c r="RW133" s="243"/>
      <c r="RX133" s="243"/>
      <c r="RY133" s="243"/>
      <c r="RZ133" s="243"/>
      <c r="SA133" s="243"/>
      <c r="SB133" s="243"/>
      <c r="SD133" s="243"/>
      <c r="SE133" s="243"/>
      <c r="SF133" s="243"/>
      <c r="SG133" s="243"/>
      <c r="SH133" s="243"/>
      <c r="SI133" s="243"/>
      <c r="SJ133" s="243"/>
      <c r="SK133" s="243"/>
      <c r="SL133" s="243"/>
      <c r="SM133" s="243"/>
      <c r="SN133" s="243"/>
      <c r="SO133" s="243"/>
      <c r="SP133" s="243"/>
      <c r="SQ133" s="243"/>
      <c r="SR133" s="243"/>
      <c r="ST133" s="243"/>
      <c r="SU133" s="243"/>
      <c r="SV133" s="243"/>
      <c r="SW133" s="243"/>
      <c r="SX133" s="243"/>
      <c r="SY133" s="243"/>
      <c r="SZ133" s="243"/>
      <c r="TA133" s="243"/>
      <c r="TB133" s="243"/>
      <c r="TC133" s="243"/>
      <c r="TD133" s="243"/>
      <c r="TE133" s="243"/>
      <c r="TF133" s="243"/>
      <c r="TG133" s="243"/>
      <c r="TH133" s="243"/>
      <c r="TJ133" s="243"/>
      <c r="TK133" s="243"/>
      <c r="TL133" s="243"/>
      <c r="TM133" s="243"/>
      <c r="TN133" s="243"/>
      <c r="TO133" s="243"/>
      <c r="TP133" s="243"/>
      <c r="TQ133" s="243"/>
      <c r="TR133" s="243"/>
      <c r="TS133" s="243"/>
      <c r="TT133" s="243"/>
      <c r="TU133" s="243"/>
      <c r="TV133" s="243"/>
      <c r="TW133" s="243"/>
      <c r="TX133" s="243"/>
      <c r="TZ133" s="243"/>
      <c r="UA133" s="243"/>
      <c r="UB133" s="243"/>
      <c r="UC133" s="243"/>
      <c r="UD133" s="243"/>
      <c r="UE133" s="243"/>
      <c r="UF133" s="243"/>
      <c r="UG133" s="243"/>
      <c r="UH133" s="243"/>
      <c r="UI133" s="243"/>
      <c r="UJ133" s="243"/>
      <c r="UK133" s="243"/>
      <c r="UL133" s="243"/>
      <c r="UM133" s="243"/>
      <c r="UN133" s="243"/>
      <c r="UP133" s="243"/>
      <c r="UQ133" s="243"/>
      <c r="UR133" s="243"/>
      <c r="US133" s="243"/>
      <c r="UT133" s="243"/>
      <c r="UU133" s="243"/>
      <c r="UV133" s="243"/>
      <c r="UW133" s="243"/>
      <c r="UX133" s="243"/>
      <c r="UY133" s="243"/>
      <c r="UZ133" s="243"/>
      <c r="VA133" s="243"/>
      <c r="VB133" s="243"/>
      <c r="VC133" s="243"/>
      <c r="VD133" s="243"/>
      <c r="VF133" s="243"/>
      <c r="VG133" s="243"/>
      <c r="VH133" s="243"/>
      <c r="VI133" s="243"/>
      <c r="VJ133" s="243"/>
      <c r="VK133" s="243"/>
      <c r="VL133" s="243"/>
      <c r="VM133" s="243"/>
      <c r="VN133" s="243"/>
      <c r="VO133" s="243"/>
      <c r="VP133" s="243"/>
      <c r="VQ133" s="243"/>
      <c r="VR133" s="243"/>
      <c r="VS133" s="243"/>
      <c r="VT133" s="243"/>
      <c r="VV133" s="243"/>
      <c r="VW133" s="243"/>
      <c r="VX133" s="243"/>
      <c r="VY133" s="243"/>
      <c r="VZ133" s="243"/>
      <c r="WA133" s="243"/>
      <c r="WB133" s="243"/>
      <c r="WC133" s="243"/>
      <c r="WD133" s="243"/>
      <c r="WE133" s="243"/>
      <c r="WF133" s="243"/>
      <c r="WG133" s="243"/>
      <c r="WH133" s="243"/>
      <c r="WI133" s="243"/>
      <c r="WJ133" s="243"/>
      <c r="WL133" s="243"/>
      <c r="WM133" s="243"/>
      <c r="WN133" s="243"/>
      <c r="WO133" s="243"/>
      <c r="WP133" s="243"/>
      <c r="WQ133" s="243"/>
      <c r="WR133" s="243"/>
      <c r="WS133" s="243"/>
      <c r="WT133" s="243"/>
      <c r="WU133" s="243"/>
      <c r="WV133" s="243"/>
      <c r="WW133" s="243"/>
      <c r="WX133" s="243"/>
      <c r="WY133" s="243"/>
      <c r="WZ133" s="243"/>
      <c r="XB133" s="243"/>
      <c r="XC133" s="243"/>
      <c r="XD133" s="243"/>
      <c r="XE133" s="243"/>
      <c r="XF133" s="243"/>
      <c r="XG133" s="243"/>
      <c r="XH133" s="243"/>
      <c r="XI133" s="243"/>
      <c r="XJ133" s="243"/>
      <c r="XK133" s="243"/>
      <c r="XL133" s="243"/>
      <c r="XM133" s="243"/>
      <c r="XN133" s="243"/>
      <c r="XO133" s="243"/>
      <c r="XP133" s="243"/>
      <c r="XR133" s="243"/>
      <c r="XS133" s="243"/>
      <c r="XT133" s="243"/>
      <c r="XU133" s="243"/>
      <c r="XV133" s="243"/>
      <c r="XW133" s="243"/>
      <c r="XX133" s="243"/>
      <c r="XY133" s="243"/>
      <c r="XZ133" s="243"/>
      <c r="YA133" s="243"/>
      <c r="YB133" s="243"/>
      <c r="YC133" s="243"/>
      <c r="YD133" s="243"/>
      <c r="YE133" s="243"/>
      <c r="YF133" s="243"/>
      <c r="YH133" s="243"/>
      <c r="YI133" s="243"/>
      <c r="YJ133" s="243"/>
      <c r="YK133" s="243"/>
      <c r="YL133" s="243"/>
      <c r="YM133" s="243"/>
      <c r="YN133" s="243"/>
      <c r="YO133" s="243"/>
      <c r="YP133" s="243"/>
      <c r="YQ133" s="243"/>
      <c r="YR133" s="243"/>
      <c r="YS133" s="2231"/>
      <c r="YT133" s="2231"/>
      <c r="YU133" s="2231"/>
      <c r="YV133" s="2231"/>
      <c r="YX133" s="2231"/>
      <c r="YY133" s="2231"/>
      <c r="YZ133" s="2231"/>
      <c r="ZA133" s="2231"/>
      <c r="ZB133" s="2231"/>
      <c r="ZC133" s="2231"/>
      <c r="ZD133" s="2231"/>
      <c r="ZE133" s="2231"/>
      <c r="ZF133" s="2231"/>
      <c r="ZG133" s="2231"/>
      <c r="ZH133" s="2231"/>
      <c r="ZI133" s="2231"/>
      <c r="ZJ133" s="2231"/>
      <c r="ZK133" s="2231"/>
      <c r="ZL133" s="2231"/>
      <c r="ZN133" s="2231"/>
      <c r="ZO133" s="2231"/>
      <c r="ZP133" s="2231"/>
      <c r="ZQ133" s="2231"/>
      <c r="ZR133" s="2231"/>
      <c r="ZS133" s="2231"/>
      <c r="ZT133" s="2231"/>
      <c r="ZU133" s="2231"/>
      <c r="ZV133" s="2231"/>
      <c r="ZW133" s="2231"/>
      <c r="ZX133" s="2231"/>
      <c r="ZY133" s="2231"/>
      <c r="ZZ133" s="2231"/>
      <c r="AAA133" s="2231"/>
      <c r="AAB133" s="2231"/>
      <c r="AAD133" s="2231"/>
      <c r="AAE133" s="2231"/>
      <c r="AAF133" s="2231"/>
      <c r="AAG133" s="2231"/>
      <c r="AAH133" s="2231"/>
      <c r="AAI133" s="2231"/>
      <c r="AAJ133" s="2231"/>
      <c r="AAK133" s="2231"/>
      <c r="AAL133" s="2231"/>
      <c r="AAM133" s="2231"/>
      <c r="AAN133" s="2231"/>
      <c r="AAO133" s="2231"/>
      <c r="AAP133" s="2231"/>
      <c r="AAQ133" s="2231"/>
      <c r="AAR133" s="2231"/>
      <c r="AAT133" s="2231"/>
      <c r="AAU133" s="2231"/>
      <c r="AAV133" s="2231"/>
      <c r="AAW133" s="2231"/>
      <c r="AAX133" s="2231"/>
      <c r="AAY133" s="2231"/>
      <c r="AAZ133" s="2231"/>
      <c r="ABA133" s="2231"/>
      <c r="ABB133" s="2231"/>
      <c r="ABC133" s="2231"/>
      <c r="ABD133" s="2231"/>
      <c r="ABE133" s="2231"/>
      <c r="ABF133" s="2231"/>
      <c r="ABG133" s="2231"/>
      <c r="ABH133" s="2231"/>
      <c r="ABJ133" s="2231"/>
      <c r="ABK133" s="2231"/>
      <c r="ABL133" s="2231"/>
      <c r="ABM133" s="2231"/>
      <c r="ABN133" s="2231"/>
      <c r="ABO133" s="2231"/>
      <c r="ABP133" s="2231"/>
      <c r="ABQ133" s="2231"/>
      <c r="ABR133" s="2231"/>
      <c r="ABS133" s="2231"/>
      <c r="ABT133" s="2231"/>
      <c r="ABU133" s="2231"/>
      <c r="ABV133" s="2231"/>
      <c r="ABW133" s="2231"/>
      <c r="ABX133" s="2231"/>
      <c r="ABZ133" s="2231"/>
      <c r="ACA133" s="2231"/>
      <c r="ACB133" s="2231"/>
      <c r="ACC133" s="2231"/>
      <c r="ACD133" s="2231"/>
      <c r="ACE133" s="2231"/>
      <c r="ACF133" s="2231"/>
      <c r="ACG133" s="2231"/>
      <c r="ACH133" s="2231"/>
      <c r="ACI133" s="2231"/>
      <c r="ACJ133" s="2231"/>
      <c r="ACK133" s="2231"/>
      <c r="ACL133" s="2231"/>
      <c r="ACM133" s="2231"/>
      <c r="ACN133" s="2231"/>
      <c r="ACP133" s="2231"/>
      <c r="ACQ133" s="2231"/>
      <c r="ACR133" s="2231"/>
      <c r="ACS133" s="2231"/>
      <c r="ACT133" s="2231"/>
      <c r="ACU133" s="2231"/>
      <c r="ACV133" s="2231"/>
      <c r="ACW133" s="2231"/>
      <c r="ACX133" s="2231"/>
      <c r="ACY133" s="2231"/>
      <c r="ACZ133" s="2231"/>
      <c r="ADA133" s="2231"/>
      <c r="ADB133" s="2231"/>
      <c r="ADC133" s="2231"/>
      <c r="ADD133" s="2231"/>
      <c r="ADF133" s="2231"/>
      <c r="ADG133" s="2231"/>
      <c r="ADH133" s="2231"/>
      <c r="ADI133" s="2231"/>
      <c r="ADJ133" s="2231"/>
      <c r="ADK133" s="2231"/>
      <c r="ADL133" s="2231"/>
      <c r="ADM133" s="2231"/>
      <c r="ADN133" s="2231"/>
      <c r="ADO133" s="2231"/>
      <c r="ADP133" s="2231"/>
      <c r="ADQ133" s="2231"/>
      <c r="ADR133" s="2231"/>
      <c r="ADS133" s="2231"/>
      <c r="ADT133" s="2231"/>
      <c r="ADV133" s="2231"/>
      <c r="ADW133" s="2231"/>
      <c r="ADX133" s="2231"/>
      <c r="ADY133" s="2231"/>
      <c r="ADZ133" s="2231"/>
      <c r="AEA133" s="2231"/>
      <c r="AEB133" s="2231"/>
      <c r="AEC133" s="2231"/>
      <c r="AED133" s="2231"/>
      <c r="AEE133" s="2231"/>
      <c r="AEF133" s="2231"/>
      <c r="AEG133" s="2231"/>
      <c r="AEH133" s="2231"/>
      <c r="AEI133" s="2231"/>
      <c r="AEJ133" s="2231"/>
      <c r="AEL133" s="2231"/>
      <c r="AEM133" s="2231"/>
      <c r="AEN133" s="2231"/>
      <c r="AEO133" s="2231"/>
      <c r="AEP133" s="2231"/>
      <c r="AEQ133" s="2231"/>
      <c r="AER133" s="2231"/>
      <c r="AES133" s="2231"/>
      <c r="AET133" s="2231"/>
      <c r="AEU133" s="2231"/>
      <c r="AEV133" s="2231"/>
      <c r="AEW133" s="2231"/>
      <c r="AEX133" s="2231"/>
      <c r="AEY133" s="2231"/>
      <c r="AEZ133" s="2231"/>
      <c r="AFB133" s="2231"/>
      <c r="AFC133" s="2231"/>
      <c r="AFD133" s="2231"/>
      <c r="AFE133" s="2231"/>
      <c r="AFF133" s="2231"/>
      <c r="AFG133" s="2231"/>
      <c r="AFH133" s="2231"/>
      <c r="AFI133" s="2231"/>
      <c r="AFJ133" s="2231"/>
      <c r="AFK133" s="2231"/>
      <c r="AFL133" s="2231"/>
      <c r="AFM133" s="2231"/>
      <c r="AFN133" s="2231"/>
      <c r="AFO133" s="2231"/>
      <c r="AFP133" s="2231"/>
      <c r="AFR133" s="2231"/>
      <c r="AFS133" s="2231"/>
      <c r="AFT133" s="2231"/>
      <c r="AFU133" s="2231"/>
      <c r="AFV133" s="2231"/>
      <c r="AFW133" s="2231"/>
      <c r="AFX133" s="2231"/>
      <c r="AFY133" s="2231"/>
      <c r="AFZ133" s="2231"/>
      <c r="AGA133" s="2231"/>
      <c r="AGB133" s="2231"/>
      <c r="AGC133" s="2231"/>
      <c r="AGD133" s="2231"/>
      <c r="AGE133" s="2231"/>
      <c r="AGF133" s="2231"/>
      <c r="AGH133" s="2231"/>
      <c r="AGI133" s="2231"/>
      <c r="AGJ133" s="2231"/>
      <c r="AGK133" s="2231"/>
      <c r="AGL133" s="2231"/>
      <c r="AGM133" s="2231"/>
      <c r="AGN133" s="2231"/>
      <c r="AGO133" s="2231"/>
      <c r="AGP133" s="2231"/>
      <c r="AGQ133" s="2231"/>
      <c r="AGR133" s="2231"/>
      <c r="AGS133" s="2231"/>
      <c r="AGT133" s="2231"/>
      <c r="AGU133" s="2231"/>
      <c r="AGV133" s="2231"/>
      <c r="AGX133" s="2231"/>
      <c r="AGY133" s="2231"/>
      <c r="AGZ133" s="2231"/>
      <c r="AHA133" s="2231"/>
      <c r="AHB133" s="2231"/>
      <c r="AHC133" s="2231"/>
      <c r="AHD133" s="2231"/>
      <c r="AHE133" s="2231"/>
      <c r="AHF133" s="2231"/>
      <c r="AHG133" s="2231"/>
      <c r="AHH133" s="2231"/>
      <c r="AHI133" s="2231"/>
      <c r="AHJ133" s="2231"/>
      <c r="AHK133" s="2231"/>
      <c r="AHL133" s="2231"/>
      <c r="AHN133" s="2231"/>
      <c r="AHO133" s="2231"/>
      <c r="AHP133" s="2231"/>
      <c r="AHQ133" s="2231"/>
      <c r="AHR133" s="2231"/>
      <c r="AHS133" s="2231"/>
      <c r="AHT133" s="2231"/>
      <c r="AHU133" s="2231"/>
      <c r="AHV133" s="2231"/>
      <c r="AHW133" s="2231"/>
      <c r="AHX133" s="2231"/>
      <c r="AHY133" s="2231"/>
      <c r="AHZ133" s="2231"/>
      <c r="AIA133" s="2231"/>
      <c r="AIB133" s="2231"/>
      <c r="AID133" s="2231"/>
      <c r="AIE133" s="2231"/>
      <c r="AIF133" s="2231"/>
      <c r="AIG133" s="2231"/>
      <c r="AIH133" s="2231"/>
      <c r="AII133" s="2231"/>
      <c r="AIJ133" s="2231"/>
      <c r="AIK133" s="2231"/>
      <c r="AIL133" s="2231"/>
      <c r="AIM133" s="2231"/>
      <c r="AIN133" s="2231"/>
      <c r="AIO133" s="2231"/>
      <c r="AIP133" s="2231"/>
      <c r="AIQ133" s="2231"/>
      <c r="AIR133" s="2231"/>
      <c r="AIT133" s="2231"/>
      <c r="AIU133" s="2231"/>
      <c r="AIV133" s="2231"/>
      <c r="AIW133" s="2231"/>
      <c r="AIX133" s="2231"/>
      <c r="AIY133" s="2231"/>
      <c r="AIZ133" s="2231"/>
      <c r="AJA133" s="2231"/>
      <c r="AJB133" s="2231"/>
      <c r="AJC133" s="2231"/>
      <c r="AJD133" s="2231"/>
      <c r="AJE133" s="2231"/>
      <c r="AJF133" s="2231"/>
      <c r="AJG133" s="2231"/>
      <c r="AJH133" s="2231"/>
      <c r="AJJ133" s="2231"/>
      <c r="AJK133" s="2231"/>
      <c r="AJL133" s="2231"/>
      <c r="AJM133" s="2231"/>
      <c r="AJN133" s="2231"/>
      <c r="AJO133" s="2231"/>
      <c r="AJP133" s="2231"/>
      <c r="AJQ133" s="2231"/>
      <c r="AJR133" s="2231"/>
      <c r="AJS133" s="2231"/>
      <c r="AJT133" s="2231"/>
      <c r="AJU133" s="2231"/>
      <c r="AJV133" s="2231"/>
      <c r="AJW133" s="2231"/>
      <c r="AJX133" s="2231"/>
      <c r="AJZ133" s="2231"/>
      <c r="AKA133" s="2231"/>
      <c r="AKB133" s="2231"/>
      <c r="AKC133" s="2231"/>
      <c r="AKD133" s="2231"/>
      <c r="AKE133" s="2231"/>
      <c r="AKF133" s="2231"/>
      <c r="AKG133" s="2231"/>
      <c r="AKH133" s="2231"/>
      <c r="AKI133" s="2231"/>
      <c r="AKJ133" s="2231"/>
      <c r="AKK133" s="2231"/>
      <c r="AKL133" s="2231"/>
      <c r="AKM133" s="2231"/>
      <c r="AKN133" s="2231"/>
      <c r="AKP133" s="2231"/>
      <c r="AKQ133" s="2231"/>
      <c r="AKR133" s="2231"/>
      <c r="AKS133" s="2231"/>
      <c r="AKT133" s="2231"/>
      <c r="AKU133" s="2231"/>
      <c r="AKV133" s="2231"/>
      <c r="AKW133" s="2231"/>
      <c r="AKX133" s="2231"/>
      <c r="AKY133" s="2231"/>
      <c r="AKZ133" s="2231"/>
      <c r="ALA133" s="2231"/>
      <c r="ALB133" s="2231"/>
      <c r="ALC133" s="2231"/>
      <c r="ALD133" s="2231"/>
      <c r="ALF133" s="2231"/>
      <c r="ALG133" s="2231"/>
      <c r="ALH133" s="2231"/>
      <c r="ALI133" s="2231"/>
      <c r="ALJ133" s="2231"/>
      <c r="ALK133" s="2231"/>
      <c r="ALL133" s="2231"/>
      <c r="ALM133" s="2231"/>
      <c r="ALN133" s="2231"/>
      <c r="ALO133" s="2231"/>
      <c r="ALP133" s="2231"/>
      <c r="ALQ133" s="2231"/>
      <c r="ALR133" s="2231"/>
      <c r="ALS133" s="2231"/>
      <c r="ALT133" s="2231"/>
      <c r="ALV133" s="2231"/>
      <c r="ALW133" s="2231"/>
      <c r="ALX133" s="2231"/>
      <c r="ALY133" s="2231"/>
      <c r="ALZ133" s="2231"/>
      <c r="AMA133" s="2231"/>
      <c r="AMB133" s="2231"/>
      <c r="AMC133" s="2231"/>
      <c r="AMD133" s="2231"/>
      <c r="AME133" s="2231"/>
      <c r="AMF133" s="2231"/>
      <c r="AMG133" s="2231"/>
      <c r="AMH133" s="2231"/>
      <c r="AMI133" s="2231"/>
      <c r="AMJ133" s="2231"/>
      <c r="AML133" s="2231"/>
      <c r="AMM133" s="2231"/>
      <c r="AMN133" s="2231"/>
      <c r="AMO133" s="2231"/>
      <c r="AMP133" s="2231"/>
      <c r="AMQ133" s="2231"/>
      <c r="AMR133" s="2231"/>
      <c r="AMS133" s="2231"/>
      <c r="AMT133" s="2231"/>
      <c r="AMU133" s="2231"/>
      <c r="AMV133" s="2231"/>
      <c r="AMW133" s="2231"/>
      <c r="AMX133" s="2231"/>
      <c r="AMY133" s="2231"/>
      <c r="AMZ133" s="2231"/>
      <c r="ANB133" s="2231"/>
      <c r="ANC133" s="2231"/>
      <c r="AND133" s="2231"/>
      <c r="ANE133" s="2231"/>
      <c r="ANF133" s="2231"/>
      <c r="ANG133" s="2231"/>
      <c r="ANH133" s="2231"/>
      <c r="ANI133" s="2231"/>
      <c r="ANJ133" s="2231"/>
      <c r="ANK133" s="2231"/>
      <c r="ANL133" s="2231"/>
      <c r="ANM133" s="2231"/>
      <c r="ANN133" s="2231"/>
      <c r="ANO133" s="2231"/>
      <c r="ANP133" s="2231"/>
      <c r="ANR133" s="2231"/>
      <c r="ANS133" s="2231"/>
      <c r="ANT133" s="2231"/>
      <c r="ANU133" s="2231"/>
      <c r="ANV133" s="2231"/>
      <c r="ANW133" s="2231"/>
      <c r="ANX133" s="2231"/>
      <c r="ANY133" s="2231"/>
      <c r="ANZ133" s="2231"/>
      <c r="AOA133" s="2231"/>
      <c r="AOB133" s="2231"/>
      <c r="AOC133" s="2231"/>
      <c r="AOD133" s="2231"/>
      <c r="AOE133" s="2231"/>
      <c r="AOF133" s="2231"/>
      <c r="AOH133" s="2231"/>
      <c r="AOI133" s="2231"/>
      <c r="AOJ133" s="2231"/>
      <c r="AOK133" s="2231"/>
      <c r="AOL133" s="2231"/>
      <c r="AOM133" s="2231"/>
      <c r="AON133" s="2231"/>
      <c r="AOO133" s="2231"/>
      <c r="AOP133" s="2231"/>
      <c r="AOQ133" s="2231"/>
      <c r="AOR133" s="2231"/>
      <c r="AOS133" s="2231"/>
      <c r="AOT133" s="2231"/>
      <c r="AOU133" s="2231"/>
      <c r="AOV133" s="2231"/>
      <c r="AOX133" s="2231"/>
      <c r="AOY133" s="2231"/>
      <c r="AOZ133" s="2231"/>
      <c r="APA133" s="2231"/>
      <c r="APB133" s="2231"/>
      <c r="APC133" s="2231"/>
      <c r="APD133" s="2231"/>
      <c r="APE133" s="2231"/>
      <c r="APF133" s="2231"/>
      <c r="APG133" s="2231"/>
      <c r="APH133" s="2231"/>
      <c r="API133" s="2231"/>
      <c r="APJ133" s="2231"/>
      <c r="APK133" s="2231"/>
      <c r="APL133" s="2231"/>
      <c r="APN133" s="2231"/>
      <c r="APO133" s="2231"/>
      <c r="APP133" s="2231"/>
      <c r="APQ133" s="2231"/>
      <c r="APR133" s="2231"/>
      <c r="APS133" s="2231"/>
      <c r="APT133" s="2231"/>
      <c r="APU133" s="2231"/>
      <c r="APV133" s="2231"/>
      <c r="APW133" s="2231"/>
      <c r="APX133" s="2231"/>
      <c r="APY133" s="2231"/>
      <c r="APZ133" s="2231"/>
      <c r="AQA133" s="2231"/>
      <c r="AQB133" s="2231"/>
      <c r="AQD133" s="2231"/>
      <c r="AQE133" s="2231"/>
      <c r="AQF133" s="2231"/>
      <c r="AQG133" s="2231"/>
      <c r="AQH133" s="2231"/>
      <c r="AQI133" s="2231"/>
      <c r="AQJ133" s="2231"/>
      <c r="AQK133" s="2231"/>
      <c r="AQL133" s="2231"/>
      <c r="AQM133" s="2231"/>
      <c r="AQN133" s="2231"/>
      <c r="AQO133" s="2231"/>
      <c r="AQP133" s="2231"/>
      <c r="AQQ133" s="2231"/>
      <c r="AQR133" s="2231"/>
      <c r="AQT133" s="2231"/>
      <c r="AQU133" s="2231"/>
      <c r="AQV133" s="2231"/>
      <c r="AQW133" s="2231"/>
      <c r="AQX133" s="2231"/>
      <c r="AQY133" s="2231"/>
      <c r="AQZ133" s="2231"/>
      <c r="ARA133" s="2231"/>
      <c r="ARB133" s="2231"/>
      <c r="ARC133" s="2231"/>
      <c r="ARD133" s="2231"/>
      <c r="ARE133" s="2231"/>
      <c r="ARF133" s="2231"/>
      <c r="ARG133" s="2231"/>
      <c r="ARH133" s="2231"/>
      <c r="ARJ133" s="2231"/>
      <c r="ARK133" s="2231"/>
      <c r="ARL133" s="2231"/>
      <c r="ARM133" s="2231"/>
      <c r="ARN133" s="2231"/>
      <c r="ARO133" s="2231"/>
      <c r="ARP133" s="2231"/>
      <c r="ARQ133" s="2231"/>
      <c r="ARR133" s="2231"/>
      <c r="ARS133" s="2231"/>
      <c r="ART133" s="2231"/>
      <c r="ARU133" s="2231"/>
      <c r="ARV133" s="2231"/>
      <c r="ARW133" s="2231"/>
      <c r="ARX133" s="2231"/>
      <c r="ARZ133" s="2231"/>
      <c r="ASA133" s="2231"/>
      <c r="ASB133" s="2231"/>
      <c r="ASC133" s="2231"/>
      <c r="ASD133" s="2231"/>
      <c r="ASE133" s="2231"/>
      <c r="ASF133" s="2231"/>
      <c r="ASG133" s="2231"/>
      <c r="ASH133" s="2231"/>
      <c r="ASI133" s="2231"/>
      <c r="ASJ133" s="2231"/>
      <c r="ASK133" s="2231"/>
      <c r="ASL133" s="2231"/>
      <c r="ASM133" s="2231"/>
      <c r="ASN133" s="2231"/>
      <c r="ASP133" s="2231"/>
      <c r="ASQ133" s="2231"/>
      <c r="ASR133" s="2231"/>
      <c r="ASS133" s="2231"/>
      <c r="AST133" s="2231"/>
      <c r="ASU133" s="2231"/>
      <c r="ASV133" s="2231"/>
      <c r="ASW133" s="2231"/>
      <c r="ASX133" s="2231"/>
      <c r="ASY133" s="2231"/>
      <c r="ASZ133" s="2231"/>
      <c r="ATA133" s="2231"/>
      <c r="ATB133" s="2231"/>
      <c r="ATC133" s="2231"/>
      <c r="ATD133" s="2231"/>
      <c r="ATF133" s="2231"/>
      <c r="ATG133" s="2231"/>
      <c r="ATH133" s="2231"/>
      <c r="ATI133" s="2231"/>
      <c r="ATJ133" s="2231"/>
      <c r="ATK133" s="2231"/>
      <c r="ATL133" s="2231"/>
      <c r="ATM133" s="2231"/>
      <c r="ATN133" s="2231"/>
      <c r="ATO133" s="2231"/>
      <c r="ATP133" s="2231"/>
      <c r="ATQ133" s="2231"/>
      <c r="ATR133" s="2231"/>
      <c r="ATS133" s="2231"/>
      <c r="ATT133" s="2231"/>
      <c r="ATV133" s="2231"/>
      <c r="ATW133" s="2231"/>
      <c r="ATX133" s="2231"/>
      <c r="ATY133" s="2231"/>
      <c r="ATZ133" s="2231"/>
      <c r="AUA133" s="2231"/>
      <c r="AUB133" s="2231"/>
      <c r="AUC133" s="2231"/>
      <c r="AUD133" s="2231"/>
      <c r="AUE133" s="2231"/>
      <c r="AUF133" s="2231"/>
      <c r="AUG133" s="2231"/>
      <c r="AUH133" s="2231"/>
      <c r="AUI133" s="2231"/>
      <c r="AUJ133" s="2231"/>
      <c r="AUL133" s="2231"/>
      <c r="AUM133" s="2231"/>
      <c r="AUN133" s="2231"/>
      <c r="AUO133" s="2231"/>
      <c r="AUP133" s="2231"/>
      <c r="AUQ133" s="2231"/>
      <c r="AUR133" s="2231"/>
      <c r="AUS133" s="2231"/>
      <c r="AUT133" s="2231"/>
      <c r="AUU133" s="2231"/>
      <c r="AUV133" s="2231"/>
      <c r="AUW133" s="2231"/>
      <c r="AUX133" s="2231"/>
      <c r="AUY133" s="2231"/>
      <c r="AUZ133" s="2231"/>
      <c r="AVB133" s="2231"/>
      <c r="AVC133" s="2231"/>
      <c r="AVD133" s="2231"/>
      <c r="AVE133" s="2231"/>
      <c r="AVF133" s="2231"/>
      <c r="AVG133" s="2231"/>
      <c r="AVH133" s="2231"/>
      <c r="AVI133" s="2231"/>
      <c r="AVJ133" s="2231"/>
      <c r="AVK133" s="2231"/>
      <c r="AVL133" s="2231"/>
      <c r="AVM133" s="2231"/>
      <c r="AVN133" s="2231"/>
      <c r="AVO133" s="2231"/>
      <c r="AVP133" s="2231"/>
      <c r="AVR133" s="2231"/>
      <c r="AVS133" s="2231"/>
      <c r="AVT133" s="2231"/>
      <c r="AVU133" s="2231"/>
      <c r="AVV133" s="2231"/>
      <c r="AVW133" s="2231"/>
      <c r="AVX133" s="2231"/>
      <c r="AVY133" s="2231"/>
      <c r="AVZ133" s="2231"/>
      <c r="AWA133" s="2231"/>
      <c r="AWB133" s="2231"/>
      <c r="AWC133" s="2231"/>
      <c r="AWD133" s="2231"/>
      <c r="AWE133" s="2231"/>
      <c r="AWF133" s="2231"/>
      <c r="AWH133" s="2231"/>
      <c r="AWI133" s="2231"/>
      <c r="AWJ133" s="2231"/>
      <c r="AWK133" s="2231"/>
      <c r="AWL133" s="2231"/>
      <c r="AWM133" s="2231"/>
      <c r="AWN133" s="2231"/>
      <c r="AWO133" s="2231"/>
      <c r="AWP133" s="2231"/>
      <c r="AWQ133" s="2231"/>
      <c r="AWR133" s="2231"/>
      <c r="AWS133" s="2231"/>
      <c r="AWT133" s="2231"/>
      <c r="AWU133" s="2231"/>
      <c r="AWV133" s="2231"/>
      <c r="AWX133" s="2231"/>
      <c r="AWY133" s="2231"/>
      <c r="AWZ133" s="2231"/>
      <c r="AXA133" s="2231"/>
      <c r="AXB133" s="2231"/>
      <c r="AXC133" s="2231"/>
      <c r="AXD133" s="2231"/>
      <c r="AXE133" s="2231"/>
      <c r="AXF133" s="2231"/>
      <c r="AXG133" s="2231"/>
      <c r="AXH133" s="2231"/>
      <c r="AXI133" s="2231"/>
      <c r="AXJ133" s="2231"/>
      <c r="AXK133" s="2231"/>
      <c r="AXL133" s="2231"/>
      <c r="AXN133" s="2231"/>
      <c r="AXO133" s="2231"/>
      <c r="AXP133" s="2231"/>
      <c r="AXQ133" s="2231"/>
      <c r="AXR133" s="2231"/>
      <c r="AXS133" s="2231"/>
      <c r="AXT133" s="2231"/>
      <c r="AXU133" s="2231"/>
      <c r="AXV133" s="2231"/>
      <c r="AXW133" s="2231"/>
      <c r="AXX133" s="2231"/>
      <c r="AXY133" s="2231"/>
      <c r="AXZ133" s="2231"/>
      <c r="AYA133" s="2231"/>
      <c r="AYB133" s="2231"/>
      <c r="AYD133" s="2231"/>
      <c r="AYE133" s="2231"/>
      <c r="AYF133" s="2231"/>
      <c r="AYG133" s="2231"/>
      <c r="AYH133" s="2231"/>
      <c r="AYI133" s="2231"/>
      <c r="AYJ133" s="2231"/>
      <c r="AYK133" s="2231"/>
      <c r="AYL133" s="2231"/>
      <c r="AYM133" s="2231"/>
      <c r="AYN133" s="2231"/>
      <c r="AYO133" s="2231"/>
      <c r="AYP133" s="2231"/>
      <c r="AYQ133" s="2231"/>
      <c r="AYR133" s="2231"/>
      <c r="AYT133" s="2231"/>
      <c r="AYU133" s="2231"/>
      <c r="AYV133" s="2231"/>
      <c r="AYW133" s="2231"/>
      <c r="AYX133" s="2231"/>
      <c r="AYY133" s="2231"/>
      <c r="AYZ133" s="2231"/>
      <c r="AZA133" s="2231"/>
      <c r="AZB133" s="2231"/>
      <c r="AZC133" s="2231"/>
      <c r="AZD133" s="2231"/>
      <c r="AZE133" s="2231"/>
      <c r="AZF133" s="2231"/>
      <c r="AZG133" s="2231"/>
      <c r="AZH133" s="2231"/>
      <c r="AZJ133" s="2231"/>
      <c r="AZK133" s="2231"/>
      <c r="AZL133" s="2231"/>
      <c r="AZM133" s="2231"/>
      <c r="AZN133" s="2231"/>
      <c r="AZO133" s="2231"/>
      <c r="AZP133" s="2231"/>
      <c r="AZQ133" s="2231"/>
      <c r="AZR133" s="2231"/>
      <c r="AZS133" s="2231"/>
      <c r="AZT133" s="2231"/>
      <c r="AZU133" s="2231"/>
      <c r="AZV133" s="2231"/>
      <c r="AZW133" s="2231"/>
      <c r="AZX133" s="2231"/>
      <c r="AZZ133" s="2231"/>
      <c r="BAA133" s="2231"/>
      <c r="BAB133" s="2231"/>
      <c r="BAC133" s="2231"/>
      <c r="BAD133" s="2231"/>
      <c r="BAE133" s="2231"/>
      <c r="BAF133" s="2231"/>
      <c r="BAG133" s="2231"/>
      <c r="BAH133" s="2231"/>
      <c r="BAI133" s="2231"/>
      <c r="BAJ133" s="2231"/>
      <c r="BAK133" s="2231"/>
      <c r="BAL133" s="2231"/>
      <c r="BAM133" s="2231"/>
      <c r="BAN133" s="2231"/>
      <c r="BAP133" s="2231"/>
      <c r="BAQ133" s="2231"/>
      <c r="BAR133" s="2231"/>
      <c r="BAS133" s="2231"/>
      <c r="BAT133" s="2231"/>
      <c r="BAU133" s="2231"/>
      <c r="BAV133" s="2231"/>
      <c r="BAW133" s="2231"/>
      <c r="BAX133" s="2231"/>
      <c r="BAY133" s="2231"/>
      <c r="BAZ133" s="2231"/>
      <c r="BBA133" s="2231"/>
      <c r="BBB133" s="2231"/>
      <c r="BBC133" s="2231"/>
      <c r="BBD133" s="2231"/>
      <c r="BBF133" s="2231"/>
      <c r="BBG133" s="2231"/>
      <c r="BBH133" s="2231"/>
      <c r="BBI133" s="2231"/>
      <c r="BBJ133" s="2231"/>
      <c r="BBK133" s="2231"/>
      <c r="BBL133" s="2231"/>
      <c r="BBM133" s="2231"/>
      <c r="BBN133" s="2231"/>
      <c r="BBO133" s="2231"/>
      <c r="BBP133" s="2231"/>
      <c r="BBQ133" s="2231"/>
      <c r="BBR133" s="2231"/>
      <c r="BBS133" s="2231"/>
      <c r="BBT133" s="2231"/>
      <c r="BBV133" s="2231"/>
      <c r="BBW133" s="2231"/>
      <c r="BBX133" s="2231"/>
      <c r="BBY133" s="2231"/>
      <c r="BBZ133" s="2231"/>
      <c r="BCA133" s="2231"/>
      <c r="BCB133" s="2231"/>
      <c r="BCC133" s="2231"/>
      <c r="BCD133" s="2231"/>
      <c r="BCE133" s="2231"/>
      <c r="BCF133" s="2231"/>
      <c r="BCG133" s="2231"/>
      <c r="BCH133" s="2231"/>
      <c r="BCI133" s="2231"/>
      <c r="BCJ133" s="2231"/>
      <c r="BCL133" s="2231"/>
      <c r="BCM133" s="2231"/>
      <c r="BCN133" s="2231"/>
      <c r="BCO133" s="2231"/>
      <c r="BCP133" s="2231"/>
      <c r="BCQ133" s="2231"/>
      <c r="BCR133" s="2231"/>
      <c r="BCS133" s="2231"/>
      <c r="BCT133" s="2231"/>
      <c r="BCU133" s="2231"/>
      <c r="BCV133" s="2231"/>
      <c r="BCW133" s="2231"/>
      <c r="BCX133" s="2231"/>
      <c r="BCY133" s="2231"/>
      <c r="BCZ133" s="2231"/>
      <c r="BDB133" s="2231"/>
      <c r="BDC133" s="2231"/>
      <c r="BDD133" s="2231"/>
      <c r="BDE133" s="2231"/>
      <c r="BDF133" s="2231"/>
      <c r="BDG133" s="2231"/>
      <c r="BDH133" s="2231"/>
      <c r="BDI133" s="2231"/>
      <c r="BDJ133" s="2231"/>
      <c r="BDK133" s="2231"/>
      <c r="BDL133" s="2231"/>
      <c r="BDM133" s="2231"/>
      <c r="BDN133" s="2231"/>
      <c r="BDO133" s="2231"/>
      <c r="BDP133" s="2231"/>
      <c r="BDR133" s="2231"/>
      <c r="BDS133" s="2231"/>
      <c r="BDT133" s="2231"/>
      <c r="BDU133" s="2231"/>
      <c r="BDV133" s="2231"/>
      <c r="BDW133" s="2231"/>
      <c r="BDX133" s="2231"/>
      <c r="BDY133" s="2231"/>
      <c r="BDZ133" s="2231"/>
      <c r="BEA133" s="2231"/>
      <c r="BEB133" s="2231"/>
      <c r="BEC133" s="2231"/>
      <c r="BED133" s="2231"/>
      <c r="BEE133" s="2231"/>
      <c r="BEF133" s="2231"/>
      <c r="BEH133" s="2231"/>
      <c r="BEI133" s="2231"/>
      <c r="BEJ133" s="2231"/>
      <c r="BEK133" s="2231"/>
      <c r="BEL133" s="2231"/>
      <c r="BEM133" s="2231"/>
      <c r="BEN133" s="2231"/>
      <c r="BEO133" s="2231"/>
      <c r="BEP133" s="2231"/>
      <c r="BEQ133" s="2231"/>
      <c r="BER133" s="2231"/>
      <c r="BES133" s="2231"/>
      <c r="BET133" s="2231"/>
      <c r="BEU133" s="2231"/>
      <c r="BEV133" s="2231"/>
      <c r="BEX133" s="2231"/>
      <c r="BEY133" s="2231"/>
      <c r="BEZ133" s="2231"/>
      <c r="BFA133" s="2231"/>
      <c r="BFB133" s="2231"/>
      <c r="BFC133" s="2231"/>
      <c r="BFD133" s="2231"/>
      <c r="BFE133" s="2231"/>
      <c r="BFF133" s="2231"/>
      <c r="BFG133" s="2231"/>
      <c r="BFH133" s="2231"/>
      <c r="BFI133" s="2231"/>
      <c r="BFJ133" s="2231"/>
      <c r="BFK133" s="2231"/>
      <c r="BFL133" s="2231"/>
      <c r="BFN133" s="2231"/>
      <c r="BFO133" s="2231"/>
      <c r="BFP133" s="2231"/>
      <c r="BFQ133" s="2231"/>
      <c r="BFR133" s="2231"/>
      <c r="BFS133" s="2231"/>
      <c r="BFT133" s="2231"/>
      <c r="BFU133" s="2231"/>
      <c r="BFV133" s="2231"/>
      <c r="BFW133" s="2231"/>
      <c r="BFX133" s="2231"/>
      <c r="BFY133" s="2231"/>
      <c r="BFZ133" s="2231"/>
      <c r="BGA133" s="2231"/>
      <c r="BGB133" s="2231"/>
      <c r="BGD133" s="2231"/>
      <c r="BGE133" s="2231"/>
      <c r="BGF133" s="2231"/>
      <c r="BGG133" s="2231"/>
      <c r="BGH133" s="2231"/>
      <c r="BGI133" s="2231"/>
      <c r="BGJ133" s="2231"/>
      <c r="BGK133" s="2231"/>
      <c r="BGL133" s="2231"/>
      <c r="BGM133" s="2231"/>
      <c r="BGN133" s="2231"/>
      <c r="BGO133" s="2231"/>
      <c r="BGP133" s="2231"/>
      <c r="BGQ133" s="2231"/>
      <c r="BGR133" s="2231"/>
      <c r="BGT133" s="2231"/>
      <c r="BGU133" s="2231"/>
      <c r="BGV133" s="2231"/>
      <c r="BGW133" s="2231"/>
      <c r="BGX133" s="2231"/>
      <c r="BGY133" s="2231"/>
      <c r="BGZ133" s="2231"/>
      <c r="BHA133" s="2231"/>
      <c r="BHB133" s="2231"/>
      <c r="BHC133" s="2231"/>
      <c r="BHD133" s="2231"/>
      <c r="BHE133" s="2231"/>
      <c r="BHF133" s="2231"/>
      <c r="BHG133" s="2231"/>
      <c r="BHH133" s="2231"/>
      <c r="BHJ133" s="2231"/>
      <c r="BHK133" s="2231"/>
      <c r="BHL133" s="2231"/>
      <c r="BHM133" s="2231"/>
      <c r="BHN133" s="2231"/>
      <c r="BHO133" s="2231"/>
      <c r="BHP133" s="2231"/>
      <c r="BHQ133" s="2231"/>
      <c r="BHR133" s="2231"/>
      <c r="BHS133" s="2231"/>
      <c r="BHT133" s="2231"/>
      <c r="BHU133" s="2231"/>
      <c r="BHV133" s="2231"/>
      <c r="BHW133" s="2231"/>
      <c r="BHX133" s="2231"/>
      <c r="BHZ133" s="2231"/>
      <c r="BIA133" s="2231"/>
      <c r="BIB133" s="2231"/>
      <c r="BIC133" s="2231"/>
      <c r="BID133" s="2231"/>
      <c r="BIE133" s="2231"/>
      <c r="BIF133" s="2231"/>
      <c r="BIG133" s="2231"/>
      <c r="BIH133" s="2231"/>
      <c r="BII133" s="2231"/>
      <c r="BIJ133" s="2231"/>
      <c r="BIK133" s="2231"/>
      <c r="BIL133" s="2231"/>
      <c r="BIM133" s="2231"/>
      <c r="BIN133" s="2231"/>
      <c r="BIP133" s="2231"/>
      <c r="BIQ133" s="2231"/>
      <c r="BIR133" s="2231"/>
      <c r="BIS133" s="2231"/>
      <c r="BIT133" s="2231"/>
      <c r="BIU133" s="2231"/>
      <c r="BIV133" s="2231"/>
      <c r="BIW133" s="2231"/>
      <c r="BIX133" s="2231"/>
      <c r="BIY133" s="2231"/>
      <c r="BIZ133" s="2231"/>
      <c r="BJA133" s="2231"/>
      <c r="BJB133" s="2231"/>
      <c r="BJC133" s="2231"/>
      <c r="BJD133" s="2231"/>
      <c r="BJF133" s="2231"/>
      <c r="BJG133" s="2231"/>
      <c r="BJH133" s="2231"/>
      <c r="BJI133" s="2231"/>
      <c r="BJJ133" s="2231"/>
      <c r="BJK133" s="2231"/>
      <c r="BJL133" s="2231"/>
      <c r="BJM133" s="2231"/>
      <c r="BJN133" s="2231"/>
      <c r="BJO133" s="2231"/>
      <c r="BJP133" s="2231"/>
      <c r="BJQ133" s="2231"/>
      <c r="BJR133" s="2231"/>
      <c r="BJS133" s="2231"/>
      <c r="BJT133" s="2231"/>
      <c r="BJV133" s="2231"/>
      <c r="BJW133" s="2231"/>
      <c r="BJX133" s="2231"/>
      <c r="BJY133" s="2231"/>
      <c r="BJZ133" s="2231"/>
      <c r="BKA133" s="2231"/>
      <c r="BKB133" s="2231"/>
      <c r="BKC133" s="2231"/>
      <c r="BKD133" s="2231"/>
      <c r="BKE133" s="2231"/>
      <c r="BKF133" s="2231"/>
      <c r="BKG133" s="2231"/>
      <c r="BKH133" s="2231"/>
      <c r="BKI133" s="2231"/>
      <c r="BKJ133" s="2231"/>
      <c r="BKL133" s="2231"/>
      <c r="BKM133" s="2231"/>
      <c r="BKN133" s="2231"/>
      <c r="BKO133" s="2231"/>
      <c r="BKP133" s="2231"/>
      <c r="BKQ133" s="2231"/>
      <c r="BKR133" s="2231"/>
      <c r="BKS133" s="2231"/>
      <c r="BKT133" s="2231"/>
      <c r="BKU133" s="2231"/>
      <c r="BKV133" s="2231"/>
      <c r="BKW133" s="2231"/>
      <c r="BKX133" s="2231"/>
      <c r="BKY133" s="2231"/>
      <c r="BKZ133" s="2231"/>
      <c r="BLB133" s="2231"/>
      <c r="BLC133" s="2231"/>
      <c r="BLD133" s="2231"/>
      <c r="BLE133" s="2231"/>
      <c r="BLF133" s="2231"/>
      <c r="BLG133" s="2231"/>
      <c r="BLH133" s="2231"/>
      <c r="BLI133" s="2231"/>
      <c r="BLJ133" s="2231"/>
      <c r="BLK133" s="2231"/>
      <c r="BLL133" s="2231"/>
      <c r="BLM133" s="2231"/>
      <c r="BLN133" s="2231"/>
      <c r="BLO133" s="2231"/>
      <c r="BLP133" s="2231"/>
      <c r="BLR133" s="2231"/>
      <c r="BLS133" s="2231"/>
      <c r="BLT133" s="2231"/>
      <c r="BLU133" s="2231"/>
      <c r="BLV133" s="2231"/>
      <c r="BLW133" s="2231"/>
      <c r="BLX133" s="2231"/>
      <c r="BLY133" s="2231"/>
      <c r="BLZ133" s="2231"/>
      <c r="BMA133" s="2231"/>
      <c r="BMB133" s="2231"/>
      <c r="BMC133" s="2231"/>
      <c r="BMD133" s="2231"/>
      <c r="BME133" s="2231"/>
      <c r="BMF133" s="2231"/>
      <c r="BMH133" s="2231"/>
      <c r="BMI133" s="2231"/>
      <c r="BMJ133" s="2231"/>
      <c r="BMK133" s="2231"/>
      <c r="BML133" s="2231"/>
      <c r="BMM133" s="2231"/>
      <c r="BMN133" s="2231"/>
      <c r="BMO133" s="2231"/>
      <c r="BMP133" s="2231"/>
      <c r="BMQ133" s="2231"/>
      <c r="BMR133" s="2231"/>
      <c r="BMS133" s="2231"/>
      <c r="BMT133" s="2231"/>
      <c r="BMU133" s="2231"/>
      <c r="BMV133" s="2231"/>
      <c r="BMX133" s="2231"/>
      <c r="BMY133" s="2231"/>
      <c r="BMZ133" s="2231"/>
      <c r="BNA133" s="2231"/>
      <c r="BNB133" s="2231"/>
      <c r="BNC133" s="2231"/>
      <c r="BND133" s="2231"/>
      <c r="BNE133" s="2231"/>
      <c r="BNF133" s="2231"/>
      <c r="BNG133" s="2231"/>
      <c r="BNH133" s="2231"/>
      <c r="BNI133" s="2231"/>
      <c r="BNJ133" s="2231"/>
      <c r="BNK133" s="2231"/>
      <c r="BNL133" s="2231"/>
      <c r="BNN133" s="2231"/>
      <c r="BNO133" s="2231"/>
      <c r="BNP133" s="2231"/>
      <c r="BNQ133" s="2231"/>
      <c r="BNR133" s="2231"/>
      <c r="BNS133" s="2231"/>
      <c r="BNT133" s="2231"/>
      <c r="BNU133" s="2231"/>
      <c r="BNV133" s="2231"/>
      <c r="BNW133" s="2231"/>
      <c r="BNX133" s="2231"/>
      <c r="BNY133" s="2231"/>
      <c r="BNZ133" s="2231"/>
      <c r="BOA133" s="2231"/>
      <c r="BOB133" s="2231"/>
      <c r="BOD133" s="2231"/>
      <c r="BOE133" s="2231"/>
      <c r="BOF133" s="2231"/>
      <c r="BOG133" s="2231"/>
      <c r="BOH133" s="2231"/>
      <c r="BOI133" s="2231"/>
      <c r="BOJ133" s="2231"/>
      <c r="BOK133" s="2231"/>
      <c r="BOL133" s="2231"/>
      <c r="BOM133" s="2231"/>
      <c r="BON133" s="2231"/>
      <c r="BOO133" s="2231"/>
      <c r="BOP133" s="2231"/>
      <c r="BOQ133" s="2231"/>
      <c r="BOR133" s="2231"/>
      <c r="BOT133" s="2231"/>
      <c r="BOU133" s="2231"/>
      <c r="BOV133" s="2231"/>
      <c r="BOW133" s="2231"/>
      <c r="BOX133" s="2231"/>
      <c r="BOY133" s="2231"/>
      <c r="BOZ133" s="2231"/>
      <c r="BPA133" s="2231"/>
      <c r="BPB133" s="2231"/>
      <c r="BPC133" s="2231"/>
      <c r="BPD133" s="2231"/>
      <c r="BPE133" s="2231"/>
      <c r="BPF133" s="2231"/>
      <c r="BPG133" s="2231"/>
      <c r="BPH133" s="2231"/>
      <c r="BPJ133" s="2231"/>
      <c r="BPK133" s="2231"/>
      <c r="BPL133" s="2231"/>
      <c r="BPM133" s="2231"/>
      <c r="BPN133" s="2231"/>
      <c r="BPO133" s="2231"/>
      <c r="BPP133" s="2231"/>
      <c r="BPQ133" s="2231"/>
      <c r="BPR133" s="2231"/>
      <c r="BPS133" s="2231"/>
      <c r="BPT133" s="2231"/>
      <c r="BPU133" s="2231"/>
      <c r="BPV133" s="2231"/>
      <c r="BPW133" s="2231"/>
      <c r="BPX133" s="2231"/>
      <c r="BPZ133" s="2231"/>
      <c r="BQA133" s="2231"/>
      <c r="BQB133" s="2231"/>
      <c r="BQC133" s="2231"/>
      <c r="BQD133" s="2231"/>
      <c r="BQE133" s="2231"/>
      <c r="BQF133" s="2231"/>
      <c r="BQG133" s="2231"/>
      <c r="BQH133" s="2231"/>
      <c r="BQI133" s="2231"/>
      <c r="BQJ133" s="2231"/>
      <c r="BQK133" s="2231"/>
      <c r="BQL133" s="2231"/>
      <c r="BQM133" s="2231"/>
      <c r="BQN133" s="2231"/>
      <c r="BQP133" s="2231"/>
      <c r="BQQ133" s="2231"/>
      <c r="BQR133" s="2231"/>
      <c r="BQS133" s="2231"/>
      <c r="BQT133" s="2231"/>
      <c r="BQU133" s="2231"/>
      <c r="BQV133" s="2231"/>
      <c r="BQW133" s="2231"/>
      <c r="BQX133" s="2231"/>
      <c r="BQY133" s="2231"/>
      <c r="BQZ133" s="2231"/>
      <c r="BRA133" s="2231"/>
      <c r="BRB133" s="2231"/>
      <c r="BRC133" s="2231"/>
      <c r="BRD133" s="2231"/>
      <c r="BRF133" s="2231"/>
      <c r="BRG133" s="2231"/>
      <c r="BRH133" s="2231"/>
      <c r="BRI133" s="2231"/>
      <c r="BRJ133" s="2231"/>
      <c r="BRK133" s="2231"/>
      <c r="BRL133" s="2231"/>
      <c r="BRM133" s="2231"/>
      <c r="BRN133" s="2231"/>
      <c r="BRO133" s="2231"/>
      <c r="BRP133" s="2231"/>
      <c r="BRQ133" s="2231"/>
      <c r="BRR133" s="2231"/>
      <c r="BRS133" s="2231"/>
      <c r="BRT133" s="2231"/>
      <c r="BRV133" s="2231"/>
      <c r="BRW133" s="2231"/>
      <c r="BRX133" s="2231"/>
      <c r="BRY133" s="2231"/>
      <c r="BRZ133" s="2231"/>
      <c r="BSA133" s="2231"/>
      <c r="BSB133" s="2231"/>
      <c r="BSC133" s="2231"/>
      <c r="BSD133" s="2231"/>
      <c r="BSE133" s="2231"/>
      <c r="BSF133" s="2231"/>
      <c r="BSG133" s="2231"/>
      <c r="BSH133" s="2231"/>
      <c r="BSI133" s="2231"/>
      <c r="BSJ133" s="2231"/>
      <c r="BSL133" s="2231"/>
      <c r="BSM133" s="2231"/>
      <c r="BSN133" s="2231"/>
      <c r="BSO133" s="2231"/>
      <c r="BSP133" s="2231"/>
      <c r="BSQ133" s="2231"/>
      <c r="BSR133" s="2231"/>
      <c r="BSS133" s="2231"/>
      <c r="BST133" s="2231"/>
      <c r="BSU133" s="2231"/>
      <c r="BSV133" s="2231"/>
      <c r="BSW133" s="2231"/>
      <c r="BSX133" s="2231"/>
      <c r="BSY133" s="2231"/>
      <c r="BSZ133" s="2231"/>
      <c r="BTB133" s="2231"/>
      <c r="BTC133" s="2231"/>
      <c r="BTD133" s="2231"/>
      <c r="BTE133" s="2231"/>
      <c r="BTF133" s="2231"/>
      <c r="BTG133" s="2231"/>
      <c r="BTH133" s="2231"/>
      <c r="BTI133" s="2231"/>
      <c r="BTJ133" s="2231"/>
      <c r="BTK133" s="2231"/>
      <c r="BTL133" s="2231"/>
      <c r="BTM133" s="2231"/>
      <c r="BTN133" s="2231"/>
      <c r="BTO133" s="2231"/>
      <c r="BTP133" s="2231"/>
      <c r="BTR133" s="2231"/>
      <c r="BTS133" s="2231"/>
      <c r="BTT133" s="2231"/>
      <c r="BTU133" s="2231"/>
      <c r="BTV133" s="2231"/>
      <c r="BTW133" s="2231"/>
      <c r="BTX133" s="2231"/>
      <c r="BTY133" s="2231"/>
      <c r="BTZ133" s="2231"/>
      <c r="BUA133" s="2231"/>
      <c r="BUB133" s="2231"/>
      <c r="BUC133" s="2231"/>
      <c r="BUD133" s="2231"/>
      <c r="BUE133" s="2231"/>
      <c r="BUF133" s="2231"/>
      <c r="BUH133" s="2231"/>
      <c r="BUI133" s="2231"/>
      <c r="BUJ133" s="2231"/>
      <c r="BUK133" s="2231"/>
      <c r="BUL133" s="2231"/>
      <c r="BUM133" s="2231"/>
      <c r="BUN133" s="2231"/>
      <c r="BUO133" s="2231"/>
      <c r="BUP133" s="2231"/>
      <c r="BUQ133" s="2231"/>
      <c r="BUR133" s="2231"/>
      <c r="BUS133" s="2231"/>
      <c r="BUT133" s="2231"/>
      <c r="BUU133" s="2231"/>
      <c r="BUV133" s="2231"/>
      <c r="BUX133" s="2231"/>
      <c r="BUY133" s="2231"/>
      <c r="BUZ133" s="2231"/>
      <c r="BVA133" s="2231"/>
      <c r="BVB133" s="2231"/>
      <c r="BVC133" s="2231"/>
      <c r="BVD133" s="2231"/>
      <c r="BVE133" s="2231"/>
      <c r="BVF133" s="2231"/>
      <c r="BVG133" s="2231"/>
      <c r="BVH133" s="2231"/>
      <c r="BVI133" s="2231"/>
      <c r="BVJ133" s="2231"/>
      <c r="BVK133" s="2231"/>
      <c r="BVL133" s="2231"/>
      <c r="BVN133" s="2231"/>
      <c r="BVO133" s="2231"/>
      <c r="BVP133" s="2231"/>
      <c r="BVQ133" s="2231"/>
      <c r="BVR133" s="2231"/>
      <c r="BVS133" s="2231"/>
      <c r="BVT133" s="2231"/>
      <c r="BVU133" s="2231"/>
      <c r="BVV133" s="2231"/>
      <c r="BVW133" s="2231"/>
      <c r="BVX133" s="2231"/>
      <c r="BVY133" s="2231"/>
      <c r="BVZ133" s="2231"/>
      <c r="BWA133" s="2231"/>
      <c r="BWB133" s="2231"/>
      <c r="BWD133" s="2231"/>
      <c r="BWE133" s="2231"/>
      <c r="BWF133" s="2231"/>
      <c r="BWG133" s="2231"/>
      <c r="BWH133" s="2231"/>
      <c r="BWI133" s="2231"/>
      <c r="BWJ133" s="2231"/>
      <c r="BWK133" s="2231"/>
      <c r="BWL133" s="2231"/>
      <c r="BWM133" s="2231"/>
      <c r="BWN133" s="2231"/>
      <c r="BWO133" s="2231"/>
      <c r="BWP133" s="2231"/>
      <c r="BWQ133" s="2231"/>
      <c r="BWR133" s="2231"/>
      <c r="BWT133" s="2231"/>
      <c r="BWU133" s="2231"/>
      <c r="BWV133" s="2231"/>
      <c r="BWW133" s="2231"/>
      <c r="BWX133" s="2231"/>
      <c r="BWY133" s="2231"/>
      <c r="BWZ133" s="2231"/>
      <c r="BXA133" s="2231"/>
      <c r="BXB133" s="2231"/>
      <c r="BXC133" s="2231"/>
      <c r="BXD133" s="2231"/>
      <c r="BXE133" s="2231"/>
      <c r="BXF133" s="2231"/>
      <c r="BXG133" s="2231"/>
      <c r="BXH133" s="2231"/>
      <c r="BXJ133" s="2231"/>
      <c r="BXK133" s="2231"/>
      <c r="BXL133" s="2231"/>
      <c r="BXM133" s="2231"/>
      <c r="BXN133" s="2231"/>
      <c r="BXO133" s="2231"/>
      <c r="BXP133" s="2231"/>
      <c r="BXQ133" s="2231"/>
      <c r="BXR133" s="2231"/>
      <c r="BXS133" s="2231"/>
      <c r="BXT133" s="2231"/>
      <c r="BXU133" s="2231"/>
      <c r="BXV133" s="2231"/>
      <c r="BXW133" s="2231"/>
      <c r="BXX133" s="2231"/>
      <c r="BXZ133" s="2231"/>
      <c r="BYA133" s="2231"/>
      <c r="BYB133" s="2231"/>
      <c r="BYC133" s="2231"/>
      <c r="BYD133" s="2231"/>
      <c r="BYE133" s="2231"/>
      <c r="BYF133" s="2231"/>
      <c r="BYG133" s="2231"/>
      <c r="BYH133" s="2231"/>
      <c r="BYI133" s="2231"/>
      <c r="BYJ133" s="2231"/>
      <c r="BYK133" s="2231"/>
      <c r="BYL133" s="2231"/>
      <c r="BYM133" s="2231"/>
      <c r="BYN133" s="2231"/>
      <c r="BYP133" s="2231"/>
      <c r="BYQ133" s="2231"/>
      <c r="BYR133" s="2231"/>
      <c r="BYS133" s="2231"/>
      <c r="BYT133" s="2231"/>
      <c r="BYU133" s="2231"/>
      <c r="BYV133" s="2231"/>
      <c r="BYW133" s="2231"/>
      <c r="BYX133" s="2231"/>
      <c r="BYY133" s="2231"/>
      <c r="BYZ133" s="2231"/>
      <c r="BZA133" s="2231"/>
      <c r="BZB133" s="2231"/>
      <c r="BZC133" s="2231"/>
      <c r="BZD133" s="2231"/>
      <c r="BZF133" s="2231"/>
      <c r="BZG133" s="2231"/>
      <c r="BZH133" s="2231"/>
      <c r="BZI133" s="2231"/>
      <c r="BZJ133" s="2231"/>
      <c r="BZK133" s="2231"/>
      <c r="BZL133" s="2231"/>
      <c r="BZM133" s="2231"/>
      <c r="BZN133" s="2231"/>
      <c r="BZO133" s="2231"/>
      <c r="BZP133" s="2231"/>
      <c r="BZQ133" s="2231"/>
      <c r="BZR133" s="2231"/>
      <c r="BZS133" s="2231"/>
      <c r="BZT133" s="2231"/>
      <c r="BZV133" s="2231"/>
      <c r="BZW133" s="2231"/>
      <c r="BZX133" s="2231"/>
      <c r="BZY133" s="2231"/>
      <c r="BZZ133" s="2231"/>
      <c r="CAA133" s="2231"/>
      <c r="CAB133" s="2231"/>
      <c r="CAC133" s="2231"/>
      <c r="CAD133" s="2231"/>
      <c r="CAE133" s="2231"/>
      <c r="CAF133" s="2231"/>
      <c r="CAG133" s="2231"/>
      <c r="CAH133" s="2231"/>
      <c r="CAI133" s="2231"/>
      <c r="CAJ133" s="2231"/>
      <c r="CAL133" s="2231"/>
      <c r="CAM133" s="2231"/>
      <c r="CAN133" s="2231"/>
      <c r="CAO133" s="2231"/>
      <c r="CAP133" s="2231"/>
      <c r="CAQ133" s="2231"/>
      <c r="CAR133" s="2231"/>
      <c r="CAS133" s="2231"/>
      <c r="CAT133" s="2231"/>
      <c r="CAU133" s="2231"/>
      <c r="CAV133" s="2231"/>
      <c r="CAW133" s="2231"/>
      <c r="CAX133" s="2231"/>
      <c r="CAY133" s="2231"/>
      <c r="CAZ133" s="2231"/>
      <c r="CBB133" s="2231"/>
      <c r="CBC133" s="2231"/>
      <c r="CBD133" s="2231"/>
      <c r="CBE133" s="2231"/>
      <c r="CBF133" s="2231"/>
      <c r="CBG133" s="2231"/>
      <c r="CBH133" s="2231"/>
      <c r="CBI133" s="2231"/>
      <c r="CBJ133" s="2231"/>
      <c r="CBK133" s="2231"/>
      <c r="CBL133" s="2231"/>
      <c r="CBM133" s="2231"/>
      <c r="CBN133" s="2231"/>
      <c r="CBO133" s="2231"/>
      <c r="CBP133" s="2231"/>
      <c r="CBR133" s="2231"/>
      <c r="CBS133" s="2231"/>
      <c r="CBT133" s="2231"/>
      <c r="CBU133" s="2231"/>
      <c r="CBV133" s="2231"/>
      <c r="CBW133" s="2231"/>
      <c r="CBX133" s="2231"/>
      <c r="CBY133" s="2231"/>
      <c r="CBZ133" s="2231"/>
      <c r="CCA133" s="2231"/>
      <c r="CCB133" s="2231"/>
      <c r="CCC133" s="2231"/>
      <c r="CCD133" s="2231"/>
      <c r="CCE133" s="2231"/>
      <c r="CCF133" s="2231"/>
      <c r="CCH133" s="2231"/>
      <c r="CCI133" s="2231"/>
      <c r="CCJ133" s="2231"/>
      <c r="CCK133" s="2231"/>
      <c r="CCL133" s="2231"/>
      <c r="CCM133" s="2231"/>
      <c r="CCN133" s="2231"/>
      <c r="CCO133" s="2231"/>
      <c r="CCP133" s="2231"/>
      <c r="CCQ133" s="2231"/>
      <c r="CCR133" s="2231"/>
      <c r="CCS133" s="2231"/>
      <c r="CCT133" s="2231"/>
      <c r="CCU133" s="2231"/>
      <c r="CCV133" s="2231"/>
      <c r="CCX133" s="2231"/>
      <c r="CCY133" s="2231"/>
      <c r="CCZ133" s="2231"/>
      <c r="CDA133" s="2231"/>
      <c r="CDB133" s="2231"/>
      <c r="CDC133" s="2231"/>
      <c r="CDD133" s="2231"/>
      <c r="CDE133" s="2231"/>
      <c r="CDF133" s="2231"/>
      <c r="CDG133" s="2231"/>
      <c r="CDH133" s="2231"/>
      <c r="CDI133" s="2231"/>
      <c r="CDJ133" s="2231"/>
      <c r="CDK133" s="2231"/>
      <c r="CDL133" s="2231"/>
      <c r="CDN133" s="2231"/>
      <c r="CDO133" s="2231"/>
      <c r="CDP133" s="2231"/>
      <c r="CDQ133" s="2231"/>
      <c r="CDR133" s="2231"/>
      <c r="CDS133" s="2231"/>
      <c r="CDT133" s="2231"/>
      <c r="CDU133" s="2231"/>
      <c r="CDV133" s="2231"/>
      <c r="CDW133" s="2231"/>
      <c r="CDX133" s="2231"/>
      <c r="CDY133" s="2231"/>
      <c r="CDZ133" s="2231"/>
      <c r="CEA133" s="2231"/>
      <c r="CEB133" s="2231"/>
      <c r="CED133" s="2231"/>
      <c r="CEE133" s="2231"/>
      <c r="CEF133" s="2231"/>
      <c r="CEG133" s="2231"/>
      <c r="CEH133" s="2231"/>
      <c r="CEI133" s="2231"/>
      <c r="CEJ133" s="2231"/>
      <c r="CEK133" s="2231"/>
      <c r="CEL133" s="2231"/>
      <c r="CEM133" s="2231"/>
      <c r="CEN133" s="2231"/>
      <c r="CEO133" s="2231"/>
      <c r="CEP133" s="2231"/>
      <c r="CEQ133" s="2231"/>
      <c r="CER133" s="2231"/>
      <c r="CET133" s="2231"/>
      <c r="CEU133" s="2231"/>
      <c r="CEV133" s="2231"/>
      <c r="CEW133" s="2231"/>
      <c r="CEX133" s="2231"/>
      <c r="CEY133" s="2231"/>
      <c r="CEZ133" s="2231"/>
      <c r="CFA133" s="2231"/>
      <c r="CFB133" s="2231"/>
      <c r="CFC133" s="2231"/>
      <c r="CFD133" s="2231"/>
      <c r="CFE133" s="2231"/>
      <c r="CFF133" s="2231"/>
      <c r="CFG133" s="2231"/>
      <c r="CFH133" s="2231"/>
      <c r="CFJ133" s="2231"/>
      <c r="CFK133" s="2231"/>
      <c r="CFL133" s="2231"/>
      <c r="CFM133" s="2231"/>
      <c r="CFN133" s="2231"/>
      <c r="CFO133" s="2231"/>
      <c r="CFP133" s="2231"/>
      <c r="CFQ133" s="2231"/>
      <c r="CFR133" s="2231"/>
      <c r="CFS133" s="2231"/>
      <c r="CFT133" s="2231"/>
      <c r="CFU133" s="2231"/>
      <c r="CFV133" s="2231"/>
      <c r="CFW133" s="2231"/>
      <c r="CFX133" s="2231"/>
      <c r="CFZ133" s="2231"/>
      <c r="CGA133" s="2231"/>
      <c r="CGB133" s="2231"/>
      <c r="CGC133" s="2231"/>
      <c r="CGD133" s="2231"/>
      <c r="CGE133" s="2231"/>
      <c r="CGF133" s="2231"/>
      <c r="CGG133" s="2231"/>
      <c r="CGH133" s="2231"/>
      <c r="CGI133" s="2231"/>
      <c r="CGJ133" s="2231"/>
      <c r="CGK133" s="2231"/>
      <c r="CGL133" s="2231"/>
      <c r="CGM133" s="2231"/>
      <c r="CGN133" s="2231"/>
      <c r="CGP133" s="2231"/>
      <c r="CGQ133" s="2231"/>
      <c r="CGR133" s="2231"/>
      <c r="CGS133" s="2231"/>
      <c r="CGT133" s="2231"/>
      <c r="CGU133" s="2231"/>
      <c r="CGV133" s="2231"/>
      <c r="CGW133" s="2231"/>
      <c r="CGX133" s="2231"/>
      <c r="CGY133" s="2231"/>
      <c r="CGZ133" s="2231"/>
      <c r="CHA133" s="2231"/>
      <c r="CHB133" s="2231"/>
      <c r="CHC133" s="2231"/>
      <c r="CHD133" s="2231"/>
      <c r="CHF133" s="2231"/>
      <c r="CHG133" s="2231"/>
      <c r="CHH133" s="2231"/>
      <c r="CHI133" s="2231"/>
      <c r="CHJ133" s="2231"/>
      <c r="CHK133" s="2231"/>
      <c r="CHL133" s="2231"/>
      <c r="CHM133" s="2231"/>
      <c r="CHN133" s="2231"/>
      <c r="CHO133" s="2231"/>
      <c r="CHP133" s="2231"/>
      <c r="CHQ133" s="2231"/>
      <c r="CHR133" s="2231"/>
      <c r="CHS133" s="2231"/>
      <c r="CHT133" s="2231"/>
      <c r="CHV133" s="2231"/>
      <c r="CHW133" s="2231"/>
      <c r="CHX133" s="2231"/>
      <c r="CHY133" s="2231"/>
      <c r="CHZ133" s="2231"/>
      <c r="CIA133" s="2231"/>
      <c r="CIB133" s="2231"/>
      <c r="CIC133" s="2231"/>
      <c r="CID133" s="2231"/>
      <c r="CIE133" s="2231"/>
      <c r="CIF133" s="2231"/>
      <c r="CIG133" s="2231"/>
      <c r="CIH133" s="2231"/>
      <c r="CII133" s="2231"/>
      <c r="CIJ133" s="2231"/>
      <c r="CIL133" s="2231"/>
      <c r="CIM133" s="2231"/>
      <c r="CIN133" s="2231"/>
      <c r="CIO133" s="2231"/>
      <c r="CIP133" s="2231"/>
      <c r="CIQ133" s="2231"/>
      <c r="CIR133" s="2231"/>
      <c r="CIS133" s="2231"/>
      <c r="CIT133" s="2231"/>
      <c r="CIU133" s="2231"/>
      <c r="CIV133" s="2231"/>
      <c r="CIW133" s="2231"/>
      <c r="CIX133" s="2231"/>
      <c r="CIY133" s="2231"/>
      <c r="CIZ133" s="2231"/>
      <c r="CJB133" s="2231"/>
      <c r="CJC133" s="2231"/>
      <c r="CJD133" s="2231"/>
      <c r="CJE133" s="2231"/>
      <c r="CJF133" s="2231"/>
      <c r="CJG133" s="2231"/>
      <c r="CJH133" s="2231"/>
      <c r="CJI133" s="2231"/>
      <c r="CJJ133" s="2231"/>
      <c r="CJK133" s="2231"/>
      <c r="CJL133" s="2231"/>
      <c r="CJM133" s="2231"/>
      <c r="CJN133" s="2231"/>
      <c r="CJO133" s="2231"/>
      <c r="CJP133" s="2231"/>
      <c r="CJR133" s="2231"/>
      <c r="CJS133" s="2231"/>
      <c r="CJT133" s="2231"/>
      <c r="CJU133" s="2231"/>
      <c r="CJV133" s="2231"/>
      <c r="CJW133" s="2231"/>
      <c r="CJX133" s="2231"/>
      <c r="CJY133" s="2231"/>
      <c r="CJZ133" s="2231"/>
      <c r="CKA133" s="2231"/>
      <c r="CKB133" s="2231"/>
      <c r="CKC133" s="2231"/>
      <c r="CKD133" s="2231"/>
      <c r="CKE133" s="2231"/>
      <c r="CKF133" s="2231"/>
      <c r="CKH133" s="2231"/>
      <c r="CKI133" s="2231"/>
      <c r="CKJ133" s="2231"/>
      <c r="CKK133" s="2231"/>
      <c r="CKL133" s="2231"/>
      <c r="CKM133" s="2231"/>
      <c r="CKN133" s="2231"/>
      <c r="CKO133" s="2231"/>
      <c r="CKP133" s="2231"/>
      <c r="CKQ133" s="2231"/>
      <c r="CKR133" s="2231"/>
      <c r="CKS133" s="2231"/>
      <c r="CKT133" s="2231"/>
      <c r="CKU133" s="2231"/>
      <c r="CKV133" s="2231"/>
      <c r="CKX133" s="2231"/>
      <c r="CKY133" s="2231"/>
      <c r="CKZ133" s="2231"/>
      <c r="CLA133" s="2231"/>
      <c r="CLB133" s="2231"/>
      <c r="CLC133" s="2231"/>
      <c r="CLD133" s="2231"/>
      <c r="CLE133" s="2231"/>
      <c r="CLF133" s="2231"/>
      <c r="CLG133" s="2231"/>
      <c r="CLH133" s="2231"/>
      <c r="CLI133" s="2231"/>
      <c r="CLJ133" s="2231"/>
      <c r="CLK133" s="2231"/>
      <c r="CLL133" s="2231"/>
      <c r="CLN133" s="2231"/>
      <c r="CLO133" s="2231"/>
      <c r="CLP133" s="2231"/>
      <c r="CLQ133" s="2231"/>
      <c r="CLR133" s="2231"/>
      <c r="CLS133" s="2231"/>
      <c r="CLT133" s="2231"/>
      <c r="CLU133" s="2231"/>
      <c r="CLV133" s="2231"/>
      <c r="CLW133" s="2231"/>
      <c r="CLX133" s="2231"/>
      <c r="CLY133" s="2231"/>
      <c r="CLZ133" s="2231"/>
      <c r="CMA133" s="2231"/>
      <c r="CMB133" s="2231"/>
      <c r="CMD133" s="2231"/>
      <c r="CME133" s="2231"/>
      <c r="CMF133" s="2231"/>
      <c r="CMG133" s="2231"/>
      <c r="CMH133" s="2231"/>
      <c r="CMI133" s="2231"/>
      <c r="CMJ133" s="2231"/>
      <c r="CMK133" s="2231"/>
      <c r="CML133" s="2231"/>
      <c r="CMM133" s="2231"/>
      <c r="CMN133" s="2231"/>
      <c r="CMO133" s="2231"/>
      <c r="CMP133" s="2231"/>
      <c r="CMQ133" s="2231"/>
      <c r="CMR133" s="2231"/>
      <c r="CMT133" s="2231"/>
      <c r="CMU133" s="2231"/>
      <c r="CMV133" s="2231"/>
      <c r="CMW133" s="2231"/>
      <c r="CMX133" s="2231"/>
      <c r="CMY133" s="2231"/>
      <c r="CMZ133" s="2231"/>
      <c r="CNA133" s="2231"/>
      <c r="CNB133" s="2231"/>
      <c r="CNC133" s="2231"/>
      <c r="CND133" s="2231"/>
      <c r="CNE133" s="2231"/>
      <c r="CNF133" s="2231"/>
      <c r="CNG133" s="2231"/>
      <c r="CNH133" s="2231"/>
      <c r="CNJ133" s="2231"/>
      <c r="CNK133" s="2231"/>
      <c r="CNL133" s="2231"/>
      <c r="CNM133" s="2231"/>
      <c r="CNN133" s="2231"/>
      <c r="CNO133" s="2231"/>
      <c r="CNP133" s="2231"/>
      <c r="CNQ133" s="2231"/>
      <c r="CNR133" s="2231"/>
      <c r="CNS133" s="2231"/>
      <c r="CNT133" s="2231"/>
      <c r="CNU133" s="2231"/>
      <c r="CNV133" s="2231"/>
      <c r="CNW133" s="2231"/>
      <c r="CNX133" s="2231"/>
      <c r="CNZ133" s="2231"/>
      <c r="COA133" s="2231"/>
      <c r="COB133" s="2231"/>
      <c r="COC133" s="2231"/>
      <c r="COD133" s="2231"/>
      <c r="COE133" s="2231"/>
      <c r="COF133" s="2231"/>
      <c r="COG133" s="2231"/>
      <c r="COH133" s="2231"/>
      <c r="COI133" s="2231"/>
      <c r="COJ133" s="2231"/>
      <c r="COK133" s="2231"/>
      <c r="COL133" s="2231"/>
      <c r="COM133" s="2231"/>
      <c r="CON133" s="2231"/>
      <c r="COP133" s="2231"/>
      <c r="COQ133" s="2231"/>
      <c r="COR133" s="2231"/>
      <c r="COS133" s="2231"/>
      <c r="COT133" s="2231"/>
      <c r="COU133" s="2231"/>
      <c r="COV133" s="2231"/>
      <c r="COW133" s="2231"/>
      <c r="COX133" s="2231"/>
      <c r="COY133" s="2231"/>
      <c r="COZ133" s="2231"/>
      <c r="CPA133" s="2231"/>
      <c r="CPB133" s="2231"/>
      <c r="CPC133" s="2231"/>
      <c r="CPD133" s="2231"/>
      <c r="CPF133" s="2231"/>
      <c r="CPG133" s="2231"/>
      <c r="CPH133" s="2231"/>
      <c r="CPI133" s="2231"/>
      <c r="CPJ133" s="2231"/>
      <c r="CPK133" s="2231"/>
      <c r="CPL133" s="2231"/>
      <c r="CPM133" s="2231"/>
      <c r="CPN133" s="2231"/>
      <c r="CPO133" s="2231"/>
      <c r="CPP133" s="2231"/>
      <c r="CPQ133" s="2231"/>
      <c r="CPR133" s="2231"/>
      <c r="CPS133" s="2231"/>
      <c r="CPT133" s="2231"/>
      <c r="CPV133" s="2231"/>
      <c r="CPW133" s="2231"/>
      <c r="CPX133" s="2231"/>
      <c r="CPY133" s="2231"/>
      <c r="CPZ133" s="2231"/>
      <c r="CQA133" s="2231"/>
      <c r="CQB133" s="2231"/>
      <c r="CQC133" s="2231"/>
      <c r="CQD133" s="2231"/>
      <c r="CQE133" s="2231"/>
      <c r="CQF133" s="2231"/>
      <c r="CQG133" s="2231"/>
      <c r="CQH133" s="2231"/>
      <c r="CQI133" s="2231"/>
      <c r="CQJ133" s="2231"/>
      <c r="CQL133" s="2231"/>
      <c r="CQM133" s="2231"/>
      <c r="CQN133" s="2231"/>
      <c r="CQO133" s="2231"/>
      <c r="CQP133" s="2231"/>
      <c r="CQQ133" s="2231"/>
      <c r="CQR133" s="2231"/>
      <c r="CQS133" s="2231"/>
      <c r="CQT133" s="2231"/>
      <c r="CQU133" s="2231"/>
      <c r="CQV133" s="2231"/>
      <c r="CQW133" s="2231"/>
      <c r="CQX133" s="2231"/>
      <c r="CQY133" s="2231"/>
      <c r="CQZ133" s="2231"/>
      <c r="CRB133" s="2231"/>
      <c r="CRC133" s="2231"/>
      <c r="CRD133" s="2231"/>
      <c r="CRE133" s="2231"/>
      <c r="CRF133" s="2231"/>
      <c r="CRG133" s="2231"/>
      <c r="CRH133" s="2231"/>
      <c r="CRI133" s="2231"/>
      <c r="CRJ133" s="2231"/>
      <c r="CRK133" s="2231"/>
      <c r="CRL133" s="2231"/>
      <c r="CRM133" s="2231"/>
      <c r="CRN133" s="2231"/>
      <c r="CRO133" s="2231"/>
      <c r="CRP133" s="2231"/>
      <c r="CRR133" s="2231"/>
      <c r="CRS133" s="2231"/>
      <c r="CRT133" s="2231"/>
      <c r="CRU133" s="2231"/>
      <c r="CRV133" s="2231"/>
      <c r="CRW133" s="2231"/>
      <c r="CRX133" s="2231"/>
      <c r="CRY133" s="2231"/>
      <c r="CRZ133" s="2231"/>
      <c r="CSA133" s="2231"/>
      <c r="CSB133" s="2231"/>
      <c r="CSC133" s="2231"/>
      <c r="CSD133" s="2231"/>
      <c r="CSE133" s="2231"/>
      <c r="CSF133" s="2231"/>
      <c r="CSH133" s="2231"/>
      <c r="CSI133" s="2231"/>
      <c r="CSJ133" s="2231"/>
      <c r="CSK133" s="2231"/>
      <c r="CSL133" s="2231"/>
      <c r="CSM133" s="2231"/>
      <c r="CSN133" s="2231"/>
      <c r="CSO133" s="2231"/>
      <c r="CSP133" s="2231"/>
      <c r="CSQ133" s="2231"/>
      <c r="CSR133" s="2231"/>
      <c r="CSS133" s="2231"/>
      <c r="CST133" s="2231"/>
      <c r="CSU133" s="2231"/>
      <c r="CSV133" s="2231"/>
      <c r="CSX133" s="2231"/>
      <c r="CSY133" s="2231"/>
      <c r="CSZ133" s="2231"/>
      <c r="CTA133" s="2231"/>
      <c r="CTB133" s="2231"/>
      <c r="CTC133" s="2231"/>
      <c r="CTD133" s="2231"/>
      <c r="CTE133" s="2231"/>
      <c r="CTF133" s="2231"/>
      <c r="CTG133" s="2231"/>
      <c r="CTH133" s="2231"/>
      <c r="CTI133" s="2231"/>
      <c r="CTJ133" s="2231"/>
      <c r="CTK133" s="2231"/>
      <c r="CTL133" s="2231"/>
      <c r="CTN133" s="2231"/>
      <c r="CTO133" s="2231"/>
      <c r="CTP133" s="2231"/>
      <c r="CTQ133" s="2231"/>
      <c r="CTR133" s="2231"/>
      <c r="CTS133" s="2231"/>
      <c r="CTT133" s="2231"/>
      <c r="CTU133" s="2231"/>
      <c r="CTV133" s="2231"/>
      <c r="CTW133" s="2231"/>
      <c r="CTX133" s="2231"/>
      <c r="CTY133" s="2231"/>
      <c r="CTZ133" s="2231"/>
      <c r="CUA133" s="2231"/>
      <c r="CUB133" s="2231"/>
      <c r="CUD133" s="2231"/>
      <c r="CUE133" s="2231"/>
      <c r="CUF133" s="2231"/>
      <c r="CUG133" s="2231"/>
      <c r="CUH133" s="2231"/>
      <c r="CUI133" s="2231"/>
      <c r="CUJ133" s="2231"/>
      <c r="CUK133" s="2231"/>
      <c r="CUL133" s="2231"/>
      <c r="CUM133" s="2231"/>
      <c r="CUN133" s="2231"/>
      <c r="CUO133" s="2231"/>
      <c r="CUP133" s="2231"/>
      <c r="CUQ133" s="2231"/>
      <c r="CUR133" s="2231"/>
      <c r="CUT133" s="2231"/>
      <c r="CUU133" s="2231"/>
      <c r="CUV133" s="2231"/>
      <c r="CUW133" s="2231"/>
      <c r="CUX133" s="2231"/>
      <c r="CUY133" s="2231"/>
      <c r="CUZ133" s="2231"/>
      <c r="CVA133" s="2231"/>
      <c r="CVB133" s="2231"/>
      <c r="CVC133" s="2231"/>
      <c r="CVD133" s="2231"/>
      <c r="CVE133" s="2231"/>
      <c r="CVF133" s="2231"/>
      <c r="CVG133" s="2231"/>
      <c r="CVH133" s="2231"/>
      <c r="CVJ133" s="2231"/>
      <c r="CVK133" s="2231"/>
      <c r="CVL133" s="2231"/>
      <c r="CVM133" s="2231"/>
      <c r="CVN133" s="2231"/>
      <c r="CVO133" s="2231"/>
      <c r="CVP133" s="2231"/>
      <c r="CVQ133" s="2231"/>
      <c r="CVR133" s="2231"/>
      <c r="CVS133" s="2231"/>
      <c r="CVT133" s="2231"/>
      <c r="CVU133" s="2231"/>
      <c r="CVV133" s="2231"/>
      <c r="CVW133" s="2231"/>
      <c r="CVX133" s="2231"/>
      <c r="CVZ133" s="2231"/>
      <c r="CWA133" s="2231"/>
      <c r="CWB133" s="2231"/>
      <c r="CWC133" s="2231"/>
      <c r="CWD133" s="2231"/>
      <c r="CWE133" s="2231"/>
      <c r="CWF133" s="2231"/>
      <c r="CWG133" s="2231"/>
      <c r="CWH133" s="2231"/>
      <c r="CWI133" s="2231"/>
      <c r="CWJ133" s="2231"/>
      <c r="CWK133" s="2231"/>
      <c r="CWL133" s="2231"/>
      <c r="CWM133" s="2231"/>
      <c r="CWN133" s="2231"/>
      <c r="CWP133" s="2231"/>
      <c r="CWQ133" s="2231"/>
      <c r="CWR133" s="2231"/>
      <c r="CWS133" s="2231"/>
      <c r="CWT133" s="2231"/>
      <c r="CWU133" s="2231"/>
      <c r="CWV133" s="2231"/>
      <c r="CWW133" s="2231"/>
      <c r="CWX133" s="2231"/>
      <c r="CWY133" s="2231"/>
      <c r="CWZ133" s="2231"/>
      <c r="CXA133" s="2231"/>
      <c r="CXB133" s="2231"/>
      <c r="CXC133" s="2231"/>
      <c r="CXD133" s="2231"/>
      <c r="CXF133" s="2231"/>
      <c r="CXG133" s="2231"/>
      <c r="CXH133" s="2231"/>
      <c r="CXI133" s="2231"/>
      <c r="CXJ133" s="2231"/>
      <c r="CXK133" s="2231"/>
      <c r="CXL133" s="2231"/>
      <c r="CXM133" s="2231"/>
      <c r="CXN133" s="2231"/>
      <c r="CXO133" s="2231"/>
      <c r="CXP133" s="2231"/>
      <c r="CXQ133" s="2231"/>
      <c r="CXR133" s="2231"/>
      <c r="CXS133" s="2231"/>
      <c r="CXT133" s="2231"/>
      <c r="CXV133" s="2231"/>
      <c r="CXW133" s="2231"/>
      <c r="CXX133" s="2231"/>
      <c r="CXY133" s="2231"/>
      <c r="CXZ133" s="2231"/>
      <c r="CYA133" s="2231"/>
      <c r="CYB133" s="2231"/>
      <c r="CYC133" s="2231"/>
      <c r="CYD133" s="2231"/>
      <c r="CYE133" s="2231"/>
      <c r="CYF133" s="2231"/>
      <c r="CYG133" s="2231"/>
      <c r="CYH133" s="2231"/>
      <c r="CYI133" s="2231"/>
      <c r="CYJ133" s="2231"/>
      <c r="CYL133" s="2231"/>
      <c r="CYM133" s="2231"/>
      <c r="CYN133" s="2231"/>
      <c r="CYO133" s="2231"/>
      <c r="CYP133" s="2231"/>
      <c r="CYQ133" s="2231"/>
      <c r="CYR133" s="2231"/>
      <c r="CYS133" s="2231"/>
      <c r="CYT133" s="2231"/>
      <c r="CYU133" s="2231"/>
      <c r="CYV133" s="2231"/>
      <c r="CYW133" s="2231"/>
      <c r="CYX133" s="2231"/>
      <c r="CYY133" s="2231"/>
      <c r="CYZ133" s="2231"/>
      <c r="CZB133" s="2231"/>
      <c r="CZC133" s="2231"/>
      <c r="CZD133" s="2231"/>
      <c r="CZE133" s="2231"/>
      <c r="CZF133" s="2231"/>
      <c r="CZG133" s="2231"/>
      <c r="CZH133" s="2231"/>
      <c r="CZI133" s="2231"/>
      <c r="CZJ133" s="2231"/>
      <c r="CZK133" s="2231"/>
      <c r="CZL133" s="2231"/>
      <c r="CZM133" s="2231"/>
      <c r="CZN133" s="2231"/>
      <c r="CZO133" s="2231"/>
      <c r="CZP133" s="2231"/>
      <c r="CZR133" s="2231"/>
      <c r="CZS133" s="2231"/>
      <c r="CZT133" s="2231"/>
      <c r="CZU133" s="2231"/>
      <c r="CZV133" s="2231"/>
      <c r="CZW133" s="2231"/>
      <c r="CZX133" s="2231"/>
      <c r="CZY133" s="2231"/>
      <c r="CZZ133" s="2231"/>
      <c r="DAA133" s="2231"/>
      <c r="DAB133" s="2231"/>
      <c r="DAC133" s="2231"/>
      <c r="DAD133" s="2231"/>
      <c r="DAE133" s="2231"/>
      <c r="DAF133" s="2231"/>
      <c r="DAH133" s="2231"/>
      <c r="DAI133" s="2231"/>
      <c r="DAJ133" s="2231"/>
      <c r="DAK133" s="2231"/>
      <c r="DAL133" s="2231"/>
      <c r="DAM133" s="2231"/>
      <c r="DAN133" s="2231"/>
      <c r="DAO133" s="2231"/>
      <c r="DAP133" s="2231"/>
      <c r="DAQ133" s="2231"/>
      <c r="DAR133" s="2231"/>
      <c r="DAS133" s="2231"/>
      <c r="DAT133" s="2231"/>
      <c r="DAU133" s="2231"/>
      <c r="DAV133" s="2231"/>
      <c r="DAX133" s="2231"/>
      <c r="DAY133" s="2231"/>
      <c r="DAZ133" s="2231"/>
      <c r="DBA133" s="2231"/>
      <c r="DBB133" s="2231"/>
      <c r="DBC133" s="2231"/>
      <c r="DBD133" s="2231"/>
      <c r="DBE133" s="2231"/>
      <c r="DBF133" s="2231"/>
      <c r="DBG133" s="2231"/>
      <c r="DBH133" s="2231"/>
      <c r="DBI133" s="2231"/>
      <c r="DBJ133" s="2231"/>
      <c r="DBK133" s="2231"/>
      <c r="DBL133" s="2231"/>
      <c r="DBN133" s="2231"/>
      <c r="DBO133" s="2231"/>
      <c r="DBP133" s="2231"/>
      <c r="DBQ133" s="2231"/>
      <c r="DBR133" s="2231"/>
      <c r="DBS133" s="2231"/>
      <c r="DBT133" s="2231"/>
      <c r="DBU133" s="2231"/>
      <c r="DBV133" s="2231"/>
      <c r="DBW133" s="2231"/>
      <c r="DBX133" s="2231"/>
      <c r="DBY133" s="2231"/>
      <c r="DBZ133" s="2231"/>
      <c r="DCA133" s="2231"/>
      <c r="DCB133" s="2231"/>
      <c r="DCD133" s="2231"/>
      <c r="DCE133" s="2231"/>
      <c r="DCF133" s="2231"/>
      <c r="DCG133" s="2231"/>
      <c r="DCH133" s="2231"/>
      <c r="DCI133" s="2231"/>
      <c r="DCJ133" s="2231"/>
      <c r="DCK133" s="2231"/>
      <c r="DCL133" s="2231"/>
      <c r="DCM133" s="2231"/>
      <c r="DCN133" s="2231"/>
      <c r="DCO133" s="2231"/>
      <c r="DCP133" s="2231"/>
      <c r="DCQ133" s="2231"/>
      <c r="DCR133" s="2231"/>
      <c r="DCT133" s="2231"/>
      <c r="DCU133" s="2231"/>
      <c r="DCV133" s="2231"/>
      <c r="DCW133" s="2231"/>
      <c r="DCX133" s="2231"/>
      <c r="DCY133" s="2231"/>
      <c r="DCZ133" s="2231"/>
      <c r="DDA133" s="2231"/>
      <c r="DDB133" s="2231"/>
      <c r="DDC133" s="2231"/>
      <c r="DDD133" s="2231"/>
      <c r="DDE133" s="2231"/>
      <c r="DDF133" s="2231"/>
      <c r="DDG133" s="2231"/>
      <c r="DDH133" s="2231"/>
      <c r="DDJ133" s="2231"/>
      <c r="DDK133" s="2231"/>
      <c r="DDL133" s="2231"/>
      <c r="DDM133" s="2231"/>
      <c r="DDN133" s="2231"/>
      <c r="DDO133" s="2231"/>
      <c r="DDP133" s="2231"/>
      <c r="DDQ133" s="2231"/>
      <c r="DDR133" s="2231"/>
      <c r="DDS133" s="2231"/>
      <c r="DDT133" s="2231"/>
      <c r="DDU133" s="2231"/>
      <c r="DDV133" s="2231"/>
      <c r="DDW133" s="2231"/>
      <c r="DDX133" s="2231"/>
      <c r="DDZ133" s="2231"/>
      <c r="DEA133" s="2231"/>
      <c r="DEB133" s="2231"/>
      <c r="DEC133" s="2231"/>
      <c r="DED133" s="2231"/>
      <c r="DEE133" s="2231"/>
      <c r="DEF133" s="2231"/>
      <c r="DEG133" s="2231"/>
      <c r="DEH133" s="2231"/>
      <c r="DEI133" s="2231"/>
      <c r="DEJ133" s="2231"/>
      <c r="DEK133" s="2231"/>
      <c r="DEL133" s="2231"/>
      <c r="DEM133" s="2231"/>
      <c r="DEN133" s="2231"/>
      <c r="DEP133" s="2231"/>
      <c r="DEQ133" s="2231"/>
      <c r="DER133" s="2231"/>
      <c r="DES133" s="2231"/>
      <c r="DET133" s="2231"/>
      <c r="DEU133" s="2231"/>
      <c r="DEV133" s="2231"/>
      <c r="DEW133" s="2231"/>
      <c r="DEX133" s="2231"/>
      <c r="DEY133" s="2231"/>
      <c r="DEZ133" s="2231"/>
      <c r="DFA133" s="2231"/>
      <c r="DFB133" s="2231"/>
      <c r="DFC133" s="2231"/>
      <c r="DFD133" s="2231"/>
      <c r="DFF133" s="2231"/>
      <c r="DFG133" s="2231"/>
      <c r="DFH133" s="2231"/>
      <c r="DFI133" s="2231"/>
      <c r="DFJ133" s="2231"/>
      <c r="DFK133" s="2231"/>
      <c r="DFL133" s="2231"/>
      <c r="DFM133" s="2231"/>
      <c r="DFN133" s="2231"/>
      <c r="DFO133" s="2231"/>
      <c r="DFP133" s="2231"/>
      <c r="DFQ133" s="2231"/>
      <c r="DFR133" s="2231"/>
      <c r="DFS133" s="2231"/>
      <c r="DFT133" s="2231"/>
      <c r="DFV133" s="2231"/>
      <c r="DFW133" s="2231"/>
      <c r="DFX133" s="2231"/>
      <c r="DFY133" s="2231"/>
      <c r="DFZ133" s="2231"/>
      <c r="DGA133" s="2231"/>
      <c r="DGB133" s="2231"/>
      <c r="DGC133" s="2231"/>
      <c r="DGD133" s="2231"/>
      <c r="DGE133" s="2231"/>
      <c r="DGF133" s="2231"/>
      <c r="DGG133" s="2231"/>
      <c r="DGH133" s="2231"/>
      <c r="DGI133" s="2231"/>
      <c r="DGJ133" s="2231"/>
      <c r="DGL133" s="2231"/>
      <c r="DGM133" s="2231"/>
      <c r="DGN133" s="2231"/>
      <c r="DGO133" s="2231"/>
      <c r="DGP133" s="2231"/>
      <c r="DGQ133" s="2231"/>
      <c r="DGR133" s="2231"/>
      <c r="DGS133" s="2231"/>
      <c r="DGT133" s="2231"/>
      <c r="DGU133" s="2231"/>
      <c r="DGV133" s="2231"/>
      <c r="DGW133" s="2231"/>
      <c r="DGX133" s="2231"/>
      <c r="DGY133" s="2231"/>
      <c r="DGZ133" s="2231"/>
      <c r="DHB133" s="2231"/>
      <c r="DHC133" s="2231"/>
      <c r="DHD133" s="2231"/>
      <c r="DHE133" s="2231"/>
      <c r="DHF133" s="2231"/>
      <c r="DHG133" s="2231"/>
      <c r="DHH133" s="2231"/>
      <c r="DHI133" s="2231"/>
      <c r="DHJ133" s="2231"/>
      <c r="DHK133" s="2231"/>
      <c r="DHL133" s="2231"/>
      <c r="DHM133" s="2231"/>
      <c r="DHN133" s="2231"/>
      <c r="DHO133" s="2231"/>
      <c r="DHP133" s="2231"/>
      <c r="DHR133" s="2231"/>
      <c r="DHS133" s="2231"/>
      <c r="DHT133" s="2231"/>
      <c r="DHU133" s="2231"/>
      <c r="DHV133" s="2231"/>
      <c r="DHW133" s="2231"/>
      <c r="DHX133" s="2231"/>
      <c r="DHY133" s="2231"/>
      <c r="DHZ133" s="2231"/>
      <c r="DIA133" s="2231"/>
      <c r="DIB133" s="2231"/>
      <c r="DIC133" s="2231"/>
      <c r="DID133" s="2231"/>
      <c r="DIE133" s="2231"/>
      <c r="DIF133" s="2231"/>
      <c r="DIH133" s="2231"/>
      <c r="DII133" s="2231"/>
      <c r="DIJ133" s="2231"/>
      <c r="DIK133" s="2231"/>
      <c r="DIL133" s="2231"/>
      <c r="DIM133" s="2231"/>
      <c r="DIN133" s="2231"/>
      <c r="DIO133" s="2231"/>
      <c r="DIP133" s="2231"/>
      <c r="DIQ133" s="2231"/>
      <c r="DIR133" s="2231"/>
      <c r="DIS133" s="2231"/>
      <c r="DIT133" s="2231"/>
      <c r="DIU133" s="2231"/>
      <c r="DIV133" s="2231"/>
      <c r="DIX133" s="2231"/>
      <c r="DIY133" s="2231"/>
      <c r="DIZ133" s="2231"/>
      <c r="DJA133" s="2231"/>
      <c r="DJB133" s="2231"/>
      <c r="DJC133" s="2231"/>
      <c r="DJD133" s="2231"/>
      <c r="DJE133" s="2231"/>
      <c r="DJF133" s="2231"/>
      <c r="DJG133" s="2231"/>
      <c r="DJH133" s="2231"/>
      <c r="DJI133" s="2231"/>
      <c r="DJJ133" s="2231"/>
      <c r="DJK133" s="2231"/>
      <c r="DJL133" s="2231"/>
      <c r="DJN133" s="2231"/>
      <c r="DJO133" s="2231"/>
      <c r="DJP133" s="2231"/>
      <c r="DJQ133" s="2231"/>
      <c r="DJR133" s="2231"/>
      <c r="DJS133" s="2231"/>
      <c r="DJT133" s="2231"/>
      <c r="DJU133" s="2231"/>
      <c r="DJV133" s="2231"/>
      <c r="DJW133" s="2231"/>
      <c r="DJX133" s="2231"/>
      <c r="DJY133" s="2231"/>
      <c r="DJZ133" s="2231"/>
      <c r="DKA133" s="2231"/>
      <c r="DKB133" s="2231"/>
      <c r="DKD133" s="2231"/>
      <c r="DKE133" s="2231"/>
      <c r="DKF133" s="2231"/>
      <c r="DKG133" s="2231"/>
      <c r="DKH133" s="2231"/>
      <c r="DKI133" s="2231"/>
      <c r="DKJ133" s="2231"/>
      <c r="DKK133" s="2231"/>
      <c r="DKL133" s="2231"/>
      <c r="DKM133" s="2231"/>
      <c r="DKN133" s="2231"/>
      <c r="DKO133" s="2231"/>
      <c r="DKP133" s="2231"/>
      <c r="DKQ133" s="2231"/>
      <c r="DKR133" s="2231"/>
      <c r="DKT133" s="2231"/>
      <c r="DKU133" s="2231"/>
      <c r="DKV133" s="2231"/>
      <c r="DKW133" s="2231"/>
      <c r="DKX133" s="2231"/>
      <c r="DKY133" s="2231"/>
      <c r="DKZ133" s="2231"/>
      <c r="DLA133" s="2231"/>
      <c r="DLB133" s="2231"/>
      <c r="DLC133" s="2231"/>
      <c r="DLD133" s="2231"/>
      <c r="DLE133" s="2231"/>
      <c r="DLF133" s="2231"/>
      <c r="DLG133" s="2231"/>
      <c r="DLH133" s="2231"/>
      <c r="DLJ133" s="2231"/>
      <c r="DLK133" s="2231"/>
      <c r="DLL133" s="2231"/>
      <c r="DLM133" s="2231"/>
      <c r="DLN133" s="2231"/>
      <c r="DLO133" s="2231"/>
      <c r="DLP133" s="2231"/>
      <c r="DLQ133" s="2231"/>
      <c r="DLR133" s="2231"/>
      <c r="DLS133" s="2231"/>
      <c r="DLT133" s="2231"/>
      <c r="DLU133" s="2231"/>
      <c r="DLV133" s="2231"/>
      <c r="DLW133" s="2231"/>
      <c r="DLX133" s="2231"/>
      <c r="DLZ133" s="2231"/>
      <c r="DMA133" s="2231"/>
      <c r="DMB133" s="2231"/>
      <c r="DMC133" s="2231"/>
      <c r="DMD133" s="2231"/>
      <c r="DME133" s="2231"/>
      <c r="DMF133" s="2231"/>
      <c r="DMG133" s="2231"/>
      <c r="DMH133" s="2231"/>
      <c r="DMI133" s="2231"/>
      <c r="DMJ133" s="2231"/>
      <c r="DMK133" s="2231"/>
      <c r="DML133" s="2231"/>
      <c r="DMM133" s="2231"/>
      <c r="DMN133" s="2231"/>
      <c r="DMP133" s="2231"/>
      <c r="DMQ133" s="2231"/>
      <c r="DMR133" s="2231"/>
      <c r="DMS133" s="2231"/>
      <c r="DMT133" s="2231"/>
      <c r="DMU133" s="2231"/>
      <c r="DMV133" s="2231"/>
      <c r="DMW133" s="2231"/>
      <c r="DMX133" s="2231"/>
      <c r="DMY133" s="2231"/>
      <c r="DMZ133" s="2231"/>
      <c r="DNA133" s="2231"/>
      <c r="DNB133" s="2231"/>
      <c r="DNC133" s="2231"/>
      <c r="DND133" s="2231"/>
      <c r="DNF133" s="2231"/>
      <c r="DNG133" s="2231"/>
      <c r="DNH133" s="2231"/>
      <c r="DNI133" s="2231"/>
      <c r="DNJ133" s="2231"/>
      <c r="DNK133" s="2231"/>
      <c r="DNL133" s="2231"/>
      <c r="DNM133" s="2231"/>
      <c r="DNN133" s="2231"/>
      <c r="DNO133" s="2231"/>
      <c r="DNP133" s="2231"/>
      <c r="DNQ133" s="2231"/>
      <c r="DNR133" s="2231"/>
      <c r="DNS133" s="2231"/>
      <c r="DNT133" s="2231"/>
      <c r="DNV133" s="2231"/>
      <c r="DNW133" s="2231"/>
      <c r="DNX133" s="2231"/>
      <c r="DNY133" s="2231"/>
      <c r="DNZ133" s="2231"/>
      <c r="DOA133" s="2231"/>
      <c r="DOB133" s="2231"/>
      <c r="DOC133" s="2231"/>
      <c r="DOD133" s="2231"/>
      <c r="DOE133" s="2231"/>
      <c r="DOF133" s="2231"/>
      <c r="DOG133" s="2231"/>
      <c r="DOH133" s="2231"/>
      <c r="DOI133" s="2231"/>
      <c r="DOJ133" s="2231"/>
      <c r="DOL133" s="2231"/>
      <c r="DOM133" s="2231"/>
      <c r="DON133" s="2231"/>
      <c r="DOO133" s="2231"/>
      <c r="DOP133" s="2231"/>
      <c r="DOQ133" s="2231"/>
      <c r="DOR133" s="2231"/>
      <c r="DOS133" s="2231"/>
      <c r="DOT133" s="2231"/>
      <c r="DOU133" s="2231"/>
      <c r="DOV133" s="2231"/>
      <c r="DOW133" s="2231"/>
      <c r="DOX133" s="2231"/>
      <c r="DOY133" s="2231"/>
      <c r="DOZ133" s="2231"/>
      <c r="DPB133" s="2231"/>
      <c r="DPC133" s="2231"/>
      <c r="DPD133" s="2231"/>
      <c r="DPE133" s="2231"/>
      <c r="DPF133" s="2231"/>
      <c r="DPG133" s="2231"/>
      <c r="DPH133" s="2231"/>
      <c r="DPI133" s="2231"/>
      <c r="DPJ133" s="2231"/>
      <c r="DPK133" s="2231"/>
      <c r="DPL133" s="2231"/>
      <c r="DPM133" s="2231"/>
      <c r="DPN133" s="2231"/>
      <c r="DPO133" s="2231"/>
      <c r="DPP133" s="2231"/>
      <c r="DPR133" s="2231"/>
      <c r="DPS133" s="2231"/>
      <c r="DPT133" s="2231"/>
      <c r="DPU133" s="2231"/>
      <c r="DPV133" s="2231"/>
      <c r="DPW133" s="2231"/>
      <c r="DPX133" s="2231"/>
      <c r="DPY133" s="2231"/>
      <c r="DPZ133" s="2231"/>
      <c r="DQA133" s="2231"/>
      <c r="DQB133" s="2231"/>
      <c r="DQC133" s="2231"/>
      <c r="DQD133" s="2231"/>
      <c r="DQE133" s="2231"/>
      <c r="DQF133" s="2231"/>
      <c r="DQH133" s="2231"/>
      <c r="DQI133" s="2231"/>
      <c r="DQJ133" s="2231"/>
      <c r="DQK133" s="2231"/>
      <c r="DQL133" s="2231"/>
      <c r="DQM133" s="2231"/>
      <c r="DQN133" s="2231"/>
      <c r="DQO133" s="2231"/>
      <c r="DQP133" s="2231"/>
      <c r="DQQ133" s="2231"/>
      <c r="DQR133" s="2231"/>
      <c r="DQS133" s="2231"/>
      <c r="DQT133" s="2231"/>
      <c r="DQU133" s="2231"/>
      <c r="DQV133" s="2231"/>
      <c r="DQX133" s="2231"/>
      <c r="DQY133" s="2231"/>
      <c r="DQZ133" s="2231"/>
      <c r="DRA133" s="2231"/>
      <c r="DRB133" s="2231"/>
      <c r="DRC133" s="2231"/>
      <c r="DRD133" s="2231"/>
      <c r="DRE133" s="2231"/>
      <c r="DRF133" s="2231"/>
      <c r="DRG133" s="2231"/>
      <c r="DRH133" s="2231"/>
      <c r="DRI133" s="2231"/>
      <c r="DRJ133" s="2231"/>
      <c r="DRK133" s="2231"/>
      <c r="DRL133" s="2231"/>
      <c r="DRN133" s="2231"/>
      <c r="DRO133" s="2231"/>
      <c r="DRP133" s="2231"/>
      <c r="DRQ133" s="2231"/>
      <c r="DRR133" s="2231"/>
      <c r="DRS133" s="2231"/>
      <c r="DRT133" s="2231"/>
      <c r="DRU133" s="2231"/>
      <c r="DRV133" s="2231"/>
      <c r="DRW133" s="2231"/>
      <c r="DRX133" s="2231"/>
      <c r="DRY133" s="2231"/>
      <c r="DRZ133" s="2231"/>
      <c r="DSA133" s="2231"/>
      <c r="DSB133" s="2231"/>
      <c r="DSD133" s="2231"/>
      <c r="DSE133" s="2231"/>
      <c r="DSF133" s="2231"/>
      <c r="DSG133" s="2231"/>
      <c r="DSH133" s="2231"/>
      <c r="DSI133" s="2231"/>
      <c r="DSJ133" s="2231"/>
      <c r="DSK133" s="2231"/>
      <c r="DSL133" s="2231"/>
      <c r="DSM133" s="2231"/>
      <c r="DSN133" s="2231"/>
      <c r="DSO133" s="2231"/>
      <c r="DSP133" s="2231"/>
      <c r="DSQ133" s="2231"/>
      <c r="DSR133" s="2231"/>
      <c r="DST133" s="2231"/>
      <c r="DSU133" s="2231"/>
      <c r="DSV133" s="2231"/>
      <c r="DSW133" s="2231"/>
      <c r="DSX133" s="2231"/>
      <c r="DSY133" s="2231"/>
      <c r="DSZ133" s="2231"/>
      <c r="DTA133" s="2231"/>
      <c r="DTB133" s="2231"/>
      <c r="DTC133" s="2231"/>
      <c r="DTD133" s="2231"/>
      <c r="DTE133" s="2231"/>
      <c r="DTF133" s="2231"/>
      <c r="DTG133" s="2231"/>
      <c r="DTH133" s="2231"/>
      <c r="DTJ133" s="2231"/>
      <c r="DTK133" s="2231"/>
      <c r="DTL133" s="2231"/>
      <c r="DTM133" s="2231"/>
      <c r="DTN133" s="2231"/>
      <c r="DTO133" s="2231"/>
      <c r="DTP133" s="2231"/>
      <c r="DTQ133" s="2231"/>
      <c r="DTR133" s="2231"/>
      <c r="DTS133" s="2231"/>
      <c r="DTT133" s="2231"/>
      <c r="DTU133" s="2231"/>
      <c r="DTV133" s="2231"/>
      <c r="DTW133" s="2231"/>
      <c r="DTX133" s="2231"/>
      <c r="DTZ133" s="2231"/>
      <c r="DUA133" s="2231"/>
      <c r="DUB133" s="2231"/>
      <c r="DUC133" s="2231"/>
      <c r="DUD133" s="2231"/>
      <c r="DUE133" s="2231"/>
      <c r="DUF133" s="2231"/>
      <c r="DUG133" s="2231"/>
      <c r="DUH133" s="2231"/>
      <c r="DUI133" s="2231"/>
      <c r="DUJ133" s="2231"/>
      <c r="DUK133" s="2231"/>
      <c r="DUL133" s="2231"/>
      <c r="DUM133" s="2231"/>
      <c r="DUN133" s="2231"/>
      <c r="DUP133" s="2231"/>
      <c r="DUQ133" s="2231"/>
      <c r="DUR133" s="2231"/>
      <c r="DUS133" s="2231"/>
      <c r="DUT133" s="2231"/>
      <c r="DUU133" s="2231"/>
      <c r="DUV133" s="2231"/>
      <c r="DUW133" s="2231"/>
      <c r="DUX133" s="2231"/>
      <c r="DUY133" s="2231"/>
      <c r="DUZ133" s="2231"/>
      <c r="DVA133" s="2231"/>
      <c r="DVB133" s="2231"/>
      <c r="DVC133" s="2231"/>
      <c r="DVD133" s="2231"/>
      <c r="DVF133" s="2231"/>
      <c r="DVG133" s="2231"/>
      <c r="DVH133" s="2231"/>
      <c r="DVI133" s="2231"/>
      <c r="DVJ133" s="2231"/>
      <c r="DVK133" s="2231"/>
      <c r="DVL133" s="2231"/>
      <c r="DVM133" s="2231"/>
      <c r="DVN133" s="2231"/>
      <c r="DVO133" s="2231"/>
      <c r="DVP133" s="2231"/>
      <c r="DVQ133" s="2231"/>
      <c r="DVR133" s="2231"/>
      <c r="DVS133" s="2231"/>
      <c r="DVT133" s="2231"/>
      <c r="DVV133" s="2231"/>
      <c r="DVW133" s="2231"/>
      <c r="DVX133" s="2231"/>
      <c r="DVY133" s="2231"/>
      <c r="DVZ133" s="2231"/>
      <c r="DWA133" s="2231"/>
      <c r="DWB133" s="2231"/>
      <c r="DWC133" s="2231"/>
      <c r="DWD133" s="2231"/>
      <c r="DWE133" s="2231"/>
      <c r="DWF133" s="2231"/>
      <c r="DWG133" s="2231"/>
      <c r="DWH133" s="2231"/>
      <c r="DWI133" s="2231"/>
      <c r="DWJ133" s="2231"/>
      <c r="DWL133" s="2231"/>
      <c r="DWM133" s="2231"/>
      <c r="DWN133" s="2231"/>
      <c r="DWO133" s="2231"/>
      <c r="DWP133" s="2231"/>
      <c r="DWQ133" s="2231"/>
      <c r="DWR133" s="2231"/>
      <c r="DWS133" s="2231"/>
      <c r="DWT133" s="2231"/>
      <c r="DWU133" s="2231"/>
      <c r="DWV133" s="2231"/>
      <c r="DWW133" s="2231"/>
      <c r="DWX133" s="2231"/>
      <c r="DWY133" s="2231"/>
      <c r="DWZ133" s="2231"/>
      <c r="DXB133" s="2231"/>
      <c r="DXC133" s="2231"/>
      <c r="DXD133" s="2231"/>
      <c r="DXE133" s="2231"/>
      <c r="DXF133" s="2231"/>
      <c r="DXG133" s="2231"/>
      <c r="DXH133" s="2231"/>
      <c r="DXI133" s="2231"/>
      <c r="DXJ133" s="2231"/>
      <c r="DXK133" s="2231"/>
      <c r="DXL133" s="2231"/>
      <c r="DXM133" s="2231"/>
      <c r="DXN133" s="2231"/>
      <c r="DXO133" s="2231"/>
      <c r="DXP133" s="2231"/>
      <c r="DXR133" s="2231"/>
      <c r="DXS133" s="2231"/>
      <c r="DXT133" s="2231"/>
      <c r="DXU133" s="2231"/>
      <c r="DXV133" s="2231"/>
      <c r="DXW133" s="2231"/>
      <c r="DXX133" s="2231"/>
      <c r="DXY133" s="2231"/>
      <c r="DXZ133" s="2231"/>
      <c r="DYA133" s="2231"/>
      <c r="DYB133" s="2231"/>
      <c r="DYC133" s="2231"/>
      <c r="DYD133" s="2231"/>
      <c r="DYE133" s="2231"/>
      <c r="DYF133" s="2231"/>
      <c r="DYH133" s="2231"/>
      <c r="DYI133" s="2231"/>
      <c r="DYJ133" s="2231"/>
      <c r="DYK133" s="2231"/>
      <c r="DYL133" s="2231"/>
      <c r="DYM133" s="2231"/>
      <c r="DYN133" s="2231"/>
      <c r="DYO133" s="2231"/>
      <c r="DYP133" s="2231"/>
      <c r="DYQ133" s="2231"/>
      <c r="DYR133" s="2231"/>
      <c r="DYS133" s="2231"/>
      <c r="DYT133" s="2231"/>
      <c r="DYU133" s="2231"/>
      <c r="DYV133" s="2231"/>
      <c r="DYX133" s="2231"/>
      <c r="DYY133" s="2231"/>
      <c r="DYZ133" s="2231"/>
      <c r="DZA133" s="2231"/>
      <c r="DZB133" s="2231"/>
      <c r="DZC133" s="2231"/>
      <c r="DZD133" s="2231"/>
      <c r="DZE133" s="2231"/>
      <c r="DZF133" s="2231"/>
      <c r="DZG133" s="2231"/>
      <c r="DZH133" s="2231"/>
      <c r="DZI133" s="2231"/>
      <c r="DZJ133" s="2231"/>
      <c r="DZK133" s="2231"/>
      <c r="DZL133" s="2231"/>
      <c r="DZN133" s="2231"/>
      <c r="DZO133" s="2231"/>
      <c r="DZP133" s="2231"/>
      <c r="DZQ133" s="2231"/>
      <c r="DZR133" s="2231"/>
      <c r="DZS133" s="2231"/>
      <c r="DZT133" s="2231"/>
      <c r="DZU133" s="2231"/>
      <c r="DZV133" s="2231"/>
      <c r="DZW133" s="2231"/>
      <c r="DZX133" s="2231"/>
      <c r="DZY133" s="2231"/>
      <c r="DZZ133" s="2231"/>
      <c r="EAA133" s="2231"/>
      <c r="EAB133" s="2231"/>
      <c r="EAD133" s="2231"/>
      <c r="EAE133" s="2231"/>
      <c r="EAF133" s="2231"/>
      <c r="EAG133" s="2231"/>
      <c r="EAH133" s="2231"/>
      <c r="EAI133" s="2231"/>
      <c r="EAJ133" s="2231"/>
      <c r="EAK133" s="2231"/>
      <c r="EAL133" s="2231"/>
      <c r="EAM133" s="2231"/>
      <c r="EAN133" s="2231"/>
      <c r="EAO133" s="2231"/>
      <c r="EAP133" s="2231"/>
      <c r="EAQ133" s="2231"/>
      <c r="EAR133" s="2231"/>
      <c r="EAT133" s="2231"/>
      <c r="EAU133" s="2231"/>
      <c r="EAV133" s="2231"/>
      <c r="EAW133" s="2231"/>
      <c r="EAX133" s="2231"/>
      <c r="EAY133" s="2231"/>
      <c r="EAZ133" s="2231"/>
      <c r="EBA133" s="2231"/>
      <c r="EBB133" s="2231"/>
      <c r="EBC133" s="2231"/>
      <c r="EBD133" s="2231"/>
      <c r="EBE133" s="2231"/>
      <c r="EBF133" s="2231"/>
      <c r="EBG133" s="2231"/>
      <c r="EBH133" s="2231"/>
      <c r="EBJ133" s="2231"/>
      <c r="EBK133" s="2231"/>
      <c r="EBL133" s="2231"/>
      <c r="EBM133" s="2231"/>
      <c r="EBN133" s="2231"/>
      <c r="EBO133" s="2231"/>
      <c r="EBP133" s="2231"/>
      <c r="EBQ133" s="2231"/>
      <c r="EBR133" s="2231"/>
      <c r="EBS133" s="2231"/>
      <c r="EBT133" s="2231"/>
      <c r="EBU133" s="2231"/>
      <c r="EBV133" s="2231"/>
      <c r="EBW133" s="2231"/>
      <c r="EBX133" s="2231"/>
      <c r="EBZ133" s="2231"/>
      <c r="ECA133" s="2231"/>
      <c r="ECB133" s="2231"/>
      <c r="ECC133" s="2231"/>
      <c r="ECD133" s="2231"/>
      <c r="ECE133" s="2231"/>
      <c r="ECF133" s="2231"/>
      <c r="ECG133" s="2231"/>
      <c r="ECH133" s="2231"/>
      <c r="ECI133" s="2231"/>
      <c r="ECJ133" s="2231"/>
      <c r="ECK133" s="2231"/>
      <c r="ECL133" s="2231"/>
      <c r="ECM133" s="2231"/>
      <c r="ECN133" s="2231"/>
      <c r="ECP133" s="2231"/>
      <c r="ECQ133" s="2231"/>
      <c r="ECR133" s="2231"/>
      <c r="ECS133" s="2231"/>
      <c r="ECT133" s="2231"/>
      <c r="ECU133" s="2231"/>
      <c r="ECV133" s="2231"/>
      <c r="ECW133" s="2231"/>
      <c r="ECX133" s="2231"/>
      <c r="ECY133" s="2231"/>
      <c r="ECZ133" s="2231"/>
      <c r="EDA133" s="2231"/>
      <c r="EDB133" s="2231"/>
      <c r="EDC133" s="2231"/>
      <c r="EDD133" s="2231"/>
      <c r="EDF133" s="2231"/>
      <c r="EDG133" s="2231"/>
      <c r="EDH133" s="2231"/>
      <c r="EDI133" s="2231"/>
      <c r="EDJ133" s="2231"/>
      <c r="EDK133" s="2231"/>
      <c r="EDL133" s="2231"/>
      <c r="EDM133" s="2231"/>
      <c r="EDN133" s="2231"/>
      <c r="EDO133" s="2231"/>
      <c r="EDP133" s="2231"/>
      <c r="EDQ133" s="2231"/>
      <c r="EDR133" s="2231"/>
      <c r="EDS133" s="2231"/>
      <c r="EDT133" s="2231"/>
      <c r="EDV133" s="2231"/>
      <c r="EDW133" s="2231"/>
      <c r="EDX133" s="2231"/>
      <c r="EDY133" s="2231"/>
      <c r="EDZ133" s="2231"/>
      <c r="EEA133" s="2231"/>
      <c r="EEB133" s="2231"/>
      <c r="EEC133" s="2231"/>
      <c r="EED133" s="2231"/>
      <c r="EEE133" s="2231"/>
      <c r="EEF133" s="2231"/>
      <c r="EEG133" s="2231"/>
      <c r="EEH133" s="2231"/>
      <c r="EEI133" s="2231"/>
      <c r="EEJ133" s="2231"/>
      <c r="EEL133" s="2231"/>
      <c r="EEM133" s="2231"/>
      <c r="EEN133" s="2231"/>
      <c r="EEO133" s="2231"/>
      <c r="EEP133" s="2231"/>
      <c r="EEQ133" s="2231"/>
      <c r="EER133" s="2231"/>
      <c r="EES133" s="2231"/>
      <c r="EET133" s="2231"/>
      <c r="EEU133" s="2231"/>
      <c r="EEV133" s="2231"/>
      <c r="EEW133" s="2231"/>
      <c r="EEX133" s="2231"/>
      <c r="EEY133" s="2231"/>
      <c r="EEZ133" s="2231"/>
      <c r="EFB133" s="2231"/>
      <c r="EFC133" s="2231"/>
      <c r="EFD133" s="2231"/>
      <c r="EFE133" s="2231"/>
      <c r="EFF133" s="2231"/>
      <c r="EFG133" s="2231"/>
      <c r="EFH133" s="2231"/>
      <c r="EFI133" s="2231"/>
      <c r="EFJ133" s="2231"/>
      <c r="EFK133" s="2231"/>
      <c r="EFL133" s="2231"/>
      <c r="EFM133" s="2231"/>
      <c r="EFN133" s="2231"/>
      <c r="EFO133" s="2231"/>
      <c r="EFP133" s="2231"/>
      <c r="EFR133" s="2231"/>
      <c r="EFS133" s="2231"/>
      <c r="EFT133" s="2231"/>
      <c r="EFU133" s="2231"/>
      <c r="EFV133" s="2231"/>
      <c r="EFW133" s="2231"/>
      <c r="EFX133" s="2231"/>
      <c r="EFY133" s="2231"/>
      <c r="EFZ133" s="2231"/>
      <c r="EGA133" s="2231"/>
      <c r="EGB133" s="2231"/>
      <c r="EGC133" s="2231"/>
      <c r="EGD133" s="2231"/>
      <c r="EGE133" s="2231"/>
      <c r="EGF133" s="2231"/>
      <c r="EGH133" s="2231"/>
      <c r="EGI133" s="2231"/>
      <c r="EGJ133" s="2231"/>
      <c r="EGK133" s="2231"/>
      <c r="EGL133" s="2231"/>
      <c r="EGM133" s="2231"/>
      <c r="EGN133" s="2231"/>
      <c r="EGO133" s="2231"/>
      <c r="EGP133" s="2231"/>
      <c r="EGQ133" s="2231"/>
      <c r="EGR133" s="2231"/>
      <c r="EGS133" s="2231"/>
      <c r="EGT133" s="2231"/>
      <c r="EGU133" s="2231"/>
      <c r="EGV133" s="2231"/>
      <c r="EGX133" s="2231"/>
      <c r="EGY133" s="2231"/>
      <c r="EGZ133" s="2231"/>
      <c r="EHA133" s="2231"/>
      <c r="EHB133" s="2231"/>
      <c r="EHC133" s="2231"/>
      <c r="EHD133" s="2231"/>
      <c r="EHE133" s="2231"/>
      <c r="EHF133" s="2231"/>
      <c r="EHG133" s="2231"/>
      <c r="EHH133" s="2231"/>
      <c r="EHI133" s="2231"/>
      <c r="EHJ133" s="2231"/>
      <c r="EHK133" s="2231"/>
      <c r="EHL133" s="2231"/>
      <c r="EHN133" s="2231"/>
      <c r="EHO133" s="2231"/>
      <c r="EHP133" s="2231"/>
      <c r="EHQ133" s="2231"/>
      <c r="EHR133" s="2231"/>
      <c r="EHS133" s="2231"/>
      <c r="EHT133" s="2231"/>
      <c r="EHU133" s="2231"/>
      <c r="EHV133" s="2231"/>
      <c r="EHW133" s="2231"/>
      <c r="EHX133" s="2231"/>
      <c r="EHY133" s="2231"/>
      <c r="EHZ133" s="2231"/>
      <c r="EIA133" s="2231"/>
      <c r="EIB133" s="2231"/>
      <c r="EID133" s="2231"/>
      <c r="EIE133" s="2231"/>
      <c r="EIF133" s="2231"/>
      <c r="EIG133" s="2231"/>
      <c r="EIH133" s="2231"/>
      <c r="EII133" s="2231"/>
      <c r="EIJ133" s="2231"/>
      <c r="EIK133" s="2231"/>
      <c r="EIL133" s="2231"/>
      <c r="EIM133" s="2231"/>
      <c r="EIN133" s="2231"/>
      <c r="EIO133" s="2231"/>
      <c r="EIP133" s="2231"/>
      <c r="EIQ133" s="2231"/>
      <c r="EIR133" s="2231"/>
      <c r="EIT133" s="2231"/>
      <c r="EIU133" s="2231"/>
      <c r="EIV133" s="2231"/>
      <c r="EIW133" s="2231"/>
      <c r="EIX133" s="2231"/>
      <c r="EIY133" s="2231"/>
      <c r="EIZ133" s="2231"/>
      <c r="EJA133" s="2231"/>
      <c r="EJB133" s="2231"/>
      <c r="EJC133" s="2231"/>
      <c r="EJD133" s="2231"/>
      <c r="EJE133" s="2231"/>
      <c r="EJF133" s="2231"/>
      <c r="EJG133" s="2231"/>
      <c r="EJH133" s="2231"/>
      <c r="EJJ133" s="2231"/>
      <c r="EJK133" s="2231"/>
      <c r="EJL133" s="2231"/>
      <c r="EJM133" s="2231"/>
      <c r="EJN133" s="2231"/>
      <c r="EJO133" s="2231"/>
      <c r="EJP133" s="2231"/>
      <c r="EJQ133" s="2231"/>
      <c r="EJR133" s="2231"/>
      <c r="EJS133" s="2231"/>
      <c r="EJT133" s="2231"/>
      <c r="EJU133" s="2231"/>
      <c r="EJV133" s="2231"/>
      <c r="EJW133" s="2231"/>
      <c r="EJX133" s="2231"/>
      <c r="EJZ133" s="2231"/>
      <c r="EKA133" s="2231"/>
      <c r="EKB133" s="2231"/>
      <c r="EKC133" s="2231"/>
      <c r="EKD133" s="2231"/>
      <c r="EKE133" s="2231"/>
      <c r="EKF133" s="2231"/>
      <c r="EKG133" s="2231"/>
      <c r="EKH133" s="2231"/>
      <c r="EKI133" s="2231"/>
      <c r="EKJ133" s="2231"/>
      <c r="EKK133" s="2231"/>
      <c r="EKL133" s="2231"/>
      <c r="EKM133" s="2231"/>
      <c r="EKN133" s="2231"/>
      <c r="EKP133" s="2231"/>
      <c r="EKQ133" s="2231"/>
      <c r="EKR133" s="2231"/>
      <c r="EKS133" s="2231"/>
      <c r="EKT133" s="2231"/>
      <c r="EKU133" s="2231"/>
      <c r="EKV133" s="2231"/>
      <c r="EKW133" s="2231"/>
      <c r="EKX133" s="2231"/>
      <c r="EKY133" s="2231"/>
      <c r="EKZ133" s="2231"/>
      <c r="ELA133" s="2231"/>
      <c r="ELB133" s="2231"/>
      <c r="ELC133" s="2231"/>
      <c r="ELD133" s="2231"/>
      <c r="ELF133" s="2231"/>
      <c r="ELG133" s="2231"/>
      <c r="ELH133" s="2231"/>
      <c r="ELI133" s="2231"/>
      <c r="ELJ133" s="2231"/>
      <c r="ELK133" s="2231"/>
      <c r="ELL133" s="2231"/>
      <c r="ELM133" s="2231"/>
      <c r="ELN133" s="2231"/>
      <c r="ELO133" s="2231"/>
      <c r="ELP133" s="2231"/>
      <c r="ELQ133" s="2231"/>
      <c r="ELR133" s="2231"/>
      <c r="ELS133" s="2231"/>
      <c r="ELT133" s="2231"/>
      <c r="ELV133" s="2231"/>
      <c r="ELW133" s="2231"/>
      <c r="ELX133" s="2231"/>
      <c r="ELY133" s="2231"/>
      <c r="ELZ133" s="2231"/>
      <c r="EMA133" s="2231"/>
      <c r="EMB133" s="2231"/>
      <c r="EMC133" s="2231"/>
      <c r="EMD133" s="2231"/>
      <c r="EME133" s="2231"/>
      <c r="EMF133" s="2231"/>
      <c r="EMG133" s="2231"/>
      <c r="EMH133" s="2231"/>
      <c r="EMI133" s="2231"/>
      <c r="EMJ133" s="2231"/>
      <c r="EML133" s="2231"/>
      <c r="EMM133" s="2231"/>
      <c r="EMN133" s="2231"/>
      <c r="EMO133" s="2231"/>
      <c r="EMP133" s="2231"/>
      <c r="EMQ133" s="2231"/>
      <c r="EMR133" s="2231"/>
      <c r="EMS133" s="2231"/>
      <c r="EMT133" s="2231"/>
      <c r="EMU133" s="2231"/>
      <c r="EMV133" s="2231"/>
      <c r="EMW133" s="2231"/>
      <c r="EMX133" s="2231"/>
      <c r="EMY133" s="2231"/>
      <c r="EMZ133" s="2231"/>
      <c r="ENB133" s="2231"/>
      <c r="ENC133" s="2231"/>
      <c r="END133" s="2231"/>
      <c r="ENE133" s="2231"/>
      <c r="ENF133" s="2231"/>
      <c r="ENG133" s="2231"/>
      <c r="ENH133" s="2231"/>
      <c r="ENI133" s="2231"/>
      <c r="ENJ133" s="2231"/>
      <c r="ENK133" s="2231"/>
      <c r="ENL133" s="2231"/>
      <c r="ENM133" s="2231"/>
      <c r="ENN133" s="2231"/>
      <c r="ENO133" s="2231"/>
      <c r="ENP133" s="2231"/>
      <c r="ENR133" s="2231"/>
      <c r="ENS133" s="2231"/>
      <c r="ENT133" s="2231"/>
      <c r="ENU133" s="2231"/>
      <c r="ENV133" s="2231"/>
      <c r="ENW133" s="2231"/>
      <c r="ENX133" s="2231"/>
      <c r="ENY133" s="2231"/>
      <c r="ENZ133" s="2231"/>
      <c r="EOA133" s="2231"/>
      <c r="EOB133" s="2231"/>
      <c r="EOC133" s="2231"/>
      <c r="EOD133" s="2231"/>
      <c r="EOE133" s="2231"/>
      <c r="EOF133" s="2231"/>
      <c r="EOH133" s="2231"/>
      <c r="EOI133" s="2231"/>
      <c r="EOJ133" s="2231"/>
      <c r="EOK133" s="2231"/>
      <c r="EOL133" s="2231"/>
      <c r="EOM133" s="2231"/>
      <c r="EON133" s="2231"/>
      <c r="EOO133" s="2231"/>
      <c r="EOP133" s="2231"/>
      <c r="EOQ133" s="2231"/>
      <c r="EOR133" s="2231"/>
      <c r="EOS133" s="2231"/>
      <c r="EOT133" s="2231"/>
      <c r="EOU133" s="2231"/>
      <c r="EOV133" s="2231"/>
      <c r="EOX133" s="2231"/>
      <c r="EOY133" s="2231"/>
      <c r="EOZ133" s="2231"/>
      <c r="EPA133" s="2231"/>
      <c r="EPB133" s="2231"/>
      <c r="EPC133" s="2231"/>
      <c r="EPD133" s="2231"/>
      <c r="EPE133" s="2231"/>
      <c r="EPF133" s="2231"/>
      <c r="EPG133" s="2231"/>
      <c r="EPH133" s="2231"/>
      <c r="EPI133" s="2231"/>
      <c r="EPJ133" s="2231"/>
      <c r="EPK133" s="2231"/>
      <c r="EPL133" s="2231"/>
      <c r="EPN133" s="2231"/>
      <c r="EPO133" s="2231"/>
      <c r="EPP133" s="2231"/>
      <c r="EPQ133" s="2231"/>
      <c r="EPR133" s="2231"/>
      <c r="EPS133" s="2231"/>
      <c r="EPT133" s="2231"/>
      <c r="EPU133" s="2231"/>
      <c r="EPV133" s="2231"/>
      <c r="EPW133" s="2231"/>
      <c r="EPX133" s="2231"/>
      <c r="EPY133" s="2231"/>
      <c r="EPZ133" s="2231"/>
      <c r="EQA133" s="2231"/>
      <c r="EQB133" s="2231"/>
      <c r="EQD133" s="2231"/>
      <c r="EQE133" s="2231"/>
      <c r="EQF133" s="2231"/>
      <c r="EQG133" s="2231"/>
      <c r="EQH133" s="2231"/>
      <c r="EQI133" s="2231"/>
      <c r="EQJ133" s="2231"/>
      <c r="EQK133" s="2231"/>
      <c r="EQL133" s="2231"/>
      <c r="EQM133" s="2231"/>
      <c r="EQN133" s="2231"/>
      <c r="EQO133" s="2231"/>
      <c r="EQP133" s="2231"/>
      <c r="EQQ133" s="2231"/>
      <c r="EQR133" s="2231"/>
      <c r="EQT133" s="2231"/>
      <c r="EQU133" s="2231"/>
      <c r="EQV133" s="2231"/>
      <c r="EQW133" s="2231"/>
      <c r="EQX133" s="2231"/>
      <c r="EQY133" s="2231"/>
      <c r="EQZ133" s="2231"/>
      <c r="ERA133" s="2231"/>
      <c r="ERB133" s="2231"/>
      <c r="ERC133" s="2231"/>
      <c r="ERD133" s="2231"/>
      <c r="ERE133" s="2231"/>
      <c r="ERF133" s="2231"/>
      <c r="ERG133" s="2231"/>
      <c r="ERH133" s="2231"/>
      <c r="ERJ133" s="2231"/>
      <c r="ERK133" s="2231"/>
      <c r="ERL133" s="2231"/>
      <c r="ERM133" s="2231"/>
      <c r="ERN133" s="2231"/>
      <c r="ERO133" s="2231"/>
      <c r="ERP133" s="2231"/>
      <c r="ERQ133" s="2231"/>
      <c r="ERR133" s="2231"/>
      <c r="ERS133" s="2231"/>
      <c r="ERT133" s="2231"/>
      <c r="ERU133" s="2231"/>
      <c r="ERV133" s="2231"/>
      <c r="ERW133" s="2231"/>
      <c r="ERX133" s="2231"/>
      <c r="ERZ133" s="2231"/>
      <c r="ESA133" s="2231"/>
      <c r="ESB133" s="2231"/>
      <c r="ESC133" s="2231"/>
      <c r="ESD133" s="2231"/>
      <c r="ESE133" s="2231"/>
      <c r="ESF133" s="2231"/>
      <c r="ESG133" s="2231"/>
      <c r="ESH133" s="2231"/>
      <c r="ESI133" s="2231"/>
      <c r="ESJ133" s="2231"/>
      <c r="ESK133" s="2231"/>
      <c r="ESL133" s="2231"/>
      <c r="ESM133" s="2231"/>
      <c r="ESN133" s="2231"/>
      <c r="ESP133" s="2231"/>
      <c r="ESQ133" s="2231"/>
      <c r="ESR133" s="2231"/>
      <c r="ESS133" s="2231"/>
      <c r="EST133" s="2231"/>
      <c r="ESU133" s="2231"/>
      <c r="ESV133" s="2231"/>
      <c r="ESW133" s="2231"/>
      <c r="ESX133" s="2231"/>
      <c r="ESY133" s="2231"/>
      <c r="ESZ133" s="2231"/>
      <c r="ETA133" s="2231"/>
      <c r="ETB133" s="2231"/>
      <c r="ETC133" s="2231"/>
      <c r="ETD133" s="2231"/>
      <c r="ETF133" s="2231"/>
      <c r="ETG133" s="2231"/>
      <c r="ETH133" s="2231"/>
      <c r="ETI133" s="2231"/>
      <c r="ETJ133" s="2231"/>
      <c r="ETK133" s="2231"/>
      <c r="ETL133" s="2231"/>
      <c r="ETM133" s="2231"/>
      <c r="ETN133" s="2231"/>
      <c r="ETO133" s="2231"/>
      <c r="ETP133" s="2231"/>
      <c r="ETQ133" s="2231"/>
      <c r="ETR133" s="2231"/>
      <c r="ETS133" s="2231"/>
      <c r="ETT133" s="2231"/>
      <c r="ETV133" s="2231"/>
      <c r="ETW133" s="2231"/>
      <c r="ETX133" s="2231"/>
      <c r="ETY133" s="2231"/>
      <c r="ETZ133" s="2231"/>
      <c r="EUA133" s="2231"/>
      <c r="EUB133" s="2231"/>
      <c r="EUC133" s="2231"/>
      <c r="EUD133" s="2231"/>
      <c r="EUE133" s="2231"/>
      <c r="EUF133" s="2231"/>
      <c r="EUG133" s="2231"/>
      <c r="EUH133" s="2231"/>
      <c r="EUI133" s="2231"/>
      <c r="EUJ133" s="2231"/>
      <c r="EUL133" s="2231"/>
      <c r="EUM133" s="2231"/>
      <c r="EUN133" s="2231"/>
      <c r="EUO133" s="2231"/>
      <c r="EUP133" s="2231"/>
      <c r="EUQ133" s="2231"/>
      <c r="EUR133" s="2231"/>
      <c r="EUS133" s="2231"/>
      <c r="EUT133" s="2231"/>
      <c r="EUU133" s="2231"/>
      <c r="EUV133" s="2231"/>
      <c r="EUW133" s="2231"/>
      <c r="EUX133" s="2231"/>
      <c r="EUY133" s="2231"/>
      <c r="EUZ133" s="2231"/>
      <c r="EVB133" s="2231"/>
      <c r="EVC133" s="2231"/>
      <c r="EVD133" s="2231"/>
      <c r="EVE133" s="2231"/>
      <c r="EVF133" s="2231"/>
      <c r="EVG133" s="2231"/>
      <c r="EVH133" s="2231"/>
      <c r="EVI133" s="2231"/>
      <c r="EVJ133" s="2231"/>
      <c r="EVK133" s="2231"/>
      <c r="EVL133" s="2231"/>
      <c r="EVM133" s="2231"/>
      <c r="EVN133" s="2231"/>
      <c r="EVO133" s="2231"/>
      <c r="EVP133" s="2231"/>
      <c r="EVR133" s="2231"/>
      <c r="EVS133" s="2231"/>
      <c r="EVT133" s="2231"/>
      <c r="EVU133" s="2231"/>
      <c r="EVV133" s="2231"/>
      <c r="EVW133" s="2231"/>
      <c r="EVX133" s="2231"/>
      <c r="EVY133" s="2231"/>
      <c r="EVZ133" s="2231"/>
      <c r="EWA133" s="2231"/>
      <c r="EWB133" s="2231"/>
      <c r="EWC133" s="2231"/>
      <c r="EWD133" s="2231"/>
      <c r="EWE133" s="2231"/>
      <c r="EWF133" s="2231"/>
      <c r="EWH133" s="2231"/>
      <c r="EWI133" s="2231"/>
      <c r="EWJ133" s="2231"/>
      <c r="EWK133" s="2231"/>
      <c r="EWL133" s="2231"/>
      <c r="EWM133" s="2231"/>
      <c r="EWN133" s="2231"/>
      <c r="EWO133" s="2231"/>
      <c r="EWP133" s="2231"/>
      <c r="EWQ133" s="2231"/>
      <c r="EWR133" s="2231"/>
      <c r="EWS133" s="2231"/>
      <c r="EWT133" s="2231"/>
      <c r="EWU133" s="2231"/>
      <c r="EWV133" s="2231"/>
      <c r="EWX133" s="2231"/>
      <c r="EWY133" s="2231"/>
      <c r="EWZ133" s="2231"/>
      <c r="EXA133" s="2231"/>
      <c r="EXB133" s="2231"/>
      <c r="EXC133" s="2231"/>
      <c r="EXD133" s="2231"/>
      <c r="EXE133" s="2231"/>
      <c r="EXF133" s="2231"/>
      <c r="EXG133" s="2231"/>
      <c r="EXH133" s="2231"/>
      <c r="EXI133" s="2231"/>
      <c r="EXJ133" s="2231"/>
      <c r="EXK133" s="2231"/>
      <c r="EXL133" s="2231"/>
      <c r="EXN133" s="2231"/>
      <c r="EXO133" s="2231"/>
      <c r="EXP133" s="2231"/>
      <c r="EXQ133" s="2231"/>
      <c r="EXR133" s="2231"/>
      <c r="EXS133" s="2231"/>
      <c r="EXT133" s="2231"/>
      <c r="EXU133" s="2231"/>
      <c r="EXV133" s="2231"/>
      <c r="EXW133" s="2231"/>
      <c r="EXX133" s="2231"/>
      <c r="EXY133" s="2231"/>
      <c r="EXZ133" s="2231"/>
      <c r="EYA133" s="2231"/>
      <c r="EYB133" s="2231"/>
      <c r="EYD133" s="2231"/>
      <c r="EYE133" s="2231"/>
      <c r="EYF133" s="2231"/>
      <c r="EYG133" s="2231"/>
      <c r="EYH133" s="2231"/>
      <c r="EYI133" s="2231"/>
      <c r="EYJ133" s="2231"/>
      <c r="EYK133" s="2231"/>
      <c r="EYL133" s="2231"/>
      <c r="EYM133" s="2231"/>
      <c r="EYN133" s="2231"/>
      <c r="EYO133" s="2231"/>
      <c r="EYP133" s="2231"/>
      <c r="EYQ133" s="2231"/>
      <c r="EYR133" s="2231"/>
      <c r="EYT133" s="2231"/>
      <c r="EYU133" s="2231"/>
      <c r="EYV133" s="2231"/>
      <c r="EYW133" s="2231"/>
      <c r="EYX133" s="2231"/>
      <c r="EYY133" s="2231"/>
      <c r="EYZ133" s="2231"/>
      <c r="EZA133" s="2231"/>
      <c r="EZB133" s="2231"/>
      <c r="EZC133" s="2231"/>
      <c r="EZD133" s="2231"/>
      <c r="EZE133" s="2231"/>
      <c r="EZF133" s="2231"/>
      <c r="EZG133" s="2231"/>
      <c r="EZH133" s="2231"/>
      <c r="EZJ133" s="2231"/>
      <c r="EZK133" s="2231"/>
      <c r="EZL133" s="2231"/>
      <c r="EZM133" s="2231"/>
      <c r="EZN133" s="2231"/>
      <c r="EZO133" s="2231"/>
      <c r="EZP133" s="2231"/>
      <c r="EZQ133" s="2231"/>
      <c r="EZR133" s="2231"/>
      <c r="EZS133" s="2231"/>
      <c r="EZT133" s="2231"/>
      <c r="EZU133" s="2231"/>
      <c r="EZV133" s="2231"/>
      <c r="EZW133" s="2231"/>
      <c r="EZX133" s="2231"/>
      <c r="EZZ133" s="2231"/>
      <c r="FAA133" s="2231"/>
      <c r="FAB133" s="2231"/>
      <c r="FAC133" s="2231"/>
      <c r="FAD133" s="2231"/>
      <c r="FAE133" s="2231"/>
      <c r="FAF133" s="2231"/>
      <c r="FAG133" s="2231"/>
      <c r="FAH133" s="2231"/>
      <c r="FAI133" s="2231"/>
      <c r="FAJ133" s="2231"/>
      <c r="FAK133" s="2231"/>
      <c r="FAL133" s="2231"/>
      <c r="FAM133" s="2231"/>
      <c r="FAN133" s="2231"/>
      <c r="FAP133" s="2231"/>
      <c r="FAQ133" s="2231"/>
      <c r="FAR133" s="2231"/>
      <c r="FAS133" s="2231"/>
      <c r="FAT133" s="2231"/>
      <c r="FAU133" s="2231"/>
      <c r="FAV133" s="2231"/>
      <c r="FAW133" s="2231"/>
      <c r="FAX133" s="2231"/>
      <c r="FAY133" s="2231"/>
      <c r="FAZ133" s="2231"/>
      <c r="FBA133" s="2231"/>
      <c r="FBB133" s="2231"/>
      <c r="FBC133" s="2231"/>
      <c r="FBD133" s="2231"/>
      <c r="FBF133" s="2231"/>
      <c r="FBG133" s="2231"/>
      <c r="FBH133" s="2231"/>
      <c r="FBI133" s="2231"/>
      <c r="FBJ133" s="2231"/>
      <c r="FBK133" s="2231"/>
      <c r="FBL133" s="2231"/>
      <c r="FBM133" s="2231"/>
      <c r="FBN133" s="2231"/>
      <c r="FBO133" s="2231"/>
      <c r="FBP133" s="2231"/>
      <c r="FBQ133" s="2231"/>
      <c r="FBR133" s="2231"/>
      <c r="FBS133" s="2231"/>
      <c r="FBT133" s="2231"/>
      <c r="FBV133" s="2231"/>
      <c r="FBW133" s="2231"/>
      <c r="FBX133" s="2231"/>
      <c r="FBY133" s="2231"/>
      <c r="FBZ133" s="2231"/>
      <c r="FCA133" s="2231"/>
      <c r="FCB133" s="2231"/>
      <c r="FCC133" s="2231"/>
      <c r="FCD133" s="2231"/>
      <c r="FCE133" s="2231"/>
      <c r="FCF133" s="2231"/>
      <c r="FCG133" s="2231"/>
      <c r="FCH133" s="2231"/>
      <c r="FCI133" s="2231"/>
      <c r="FCJ133" s="2231"/>
      <c r="FCL133" s="2231"/>
      <c r="FCM133" s="2231"/>
      <c r="FCN133" s="2231"/>
      <c r="FCO133" s="2231"/>
      <c r="FCP133" s="2231"/>
      <c r="FCQ133" s="2231"/>
      <c r="FCR133" s="2231"/>
      <c r="FCS133" s="2231"/>
      <c r="FCT133" s="2231"/>
      <c r="FCU133" s="2231"/>
      <c r="FCV133" s="2231"/>
      <c r="FCW133" s="2231"/>
      <c r="FCX133" s="2231"/>
      <c r="FCY133" s="2231"/>
      <c r="FCZ133" s="2231"/>
      <c r="FDB133" s="2231"/>
      <c r="FDC133" s="2231"/>
      <c r="FDD133" s="2231"/>
      <c r="FDE133" s="2231"/>
      <c r="FDF133" s="2231"/>
      <c r="FDG133" s="2231"/>
      <c r="FDH133" s="2231"/>
      <c r="FDI133" s="2231"/>
      <c r="FDJ133" s="2231"/>
      <c r="FDK133" s="2231"/>
      <c r="FDL133" s="2231"/>
      <c r="FDM133" s="2231"/>
      <c r="FDN133" s="2231"/>
      <c r="FDO133" s="2231"/>
      <c r="FDP133" s="2231"/>
      <c r="FDR133" s="2231"/>
      <c r="FDS133" s="2231"/>
      <c r="FDT133" s="2231"/>
      <c r="FDU133" s="2231"/>
      <c r="FDV133" s="2231"/>
      <c r="FDW133" s="2231"/>
      <c r="FDX133" s="2231"/>
      <c r="FDY133" s="2231"/>
      <c r="FDZ133" s="2231"/>
      <c r="FEA133" s="2231"/>
      <c r="FEB133" s="2231"/>
      <c r="FEC133" s="2231"/>
      <c r="FED133" s="2231"/>
      <c r="FEE133" s="2231"/>
      <c r="FEF133" s="2231"/>
      <c r="FEH133" s="2231"/>
      <c r="FEI133" s="2231"/>
      <c r="FEJ133" s="2231"/>
      <c r="FEK133" s="2231"/>
      <c r="FEL133" s="2231"/>
      <c r="FEM133" s="2231"/>
      <c r="FEN133" s="2231"/>
      <c r="FEO133" s="2231"/>
      <c r="FEP133" s="2231"/>
      <c r="FEQ133" s="2231"/>
      <c r="FER133" s="2231"/>
      <c r="FES133" s="2231"/>
      <c r="FET133" s="2231"/>
      <c r="FEU133" s="2231"/>
      <c r="FEV133" s="2231"/>
      <c r="FEX133" s="2231"/>
      <c r="FEY133" s="2231"/>
      <c r="FEZ133" s="2231"/>
      <c r="FFA133" s="2231"/>
      <c r="FFB133" s="2231"/>
      <c r="FFC133" s="2231"/>
      <c r="FFD133" s="2231"/>
      <c r="FFE133" s="2231"/>
      <c r="FFF133" s="2231"/>
      <c r="FFG133" s="2231"/>
      <c r="FFH133" s="2231"/>
      <c r="FFI133" s="2231"/>
      <c r="FFJ133" s="2231"/>
      <c r="FFK133" s="2231"/>
      <c r="FFL133" s="2231"/>
      <c r="FFN133" s="2231"/>
      <c r="FFO133" s="2231"/>
      <c r="FFP133" s="2231"/>
      <c r="FFQ133" s="2231"/>
      <c r="FFR133" s="2231"/>
      <c r="FFS133" s="2231"/>
      <c r="FFT133" s="2231"/>
      <c r="FFU133" s="2231"/>
      <c r="FFV133" s="2231"/>
      <c r="FFW133" s="2231"/>
      <c r="FFX133" s="2231"/>
      <c r="FFY133" s="2231"/>
      <c r="FFZ133" s="2231"/>
      <c r="FGA133" s="2231"/>
      <c r="FGB133" s="2231"/>
      <c r="FGD133" s="2231"/>
      <c r="FGE133" s="2231"/>
      <c r="FGF133" s="2231"/>
      <c r="FGG133" s="2231"/>
      <c r="FGH133" s="2231"/>
      <c r="FGI133" s="2231"/>
      <c r="FGJ133" s="2231"/>
      <c r="FGK133" s="2231"/>
      <c r="FGL133" s="2231"/>
      <c r="FGM133" s="2231"/>
      <c r="FGN133" s="2231"/>
      <c r="FGO133" s="2231"/>
      <c r="FGP133" s="2231"/>
      <c r="FGQ133" s="2231"/>
      <c r="FGR133" s="2231"/>
      <c r="FGT133" s="2231"/>
      <c r="FGU133" s="2231"/>
      <c r="FGV133" s="2231"/>
      <c r="FGW133" s="2231"/>
      <c r="FGX133" s="2231"/>
      <c r="FGY133" s="2231"/>
      <c r="FGZ133" s="2231"/>
      <c r="FHA133" s="2231"/>
      <c r="FHB133" s="2231"/>
      <c r="FHC133" s="2231"/>
      <c r="FHD133" s="2231"/>
      <c r="FHE133" s="2231"/>
      <c r="FHF133" s="2231"/>
      <c r="FHG133" s="2231"/>
      <c r="FHH133" s="2231"/>
      <c r="FHJ133" s="2231"/>
      <c r="FHK133" s="2231"/>
      <c r="FHL133" s="2231"/>
      <c r="FHM133" s="2231"/>
      <c r="FHN133" s="2231"/>
      <c r="FHO133" s="2231"/>
      <c r="FHP133" s="2231"/>
      <c r="FHQ133" s="2231"/>
      <c r="FHR133" s="2231"/>
      <c r="FHS133" s="2231"/>
      <c r="FHT133" s="2231"/>
      <c r="FHU133" s="2231"/>
      <c r="FHV133" s="2231"/>
      <c r="FHW133" s="2231"/>
      <c r="FHX133" s="2231"/>
      <c r="FHZ133" s="2231"/>
      <c r="FIA133" s="2231"/>
      <c r="FIB133" s="2231"/>
      <c r="FIC133" s="2231"/>
      <c r="FID133" s="2231"/>
      <c r="FIE133" s="2231"/>
      <c r="FIF133" s="2231"/>
      <c r="FIG133" s="2231"/>
      <c r="FIH133" s="2231"/>
      <c r="FII133" s="2231"/>
      <c r="FIJ133" s="2231"/>
      <c r="FIK133" s="2231"/>
      <c r="FIL133" s="2231"/>
      <c r="FIM133" s="2231"/>
      <c r="FIN133" s="2231"/>
      <c r="FIP133" s="2231"/>
      <c r="FIQ133" s="2231"/>
      <c r="FIR133" s="2231"/>
      <c r="FIS133" s="2231"/>
      <c r="FIT133" s="2231"/>
      <c r="FIU133" s="2231"/>
      <c r="FIV133" s="2231"/>
      <c r="FIW133" s="2231"/>
      <c r="FIX133" s="2231"/>
      <c r="FIY133" s="2231"/>
      <c r="FIZ133" s="2231"/>
      <c r="FJA133" s="2231"/>
      <c r="FJB133" s="2231"/>
      <c r="FJC133" s="2231"/>
      <c r="FJD133" s="2231"/>
      <c r="FJF133" s="2231"/>
      <c r="FJG133" s="2231"/>
      <c r="FJH133" s="2231"/>
      <c r="FJI133" s="2231"/>
      <c r="FJJ133" s="2231"/>
      <c r="FJK133" s="2231"/>
      <c r="FJL133" s="2231"/>
      <c r="FJM133" s="2231"/>
      <c r="FJN133" s="2231"/>
      <c r="FJO133" s="2231"/>
      <c r="FJP133" s="2231"/>
      <c r="FJQ133" s="2231"/>
      <c r="FJR133" s="2231"/>
      <c r="FJS133" s="2231"/>
      <c r="FJT133" s="2231"/>
      <c r="FJV133" s="2231"/>
      <c r="FJW133" s="2231"/>
      <c r="FJX133" s="2231"/>
      <c r="FJY133" s="2231"/>
      <c r="FJZ133" s="2231"/>
      <c r="FKA133" s="2231"/>
      <c r="FKB133" s="2231"/>
      <c r="FKC133" s="2231"/>
      <c r="FKD133" s="2231"/>
      <c r="FKE133" s="2231"/>
      <c r="FKF133" s="2231"/>
      <c r="FKG133" s="2231"/>
      <c r="FKH133" s="2231"/>
      <c r="FKI133" s="2231"/>
      <c r="FKJ133" s="2231"/>
      <c r="FKL133" s="2231"/>
      <c r="FKM133" s="2231"/>
      <c r="FKN133" s="2231"/>
      <c r="FKO133" s="2231"/>
      <c r="FKP133" s="2231"/>
      <c r="FKQ133" s="2231"/>
      <c r="FKR133" s="2231"/>
      <c r="FKS133" s="2231"/>
      <c r="FKT133" s="2231"/>
      <c r="FKU133" s="2231"/>
      <c r="FKV133" s="2231"/>
      <c r="FKW133" s="2231"/>
      <c r="FKX133" s="2231"/>
      <c r="FKY133" s="2231"/>
      <c r="FKZ133" s="2231"/>
      <c r="FLB133" s="2231"/>
      <c r="FLC133" s="2231"/>
      <c r="FLD133" s="2231"/>
      <c r="FLE133" s="2231"/>
      <c r="FLF133" s="2231"/>
      <c r="FLG133" s="2231"/>
      <c r="FLH133" s="2231"/>
      <c r="FLI133" s="2231"/>
      <c r="FLJ133" s="2231"/>
      <c r="FLK133" s="2231"/>
      <c r="FLL133" s="2231"/>
      <c r="FLM133" s="2231"/>
      <c r="FLN133" s="2231"/>
      <c r="FLO133" s="2231"/>
      <c r="FLP133" s="2231"/>
      <c r="FLR133" s="2231"/>
      <c r="FLS133" s="2231"/>
      <c r="FLT133" s="2231"/>
      <c r="FLU133" s="2231"/>
      <c r="FLV133" s="2231"/>
      <c r="FLW133" s="2231"/>
      <c r="FLX133" s="2231"/>
      <c r="FLY133" s="2231"/>
      <c r="FLZ133" s="2231"/>
      <c r="FMA133" s="2231"/>
      <c r="FMB133" s="2231"/>
      <c r="FMC133" s="2231"/>
      <c r="FMD133" s="2231"/>
      <c r="FME133" s="2231"/>
      <c r="FMF133" s="2231"/>
      <c r="FMH133" s="2231"/>
      <c r="FMI133" s="2231"/>
      <c r="FMJ133" s="2231"/>
      <c r="FMK133" s="2231"/>
      <c r="FML133" s="2231"/>
      <c r="FMM133" s="2231"/>
      <c r="FMN133" s="2231"/>
      <c r="FMO133" s="2231"/>
      <c r="FMP133" s="2231"/>
      <c r="FMQ133" s="2231"/>
      <c r="FMR133" s="2231"/>
      <c r="FMS133" s="2231"/>
      <c r="FMT133" s="2231"/>
      <c r="FMU133" s="2231"/>
      <c r="FMV133" s="2231"/>
      <c r="FMX133" s="2231"/>
      <c r="FMY133" s="2231"/>
      <c r="FMZ133" s="2231"/>
      <c r="FNA133" s="2231"/>
      <c r="FNB133" s="2231"/>
      <c r="FNC133" s="2231"/>
      <c r="FND133" s="2231"/>
      <c r="FNE133" s="2231"/>
      <c r="FNF133" s="2231"/>
      <c r="FNG133" s="2231"/>
      <c r="FNH133" s="2231"/>
      <c r="FNI133" s="2231"/>
      <c r="FNJ133" s="2231"/>
      <c r="FNK133" s="2231"/>
      <c r="FNL133" s="2231"/>
      <c r="FNN133" s="2231"/>
      <c r="FNO133" s="2231"/>
      <c r="FNP133" s="2231"/>
      <c r="FNQ133" s="2231"/>
      <c r="FNR133" s="2231"/>
      <c r="FNS133" s="2231"/>
      <c r="FNT133" s="2231"/>
      <c r="FNU133" s="2231"/>
      <c r="FNV133" s="2231"/>
      <c r="FNW133" s="2231"/>
      <c r="FNX133" s="2231"/>
      <c r="FNY133" s="2231"/>
      <c r="FNZ133" s="2231"/>
      <c r="FOA133" s="2231"/>
      <c r="FOB133" s="2231"/>
      <c r="FOD133" s="2231"/>
      <c r="FOE133" s="2231"/>
      <c r="FOF133" s="2231"/>
      <c r="FOG133" s="2231"/>
      <c r="FOH133" s="2231"/>
      <c r="FOI133" s="2231"/>
      <c r="FOJ133" s="2231"/>
      <c r="FOK133" s="2231"/>
      <c r="FOL133" s="2231"/>
      <c r="FOM133" s="2231"/>
      <c r="FON133" s="2231"/>
      <c r="FOO133" s="2231"/>
      <c r="FOP133" s="2231"/>
      <c r="FOQ133" s="2231"/>
      <c r="FOR133" s="2231"/>
      <c r="FOT133" s="2231"/>
      <c r="FOU133" s="2231"/>
      <c r="FOV133" s="2231"/>
      <c r="FOW133" s="2231"/>
      <c r="FOX133" s="2231"/>
      <c r="FOY133" s="2231"/>
      <c r="FOZ133" s="2231"/>
      <c r="FPA133" s="2231"/>
      <c r="FPB133" s="2231"/>
      <c r="FPC133" s="2231"/>
      <c r="FPD133" s="2231"/>
      <c r="FPE133" s="2231"/>
      <c r="FPF133" s="2231"/>
      <c r="FPG133" s="2231"/>
      <c r="FPH133" s="2231"/>
      <c r="FPJ133" s="2231"/>
      <c r="FPK133" s="2231"/>
      <c r="FPL133" s="2231"/>
      <c r="FPM133" s="2231"/>
      <c r="FPN133" s="2231"/>
      <c r="FPO133" s="2231"/>
      <c r="FPP133" s="2231"/>
      <c r="FPQ133" s="2231"/>
      <c r="FPR133" s="2231"/>
      <c r="FPS133" s="2231"/>
      <c r="FPT133" s="2231"/>
      <c r="FPU133" s="2231"/>
      <c r="FPV133" s="2231"/>
      <c r="FPW133" s="2231"/>
      <c r="FPX133" s="2231"/>
      <c r="FPZ133" s="2231"/>
      <c r="FQA133" s="2231"/>
      <c r="FQB133" s="2231"/>
      <c r="FQC133" s="2231"/>
      <c r="FQD133" s="2231"/>
      <c r="FQE133" s="2231"/>
      <c r="FQF133" s="2231"/>
      <c r="FQG133" s="2231"/>
      <c r="FQH133" s="2231"/>
      <c r="FQI133" s="2231"/>
      <c r="FQJ133" s="2231"/>
      <c r="FQK133" s="2231"/>
      <c r="FQL133" s="2231"/>
      <c r="FQM133" s="2231"/>
      <c r="FQN133" s="2231"/>
      <c r="FQP133" s="2231"/>
      <c r="FQQ133" s="2231"/>
      <c r="FQR133" s="2231"/>
      <c r="FQS133" s="2231"/>
      <c r="FQT133" s="2231"/>
      <c r="FQU133" s="2231"/>
      <c r="FQV133" s="2231"/>
      <c r="FQW133" s="2231"/>
      <c r="FQX133" s="2231"/>
      <c r="FQY133" s="2231"/>
      <c r="FQZ133" s="2231"/>
      <c r="FRA133" s="2231"/>
      <c r="FRB133" s="2231"/>
      <c r="FRC133" s="2231"/>
      <c r="FRD133" s="2231"/>
      <c r="FRF133" s="2231"/>
      <c r="FRG133" s="2231"/>
      <c r="FRH133" s="2231"/>
      <c r="FRI133" s="2231"/>
      <c r="FRJ133" s="2231"/>
      <c r="FRK133" s="2231"/>
      <c r="FRL133" s="2231"/>
      <c r="FRM133" s="2231"/>
      <c r="FRN133" s="2231"/>
      <c r="FRO133" s="2231"/>
      <c r="FRP133" s="2231"/>
      <c r="FRQ133" s="2231"/>
      <c r="FRR133" s="2231"/>
      <c r="FRS133" s="2231"/>
      <c r="FRT133" s="2231"/>
      <c r="FRV133" s="2231"/>
      <c r="FRW133" s="2231"/>
      <c r="FRX133" s="2231"/>
      <c r="FRY133" s="2231"/>
      <c r="FRZ133" s="2231"/>
      <c r="FSA133" s="2231"/>
      <c r="FSB133" s="2231"/>
      <c r="FSC133" s="2231"/>
      <c r="FSD133" s="2231"/>
      <c r="FSE133" s="2231"/>
      <c r="FSF133" s="2231"/>
      <c r="FSG133" s="2231"/>
      <c r="FSH133" s="2231"/>
      <c r="FSI133" s="2231"/>
      <c r="FSJ133" s="2231"/>
      <c r="FSL133" s="2231"/>
      <c r="FSM133" s="2231"/>
      <c r="FSN133" s="2231"/>
      <c r="FSO133" s="2231"/>
      <c r="FSP133" s="2231"/>
      <c r="FSQ133" s="2231"/>
      <c r="FSR133" s="2231"/>
      <c r="FSS133" s="2231"/>
      <c r="FST133" s="2231"/>
      <c r="FSU133" s="2231"/>
      <c r="FSV133" s="2231"/>
      <c r="FSW133" s="2231"/>
      <c r="FSX133" s="2231"/>
      <c r="FSY133" s="2231"/>
      <c r="FSZ133" s="2231"/>
      <c r="FTB133" s="2231"/>
      <c r="FTC133" s="2231"/>
      <c r="FTD133" s="2231"/>
      <c r="FTE133" s="2231"/>
      <c r="FTF133" s="2231"/>
      <c r="FTG133" s="2231"/>
      <c r="FTH133" s="2231"/>
      <c r="FTI133" s="2231"/>
      <c r="FTJ133" s="2231"/>
      <c r="FTK133" s="2231"/>
      <c r="FTL133" s="2231"/>
      <c r="FTM133" s="2231"/>
      <c r="FTN133" s="2231"/>
      <c r="FTO133" s="2231"/>
      <c r="FTP133" s="2231"/>
      <c r="FTR133" s="2231"/>
      <c r="FTS133" s="2231"/>
      <c r="FTT133" s="2231"/>
      <c r="FTU133" s="2231"/>
      <c r="FTV133" s="2231"/>
      <c r="FTW133" s="2231"/>
      <c r="FTX133" s="2231"/>
      <c r="FTY133" s="2231"/>
      <c r="FTZ133" s="2231"/>
      <c r="FUA133" s="2231"/>
      <c r="FUB133" s="2231"/>
      <c r="FUC133" s="2231"/>
      <c r="FUD133" s="2231"/>
      <c r="FUE133" s="2231"/>
      <c r="FUF133" s="2231"/>
      <c r="FUH133" s="2231"/>
      <c r="FUI133" s="2231"/>
      <c r="FUJ133" s="2231"/>
      <c r="FUK133" s="2231"/>
      <c r="FUL133" s="2231"/>
      <c r="FUM133" s="2231"/>
      <c r="FUN133" s="2231"/>
      <c r="FUO133" s="2231"/>
      <c r="FUP133" s="2231"/>
      <c r="FUQ133" s="2231"/>
      <c r="FUR133" s="2231"/>
      <c r="FUS133" s="2231"/>
      <c r="FUT133" s="2231"/>
      <c r="FUU133" s="2231"/>
      <c r="FUV133" s="2231"/>
      <c r="FUX133" s="2231"/>
      <c r="FUY133" s="2231"/>
      <c r="FUZ133" s="2231"/>
      <c r="FVA133" s="2231"/>
      <c r="FVB133" s="2231"/>
      <c r="FVC133" s="2231"/>
      <c r="FVD133" s="2231"/>
      <c r="FVE133" s="2231"/>
      <c r="FVF133" s="2231"/>
      <c r="FVG133" s="2231"/>
      <c r="FVH133" s="2231"/>
      <c r="FVI133" s="2231"/>
      <c r="FVJ133" s="2231"/>
      <c r="FVK133" s="2231"/>
      <c r="FVL133" s="2231"/>
      <c r="FVN133" s="2231"/>
      <c r="FVO133" s="2231"/>
      <c r="FVP133" s="2231"/>
      <c r="FVQ133" s="2231"/>
      <c r="FVR133" s="2231"/>
      <c r="FVS133" s="2231"/>
      <c r="FVT133" s="2231"/>
      <c r="FVU133" s="2231"/>
      <c r="FVV133" s="2231"/>
      <c r="FVW133" s="2231"/>
      <c r="FVX133" s="2231"/>
      <c r="FVY133" s="2231"/>
      <c r="FVZ133" s="2231"/>
      <c r="FWA133" s="2231"/>
      <c r="FWB133" s="2231"/>
      <c r="FWD133" s="2231"/>
      <c r="FWE133" s="2231"/>
      <c r="FWF133" s="2231"/>
      <c r="FWG133" s="2231"/>
      <c r="FWH133" s="2231"/>
      <c r="FWI133" s="2231"/>
      <c r="FWJ133" s="2231"/>
      <c r="FWK133" s="2231"/>
      <c r="FWL133" s="2231"/>
      <c r="FWM133" s="2231"/>
      <c r="FWN133" s="2231"/>
      <c r="FWO133" s="2231"/>
      <c r="FWP133" s="2231"/>
      <c r="FWQ133" s="2231"/>
      <c r="FWR133" s="2231"/>
      <c r="FWT133" s="2231"/>
      <c r="FWU133" s="2231"/>
      <c r="FWV133" s="2231"/>
      <c r="FWW133" s="2231"/>
      <c r="FWX133" s="2231"/>
      <c r="FWY133" s="2231"/>
      <c r="FWZ133" s="2231"/>
      <c r="FXA133" s="2231"/>
      <c r="FXB133" s="2231"/>
      <c r="FXC133" s="2231"/>
      <c r="FXD133" s="2231"/>
      <c r="FXE133" s="2231"/>
      <c r="FXF133" s="2231"/>
      <c r="FXG133" s="2231"/>
      <c r="FXH133" s="2231"/>
      <c r="FXJ133" s="2231"/>
      <c r="FXK133" s="2231"/>
      <c r="FXL133" s="2231"/>
      <c r="FXM133" s="2231"/>
      <c r="FXN133" s="2231"/>
      <c r="FXO133" s="2231"/>
      <c r="FXP133" s="2231"/>
      <c r="FXQ133" s="2231"/>
      <c r="FXR133" s="2231"/>
      <c r="FXS133" s="2231"/>
      <c r="FXT133" s="2231"/>
      <c r="FXU133" s="2231"/>
      <c r="FXV133" s="2231"/>
      <c r="FXW133" s="2231"/>
      <c r="FXX133" s="2231"/>
      <c r="FXZ133" s="2231"/>
      <c r="FYA133" s="2231"/>
      <c r="FYB133" s="2231"/>
      <c r="FYC133" s="2231"/>
      <c r="FYD133" s="2231"/>
      <c r="FYE133" s="2231"/>
      <c r="FYF133" s="2231"/>
      <c r="FYG133" s="2231"/>
      <c r="FYH133" s="2231"/>
      <c r="FYI133" s="2231"/>
      <c r="FYJ133" s="2231"/>
      <c r="FYK133" s="2231"/>
      <c r="FYL133" s="2231"/>
      <c r="FYM133" s="2231"/>
      <c r="FYN133" s="2231"/>
      <c r="FYP133" s="2231"/>
      <c r="FYQ133" s="2231"/>
      <c r="FYR133" s="2231"/>
      <c r="FYS133" s="2231"/>
      <c r="FYT133" s="2231"/>
      <c r="FYU133" s="2231"/>
      <c r="FYV133" s="2231"/>
      <c r="FYW133" s="2231"/>
      <c r="FYX133" s="2231"/>
      <c r="FYY133" s="2231"/>
      <c r="FYZ133" s="2231"/>
      <c r="FZA133" s="2231"/>
      <c r="FZB133" s="2231"/>
      <c r="FZC133" s="2231"/>
      <c r="FZD133" s="2231"/>
      <c r="FZF133" s="2231"/>
      <c r="FZG133" s="2231"/>
      <c r="FZH133" s="2231"/>
      <c r="FZI133" s="2231"/>
      <c r="FZJ133" s="2231"/>
      <c r="FZK133" s="2231"/>
      <c r="FZL133" s="2231"/>
      <c r="FZM133" s="2231"/>
      <c r="FZN133" s="2231"/>
      <c r="FZO133" s="2231"/>
      <c r="FZP133" s="2231"/>
      <c r="FZQ133" s="2231"/>
      <c r="FZR133" s="2231"/>
      <c r="FZS133" s="2231"/>
      <c r="FZT133" s="2231"/>
      <c r="FZV133" s="2231"/>
      <c r="FZW133" s="2231"/>
      <c r="FZX133" s="2231"/>
      <c r="FZY133" s="2231"/>
      <c r="FZZ133" s="2231"/>
      <c r="GAA133" s="2231"/>
      <c r="GAB133" s="2231"/>
      <c r="GAC133" s="2231"/>
      <c r="GAD133" s="2231"/>
      <c r="GAE133" s="2231"/>
      <c r="GAF133" s="2231"/>
      <c r="GAG133" s="2231"/>
      <c r="GAH133" s="2231"/>
      <c r="GAI133" s="2231"/>
      <c r="GAJ133" s="2231"/>
      <c r="GAL133" s="2231"/>
      <c r="GAM133" s="2231"/>
      <c r="GAN133" s="2231"/>
      <c r="GAO133" s="2231"/>
      <c r="GAP133" s="2231"/>
      <c r="GAQ133" s="2231"/>
      <c r="GAR133" s="2231"/>
      <c r="GAS133" s="2231"/>
      <c r="GAT133" s="2231"/>
      <c r="GAU133" s="2231"/>
      <c r="GAV133" s="2231"/>
      <c r="GAW133" s="2231"/>
      <c r="GAX133" s="2231"/>
      <c r="GAY133" s="2231"/>
      <c r="GAZ133" s="2231"/>
      <c r="GBB133" s="2231"/>
      <c r="GBC133" s="2231"/>
      <c r="GBD133" s="2231"/>
      <c r="GBE133" s="2231"/>
      <c r="GBF133" s="2231"/>
      <c r="GBG133" s="2231"/>
      <c r="GBH133" s="2231"/>
      <c r="GBI133" s="2231"/>
      <c r="GBJ133" s="2231"/>
      <c r="GBK133" s="2231"/>
      <c r="GBL133" s="2231"/>
      <c r="GBM133" s="2231"/>
      <c r="GBN133" s="2231"/>
      <c r="GBO133" s="2231"/>
      <c r="GBP133" s="2231"/>
      <c r="GBR133" s="2231"/>
      <c r="GBS133" s="2231"/>
      <c r="GBT133" s="2231"/>
      <c r="GBU133" s="2231"/>
      <c r="GBV133" s="2231"/>
      <c r="GBW133" s="2231"/>
      <c r="GBX133" s="2231"/>
      <c r="GBY133" s="2231"/>
      <c r="GBZ133" s="2231"/>
      <c r="GCA133" s="2231"/>
      <c r="GCB133" s="2231"/>
      <c r="GCC133" s="2231"/>
      <c r="GCD133" s="2231"/>
      <c r="GCE133" s="2231"/>
      <c r="GCF133" s="2231"/>
      <c r="GCH133" s="2231"/>
      <c r="GCI133" s="2231"/>
      <c r="GCJ133" s="2231"/>
      <c r="GCK133" s="2231"/>
      <c r="GCL133" s="2231"/>
      <c r="GCM133" s="2231"/>
      <c r="GCN133" s="2231"/>
      <c r="GCO133" s="2231"/>
      <c r="GCP133" s="2231"/>
      <c r="GCQ133" s="2231"/>
      <c r="GCR133" s="2231"/>
      <c r="GCS133" s="2231"/>
      <c r="GCT133" s="2231"/>
      <c r="GCU133" s="2231"/>
      <c r="GCV133" s="2231"/>
      <c r="GCX133" s="2231"/>
      <c r="GCY133" s="2231"/>
      <c r="GCZ133" s="2231"/>
      <c r="GDA133" s="2231"/>
      <c r="GDB133" s="2231"/>
      <c r="GDC133" s="2231"/>
      <c r="GDD133" s="2231"/>
      <c r="GDE133" s="2231"/>
      <c r="GDF133" s="2231"/>
      <c r="GDG133" s="2231"/>
      <c r="GDH133" s="2231"/>
      <c r="GDI133" s="2231"/>
      <c r="GDJ133" s="2231"/>
      <c r="GDK133" s="2231"/>
      <c r="GDL133" s="2231"/>
      <c r="GDN133" s="2231"/>
      <c r="GDO133" s="2231"/>
      <c r="GDP133" s="2231"/>
      <c r="GDQ133" s="2231"/>
      <c r="GDR133" s="2231"/>
      <c r="GDS133" s="2231"/>
      <c r="GDT133" s="2231"/>
      <c r="GDU133" s="2231"/>
      <c r="GDV133" s="2231"/>
      <c r="GDW133" s="2231"/>
      <c r="GDX133" s="2231"/>
      <c r="GDY133" s="2231"/>
      <c r="GDZ133" s="2231"/>
      <c r="GEA133" s="2231"/>
      <c r="GEB133" s="2231"/>
      <c r="GED133" s="2231"/>
      <c r="GEE133" s="2231"/>
      <c r="GEF133" s="2231"/>
      <c r="GEG133" s="2231"/>
      <c r="GEH133" s="2231"/>
      <c r="GEI133" s="2231"/>
      <c r="GEJ133" s="2231"/>
      <c r="GEK133" s="2231"/>
      <c r="GEL133" s="2231"/>
      <c r="GEM133" s="2231"/>
      <c r="GEN133" s="2231"/>
      <c r="GEO133" s="2231"/>
      <c r="GEP133" s="2231"/>
      <c r="GEQ133" s="2231"/>
      <c r="GER133" s="2231"/>
      <c r="GET133" s="2231"/>
      <c r="GEU133" s="2231"/>
      <c r="GEV133" s="2231"/>
      <c r="GEW133" s="2231"/>
      <c r="GEX133" s="2231"/>
      <c r="GEY133" s="2231"/>
      <c r="GEZ133" s="2231"/>
      <c r="GFA133" s="2231"/>
      <c r="GFB133" s="2231"/>
      <c r="GFC133" s="2231"/>
      <c r="GFD133" s="2231"/>
      <c r="GFE133" s="2231"/>
      <c r="GFF133" s="2231"/>
      <c r="GFG133" s="2231"/>
      <c r="GFH133" s="2231"/>
      <c r="GFJ133" s="2231"/>
      <c r="GFK133" s="2231"/>
      <c r="GFL133" s="2231"/>
      <c r="GFM133" s="2231"/>
      <c r="GFN133" s="2231"/>
      <c r="GFO133" s="2231"/>
      <c r="GFP133" s="2231"/>
      <c r="GFQ133" s="2231"/>
      <c r="GFR133" s="2231"/>
      <c r="GFS133" s="2231"/>
      <c r="GFT133" s="2231"/>
      <c r="GFU133" s="2231"/>
      <c r="GFV133" s="2231"/>
      <c r="GFW133" s="2231"/>
      <c r="GFX133" s="2231"/>
      <c r="GFZ133" s="2231"/>
      <c r="GGA133" s="2231"/>
      <c r="GGB133" s="2231"/>
      <c r="GGC133" s="2231"/>
      <c r="GGD133" s="2231"/>
      <c r="GGE133" s="2231"/>
      <c r="GGF133" s="2231"/>
      <c r="GGG133" s="2231"/>
      <c r="GGH133" s="2231"/>
      <c r="GGI133" s="2231"/>
      <c r="GGJ133" s="2231"/>
      <c r="GGK133" s="2231"/>
      <c r="GGL133" s="2231"/>
      <c r="GGM133" s="2231"/>
      <c r="GGN133" s="2231"/>
      <c r="GGP133" s="2231"/>
      <c r="GGQ133" s="2231"/>
      <c r="GGR133" s="2231"/>
      <c r="GGS133" s="2231"/>
      <c r="GGT133" s="2231"/>
      <c r="GGU133" s="2231"/>
      <c r="GGV133" s="2231"/>
      <c r="GGW133" s="2231"/>
      <c r="GGX133" s="2231"/>
      <c r="GGY133" s="2231"/>
      <c r="GGZ133" s="2231"/>
      <c r="GHA133" s="2231"/>
      <c r="GHB133" s="2231"/>
      <c r="GHC133" s="2231"/>
      <c r="GHD133" s="2231"/>
      <c r="GHF133" s="2231"/>
      <c r="GHG133" s="2231"/>
      <c r="GHH133" s="2231"/>
      <c r="GHI133" s="2231"/>
      <c r="GHJ133" s="2231"/>
      <c r="GHK133" s="2231"/>
      <c r="GHL133" s="2231"/>
      <c r="GHM133" s="2231"/>
      <c r="GHN133" s="2231"/>
      <c r="GHO133" s="2231"/>
      <c r="GHP133" s="2231"/>
      <c r="GHQ133" s="2231"/>
      <c r="GHR133" s="2231"/>
      <c r="GHS133" s="2231"/>
      <c r="GHT133" s="2231"/>
      <c r="GHV133" s="2231"/>
      <c r="GHW133" s="2231"/>
      <c r="GHX133" s="2231"/>
      <c r="GHY133" s="2231"/>
      <c r="GHZ133" s="2231"/>
      <c r="GIA133" s="2231"/>
      <c r="GIB133" s="2231"/>
      <c r="GIC133" s="2231"/>
      <c r="GID133" s="2231"/>
      <c r="GIE133" s="2231"/>
      <c r="GIF133" s="2231"/>
      <c r="GIG133" s="2231"/>
      <c r="GIH133" s="2231"/>
      <c r="GII133" s="2231"/>
      <c r="GIJ133" s="2231"/>
      <c r="GIL133" s="2231"/>
      <c r="GIM133" s="2231"/>
      <c r="GIN133" s="2231"/>
      <c r="GIO133" s="2231"/>
      <c r="GIP133" s="2231"/>
      <c r="GIQ133" s="2231"/>
      <c r="GIR133" s="2231"/>
      <c r="GIS133" s="2231"/>
      <c r="GIT133" s="2231"/>
      <c r="GIU133" s="2231"/>
      <c r="GIV133" s="2231"/>
      <c r="GIW133" s="2231"/>
      <c r="GIX133" s="2231"/>
      <c r="GIY133" s="2231"/>
      <c r="GIZ133" s="2231"/>
      <c r="GJB133" s="2231"/>
      <c r="GJC133" s="2231"/>
      <c r="GJD133" s="2231"/>
      <c r="GJE133" s="2231"/>
      <c r="GJF133" s="2231"/>
      <c r="GJG133" s="2231"/>
      <c r="GJH133" s="2231"/>
      <c r="GJI133" s="2231"/>
      <c r="GJJ133" s="2231"/>
      <c r="GJK133" s="2231"/>
      <c r="GJL133" s="2231"/>
      <c r="GJM133" s="2231"/>
      <c r="GJN133" s="2231"/>
      <c r="GJO133" s="2231"/>
      <c r="GJP133" s="2231"/>
      <c r="GJR133" s="2231"/>
      <c r="GJS133" s="2231"/>
      <c r="GJT133" s="2231"/>
      <c r="GJU133" s="2231"/>
      <c r="GJV133" s="2231"/>
      <c r="GJW133" s="2231"/>
      <c r="GJX133" s="2231"/>
      <c r="GJY133" s="2231"/>
      <c r="GJZ133" s="2231"/>
      <c r="GKA133" s="2231"/>
      <c r="GKB133" s="2231"/>
      <c r="GKC133" s="2231"/>
      <c r="GKD133" s="2231"/>
      <c r="GKE133" s="2231"/>
      <c r="GKF133" s="2231"/>
      <c r="GKH133" s="2231"/>
      <c r="GKI133" s="2231"/>
      <c r="GKJ133" s="2231"/>
      <c r="GKK133" s="2231"/>
      <c r="GKL133" s="2231"/>
      <c r="GKM133" s="2231"/>
      <c r="GKN133" s="2231"/>
      <c r="GKO133" s="2231"/>
      <c r="GKP133" s="2231"/>
      <c r="GKQ133" s="2231"/>
      <c r="GKR133" s="2231"/>
      <c r="GKS133" s="2231"/>
      <c r="GKT133" s="2231"/>
      <c r="GKU133" s="2231"/>
      <c r="GKV133" s="2231"/>
      <c r="GKX133" s="2231"/>
      <c r="GKY133" s="2231"/>
      <c r="GKZ133" s="2231"/>
      <c r="GLA133" s="2231"/>
      <c r="GLB133" s="2231"/>
      <c r="GLC133" s="2231"/>
      <c r="GLD133" s="2231"/>
      <c r="GLE133" s="2231"/>
      <c r="GLF133" s="2231"/>
      <c r="GLG133" s="2231"/>
      <c r="GLH133" s="2231"/>
      <c r="GLI133" s="2231"/>
      <c r="GLJ133" s="2231"/>
      <c r="GLK133" s="2231"/>
      <c r="GLL133" s="2231"/>
      <c r="GLN133" s="2231"/>
      <c r="GLO133" s="2231"/>
      <c r="GLP133" s="2231"/>
      <c r="GLQ133" s="2231"/>
      <c r="GLR133" s="2231"/>
      <c r="GLS133" s="2231"/>
      <c r="GLT133" s="2231"/>
      <c r="GLU133" s="2231"/>
      <c r="GLV133" s="2231"/>
      <c r="GLW133" s="2231"/>
      <c r="GLX133" s="2231"/>
      <c r="GLY133" s="2231"/>
      <c r="GLZ133" s="2231"/>
      <c r="GMA133" s="2231"/>
      <c r="GMB133" s="2231"/>
      <c r="GMD133" s="2231"/>
      <c r="GME133" s="2231"/>
      <c r="GMF133" s="2231"/>
      <c r="GMG133" s="2231"/>
      <c r="GMH133" s="2231"/>
      <c r="GMI133" s="2231"/>
      <c r="GMJ133" s="2231"/>
      <c r="GMK133" s="2231"/>
      <c r="GML133" s="2231"/>
      <c r="GMM133" s="2231"/>
      <c r="GMN133" s="2231"/>
      <c r="GMO133" s="2231"/>
      <c r="GMP133" s="2231"/>
      <c r="GMQ133" s="2231"/>
      <c r="GMR133" s="2231"/>
      <c r="GMT133" s="2231"/>
      <c r="GMU133" s="2231"/>
      <c r="GMV133" s="2231"/>
      <c r="GMW133" s="2231"/>
      <c r="GMX133" s="2231"/>
      <c r="GMY133" s="2231"/>
      <c r="GMZ133" s="2231"/>
      <c r="GNA133" s="2231"/>
      <c r="GNB133" s="2231"/>
      <c r="GNC133" s="2231"/>
      <c r="GND133" s="2231"/>
      <c r="GNE133" s="2231"/>
      <c r="GNF133" s="2231"/>
      <c r="GNG133" s="2231"/>
      <c r="GNH133" s="2231"/>
      <c r="GNJ133" s="2231"/>
      <c r="GNK133" s="2231"/>
      <c r="GNL133" s="2231"/>
      <c r="GNM133" s="2231"/>
      <c r="GNN133" s="2231"/>
      <c r="GNO133" s="2231"/>
      <c r="GNP133" s="2231"/>
      <c r="GNQ133" s="2231"/>
      <c r="GNR133" s="2231"/>
      <c r="GNS133" s="2231"/>
      <c r="GNT133" s="2231"/>
      <c r="GNU133" s="2231"/>
      <c r="GNV133" s="2231"/>
      <c r="GNW133" s="2231"/>
      <c r="GNX133" s="2231"/>
      <c r="GNZ133" s="2231"/>
      <c r="GOA133" s="2231"/>
      <c r="GOB133" s="2231"/>
      <c r="GOC133" s="2231"/>
      <c r="GOD133" s="2231"/>
      <c r="GOE133" s="2231"/>
      <c r="GOF133" s="2231"/>
      <c r="GOG133" s="2231"/>
      <c r="GOH133" s="2231"/>
      <c r="GOI133" s="2231"/>
      <c r="GOJ133" s="2231"/>
      <c r="GOK133" s="2231"/>
      <c r="GOL133" s="2231"/>
      <c r="GOM133" s="2231"/>
      <c r="GON133" s="2231"/>
      <c r="GOP133" s="2231"/>
      <c r="GOQ133" s="2231"/>
      <c r="GOR133" s="2231"/>
      <c r="GOS133" s="2231"/>
      <c r="GOT133" s="2231"/>
      <c r="GOU133" s="2231"/>
      <c r="GOV133" s="2231"/>
      <c r="GOW133" s="2231"/>
      <c r="GOX133" s="2231"/>
      <c r="GOY133" s="2231"/>
      <c r="GOZ133" s="2231"/>
      <c r="GPA133" s="2231"/>
      <c r="GPB133" s="2231"/>
      <c r="GPC133" s="2231"/>
      <c r="GPD133" s="2231"/>
      <c r="GPF133" s="2231"/>
      <c r="GPG133" s="2231"/>
      <c r="GPH133" s="2231"/>
      <c r="GPI133" s="2231"/>
      <c r="GPJ133" s="2231"/>
      <c r="GPK133" s="2231"/>
      <c r="GPL133" s="2231"/>
      <c r="GPM133" s="2231"/>
      <c r="GPN133" s="2231"/>
      <c r="GPO133" s="2231"/>
      <c r="GPP133" s="2231"/>
      <c r="GPQ133" s="2231"/>
      <c r="GPR133" s="2231"/>
      <c r="GPS133" s="2231"/>
      <c r="GPT133" s="2231"/>
      <c r="GPV133" s="2231"/>
      <c r="GPW133" s="2231"/>
      <c r="GPX133" s="2231"/>
      <c r="GPY133" s="2231"/>
      <c r="GPZ133" s="2231"/>
      <c r="GQA133" s="2231"/>
      <c r="GQB133" s="2231"/>
      <c r="GQC133" s="2231"/>
      <c r="GQD133" s="2231"/>
      <c r="GQE133" s="2231"/>
      <c r="GQF133" s="2231"/>
      <c r="GQG133" s="2231"/>
      <c r="GQH133" s="2231"/>
      <c r="GQI133" s="2231"/>
      <c r="GQJ133" s="2231"/>
      <c r="GQL133" s="2231"/>
      <c r="GQM133" s="2231"/>
      <c r="GQN133" s="2231"/>
      <c r="GQO133" s="2231"/>
      <c r="GQP133" s="2231"/>
      <c r="GQQ133" s="2231"/>
      <c r="GQR133" s="2231"/>
      <c r="GQS133" s="2231"/>
      <c r="GQT133" s="2231"/>
      <c r="GQU133" s="2231"/>
      <c r="GQV133" s="2231"/>
      <c r="GQW133" s="2231"/>
      <c r="GQX133" s="2231"/>
      <c r="GQY133" s="2231"/>
      <c r="GQZ133" s="2231"/>
      <c r="GRB133" s="2231"/>
      <c r="GRC133" s="2231"/>
      <c r="GRD133" s="2231"/>
      <c r="GRE133" s="2231"/>
      <c r="GRF133" s="2231"/>
      <c r="GRG133" s="2231"/>
      <c r="GRH133" s="2231"/>
      <c r="GRI133" s="2231"/>
      <c r="GRJ133" s="2231"/>
      <c r="GRK133" s="2231"/>
      <c r="GRL133" s="2231"/>
      <c r="GRM133" s="2231"/>
      <c r="GRN133" s="2231"/>
      <c r="GRO133" s="2231"/>
      <c r="GRP133" s="2231"/>
      <c r="GRR133" s="2231"/>
      <c r="GRS133" s="2231"/>
      <c r="GRT133" s="2231"/>
      <c r="GRU133" s="2231"/>
      <c r="GRV133" s="2231"/>
      <c r="GRW133" s="2231"/>
      <c r="GRX133" s="2231"/>
      <c r="GRY133" s="2231"/>
      <c r="GRZ133" s="2231"/>
      <c r="GSA133" s="2231"/>
      <c r="GSB133" s="2231"/>
      <c r="GSC133" s="2231"/>
      <c r="GSD133" s="2231"/>
      <c r="GSE133" s="2231"/>
      <c r="GSF133" s="2231"/>
      <c r="GSH133" s="2231"/>
      <c r="GSI133" s="2231"/>
      <c r="GSJ133" s="2231"/>
      <c r="GSK133" s="2231"/>
      <c r="GSL133" s="2231"/>
      <c r="GSM133" s="2231"/>
      <c r="GSN133" s="2231"/>
      <c r="GSO133" s="2231"/>
      <c r="GSP133" s="2231"/>
      <c r="GSQ133" s="2231"/>
      <c r="GSR133" s="2231"/>
      <c r="GSS133" s="2231"/>
      <c r="GST133" s="2231"/>
      <c r="GSU133" s="2231"/>
      <c r="GSV133" s="2231"/>
      <c r="GSX133" s="2231"/>
      <c r="GSY133" s="2231"/>
      <c r="GSZ133" s="2231"/>
      <c r="GTA133" s="2231"/>
      <c r="GTB133" s="2231"/>
      <c r="GTC133" s="2231"/>
      <c r="GTD133" s="2231"/>
      <c r="GTE133" s="2231"/>
      <c r="GTF133" s="2231"/>
      <c r="GTG133" s="2231"/>
      <c r="GTH133" s="2231"/>
      <c r="GTI133" s="2231"/>
      <c r="GTJ133" s="2231"/>
      <c r="GTK133" s="2231"/>
      <c r="GTL133" s="2231"/>
      <c r="GTN133" s="2231"/>
      <c r="GTO133" s="2231"/>
      <c r="GTP133" s="2231"/>
      <c r="GTQ133" s="2231"/>
      <c r="GTR133" s="2231"/>
      <c r="GTS133" s="2231"/>
      <c r="GTT133" s="2231"/>
      <c r="GTU133" s="2231"/>
      <c r="GTV133" s="2231"/>
      <c r="GTW133" s="2231"/>
      <c r="GTX133" s="2231"/>
      <c r="GTY133" s="2231"/>
      <c r="GTZ133" s="2231"/>
      <c r="GUA133" s="2231"/>
      <c r="GUB133" s="2231"/>
      <c r="GUD133" s="2231"/>
      <c r="GUE133" s="2231"/>
      <c r="GUF133" s="2231"/>
      <c r="GUG133" s="2231"/>
      <c r="GUH133" s="2231"/>
      <c r="GUI133" s="2231"/>
      <c r="GUJ133" s="2231"/>
      <c r="GUK133" s="2231"/>
      <c r="GUL133" s="2231"/>
      <c r="GUM133" s="2231"/>
      <c r="GUN133" s="2231"/>
      <c r="GUO133" s="2231"/>
      <c r="GUP133" s="2231"/>
      <c r="GUQ133" s="2231"/>
      <c r="GUR133" s="2231"/>
      <c r="GUT133" s="2231"/>
      <c r="GUU133" s="2231"/>
      <c r="GUV133" s="2231"/>
      <c r="GUW133" s="2231"/>
      <c r="GUX133" s="2231"/>
      <c r="GUY133" s="2231"/>
      <c r="GUZ133" s="2231"/>
      <c r="GVA133" s="2231"/>
      <c r="GVB133" s="2231"/>
      <c r="GVC133" s="2231"/>
      <c r="GVD133" s="2231"/>
      <c r="GVE133" s="2231"/>
      <c r="GVF133" s="2231"/>
      <c r="GVG133" s="2231"/>
      <c r="GVH133" s="2231"/>
      <c r="GVJ133" s="2231"/>
      <c r="GVK133" s="2231"/>
      <c r="GVL133" s="2231"/>
      <c r="GVM133" s="2231"/>
      <c r="GVN133" s="2231"/>
      <c r="GVO133" s="2231"/>
      <c r="GVP133" s="2231"/>
      <c r="GVQ133" s="2231"/>
      <c r="GVR133" s="2231"/>
      <c r="GVS133" s="2231"/>
      <c r="GVT133" s="2231"/>
      <c r="GVU133" s="2231"/>
      <c r="GVV133" s="2231"/>
      <c r="GVW133" s="2231"/>
      <c r="GVX133" s="2231"/>
      <c r="GVZ133" s="2231"/>
      <c r="GWA133" s="2231"/>
      <c r="GWB133" s="2231"/>
      <c r="GWC133" s="2231"/>
      <c r="GWD133" s="2231"/>
      <c r="GWE133" s="2231"/>
      <c r="GWF133" s="2231"/>
      <c r="GWG133" s="2231"/>
      <c r="GWH133" s="2231"/>
      <c r="GWI133" s="2231"/>
      <c r="GWJ133" s="2231"/>
      <c r="GWK133" s="2231"/>
      <c r="GWL133" s="2231"/>
      <c r="GWM133" s="2231"/>
      <c r="GWN133" s="2231"/>
      <c r="GWP133" s="2231"/>
      <c r="GWQ133" s="2231"/>
      <c r="GWR133" s="2231"/>
      <c r="GWS133" s="2231"/>
      <c r="GWT133" s="2231"/>
      <c r="GWU133" s="2231"/>
      <c r="GWV133" s="2231"/>
      <c r="GWW133" s="2231"/>
      <c r="GWX133" s="2231"/>
      <c r="GWY133" s="2231"/>
      <c r="GWZ133" s="2231"/>
      <c r="GXA133" s="2231"/>
      <c r="GXB133" s="2231"/>
      <c r="GXC133" s="2231"/>
      <c r="GXD133" s="2231"/>
      <c r="GXF133" s="2231"/>
      <c r="GXG133" s="2231"/>
      <c r="GXH133" s="2231"/>
      <c r="GXI133" s="2231"/>
      <c r="GXJ133" s="2231"/>
      <c r="GXK133" s="2231"/>
      <c r="GXL133" s="2231"/>
      <c r="GXM133" s="2231"/>
      <c r="GXN133" s="2231"/>
      <c r="GXO133" s="2231"/>
      <c r="GXP133" s="2231"/>
      <c r="GXQ133" s="2231"/>
      <c r="GXR133" s="2231"/>
      <c r="GXS133" s="2231"/>
      <c r="GXT133" s="2231"/>
      <c r="GXV133" s="2231"/>
      <c r="GXW133" s="2231"/>
      <c r="GXX133" s="2231"/>
      <c r="GXY133" s="2231"/>
      <c r="GXZ133" s="2231"/>
      <c r="GYA133" s="2231"/>
      <c r="GYB133" s="2231"/>
      <c r="GYC133" s="2231"/>
      <c r="GYD133" s="2231"/>
      <c r="GYE133" s="2231"/>
      <c r="GYF133" s="2231"/>
      <c r="GYG133" s="2231"/>
      <c r="GYH133" s="2231"/>
      <c r="GYI133" s="2231"/>
      <c r="GYJ133" s="2231"/>
      <c r="GYL133" s="2231"/>
      <c r="GYM133" s="2231"/>
      <c r="GYN133" s="2231"/>
      <c r="GYO133" s="2231"/>
      <c r="GYP133" s="2231"/>
      <c r="GYQ133" s="2231"/>
      <c r="GYR133" s="2231"/>
      <c r="GYS133" s="2231"/>
      <c r="GYT133" s="2231"/>
      <c r="GYU133" s="2231"/>
      <c r="GYV133" s="2231"/>
      <c r="GYW133" s="2231"/>
      <c r="GYX133" s="2231"/>
      <c r="GYY133" s="2231"/>
      <c r="GYZ133" s="2231"/>
      <c r="GZB133" s="2231"/>
      <c r="GZC133" s="2231"/>
      <c r="GZD133" s="2231"/>
      <c r="GZE133" s="2231"/>
      <c r="GZF133" s="2231"/>
      <c r="GZG133" s="2231"/>
      <c r="GZH133" s="2231"/>
      <c r="GZI133" s="2231"/>
      <c r="GZJ133" s="2231"/>
      <c r="GZK133" s="2231"/>
      <c r="GZL133" s="2231"/>
      <c r="GZM133" s="2231"/>
      <c r="GZN133" s="2231"/>
      <c r="GZO133" s="2231"/>
      <c r="GZP133" s="2231"/>
      <c r="GZR133" s="2231"/>
      <c r="GZS133" s="2231"/>
      <c r="GZT133" s="2231"/>
      <c r="GZU133" s="2231"/>
      <c r="GZV133" s="2231"/>
      <c r="GZW133" s="2231"/>
      <c r="GZX133" s="2231"/>
      <c r="GZY133" s="2231"/>
      <c r="GZZ133" s="2231"/>
      <c r="HAA133" s="2231"/>
      <c r="HAB133" s="2231"/>
      <c r="HAC133" s="2231"/>
      <c r="HAD133" s="2231"/>
      <c r="HAE133" s="2231"/>
      <c r="HAF133" s="2231"/>
      <c r="HAH133" s="2231"/>
      <c r="HAI133" s="2231"/>
      <c r="HAJ133" s="2231"/>
      <c r="HAK133" s="2231"/>
      <c r="HAL133" s="2231"/>
      <c r="HAM133" s="2231"/>
      <c r="HAN133" s="2231"/>
      <c r="HAO133" s="2231"/>
      <c r="HAP133" s="2231"/>
      <c r="HAQ133" s="2231"/>
      <c r="HAR133" s="2231"/>
      <c r="HAS133" s="2231"/>
      <c r="HAT133" s="2231"/>
      <c r="HAU133" s="2231"/>
      <c r="HAV133" s="2231"/>
      <c r="HAX133" s="2231"/>
      <c r="HAY133" s="2231"/>
      <c r="HAZ133" s="2231"/>
      <c r="HBA133" s="2231"/>
      <c r="HBB133" s="2231"/>
      <c r="HBC133" s="2231"/>
      <c r="HBD133" s="2231"/>
      <c r="HBE133" s="2231"/>
      <c r="HBF133" s="2231"/>
      <c r="HBG133" s="2231"/>
      <c r="HBH133" s="2231"/>
      <c r="HBI133" s="2231"/>
      <c r="HBJ133" s="2231"/>
      <c r="HBK133" s="2231"/>
      <c r="HBL133" s="2231"/>
      <c r="HBN133" s="2231"/>
      <c r="HBO133" s="2231"/>
      <c r="HBP133" s="2231"/>
      <c r="HBQ133" s="2231"/>
      <c r="HBR133" s="2231"/>
      <c r="HBS133" s="2231"/>
      <c r="HBT133" s="2231"/>
      <c r="HBU133" s="2231"/>
      <c r="HBV133" s="2231"/>
      <c r="HBW133" s="2231"/>
      <c r="HBX133" s="2231"/>
      <c r="HBY133" s="2231"/>
      <c r="HBZ133" s="2231"/>
      <c r="HCA133" s="2231"/>
      <c r="HCB133" s="2231"/>
      <c r="HCD133" s="2231"/>
      <c r="HCE133" s="2231"/>
      <c r="HCF133" s="2231"/>
      <c r="HCG133" s="2231"/>
      <c r="HCH133" s="2231"/>
      <c r="HCI133" s="2231"/>
      <c r="HCJ133" s="2231"/>
      <c r="HCK133" s="2231"/>
      <c r="HCL133" s="2231"/>
      <c r="HCM133" s="2231"/>
      <c r="HCN133" s="2231"/>
      <c r="HCO133" s="2231"/>
      <c r="HCP133" s="2231"/>
      <c r="HCQ133" s="2231"/>
      <c r="HCR133" s="2231"/>
      <c r="HCT133" s="2231"/>
      <c r="HCU133" s="2231"/>
      <c r="HCV133" s="2231"/>
      <c r="HCW133" s="2231"/>
      <c r="HCX133" s="2231"/>
      <c r="HCY133" s="2231"/>
      <c r="HCZ133" s="2231"/>
      <c r="HDA133" s="2231"/>
      <c r="HDB133" s="2231"/>
      <c r="HDC133" s="2231"/>
      <c r="HDD133" s="2231"/>
      <c r="HDE133" s="2231"/>
      <c r="HDF133" s="2231"/>
      <c r="HDG133" s="2231"/>
      <c r="HDH133" s="2231"/>
      <c r="HDJ133" s="2231"/>
      <c r="HDK133" s="2231"/>
      <c r="HDL133" s="2231"/>
      <c r="HDM133" s="2231"/>
      <c r="HDN133" s="2231"/>
      <c r="HDO133" s="2231"/>
      <c r="HDP133" s="2231"/>
      <c r="HDQ133" s="2231"/>
      <c r="HDR133" s="2231"/>
      <c r="HDS133" s="2231"/>
      <c r="HDT133" s="2231"/>
      <c r="HDU133" s="2231"/>
      <c r="HDV133" s="2231"/>
      <c r="HDW133" s="2231"/>
      <c r="HDX133" s="2231"/>
      <c r="HDZ133" s="2231"/>
      <c r="HEA133" s="2231"/>
      <c r="HEB133" s="2231"/>
      <c r="HEC133" s="2231"/>
      <c r="HED133" s="2231"/>
      <c r="HEE133" s="2231"/>
      <c r="HEF133" s="2231"/>
      <c r="HEG133" s="2231"/>
      <c r="HEH133" s="2231"/>
      <c r="HEI133" s="2231"/>
      <c r="HEJ133" s="2231"/>
      <c r="HEK133" s="2231"/>
      <c r="HEL133" s="2231"/>
      <c r="HEM133" s="2231"/>
      <c r="HEN133" s="2231"/>
      <c r="HEP133" s="2231"/>
      <c r="HEQ133" s="2231"/>
      <c r="HER133" s="2231"/>
      <c r="HES133" s="2231"/>
      <c r="HET133" s="2231"/>
      <c r="HEU133" s="2231"/>
      <c r="HEV133" s="2231"/>
      <c r="HEW133" s="2231"/>
      <c r="HEX133" s="2231"/>
      <c r="HEY133" s="2231"/>
      <c r="HEZ133" s="2231"/>
      <c r="HFA133" s="2231"/>
      <c r="HFB133" s="2231"/>
      <c r="HFC133" s="2231"/>
      <c r="HFD133" s="2231"/>
      <c r="HFF133" s="2231"/>
      <c r="HFG133" s="2231"/>
      <c r="HFH133" s="2231"/>
      <c r="HFI133" s="2231"/>
      <c r="HFJ133" s="2231"/>
      <c r="HFK133" s="2231"/>
      <c r="HFL133" s="2231"/>
      <c r="HFM133" s="2231"/>
      <c r="HFN133" s="2231"/>
      <c r="HFO133" s="2231"/>
      <c r="HFP133" s="2231"/>
      <c r="HFQ133" s="2231"/>
      <c r="HFR133" s="2231"/>
      <c r="HFS133" s="2231"/>
      <c r="HFT133" s="2231"/>
      <c r="HFV133" s="2231"/>
      <c r="HFW133" s="2231"/>
      <c r="HFX133" s="2231"/>
      <c r="HFY133" s="2231"/>
      <c r="HFZ133" s="2231"/>
      <c r="HGA133" s="2231"/>
      <c r="HGB133" s="2231"/>
      <c r="HGC133" s="2231"/>
      <c r="HGD133" s="2231"/>
      <c r="HGE133" s="2231"/>
      <c r="HGF133" s="2231"/>
      <c r="HGG133" s="2231"/>
      <c r="HGH133" s="2231"/>
      <c r="HGI133" s="2231"/>
      <c r="HGJ133" s="2231"/>
      <c r="HGL133" s="2231"/>
      <c r="HGM133" s="2231"/>
      <c r="HGN133" s="2231"/>
      <c r="HGO133" s="2231"/>
      <c r="HGP133" s="2231"/>
      <c r="HGQ133" s="2231"/>
      <c r="HGR133" s="2231"/>
      <c r="HGS133" s="2231"/>
      <c r="HGT133" s="2231"/>
      <c r="HGU133" s="2231"/>
      <c r="HGV133" s="2231"/>
      <c r="HGW133" s="2231"/>
      <c r="HGX133" s="2231"/>
      <c r="HGY133" s="2231"/>
      <c r="HGZ133" s="2231"/>
      <c r="HHB133" s="2231"/>
      <c r="HHC133" s="2231"/>
      <c r="HHD133" s="2231"/>
      <c r="HHE133" s="2231"/>
      <c r="HHF133" s="2231"/>
      <c r="HHG133" s="2231"/>
      <c r="HHH133" s="2231"/>
      <c r="HHI133" s="2231"/>
      <c r="HHJ133" s="2231"/>
      <c r="HHK133" s="2231"/>
      <c r="HHL133" s="2231"/>
      <c r="HHM133" s="2231"/>
      <c r="HHN133" s="2231"/>
      <c r="HHO133" s="2231"/>
      <c r="HHP133" s="2231"/>
      <c r="HHR133" s="2231"/>
      <c r="HHS133" s="2231"/>
      <c r="HHT133" s="2231"/>
      <c r="HHU133" s="2231"/>
      <c r="HHV133" s="2231"/>
      <c r="HHW133" s="2231"/>
      <c r="HHX133" s="2231"/>
      <c r="HHY133" s="2231"/>
      <c r="HHZ133" s="2231"/>
      <c r="HIA133" s="2231"/>
      <c r="HIB133" s="2231"/>
      <c r="HIC133" s="2231"/>
      <c r="HID133" s="2231"/>
      <c r="HIE133" s="2231"/>
      <c r="HIF133" s="2231"/>
      <c r="HIH133" s="2231"/>
      <c r="HII133" s="2231"/>
      <c r="HIJ133" s="2231"/>
      <c r="HIK133" s="2231"/>
      <c r="HIL133" s="2231"/>
      <c r="HIM133" s="2231"/>
      <c r="HIN133" s="2231"/>
      <c r="HIO133" s="2231"/>
      <c r="HIP133" s="2231"/>
      <c r="HIQ133" s="2231"/>
      <c r="HIR133" s="2231"/>
      <c r="HIS133" s="2231"/>
      <c r="HIT133" s="2231"/>
      <c r="HIU133" s="2231"/>
      <c r="HIV133" s="2231"/>
      <c r="HIX133" s="2231"/>
      <c r="HIY133" s="2231"/>
      <c r="HIZ133" s="2231"/>
      <c r="HJA133" s="2231"/>
      <c r="HJB133" s="2231"/>
      <c r="HJC133" s="2231"/>
      <c r="HJD133" s="2231"/>
      <c r="HJE133" s="2231"/>
      <c r="HJF133" s="2231"/>
      <c r="HJG133" s="2231"/>
      <c r="HJH133" s="2231"/>
      <c r="HJI133" s="2231"/>
      <c r="HJJ133" s="2231"/>
      <c r="HJK133" s="2231"/>
      <c r="HJL133" s="2231"/>
      <c r="HJN133" s="2231"/>
      <c r="HJO133" s="2231"/>
      <c r="HJP133" s="2231"/>
      <c r="HJQ133" s="2231"/>
      <c r="HJR133" s="2231"/>
      <c r="HJS133" s="2231"/>
      <c r="HJT133" s="2231"/>
      <c r="HJU133" s="2231"/>
      <c r="HJV133" s="2231"/>
      <c r="HJW133" s="2231"/>
      <c r="HJX133" s="2231"/>
      <c r="HJY133" s="2231"/>
      <c r="HJZ133" s="2231"/>
      <c r="HKA133" s="2231"/>
      <c r="HKB133" s="2231"/>
      <c r="HKD133" s="2231"/>
      <c r="HKE133" s="2231"/>
      <c r="HKF133" s="2231"/>
      <c r="HKG133" s="2231"/>
      <c r="HKH133" s="2231"/>
      <c r="HKI133" s="2231"/>
      <c r="HKJ133" s="2231"/>
      <c r="HKK133" s="2231"/>
      <c r="HKL133" s="2231"/>
      <c r="HKM133" s="2231"/>
      <c r="HKN133" s="2231"/>
      <c r="HKO133" s="2231"/>
      <c r="HKP133" s="2231"/>
      <c r="HKQ133" s="2231"/>
      <c r="HKR133" s="2231"/>
      <c r="HKT133" s="2231"/>
      <c r="HKU133" s="2231"/>
      <c r="HKV133" s="2231"/>
      <c r="HKW133" s="2231"/>
      <c r="HKX133" s="2231"/>
      <c r="HKY133" s="2231"/>
      <c r="HKZ133" s="2231"/>
      <c r="HLA133" s="2231"/>
      <c r="HLB133" s="2231"/>
      <c r="HLC133" s="2231"/>
      <c r="HLD133" s="2231"/>
      <c r="HLE133" s="2231"/>
      <c r="HLF133" s="2231"/>
      <c r="HLG133" s="2231"/>
      <c r="HLH133" s="2231"/>
      <c r="HLJ133" s="2231"/>
      <c r="HLK133" s="2231"/>
      <c r="HLL133" s="2231"/>
      <c r="HLM133" s="2231"/>
      <c r="HLN133" s="2231"/>
      <c r="HLO133" s="2231"/>
      <c r="HLP133" s="2231"/>
      <c r="HLQ133" s="2231"/>
      <c r="HLR133" s="2231"/>
      <c r="HLS133" s="2231"/>
      <c r="HLT133" s="2231"/>
      <c r="HLU133" s="2231"/>
      <c r="HLV133" s="2231"/>
      <c r="HLW133" s="2231"/>
      <c r="HLX133" s="2231"/>
      <c r="HLZ133" s="2231"/>
      <c r="HMA133" s="2231"/>
      <c r="HMB133" s="2231"/>
      <c r="HMC133" s="2231"/>
      <c r="HMD133" s="2231"/>
      <c r="HME133" s="2231"/>
      <c r="HMF133" s="2231"/>
      <c r="HMG133" s="2231"/>
      <c r="HMH133" s="2231"/>
      <c r="HMI133" s="2231"/>
      <c r="HMJ133" s="2231"/>
      <c r="HMK133" s="2231"/>
      <c r="HML133" s="2231"/>
      <c r="HMM133" s="2231"/>
      <c r="HMN133" s="2231"/>
      <c r="HMP133" s="2231"/>
      <c r="HMQ133" s="2231"/>
      <c r="HMR133" s="2231"/>
      <c r="HMS133" s="2231"/>
      <c r="HMT133" s="2231"/>
      <c r="HMU133" s="2231"/>
      <c r="HMV133" s="2231"/>
      <c r="HMW133" s="2231"/>
      <c r="HMX133" s="2231"/>
      <c r="HMY133" s="2231"/>
      <c r="HMZ133" s="2231"/>
      <c r="HNA133" s="2231"/>
      <c r="HNB133" s="2231"/>
      <c r="HNC133" s="2231"/>
      <c r="HND133" s="2231"/>
      <c r="HNF133" s="2231"/>
      <c r="HNG133" s="2231"/>
      <c r="HNH133" s="2231"/>
      <c r="HNI133" s="2231"/>
      <c r="HNJ133" s="2231"/>
      <c r="HNK133" s="2231"/>
      <c r="HNL133" s="2231"/>
      <c r="HNM133" s="2231"/>
      <c r="HNN133" s="2231"/>
      <c r="HNO133" s="2231"/>
      <c r="HNP133" s="2231"/>
      <c r="HNQ133" s="2231"/>
      <c r="HNR133" s="2231"/>
      <c r="HNS133" s="2231"/>
      <c r="HNT133" s="2231"/>
      <c r="HNV133" s="2231"/>
      <c r="HNW133" s="2231"/>
      <c r="HNX133" s="2231"/>
      <c r="HNY133" s="2231"/>
      <c r="HNZ133" s="2231"/>
      <c r="HOA133" s="2231"/>
      <c r="HOB133" s="2231"/>
      <c r="HOC133" s="2231"/>
      <c r="HOD133" s="2231"/>
      <c r="HOE133" s="2231"/>
      <c r="HOF133" s="2231"/>
      <c r="HOG133" s="2231"/>
      <c r="HOH133" s="2231"/>
      <c r="HOI133" s="2231"/>
      <c r="HOJ133" s="2231"/>
      <c r="HOL133" s="2231"/>
      <c r="HOM133" s="2231"/>
      <c r="HON133" s="2231"/>
      <c r="HOO133" s="2231"/>
      <c r="HOP133" s="2231"/>
      <c r="HOQ133" s="2231"/>
      <c r="HOR133" s="2231"/>
      <c r="HOS133" s="2231"/>
      <c r="HOT133" s="2231"/>
      <c r="HOU133" s="2231"/>
      <c r="HOV133" s="2231"/>
      <c r="HOW133" s="2231"/>
      <c r="HOX133" s="2231"/>
      <c r="HOY133" s="2231"/>
      <c r="HOZ133" s="2231"/>
      <c r="HPB133" s="2231"/>
      <c r="HPC133" s="2231"/>
      <c r="HPD133" s="2231"/>
      <c r="HPE133" s="2231"/>
      <c r="HPF133" s="2231"/>
      <c r="HPG133" s="2231"/>
      <c r="HPH133" s="2231"/>
      <c r="HPI133" s="2231"/>
      <c r="HPJ133" s="2231"/>
      <c r="HPK133" s="2231"/>
      <c r="HPL133" s="2231"/>
      <c r="HPM133" s="2231"/>
      <c r="HPN133" s="2231"/>
      <c r="HPO133" s="2231"/>
      <c r="HPP133" s="2231"/>
      <c r="HPR133" s="2231"/>
      <c r="HPS133" s="2231"/>
      <c r="HPT133" s="2231"/>
      <c r="HPU133" s="2231"/>
      <c r="HPV133" s="2231"/>
      <c r="HPW133" s="2231"/>
      <c r="HPX133" s="2231"/>
      <c r="HPY133" s="2231"/>
      <c r="HPZ133" s="2231"/>
      <c r="HQA133" s="2231"/>
      <c r="HQB133" s="2231"/>
      <c r="HQC133" s="2231"/>
      <c r="HQD133" s="2231"/>
      <c r="HQE133" s="2231"/>
      <c r="HQF133" s="2231"/>
      <c r="HQH133" s="2231"/>
      <c r="HQI133" s="2231"/>
      <c r="HQJ133" s="2231"/>
      <c r="HQK133" s="2231"/>
      <c r="HQL133" s="2231"/>
      <c r="HQM133" s="2231"/>
      <c r="HQN133" s="2231"/>
      <c r="HQO133" s="2231"/>
      <c r="HQP133" s="2231"/>
      <c r="HQQ133" s="2231"/>
      <c r="HQR133" s="2231"/>
      <c r="HQS133" s="2231"/>
      <c r="HQT133" s="2231"/>
      <c r="HQU133" s="2231"/>
      <c r="HQV133" s="2231"/>
      <c r="HQX133" s="2231"/>
      <c r="HQY133" s="2231"/>
      <c r="HQZ133" s="2231"/>
      <c r="HRA133" s="2231"/>
      <c r="HRB133" s="2231"/>
      <c r="HRC133" s="2231"/>
      <c r="HRD133" s="2231"/>
      <c r="HRE133" s="2231"/>
      <c r="HRF133" s="2231"/>
      <c r="HRG133" s="2231"/>
      <c r="HRH133" s="2231"/>
      <c r="HRI133" s="2231"/>
      <c r="HRJ133" s="2231"/>
      <c r="HRK133" s="2231"/>
      <c r="HRL133" s="2231"/>
      <c r="HRN133" s="2231"/>
      <c r="HRO133" s="2231"/>
      <c r="HRP133" s="2231"/>
      <c r="HRQ133" s="2231"/>
      <c r="HRR133" s="2231"/>
      <c r="HRS133" s="2231"/>
      <c r="HRT133" s="2231"/>
      <c r="HRU133" s="2231"/>
      <c r="HRV133" s="2231"/>
      <c r="HRW133" s="2231"/>
      <c r="HRX133" s="2231"/>
      <c r="HRY133" s="2231"/>
      <c r="HRZ133" s="2231"/>
      <c r="HSA133" s="2231"/>
      <c r="HSB133" s="2231"/>
      <c r="HSD133" s="2231"/>
      <c r="HSE133" s="2231"/>
      <c r="HSF133" s="2231"/>
      <c r="HSG133" s="2231"/>
      <c r="HSH133" s="2231"/>
      <c r="HSI133" s="2231"/>
      <c r="HSJ133" s="2231"/>
      <c r="HSK133" s="2231"/>
      <c r="HSL133" s="2231"/>
      <c r="HSM133" s="2231"/>
      <c r="HSN133" s="2231"/>
      <c r="HSO133" s="2231"/>
      <c r="HSP133" s="2231"/>
      <c r="HSQ133" s="2231"/>
      <c r="HSR133" s="2231"/>
      <c r="HST133" s="2231"/>
      <c r="HSU133" s="2231"/>
      <c r="HSV133" s="2231"/>
      <c r="HSW133" s="2231"/>
      <c r="HSX133" s="2231"/>
      <c r="HSY133" s="2231"/>
      <c r="HSZ133" s="2231"/>
      <c r="HTA133" s="2231"/>
      <c r="HTB133" s="2231"/>
      <c r="HTC133" s="2231"/>
      <c r="HTD133" s="2231"/>
      <c r="HTE133" s="2231"/>
      <c r="HTF133" s="2231"/>
      <c r="HTG133" s="2231"/>
      <c r="HTH133" s="2231"/>
      <c r="HTJ133" s="2231"/>
      <c r="HTK133" s="2231"/>
      <c r="HTL133" s="2231"/>
      <c r="HTM133" s="2231"/>
      <c r="HTN133" s="2231"/>
      <c r="HTO133" s="2231"/>
      <c r="HTP133" s="2231"/>
      <c r="HTQ133" s="2231"/>
      <c r="HTR133" s="2231"/>
      <c r="HTS133" s="2231"/>
      <c r="HTT133" s="2231"/>
      <c r="HTU133" s="2231"/>
      <c r="HTV133" s="2231"/>
      <c r="HTW133" s="2231"/>
      <c r="HTX133" s="2231"/>
      <c r="HTZ133" s="2231"/>
      <c r="HUA133" s="2231"/>
      <c r="HUB133" s="2231"/>
      <c r="HUC133" s="2231"/>
      <c r="HUD133" s="2231"/>
      <c r="HUE133" s="2231"/>
      <c r="HUF133" s="2231"/>
      <c r="HUG133" s="2231"/>
      <c r="HUH133" s="2231"/>
      <c r="HUI133" s="2231"/>
      <c r="HUJ133" s="2231"/>
      <c r="HUK133" s="2231"/>
      <c r="HUL133" s="2231"/>
      <c r="HUM133" s="2231"/>
      <c r="HUN133" s="2231"/>
      <c r="HUP133" s="2231"/>
      <c r="HUQ133" s="2231"/>
      <c r="HUR133" s="2231"/>
      <c r="HUS133" s="2231"/>
      <c r="HUT133" s="2231"/>
      <c r="HUU133" s="2231"/>
      <c r="HUV133" s="2231"/>
      <c r="HUW133" s="2231"/>
      <c r="HUX133" s="2231"/>
      <c r="HUY133" s="2231"/>
      <c r="HUZ133" s="2231"/>
      <c r="HVA133" s="2231"/>
      <c r="HVB133" s="2231"/>
      <c r="HVC133" s="2231"/>
      <c r="HVD133" s="2231"/>
      <c r="HVF133" s="2231"/>
      <c r="HVG133" s="2231"/>
      <c r="HVH133" s="2231"/>
      <c r="HVI133" s="2231"/>
      <c r="HVJ133" s="2231"/>
      <c r="HVK133" s="2231"/>
      <c r="HVL133" s="2231"/>
      <c r="HVM133" s="2231"/>
      <c r="HVN133" s="2231"/>
      <c r="HVO133" s="2231"/>
      <c r="HVP133" s="2231"/>
      <c r="HVQ133" s="2231"/>
      <c r="HVR133" s="2231"/>
      <c r="HVS133" s="2231"/>
      <c r="HVT133" s="2231"/>
      <c r="HVV133" s="2231"/>
      <c r="HVW133" s="2231"/>
      <c r="HVX133" s="2231"/>
      <c r="HVY133" s="2231"/>
      <c r="HVZ133" s="2231"/>
      <c r="HWA133" s="2231"/>
      <c r="HWB133" s="2231"/>
      <c r="HWC133" s="2231"/>
      <c r="HWD133" s="2231"/>
      <c r="HWE133" s="2231"/>
      <c r="HWF133" s="2231"/>
      <c r="HWG133" s="2231"/>
      <c r="HWH133" s="2231"/>
      <c r="HWI133" s="2231"/>
      <c r="HWJ133" s="2231"/>
      <c r="HWL133" s="2231"/>
      <c r="HWM133" s="2231"/>
      <c r="HWN133" s="2231"/>
      <c r="HWO133" s="2231"/>
      <c r="HWP133" s="2231"/>
      <c r="HWQ133" s="2231"/>
      <c r="HWR133" s="2231"/>
      <c r="HWS133" s="2231"/>
      <c r="HWT133" s="2231"/>
      <c r="HWU133" s="2231"/>
      <c r="HWV133" s="2231"/>
      <c r="HWW133" s="2231"/>
      <c r="HWX133" s="2231"/>
      <c r="HWY133" s="2231"/>
      <c r="HWZ133" s="2231"/>
      <c r="HXB133" s="2231"/>
      <c r="HXC133" s="2231"/>
      <c r="HXD133" s="2231"/>
      <c r="HXE133" s="2231"/>
      <c r="HXF133" s="2231"/>
      <c r="HXG133" s="2231"/>
      <c r="HXH133" s="2231"/>
      <c r="HXI133" s="2231"/>
      <c r="HXJ133" s="2231"/>
      <c r="HXK133" s="2231"/>
      <c r="HXL133" s="2231"/>
      <c r="HXM133" s="2231"/>
      <c r="HXN133" s="2231"/>
      <c r="HXO133" s="2231"/>
      <c r="HXP133" s="2231"/>
      <c r="HXR133" s="2231"/>
      <c r="HXS133" s="2231"/>
      <c r="HXT133" s="2231"/>
      <c r="HXU133" s="2231"/>
      <c r="HXV133" s="2231"/>
      <c r="HXW133" s="2231"/>
      <c r="HXX133" s="2231"/>
      <c r="HXY133" s="2231"/>
      <c r="HXZ133" s="2231"/>
      <c r="HYA133" s="2231"/>
      <c r="HYB133" s="2231"/>
      <c r="HYC133" s="2231"/>
      <c r="HYD133" s="2231"/>
      <c r="HYE133" s="2231"/>
      <c r="HYF133" s="2231"/>
      <c r="HYH133" s="2231"/>
      <c r="HYI133" s="2231"/>
      <c r="HYJ133" s="2231"/>
      <c r="HYK133" s="2231"/>
      <c r="HYL133" s="2231"/>
      <c r="HYM133" s="2231"/>
      <c r="HYN133" s="2231"/>
      <c r="HYO133" s="2231"/>
      <c r="HYP133" s="2231"/>
      <c r="HYQ133" s="2231"/>
      <c r="HYR133" s="2231"/>
      <c r="HYS133" s="2231"/>
      <c r="HYT133" s="2231"/>
      <c r="HYU133" s="2231"/>
      <c r="HYV133" s="2231"/>
      <c r="HYX133" s="2231"/>
      <c r="HYY133" s="2231"/>
      <c r="HYZ133" s="2231"/>
      <c r="HZA133" s="2231"/>
      <c r="HZB133" s="2231"/>
      <c r="HZC133" s="2231"/>
      <c r="HZD133" s="2231"/>
      <c r="HZE133" s="2231"/>
      <c r="HZF133" s="2231"/>
      <c r="HZG133" s="2231"/>
      <c r="HZH133" s="2231"/>
      <c r="HZI133" s="2231"/>
      <c r="HZJ133" s="2231"/>
      <c r="HZK133" s="2231"/>
      <c r="HZL133" s="2231"/>
      <c r="HZN133" s="2231"/>
      <c r="HZO133" s="2231"/>
      <c r="HZP133" s="2231"/>
      <c r="HZQ133" s="2231"/>
      <c r="HZR133" s="2231"/>
      <c r="HZS133" s="2231"/>
      <c r="HZT133" s="2231"/>
      <c r="HZU133" s="2231"/>
      <c r="HZV133" s="2231"/>
      <c r="HZW133" s="2231"/>
      <c r="HZX133" s="2231"/>
      <c r="HZY133" s="2231"/>
      <c r="HZZ133" s="2231"/>
      <c r="IAA133" s="2231"/>
      <c r="IAB133" s="2231"/>
      <c r="IAD133" s="2231"/>
      <c r="IAE133" s="2231"/>
      <c r="IAF133" s="2231"/>
      <c r="IAG133" s="2231"/>
      <c r="IAH133" s="2231"/>
      <c r="IAI133" s="2231"/>
      <c r="IAJ133" s="2231"/>
      <c r="IAK133" s="2231"/>
      <c r="IAL133" s="2231"/>
      <c r="IAM133" s="2231"/>
      <c r="IAN133" s="2231"/>
      <c r="IAO133" s="2231"/>
      <c r="IAP133" s="2231"/>
      <c r="IAQ133" s="2231"/>
      <c r="IAR133" s="2231"/>
      <c r="IAT133" s="2231"/>
      <c r="IAU133" s="2231"/>
      <c r="IAV133" s="2231"/>
      <c r="IAW133" s="2231"/>
      <c r="IAX133" s="2231"/>
      <c r="IAY133" s="2231"/>
      <c r="IAZ133" s="2231"/>
      <c r="IBA133" s="2231"/>
      <c r="IBB133" s="2231"/>
      <c r="IBC133" s="2231"/>
      <c r="IBD133" s="2231"/>
      <c r="IBE133" s="2231"/>
      <c r="IBF133" s="2231"/>
      <c r="IBG133" s="2231"/>
      <c r="IBH133" s="2231"/>
      <c r="IBJ133" s="2231"/>
      <c r="IBK133" s="2231"/>
      <c r="IBL133" s="2231"/>
      <c r="IBM133" s="2231"/>
      <c r="IBN133" s="2231"/>
      <c r="IBO133" s="2231"/>
      <c r="IBP133" s="2231"/>
      <c r="IBQ133" s="2231"/>
      <c r="IBR133" s="2231"/>
      <c r="IBS133" s="2231"/>
      <c r="IBT133" s="2231"/>
      <c r="IBU133" s="2231"/>
      <c r="IBV133" s="2231"/>
      <c r="IBW133" s="2231"/>
      <c r="IBX133" s="2231"/>
      <c r="IBZ133" s="2231"/>
      <c r="ICA133" s="2231"/>
      <c r="ICB133" s="2231"/>
      <c r="ICC133" s="2231"/>
      <c r="ICD133" s="2231"/>
      <c r="ICE133" s="2231"/>
      <c r="ICF133" s="2231"/>
      <c r="ICG133" s="2231"/>
      <c r="ICH133" s="2231"/>
      <c r="ICI133" s="2231"/>
      <c r="ICJ133" s="2231"/>
      <c r="ICK133" s="2231"/>
      <c r="ICL133" s="2231"/>
      <c r="ICM133" s="2231"/>
      <c r="ICN133" s="2231"/>
      <c r="ICP133" s="2231"/>
      <c r="ICQ133" s="2231"/>
      <c r="ICR133" s="2231"/>
      <c r="ICS133" s="2231"/>
      <c r="ICT133" s="2231"/>
      <c r="ICU133" s="2231"/>
      <c r="ICV133" s="2231"/>
      <c r="ICW133" s="2231"/>
      <c r="ICX133" s="2231"/>
      <c r="ICY133" s="2231"/>
      <c r="ICZ133" s="2231"/>
      <c r="IDA133" s="2231"/>
      <c r="IDB133" s="2231"/>
      <c r="IDC133" s="2231"/>
      <c r="IDD133" s="2231"/>
      <c r="IDF133" s="2231"/>
      <c r="IDG133" s="2231"/>
      <c r="IDH133" s="2231"/>
      <c r="IDI133" s="2231"/>
      <c r="IDJ133" s="2231"/>
      <c r="IDK133" s="2231"/>
      <c r="IDL133" s="2231"/>
      <c r="IDM133" s="2231"/>
      <c r="IDN133" s="2231"/>
      <c r="IDO133" s="2231"/>
      <c r="IDP133" s="2231"/>
      <c r="IDQ133" s="2231"/>
      <c r="IDR133" s="2231"/>
      <c r="IDS133" s="2231"/>
      <c r="IDT133" s="2231"/>
      <c r="IDV133" s="2231"/>
      <c r="IDW133" s="2231"/>
      <c r="IDX133" s="2231"/>
      <c r="IDY133" s="2231"/>
      <c r="IDZ133" s="2231"/>
      <c r="IEA133" s="2231"/>
      <c r="IEB133" s="2231"/>
      <c r="IEC133" s="2231"/>
      <c r="IED133" s="2231"/>
      <c r="IEE133" s="2231"/>
      <c r="IEF133" s="2231"/>
      <c r="IEG133" s="2231"/>
      <c r="IEH133" s="2231"/>
      <c r="IEI133" s="2231"/>
      <c r="IEJ133" s="2231"/>
      <c r="IEL133" s="2231"/>
      <c r="IEM133" s="2231"/>
      <c r="IEN133" s="2231"/>
      <c r="IEO133" s="2231"/>
      <c r="IEP133" s="2231"/>
      <c r="IEQ133" s="2231"/>
      <c r="IER133" s="2231"/>
      <c r="IES133" s="2231"/>
      <c r="IET133" s="2231"/>
      <c r="IEU133" s="2231"/>
      <c r="IEV133" s="2231"/>
      <c r="IEW133" s="2231"/>
      <c r="IEX133" s="2231"/>
      <c r="IEY133" s="2231"/>
      <c r="IEZ133" s="2231"/>
      <c r="IFB133" s="2231"/>
      <c r="IFC133" s="2231"/>
      <c r="IFD133" s="2231"/>
      <c r="IFE133" s="2231"/>
      <c r="IFF133" s="2231"/>
      <c r="IFG133" s="2231"/>
      <c r="IFH133" s="2231"/>
      <c r="IFI133" s="2231"/>
      <c r="IFJ133" s="2231"/>
      <c r="IFK133" s="2231"/>
      <c r="IFL133" s="2231"/>
      <c r="IFM133" s="2231"/>
      <c r="IFN133" s="2231"/>
      <c r="IFO133" s="2231"/>
      <c r="IFP133" s="2231"/>
      <c r="IFR133" s="2231"/>
      <c r="IFS133" s="2231"/>
      <c r="IFT133" s="2231"/>
      <c r="IFU133" s="2231"/>
      <c r="IFV133" s="2231"/>
      <c r="IFW133" s="2231"/>
      <c r="IFX133" s="2231"/>
      <c r="IFY133" s="2231"/>
      <c r="IFZ133" s="2231"/>
      <c r="IGA133" s="2231"/>
      <c r="IGB133" s="2231"/>
      <c r="IGC133" s="2231"/>
      <c r="IGD133" s="2231"/>
      <c r="IGE133" s="2231"/>
      <c r="IGF133" s="2231"/>
      <c r="IGH133" s="2231"/>
      <c r="IGI133" s="2231"/>
      <c r="IGJ133" s="2231"/>
      <c r="IGK133" s="2231"/>
      <c r="IGL133" s="2231"/>
      <c r="IGM133" s="2231"/>
      <c r="IGN133" s="2231"/>
      <c r="IGO133" s="2231"/>
      <c r="IGP133" s="2231"/>
      <c r="IGQ133" s="2231"/>
      <c r="IGR133" s="2231"/>
      <c r="IGS133" s="2231"/>
      <c r="IGT133" s="2231"/>
      <c r="IGU133" s="2231"/>
      <c r="IGV133" s="2231"/>
      <c r="IGX133" s="2231"/>
      <c r="IGY133" s="2231"/>
      <c r="IGZ133" s="2231"/>
      <c r="IHA133" s="2231"/>
      <c r="IHB133" s="2231"/>
      <c r="IHC133" s="2231"/>
      <c r="IHD133" s="2231"/>
      <c r="IHE133" s="2231"/>
      <c r="IHF133" s="2231"/>
      <c r="IHG133" s="2231"/>
      <c r="IHH133" s="2231"/>
      <c r="IHI133" s="2231"/>
      <c r="IHJ133" s="2231"/>
      <c r="IHK133" s="2231"/>
      <c r="IHL133" s="2231"/>
      <c r="IHN133" s="2231"/>
      <c r="IHO133" s="2231"/>
      <c r="IHP133" s="2231"/>
      <c r="IHQ133" s="2231"/>
      <c r="IHR133" s="2231"/>
      <c r="IHS133" s="2231"/>
      <c r="IHT133" s="2231"/>
      <c r="IHU133" s="2231"/>
      <c r="IHV133" s="2231"/>
      <c r="IHW133" s="2231"/>
      <c r="IHX133" s="2231"/>
      <c r="IHY133" s="2231"/>
      <c r="IHZ133" s="2231"/>
      <c r="IIA133" s="2231"/>
      <c r="IIB133" s="2231"/>
      <c r="IID133" s="2231"/>
      <c r="IIE133" s="2231"/>
      <c r="IIF133" s="2231"/>
      <c r="IIG133" s="2231"/>
      <c r="IIH133" s="2231"/>
      <c r="III133" s="2231"/>
      <c r="IIJ133" s="2231"/>
      <c r="IIK133" s="2231"/>
      <c r="IIL133" s="2231"/>
      <c r="IIM133" s="2231"/>
      <c r="IIN133" s="2231"/>
      <c r="IIO133" s="2231"/>
      <c r="IIP133" s="2231"/>
      <c r="IIQ133" s="2231"/>
      <c r="IIR133" s="2231"/>
      <c r="IIT133" s="2231"/>
      <c r="IIU133" s="2231"/>
      <c r="IIV133" s="2231"/>
      <c r="IIW133" s="2231"/>
      <c r="IIX133" s="2231"/>
      <c r="IIY133" s="2231"/>
      <c r="IIZ133" s="2231"/>
      <c r="IJA133" s="2231"/>
      <c r="IJB133" s="2231"/>
      <c r="IJC133" s="2231"/>
      <c r="IJD133" s="2231"/>
      <c r="IJE133" s="2231"/>
      <c r="IJF133" s="2231"/>
      <c r="IJG133" s="2231"/>
      <c r="IJH133" s="2231"/>
      <c r="IJJ133" s="2231"/>
      <c r="IJK133" s="2231"/>
      <c r="IJL133" s="2231"/>
      <c r="IJM133" s="2231"/>
      <c r="IJN133" s="2231"/>
      <c r="IJO133" s="2231"/>
      <c r="IJP133" s="2231"/>
      <c r="IJQ133" s="2231"/>
      <c r="IJR133" s="2231"/>
      <c r="IJS133" s="2231"/>
      <c r="IJT133" s="2231"/>
      <c r="IJU133" s="2231"/>
      <c r="IJV133" s="2231"/>
      <c r="IJW133" s="2231"/>
      <c r="IJX133" s="2231"/>
      <c r="IJZ133" s="2231"/>
      <c r="IKA133" s="2231"/>
      <c r="IKB133" s="2231"/>
      <c r="IKC133" s="2231"/>
      <c r="IKD133" s="2231"/>
      <c r="IKE133" s="2231"/>
      <c r="IKF133" s="2231"/>
      <c r="IKG133" s="2231"/>
      <c r="IKH133" s="2231"/>
      <c r="IKI133" s="2231"/>
      <c r="IKJ133" s="2231"/>
      <c r="IKK133" s="2231"/>
      <c r="IKL133" s="2231"/>
      <c r="IKM133" s="2231"/>
      <c r="IKN133" s="2231"/>
      <c r="IKP133" s="2231"/>
      <c r="IKQ133" s="2231"/>
      <c r="IKR133" s="2231"/>
      <c r="IKS133" s="2231"/>
      <c r="IKT133" s="2231"/>
      <c r="IKU133" s="2231"/>
      <c r="IKV133" s="2231"/>
      <c r="IKW133" s="2231"/>
      <c r="IKX133" s="2231"/>
      <c r="IKY133" s="2231"/>
      <c r="IKZ133" s="2231"/>
      <c r="ILA133" s="2231"/>
      <c r="ILB133" s="2231"/>
      <c r="ILC133" s="2231"/>
      <c r="ILD133" s="2231"/>
      <c r="ILF133" s="2231"/>
      <c r="ILG133" s="2231"/>
      <c r="ILH133" s="2231"/>
      <c r="ILI133" s="2231"/>
      <c r="ILJ133" s="2231"/>
      <c r="ILK133" s="2231"/>
      <c r="ILL133" s="2231"/>
      <c r="ILM133" s="2231"/>
      <c r="ILN133" s="2231"/>
      <c r="ILO133" s="2231"/>
      <c r="ILP133" s="2231"/>
      <c r="ILQ133" s="2231"/>
      <c r="ILR133" s="2231"/>
      <c r="ILS133" s="2231"/>
      <c r="ILT133" s="2231"/>
      <c r="ILV133" s="2231"/>
      <c r="ILW133" s="2231"/>
      <c r="ILX133" s="2231"/>
      <c r="ILY133" s="2231"/>
      <c r="ILZ133" s="2231"/>
      <c r="IMA133" s="2231"/>
      <c r="IMB133" s="2231"/>
      <c r="IMC133" s="2231"/>
      <c r="IMD133" s="2231"/>
      <c r="IME133" s="2231"/>
      <c r="IMF133" s="2231"/>
      <c r="IMG133" s="2231"/>
      <c r="IMH133" s="2231"/>
      <c r="IMI133" s="2231"/>
      <c r="IMJ133" s="2231"/>
      <c r="IML133" s="2231"/>
      <c r="IMM133" s="2231"/>
      <c r="IMN133" s="2231"/>
      <c r="IMO133" s="2231"/>
      <c r="IMP133" s="2231"/>
      <c r="IMQ133" s="2231"/>
      <c r="IMR133" s="2231"/>
      <c r="IMS133" s="2231"/>
      <c r="IMT133" s="2231"/>
      <c r="IMU133" s="2231"/>
      <c r="IMV133" s="2231"/>
      <c r="IMW133" s="2231"/>
      <c r="IMX133" s="2231"/>
      <c r="IMY133" s="2231"/>
      <c r="IMZ133" s="2231"/>
      <c r="INB133" s="2231"/>
      <c r="INC133" s="2231"/>
      <c r="IND133" s="2231"/>
      <c r="INE133" s="2231"/>
      <c r="INF133" s="2231"/>
      <c r="ING133" s="2231"/>
      <c r="INH133" s="2231"/>
      <c r="INI133" s="2231"/>
      <c r="INJ133" s="2231"/>
      <c r="INK133" s="2231"/>
      <c r="INL133" s="2231"/>
      <c r="INM133" s="2231"/>
      <c r="INN133" s="2231"/>
      <c r="INO133" s="2231"/>
      <c r="INP133" s="2231"/>
      <c r="INR133" s="2231"/>
      <c r="INS133" s="2231"/>
      <c r="INT133" s="2231"/>
      <c r="INU133" s="2231"/>
      <c r="INV133" s="2231"/>
      <c r="INW133" s="2231"/>
      <c r="INX133" s="2231"/>
      <c r="INY133" s="2231"/>
      <c r="INZ133" s="2231"/>
      <c r="IOA133" s="2231"/>
      <c r="IOB133" s="2231"/>
      <c r="IOC133" s="2231"/>
      <c r="IOD133" s="2231"/>
      <c r="IOE133" s="2231"/>
      <c r="IOF133" s="2231"/>
      <c r="IOH133" s="2231"/>
      <c r="IOI133" s="2231"/>
      <c r="IOJ133" s="2231"/>
      <c r="IOK133" s="2231"/>
      <c r="IOL133" s="2231"/>
      <c r="IOM133" s="2231"/>
      <c r="ION133" s="2231"/>
      <c r="IOO133" s="2231"/>
      <c r="IOP133" s="2231"/>
      <c r="IOQ133" s="2231"/>
      <c r="IOR133" s="2231"/>
      <c r="IOS133" s="2231"/>
      <c r="IOT133" s="2231"/>
      <c r="IOU133" s="2231"/>
      <c r="IOV133" s="2231"/>
      <c r="IOX133" s="2231"/>
      <c r="IOY133" s="2231"/>
      <c r="IOZ133" s="2231"/>
      <c r="IPA133" s="2231"/>
      <c r="IPB133" s="2231"/>
      <c r="IPC133" s="2231"/>
      <c r="IPD133" s="2231"/>
      <c r="IPE133" s="2231"/>
      <c r="IPF133" s="2231"/>
      <c r="IPG133" s="2231"/>
      <c r="IPH133" s="2231"/>
      <c r="IPI133" s="2231"/>
      <c r="IPJ133" s="2231"/>
      <c r="IPK133" s="2231"/>
      <c r="IPL133" s="2231"/>
      <c r="IPN133" s="2231"/>
      <c r="IPO133" s="2231"/>
      <c r="IPP133" s="2231"/>
      <c r="IPQ133" s="2231"/>
      <c r="IPR133" s="2231"/>
      <c r="IPS133" s="2231"/>
      <c r="IPT133" s="2231"/>
      <c r="IPU133" s="2231"/>
      <c r="IPV133" s="2231"/>
      <c r="IPW133" s="2231"/>
      <c r="IPX133" s="2231"/>
      <c r="IPY133" s="2231"/>
      <c r="IPZ133" s="2231"/>
      <c r="IQA133" s="2231"/>
      <c r="IQB133" s="2231"/>
      <c r="IQD133" s="2231"/>
      <c r="IQE133" s="2231"/>
      <c r="IQF133" s="2231"/>
      <c r="IQG133" s="2231"/>
      <c r="IQH133" s="2231"/>
      <c r="IQI133" s="2231"/>
      <c r="IQJ133" s="2231"/>
      <c r="IQK133" s="2231"/>
      <c r="IQL133" s="2231"/>
      <c r="IQM133" s="2231"/>
      <c r="IQN133" s="2231"/>
      <c r="IQO133" s="2231"/>
      <c r="IQP133" s="2231"/>
      <c r="IQQ133" s="2231"/>
      <c r="IQR133" s="2231"/>
      <c r="IQT133" s="2231"/>
      <c r="IQU133" s="2231"/>
      <c r="IQV133" s="2231"/>
      <c r="IQW133" s="2231"/>
      <c r="IQX133" s="2231"/>
      <c r="IQY133" s="2231"/>
      <c r="IQZ133" s="2231"/>
      <c r="IRA133" s="2231"/>
      <c r="IRB133" s="2231"/>
      <c r="IRC133" s="2231"/>
      <c r="IRD133" s="2231"/>
      <c r="IRE133" s="2231"/>
      <c r="IRF133" s="2231"/>
      <c r="IRG133" s="2231"/>
      <c r="IRH133" s="2231"/>
      <c r="IRJ133" s="2231"/>
      <c r="IRK133" s="2231"/>
      <c r="IRL133" s="2231"/>
      <c r="IRM133" s="2231"/>
      <c r="IRN133" s="2231"/>
      <c r="IRO133" s="2231"/>
      <c r="IRP133" s="2231"/>
      <c r="IRQ133" s="2231"/>
      <c r="IRR133" s="2231"/>
      <c r="IRS133" s="2231"/>
      <c r="IRT133" s="2231"/>
      <c r="IRU133" s="2231"/>
      <c r="IRV133" s="2231"/>
      <c r="IRW133" s="2231"/>
      <c r="IRX133" s="2231"/>
      <c r="IRZ133" s="2231"/>
      <c r="ISA133" s="2231"/>
      <c r="ISB133" s="2231"/>
      <c r="ISC133" s="2231"/>
      <c r="ISD133" s="2231"/>
      <c r="ISE133" s="2231"/>
      <c r="ISF133" s="2231"/>
      <c r="ISG133" s="2231"/>
      <c r="ISH133" s="2231"/>
      <c r="ISI133" s="2231"/>
      <c r="ISJ133" s="2231"/>
      <c r="ISK133" s="2231"/>
      <c r="ISL133" s="2231"/>
      <c r="ISM133" s="2231"/>
      <c r="ISN133" s="2231"/>
      <c r="ISP133" s="2231"/>
      <c r="ISQ133" s="2231"/>
      <c r="ISR133" s="2231"/>
      <c r="ISS133" s="2231"/>
      <c r="IST133" s="2231"/>
      <c r="ISU133" s="2231"/>
      <c r="ISV133" s="2231"/>
      <c r="ISW133" s="2231"/>
      <c r="ISX133" s="2231"/>
      <c r="ISY133" s="2231"/>
      <c r="ISZ133" s="2231"/>
      <c r="ITA133" s="2231"/>
      <c r="ITB133" s="2231"/>
      <c r="ITC133" s="2231"/>
      <c r="ITD133" s="2231"/>
      <c r="ITF133" s="2231"/>
      <c r="ITG133" s="2231"/>
      <c r="ITH133" s="2231"/>
      <c r="ITI133" s="2231"/>
      <c r="ITJ133" s="2231"/>
      <c r="ITK133" s="2231"/>
      <c r="ITL133" s="2231"/>
      <c r="ITM133" s="2231"/>
      <c r="ITN133" s="2231"/>
      <c r="ITO133" s="2231"/>
      <c r="ITP133" s="2231"/>
      <c r="ITQ133" s="2231"/>
      <c r="ITR133" s="2231"/>
      <c r="ITS133" s="2231"/>
      <c r="ITT133" s="2231"/>
      <c r="ITV133" s="2231"/>
      <c r="ITW133" s="2231"/>
      <c r="ITX133" s="2231"/>
      <c r="ITY133" s="2231"/>
      <c r="ITZ133" s="2231"/>
      <c r="IUA133" s="2231"/>
      <c r="IUB133" s="2231"/>
      <c r="IUC133" s="2231"/>
      <c r="IUD133" s="2231"/>
      <c r="IUE133" s="2231"/>
      <c r="IUF133" s="2231"/>
      <c r="IUG133" s="2231"/>
      <c r="IUH133" s="2231"/>
      <c r="IUI133" s="2231"/>
      <c r="IUJ133" s="2231"/>
      <c r="IUL133" s="2231"/>
      <c r="IUM133" s="2231"/>
      <c r="IUN133" s="2231"/>
      <c r="IUO133" s="2231"/>
      <c r="IUP133" s="2231"/>
      <c r="IUQ133" s="2231"/>
      <c r="IUR133" s="2231"/>
      <c r="IUS133" s="2231"/>
      <c r="IUT133" s="2231"/>
      <c r="IUU133" s="2231"/>
      <c r="IUV133" s="2231"/>
      <c r="IUW133" s="2231"/>
      <c r="IUX133" s="2231"/>
      <c r="IUY133" s="2231"/>
      <c r="IUZ133" s="2231"/>
      <c r="IVB133" s="2231"/>
      <c r="IVC133" s="2231"/>
      <c r="IVD133" s="2231"/>
      <c r="IVE133" s="2231"/>
      <c r="IVF133" s="2231"/>
      <c r="IVG133" s="2231"/>
      <c r="IVH133" s="2231"/>
      <c r="IVI133" s="2231"/>
      <c r="IVJ133" s="2231"/>
      <c r="IVK133" s="2231"/>
      <c r="IVL133" s="2231"/>
      <c r="IVM133" s="2231"/>
      <c r="IVN133" s="2231"/>
      <c r="IVO133" s="2231"/>
      <c r="IVP133" s="2231"/>
      <c r="IVR133" s="2231"/>
      <c r="IVS133" s="2231"/>
      <c r="IVT133" s="2231"/>
      <c r="IVU133" s="2231"/>
      <c r="IVV133" s="2231"/>
      <c r="IVW133" s="2231"/>
      <c r="IVX133" s="2231"/>
      <c r="IVY133" s="2231"/>
      <c r="IVZ133" s="2231"/>
      <c r="IWA133" s="2231"/>
      <c r="IWB133" s="2231"/>
      <c r="IWC133" s="2231"/>
      <c r="IWD133" s="2231"/>
      <c r="IWE133" s="2231"/>
      <c r="IWF133" s="2231"/>
      <c r="IWH133" s="2231"/>
      <c r="IWI133" s="2231"/>
      <c r="IWJ133" s="2231"/>
      <c r="IWK133" s="2231"/>
      <c r="IWL133" s="2231"/>
      <c r="IWM133" s="2231"/>
      <c r="IWN133" s="2231"/>
      <c r="IWO133" s="2231"/>
      <c r="IWP133" s="2231"/>
      <c r="IWQ133" s="2231"/>
      <c r="IWR133" s="2231"/>
      <c r="IWS133" s="2231"/>
      <c r="IWT133" s="2231"/>
      <c r="IWU133" s="2231"/>
      <c r="IWV133" s="2231"/>
      <c r="IWX133" s="2231"/>
      <c r="IWY133" s="2231"/>
      <c r="IWZ133" s="2231"/>
      <c r="IXA133" s="2231"/>
      <c r="IXB133" s="2231"/>
      <c r="IXC133" s="2231"/>
      <c r="IXD133" s="2231"/>
      <c r="IXE133" s="2231"/>
      <c r="IXF133" s="2231"/>
      <c r="IXG133" s="2231"/>
      <c r="IXH133" s="2231"/>
      <c r="IXI133" s="2231"/>
      <c r="IXJ133" s="2231"/>
      <c r="IXK133" s="2231"/>
      <c r="IXL133" s="2231"/>
      <c r="IXN133" s="2231"/>
      <c r="IXO133" s="2231"/>
      <c r="IXP133" s="2231"/>
      <c r="IXQ133" s="2231"/>
      <c r="IXR133" s="2231"/>
      <c r="IXS133" s="2231"/>
      <c r="IXT133" s="2231"/>
      <c r="IXU133" s="2231"/>
      <c r="IXV133" s="2231"/>
      <c r="IXW133" s="2231"/>
      <c r="IXX133" s="2231"/>
      <c r="IXY133" s="2231"/>
      <c r="IXZ133" s="2231"/>
      <c r="IYA133" s="2231"/>
      <c r="IYB133" s="2231"/>
      <c r="IYD133" s="2231"/>
      <c r="IYE133" s="2231"/>
      <c r="IYF133" s="2231"/>
      <c r="IYG133" s="2231"/>
      <c r="IYH133" s="2231"/>
      <c r="IYI133" s="2231"/>
      <c r="IYJ133" s="2231"/>
      <c r="IYK133" s="2231"/>
      <c r="IYL133" s="2231"/>
      <c r="IYM133" s="2231"/>
      <c r="IYN133" s="2231"/>
      <c r="IYO133" s="2231"/>
      <c r="IYP133" s="2231"/>
      <c r="IYQ133" s="2231"/>
      <c r="IYR133" s="2231"/>
      <c r="IYT133" s="2231"/>
      <c r="IYU133" s="2231"/>
      <c r="IYV133" s="2231"/>
      <c r="IYW133" s="2231"/>
      <c r="IYX133" s="2231"/>
      <c r="IYY133" s="2231"/>
      <c r="IYZ133" s="2231"/>
      <c r="IZA133" s="2231"/>
      <c r="IZB133" s="2231"/>
      <c r="IZC133" s="2231"/>
      <c r="IZD133" s="2231"/>
      <c r="IZE133" s="2231"/>
      <c r="IZF133" s="2231"/>
      <c r="IZG133" s="2231"/>
      <c r="IZH133" s="2231"/>
      <c r="IZJ133" s="2231"/>
      <c r="IZK133" s="2231"/>
      <c r="IZL133" s="2231"/>
      <c r="IZM133" s="2231"/>
      <c r="IZN133" s="2231"/>
      <c r="IZO133" s="2231"/>
      <c r="IZP133" s="2231"/>
      <c r="IZQ133" s="2231"/>
      <c r="IZR133" s="2231"/>
      <c r="IZS133" s="2231"/>
      <c r="IZT133" s="2231"/>
      <c r="IZU133" s="2231"/>
      <c r="IZV133" s="2231"/>
      <c r="IZW133" s="2231"/>
      <c r="IZX133" s="2231"/>
      <c r="IZZ133" s="2231"/>
      <c r="JAA133" s="2231"/>
      <c r="JAB133" s="2231"/>
      <c r="JAC133" s="2231"/>
      <c r="JAD133" s="2231"/>
      <c r="JAE133" s="2231"/>
      <c r="JAF133" s="2231"/>
      <c r="JAG133" s="2231"/>
      <c r="JAH133" s="2231"/>
      <c r="JAI133" s="2231"/>
      <c r="JAJ133" s="2231"/>
      <c r="JAK133" s="2231"/>
      <c r="JAL133" s="2231"/>
      <c r="JAM133" s="2231"/>
      <c r="JAN133" s="2231"/>
      <c r="JAP133" s="2231"/>
      <c r="JAQ133" s="2231"/>
      <c r="JAR133" s="2231"/>
      <c r="JAS133" s="2231"/>
      <c r="JAT133" s="2231"/>
      <c r="JAU133" s="2231"/>
      <c r="JAV133" s="2231"/>
      <c r="JAW133" s="2231"/>
      <c r="JAX133" s="2231"/>
      <c r="JAY133" s="2231"/>
      <c r="JAZ133" s="2231"/>
      <c r="JBA133" s="2231"/>
      <c r="JBB133" s="2231"/>
      <c r="JBC133" s="2231"/>
      <c r="JBD133" s="2231"/>
      <c r="JBF133" s="2231"/>
      <c r="JBG133" s="2231"/>
      <c r="JBH133" s="2231"/>
      <c r="JBI133" s="2231"/>
      <c r="JBJ133" s="2231"/>
      <c r="JBK133" s="2231"/>
      <c r="JBL133" s="2231"/>
      <c r="JBM133" s="2231"/>
      <c r="JBN133" s="2231"/>
      <c r="JBO133" s="2231"/>
      <c r="JBP133" s="2231"/>
      <c r="JBQ133" s="2231"/>
      <c r="JBR133" s="2231"/>
      <c r="JBS133" s="2231"/>
      <c r="JBT133" s="2231"/>
      <c r="JBV133" s="2231"/>
      <c r="JBW133" s="2231"/>
      <c r="JBX133" s="2231"/>
      <c r="JBY133" s="2231"/>
      <c r="JBZ133" s="2231"/>
      <c r="JCA133" s="2231"/>
      <c r="JCB133" s="2231"/>
      <c r="JCC133" s="2231"/>
      <c r="JCD133" s="2231"/>
      <c r="JCE133" s="2231"/>
      <c r="JCF133" s="2231"/>
      <c r="JCG133" s="2231"/>
      <c r="JCH133" s="2231"/>
      <c r="JCI133" s="2231"/>
      <c r="JCJ133" s="2231"/>
      <c r="JCL133" s="2231"/>
      <c r="JCM133" s="2231"/>
      <c r="JCN133" s="2231"/>
      <c r="JCO133" s="2231"/>
      <c r="JCP133" s="2231"/>
      <c r="JCQ133" s="2231"/>
      <c r="JCR133" s="2231"/>
      <c r="JCS133" s="2231"/>
      <c r="JCT133" s="2231"/>
      <c r="JCU133" s="2231"/>
      <c r="JCV133" s="2231"/>
      <c r="JCW133" s="2231"/>
      <c r="JCX133" s="2231"/>
      <c r="JCY133" s="2231"/>
      <c r="JCZ133" s="2231"/>
      <c r="JDB133" s="2231"/>
      <c r="JDC133" s="2231"/>
      <c r="JDD133" s="2231"/>
      <c r="JDE133" s="2231"/>
      <c r="JDF133" s="2231"/>
      <c r="JDG133" s="2231"/>
      <c r="JDH133" s="2231"/>
      <c r="JDI133" s="2231"/>
      <c r="JDJ133" s="2231"/>
      <c r="JDK133" s="2231"/>
      <c r="JDL133" s="2231"/>
      <c r="JDM133" s="2231"/>
      <c r="JDN133" s="2231"/>
      <c r="JDO133" s="2231"/>
      <c r="JDP133" s="2231"/>
      <c r="JDR133" s="2231"/>
      <c r="JDS133" s="2231"/>
      <c r="JDT133" s="2231"/>
      <c r="JDU133" s="2231"/>
      <c r="JDV133" s="2231"/>
      <c r="JDW133" s="2231"/>
      <c r="JDX133" s="2231"/>
      <c r="JDY133" s="2231"/>
      <c r="JDZ133" s="2231"/>
      <c r="JEA133" s="2231"/>
      <c r="JEB133" s="2231"/>
      <c r="JEC133" s="2231"/>
      <c r="JED133" s="2231"/>
      <c r="JEE133" s="2231"/>
      <c r="JEF133" s="2231"/>
      <c r="JEH133" s="2231"/>
      <c r="JEI133" s="2231"/>
      <c r="JEJ133" s="2231"/>
      <c r="JEK133" s="2231"/>
      <c r="JEL133" s="2231"/>
      <c r="JEM133" s="2231"/>
      <c r="JEN133" s="2231"/>
      <c r="JEO133" s="2231"/>
      <c r="JEP133" s="2231"/>
      <c r="JEQ133" s="2231"/>
      <c r="JER133" s="2231"/>
      <c r="JES133" s="2231"/>
      <c r="JET133" s="2231"/>
      <c r="JEU133" s="2231"/>
      <c r="JEV133" s="2231"/>
      <c r="JEX133" s="2231"/>
      <c r="JEY133" s="2231"/>
      <c r="JEZ133" s="2231"/>
      <c r="JFA133" s="2231"/>
      <c r="JFB133" s="2231"/>
      <c r="JFC133" s="2231"/>
      <c r="JFD133" s="2231"/>
      <c r="JFE133" s="2231"/>
      <c r="JFF133" s="2231"/>
      <c r="JFG133" s="2231"/>
      <c r="JFH133" s="2231"/>
      <c r="JFI133" s="2231"/>
      <c r="JFJ133" s="2231"/>
      <c r="JFK133" s="2231"/>
      <c r="JFL133" s="2231"/>
      <c r="JFN133" s="2231"/>
      <c r="JFO133" s="2231"/>
      <c r="JFP133" s="2231"/>
      <c r="JFQ133" s="2231"/>
      <c r="JFR133" s="2231"/>
      <c r="JFS133" s="2231"/>
      <c r="JFT133" s="2231"/>
      <c r="JFU133" s="2231"/>
      <c r="JFV133" s="2231"/>
      <c r="JFW133" s="2231"/>
      <c r="JFX133" s="2231"/>
      <c r="JFY133" s="2231"/>
      <c r="JFZ133" s="2231"/>
      <c r="JGA133" s="2231"/>
      <c r="JGB133" s="2231"/>
      <c r="JGD133" s="2231"/>
      <c r="JGE133" s="2231"/>
      <c r="JGF133" s="2231"/>
      <c r="JGG133" s="2231"/>
      <c r="JGH133" s="2231"/>
      <c r="JGI133" s="2231"/>
      <c r="JGJ133" s="2231"/>
      <c r="JGK133" s="2231"/>
      <c r="JGL133" s="2231"/>
      <c r="JGM133" s="2231"/>
      <c r="JGN133" s="2231"/>
      <c r="JGO133" s="2231"/>
      <c r="JGP133" s="2231"/>
      <c r="JGQ133" s="2231"/>
      <c r="JGR133" s="2231"/>
      <c r="JGT133" s="2231"/>
      <c r="JGU133" s="2231"/>
      <c r="JGV133" s="2231"/>
      <c r="JGW133" s="2231"/>
      <c r="JGX133" s="2231"/>
      <c r="JGY133" s="2231"/>
      <c r="JGZ133" s="2231"/>
      <c r="JHA133" s="2231"/>
      <c r="JHB133" s="2231"/>
      <c r="JHC133" s="2231"/>
      <c r="JHD133" s="2231"/>
      <c r="JHE133" s="2231"/>
      <c r="JHF133" s="2231"/>
      <c r="JHG133" s="2231"/>
      <c r="JHH133" s="2231"/>
      <c r="JHJ133" s="2231"/>
      <c r="JHK133" s="2231"/>
      <c r="JHL133" s="2231"/>
      <c r="JHM133" s="2231"/>
      <c r="JHN133" s="2231"/>
      <c r="JHO133" s="2231"/>
      <c r="JHP133" s="2231"/>
      <c r="JHQ133" s="2231"/>
      <c r="JHR133" s="2231"/>
      <c r="JHS133" s="2231"/>
      <c r="JHT133" s="2231"/>
      <c r="JHU133" s="2231"/>
      <c r="JHV133" s="2231"/>
      <c r="JHW133" s="2231"/>
      <c r="JHX133" s="2231"/>
      <c r="JHZ133" s="2231"/>
      <c r="JIA133" s="2231"/>
      <c r="JIB133" s="2231"/>
      <c r="JIC133" s="2231"/>
      <c r="JID133" s="2231"/>
      <c r="JIE133" s="2231"/>
      <c r="JIF133" s="2231"/>
      <c r="JIG133" s="2231"/>
      <c r="JIH133" s="2231"/>
      <c r="JII133" s="2231"/>
      <c r="JIJ133" s="2231"/>
      <c r="JIK133" s="2231"/>
      <c r="JIL133" s="2231"/>
      <c r="JIM133" s="2231"/>
      <c r="JIN133" s="2231"/>
      <c r="JIP133" s="2231"/>
      <c r="JIQ133" s="2231"/>
      <c r="JIR133" s="2231"/>
      <c r="JIS133" s="2231"/>
      <c r="JIT133" s="2231"/>
      <c r="JIU133" s="2231"/>
      <c r="JIV133" s="2231"/>
      <c r="JIW133" s="2231"/>
      <c r="JIX133" s="2231"/>
      <c r="JIY133" s="2231"/>
      <c r="JIZ133" s="2231"/>
      <c r="JJA133" s="2231"/>
      <c r="JJB133" s="2231"/>
      <c r="JJC133" s="2231"/>
      <c r="JJD133" s="2231"/>
      <c r="JJF133" s="2231"/>
      <c r="JJG133" s="2231"/>
      <c r="JJH133" s="2231"/>
      <c r="JJI133" s="2231"/>
      <c r="JJJ133" s="2231"/>
      <c r="JJK133" s="2231"/>
      <c r="JJL133" s="2231"/>
      <c r="JJM133" s="2231"/>
      <c r="JJN133" s="2231"/>
      <c r="JJO133" s="2231"/>
      <c r="JJP133" s="2231"/>
      <c r="JJQ133" s="2231"/>
      <c r="JJR133" s="2231"/>
      <c r="JJS133" s="2231"/>
      <c r="JJT133" s="2231"/>
      <c r="JJV133" s="2231"/>
      <c r="JJW133" s="2231"/>
      <c r="JJX133" s="2231"/>
      <c r="JJY133" s="2231"/>
      <c r="JJZ133" s="2231"/>
      <c r="JKA133" s="2231"/>
      <c r="JKB133" s="2231"/>
      <c r="JKC133" s="2231"/>
      <c r="JKD133" s="2231"/>
      <c r="JKE133" s="2231"/>
      <c r="JKF133" s="2231"/>
      <c r="JKG133" s="2231"/>
      <c r="JKH133" s="2231"/>
      <c r="JKI133" s="2231"/>
      <c r="JKJ133" s="2231"/>
      <c r="JKL133" s="2231"/>
      <c r="JKM133" s="2231"/>
      <c r="JKN133" s="2231"/>
      <c r="JKO133" s="2231"/>
      <c r="JKP133" s="2231"/>
      <c r="JKQ133" s="2231"/>
      <c r="JKR133" s="2231"/>
      <c r="JKS133" s="2231"/>
      <c r="JKT133" s="2231"/>
      <c r="JKU133" s="2231"/>
      <c r="JKV133" s="2231"/>
      <c r="JKW133" s="2231"/>
      <c r="JKX133" s="2231"/>
      <c r="JKY133" s="2231"/>
      <c r="JKZ133" s="2231"/>
      <c r="JLB133" s="2231"/>
      <c r="JLC133" s="2231"/>
      <c r="JLD133" s="2231"/>
      <c r="JLE133" s="2231"/>
      <c r="JLF133" s="2231"/>
      <c r="JLG133" s="2231"/>
      <c r="JLH133" s="2231"/>
      <c r="JLI133" s="2231"/>
      <c r="JLJ133" s="2231"/>
      <c r="JLK133" s="2231"/>
      <c r="JLL133" s="2231"/>
      <c r="JLM133" s="2231"/>
      <c r="JLN133" s="2231"/>
      <c r="JLO133" s="2231"/>
      <c r="JLP133" s="2231"/>
      <c r="JLR133" s="2231"/>
      <c r="JLS133" s="2231"/>
      <c r="JLT133" s="2231"/>
      <c r="JLU133" s="2231"/>
      <c r="JLV133" s="2231"/>
      <c r="JLW133" s="2231"/>
      <c r="JLX133" s="2231"/>
      <c r="JLY133" s="2231"/>
      <c r="JLZ133" s="2231"/>
      <c r="JMA133" s="2231"/>
      <c r="JMB133" s="2231"/>
      <c r="JMC133" s="2231"/>
      <c r="JMD133" s="2231"/>
      <c r="JME133" s="2231"/>
      <c r="JMF133" s="2231"/>
      <c r="JMH133" s="2231"/>
      <c r="JMI133" s="2231"/>
      <c r="JMJ133" s="2231"/>
      <c r="JMK133" s="2231"/>
      <c r="JML133" s="2231"/>
      <c r="JMM133" s="2231"/>
      <c r="JMN133" s="2231"/>
      <c r="JMO133" s="2231"/>
      <c r="JMP133" s="2231"/>
      <c r="JMQ133" s="2231"/>
      <c r="JMR133" s="2231"/>
      <c r="JMS133" s="2231"/>
      <c r="JMT133" s="2231"/>
      <c r="JMU133" s="2231"/>
      <c r="JMV133" s="2231"/>
      <c r="JMX133" s="2231"/>
      <c r="JMY133" s="2231"/>
      <c r="JMZ133" s="2231"/>
      <c r="JNA133" s="2231"/>
      <c r="JNB133" s="2231"/>
      <c r="JNC133" s="2231"/>
      <c r="JND133" s="2231"/>
      <c r="JNE133" s="2231"/>
      <c r="JNF133" s="2231"/>
      <c r="JNG133" s="2231"/>
      <c r="JNH133" s="2231"/>
      <c r="JNI133" s="2231"/>
      <c r="JNJ133" s="2231"/>
      <c r="JNK133" s="2231"/>
      <c r="JNL133" s="2231"/>
      <c r="JNN133" s="2231"/>
      <c r="JNO133" s="2231"/>
      <c r="JNP133" s="2231"/>
      <c r="JNQ133" s="2231"/>
      <c r="JNR133" s="2231"/>
      <c r="JNS133" s="2231"/>
      <c r="JNT133" s="2231"/>
      <c r="JNU133" s="2231"/>
      <c r="JNV133" s="2231"/>
      <c r="JNW133" s="2231"/>
      <c r="JNX133" s="2231"/>
      <c r="JNY133" s="2231"/>
      <c r="JNZ133" s="2231"/>
      <c r="JOA133" s="2231"/>
      <c r="JOB133" s="2231"/>
      <c r="JOD133" s="2231"/>
      <c r="JOE133" s="2231"/>
      <c r="JOF133" s="2231"/>
      <c r="JOG133" s="2231"/>
      <c r="JOH133" s="2231"/>
      <c r="JOI133" s="2231"/>
      <c r="JOJ133" s="2231"/>
      <c r="JOK133" s="2231"/>
      <c r="JOL133" s="2231"/>
      <c r="JOM133" s="2231"/>
      <c r="JON133" s="2231"/>
      <c r="JOO133" s="2231"/>
      <c r="JOP133" s="2231"/>
      <c r="JOQ133" s="2231"/>
      <c r="JOR133" s="2231"/>
      <c r="JOT133" s="2231"/>
      <c r="JOU133" s="2231"/>
      <c r="JOV133" s="2231"/>
      <c r="JOW133" s="2231"/>
      <c r="JOX133" s="2231"/>
      <c r="JOY133" s="2231"/>
      <c r="JOZ133" s="2231"/>
      <c r="JPA133" s="2231"/>
      <c r="JPB133" s="2231"/>
      <c r="JPC133" s="2231"/>
      <c r="JPD133" s="2231"/>
      <c r="JPE133" s="2231"/>
      <c r="JPF133" s="2231"/>
      <c r="JPG133" s="2231"/>
      <c r="JPH133" s="2231"/>
      <c r="JPJ133" s="2231"/>
      <c r="JPK133" s="2231"/>
      <c r="JPL133" s="2231"/>
      <c r="JPM133" s="2231"/>
      <c r="JPN133" s="2231"/>
      <c r="JPO133" s="2231"/>
      <c r="JPP133" s="2231"/>
      <c r="JPQ133" s="2231"/>
      <c r="JPR133" s="2231"/>
      <c r="JPS133" s="2231"/>
      <c r="JPT133" s="2231"/>
      <c r="JPU133" s="2231"/>
      <c r="JPV133" s="2231"/>
      <c r="JPW133" s="2231"/>
      <c r="JPX133" s="2231"/>
      <c r="JPZ133" s="2231"/>
      <c r="JQA133" s="2231"/>
      <c r="JQB133" s="2231"/>
      <c r="JQC133" s="2231"/>
      <c r="JQD133" s="2231"/>
      <c r="JQE133" s="2231"/>
      <c r="JQF133" s="2231"/>
      <c r="JQG133" s="2231"/>
      <c r="JQH133" s="2231"/>
      <c r="JQI133" s="2231"/>
      <c r="JQJ133" s="2231"/>
      <c r="JQK133" s="2231"/>
      <c r="JQL133" s="2231"/>
      <c r="JQM133" s="2231"/>
      <c r="JQN133" s="2231"/>
      <c r="JQP133" s="2231"/>
      <c r="JQQ133" s="2231"/>
      <c r="JQR133" s="2231"/>
      <c r="JQS133" s="2231"/>
      <c r="JQT133" s="2231"/>
      <c r="JQU133" s="2231"/>
      <c r="JQV133" s="2231"/>
      <c r="JQW133" s="2231"/>
      <c r="JQX133" s="2231"/>
      <c r="JQY133" s="2231"/>
      <c r="JQZ133" s="2231"/>
      <c r="JRA133" s="2231"/>
      <c r="JRB133" s="2231"/>
      <c r="JRC133" s="2231"/>
      <c r="JRD133" s="2231"/>
      <c r="JRF133" s="2231"/>
      <c r="JRG133" s="2231"/>
      <c r="JRH133" s="2231"/>
      <c r="JRI133" s="2231"/>
      <c r="JRJ133" s="2231"/>
      <c r="JRK133" s="2231"/>
      <c r="JRL133" s="2231"/>
      <c r="JRM133" s="2231"/>
      <c r="JRN133" s="2231"/>
      <c r="JRO133" s="2231"/>
      <c r="JRP133" s="2231"/>
      <c r="JRQ133" s="2231"/>
      <c r="JRR133" s="2231"/>
      <c r="JRS133" s="2231"/>
      <c r="JRT133" s="2231"/>
      <c r="JRV133" s="2231"/>
      <c r="JRW133" s="2231"/>
      <c r="JRX133" s="2231"/>
      <c r="JRY133" s="2231"/>
      <c r="JRZ133" s="2231"/>
      <c r="JSA133" s="2231"/>
      <c r="JSB133" s="2231"/>
      <c r="JSC133" s="2231"/>
      <c r="JSD133" s="2231"/>
      <c r="JSE133" s="2231"/>
      <c r="JSF133" s="2231"/>
      <c r="JSG133" s="2231"/>
      <c r="JSH133" s="2231"/>
      <c r="JSI133" s="2231"/>
      <c r="JSJ133" s="2231"/>
      <c r="JSL133" s="2231"/>
      <c r="JSM133" s="2231"/>
      <c r="JSN133" s="2231"/>
      <c r="JSO133" s="2231"/>
      <c r="JSP133" s="2231"/>
      <c r="JSQ133" s="2231"/>
      <c r="JSR133" s="2231"/>
      <c r="JSS133" s="2231"/>
      <c r="JST133" s="2231"/>
      <c r="JSU133" s="2231"/>
      <c r="JSV133" s="2231"/>
      <c r="JSW133" s="2231"/>
      <c r="JSX133" s="2231"/>
      <c r="JSY133" s="2231"/>
      <c r="JSZ133" s="2231"/>
      <c r="JTB133" s="2231"/>
      <c r="JTC133" s="2231"/>
      <c r="JTD133" s="2231"/>
      <c r="JTE133" s="2231"/>
      <c r="JTF133" s="2231"/>
      <c r="JTG133" s="2231"/>
      <c r="JTH133" s="2231"/>
      <c r="JTI133" s="2231"/>
      <c r="JTJ133" s="2231"/>
      <c r="JTK133" s="2231"/>
      <c r="JTL133" s="2231"/>
      <c r="JTM133" s="2231"/>
      <c r="JTN133" s="2231"/>
      <c r="JTO133" s="2231"/>
      <c r="JTP133" s="2231"/>
      <c r="JTR133" s="2231"/>
      <c r="JTS133" s="2231"/>
      <c r="JTT133" s="2231"/>
      <c r="JTU133" s="2231"/>
      <c r="JTV133" s="2231"/>
      <c r="JTW133" s="2231"/>
      <c r="JTX133" s="2231"/>
      <c r="JTY133" s="2231"/>
      <c r="JTZ133" s="2231"/>
      <c r="JUA133" s="2231"/>
      <c r="JUB133" s="2231"/>
      <c r="JUC133" s="2231"/>
      <c r="JUD133" s="2231"/>
      <c r="JUE133" s="2231"/>
      <c r="JUF133" s="2231"/>
      <c r="JUH133" s="2231"/>
      <c r="JUI133" s="2231"/>
      <c r="JUJ133" s="2231"/>
      <c r="JUK133" s="2231"/>
      <c r="JUL133" s="2231"/>
      <c r="JUM133" s="2231"/>
      <c r="JUN133" s="2231"/>
      <c r="JUO133" s="2231"/>
      <c r="JUP133" s="2231"/>
      <c r="JUQ133" s="2231"/>
      <c r="JUR133" s="2231"/>
      <c r="JUS133" s="2231"/>
      <c r="JUT133" s="2231"/>
      <c r="JUU133" s="2231"/>
      <c r="JUV133" s="2231"/>
      <c r="JUX133" s="2231"/>
      <c r="JUY133" s="2231"/>
      <c r="JUZ133" s="2231"/>
      <c r="JVA133" s="2231"/>
      <c r="JVB133" s="2231"/>
      <c r="JVC133" s="2231"/>
      <c r="JVD133" s="2231"/>
      <c r="JVE133" s="2231"/>
      <c r="JVF133" s="2231"/>
      <c r="JVG133" s="2231"/>
      <c r="JVH133" s="2231"/>
      <c r="JVI133" s="2231"/>
      <c r="JVJ133" s="2231"/>
      <c r="JVK133" s="2231"/>
      <c r="JVL133" s="2231"/>
      <c r="JVN133" s="2231"/>
      <c r="JVO133" s="2231"/>
      <c r="JVP133" s="2231"/>
      <c r="JVQ133" s="2231"/>
      <c r="JVR133" s="2231"/>
      <c r="JVS133" s="2231"/>
      <c r="JVT133" s="2231"/>
      <c r="JVU133" s="2231"/>
      <c r="JVV133" s="2231"/>
      <c r="JVW133" s="2231"/>
      <c r="JVX133" s="2231"/>
      <c r="JVY133" s="2231"/>
      <c r="JVZ133" s="2231"/>
      <c r="JWA133" s="2231"/>
      <c r="JWB133" s="2231"/>
      <c r="JWD133" s="2231"/>
      <c r="JWE133" s="2231"/>
      <c r="JWF133" s="2231"/>
      <c r="JWG133" s="2231"/>
      <c r="JWH133" s="2231"/>
      <c r="JWI133" s="2231"/>
      <c r="JWJ133" s="2231"/>
      <c r="JWK133" s="2231"/>
      <c r="JWL133" s="2231"/>
      <c r="JWM133" s="2231"/>
      <c r="JWN133" s="2231"/>
      <c r="JWO133" s="2231"/>
      <c r="JWP133" s="2231"/>
      <c r="JWQ133" s="2231"/>
      <c r="JWR133" s="2231"/>
      <c r="JWT133" s="2231"/>
      <c r="JWU133" s="2231"/>
      <c r="JWV133" s="2231"/>
      <c r="JWW133" s="2231"/>
      <c r="JWX133" s="2231"/>
      <c r="JWY133" s="2231"/>
      <c r="JWZ133" s="2231"/>
      <c r="JXA133" s="2231"/>
      <c r="JXB133" s="2231"/>
      <c r="JXC133" s="2231"/>
      <c r="JXD133" s="2231"/>
      <c r="JXE133" s="2231"/>
      <c r="JXF133" s="2231"/>
      <c r="JXG133" s="2231"/>
      <c r="JXH133" s="2231"/>
      <c r="JXJ133" s="2231"/>
      <c r="JXK133" s="2231"/>
      <c r="JXL133" s="2231"/>
      <c r="JXM133" s="2231"/>
      <c r="JXN133" s="2231"/>
      <c r="JXO133" s="2231"/>
      <c r="JXP133" s="2231"/>
      <c r="JXQ133" s="2231"/>
      <c r="JXR133" s="2231"/>
      <c r="JXS133" s="2231"/>
      <c r="JXT133" s="2231"/>
      <c r="JXU133" s="2231"/>
      <c r="JXV133" s="2231"/>
      <c r="JXW133" s="2231"/>
      <c r="JXX133" s="2231"/>
      <c r="JXZ133" s="2231"/>
      <c r="JYA133" s="2231"/>
      <c r="JYB133" s="2231"/>
      <c r="JYC133" s="2231"/>
      <c r="JYD133" s="2231"/>
      <c r="JYE133" s="2231"/>
      <c r="JYF133" s="2231"/>
      <c r="JYG133" s="2231"/>
      <c r="JYH133" s="2231"/>
      <c r="JYI133" s="2231"/>
      <c r="JYJ133" s="2231"/>
      <c r="JYK133" s="2231"/>
      <c r="JYL133" s="2231"/>
      <c r="JYM133" s="2231"/>
      <c r="JYN133" s="2231"/>
      <c r="JYP133" s="2231"/>
      <c r="JYQ133" s="2231"/>
      <c r="JYR133" s="2231"/>
      <c r="JYS133" s="2231"/>
      <c r="JYT133" s="2231"/>
      <c r="JYU133" s="2231"/>
      <c r="JYV133" s="2231"/>
      <c r="JYW133" s="2231"/>
      <c r="JYX133" s="2231"/>
      <c r="JYY133" s="2231"/>
      <c r="JYZ133" s="2231"/>
      <c r="JZA133" s="2231"/>
      <c r="JZB133" s="2231"/>
      <c r="JZC133" s="2231"/>
      <c r="JZD133" s="2231"/>
      <c r="JZF133" s="2231"/>
      <c r="JZG133" s="2231"/>
      <c r="JZH133" s="2231"/>
      <c r="JZI133" s="2231"/>
      <c r="JZJ133" s="2231"/>
      <c r="JZK133" s="2231"/>
      <c r="JZL133" s="2231"/>
      <c r="JZM133" s="2231"/>
      <c r="JZN133" s="2231"/>
      <c r="JZO133" s="2231"/>
      <c r="JZP133" s="2231"/>
      <c r="JZQ133" s="2231"/>
      <c r="JZR133" s="2231"/>
      <c r="JZS133" s="2231"/>
      <c r="JZT133" s="2231"/>
      <c r="JZV133" s="2231"/>
      <c r="JZW133" s="2231"/>
      <c r="JZX133" s="2231"/>
      <c r="JZY133" s="2231"/>
      <c r="JZZ133" s="2231"/>
      <c r="KAA133" s="2231"/>
      <c r="KAB133" s="2231"/>
      <c r="KAC133" s="2231"/>
      <c r="KAD133" s="2231"/>
      <c r="KAE133" s="2231"/>
      <c r="KAF133" s="2231"/>
      <c r="KAG133" s="2231"/>
      <c r="KAH133" s="2231"/>
      <c r="KAI133" s="2231"/>
      <c r="KAJ133" s="2231"/>
      <c r="KAL133" s="2231"/>
      <c r="KAM133" s="2231"/>
      <c r="KAN133" s="2231"/>
      <c r="KAO133" s="2231"/>
      <c r="KAP133" s="2231"/>
      <c r="KAQ133" s="2231"/>
      <c r="KAR133" s="2231"/>
      <c r="KAS133" s="2231"/>
      <c r="KAT133" s="2231"/>
      <c r="KAU133" s="2231"/>
      <c r="KAV133" s="2231"/>
      <c r="KAW133" s="2231"/>
      <c r="KAX133" s="2231"/>
      <c r="KAY133" s="2231"/>
      <c r="KAZ133" s="2231"/>
      <c r="KBB133" s="2231"/>
      <c r="KBC133" s="2231"/>
      <c r="KBD133" s="2231"/>
      <c r="KBE133" s="2231"/>
      <c r="KBF133" s="2231"/>
      <c r="KBG133" s="2231"/>
      <c r="KBH133" s="2231"/>
      <c r="KBI133" s="2231"/>
      <c r="KBJ133" s="2231"/>
      <c r="KBK133" s="2231"/>
      <c r="KBL133" s="2231"/>
      <c r="KBM133" s="2231"/>
      <c r="KBN133" s="2231"/>
      <c r="KBO133" s="2231"/>
      <c r="KBP133" s="2231"/>
      <c r="KBR133" s="2231"/>
      <c r="KBS133" s="2231"/>
      <c r="KBT133" s="2231"/>
      <c r="KBU133" s="2231"/>
      <c r="KBV133" s="2231"/>
      <c r="KBW133" s="2231"/>
      <c r="KBX133" s="2231"/>
      <c r="KBY133" s="2231"/>
      <c r="KBZ133" s="2231"/>
      <c r="KCA133" s="2231"/>
      <c r="KCB133" s="2231"/>
      <c r="KCC133" s="2231"/>
      <c r="KCD133" s="2231"/>
      <c r="KCE133" s="2231"/>
      <c r="KCF133" s="2231"/>
      <c r="KCH133" s="2231"/>
      <c r="KCI133" s="2231"/>
      <c r="KCJ133" s="2231"/>
      <c r="KCK133" s="2231"/>
      <c r="KCL133" s="2231"/>
      <c r="KCM133" s="2231"/>
      <c r="KCN133" s="2231"/>
      <c r="KCO133" s="2231"/>
      <c r="KCP133" s="2231"/>
      <c r="KCQ133" s="2231"/>
      <c r="KCR133" s="2231"/>
      <c r="KCS133" s="2231"/>
      <c r="KCT133" s="2231"/>
      <c r="KCU133" s="2231"/>
      <c r="KCV133" s="2231"/>
      <c r="KCX133" s="2231"/>
      <c r="KCY133" s="2231"/>
      <c r="KCZ133" s="2231"/>
      <c r="KDA133" s="2231"/>
      <c r="KDB133" s="2231"/>
      <c r="KDC133" s="2231"/>
      <c r="KDD133" s="2231"/>
      <c r="KDE133" s="2231"/>
      <c r="KDF133" s="2231"/>
      <c r="KDG133" s="2231"/>
      <c r="KDH133" s="2231"/>
      <c r="KDI133" s="2231"/>
      <c r="KDJ133" s="2231"/>
      <c r="KDK133" s="2231"/>
      <c r="KDL133" s="2231"/>
      <c r="KDN133" s="2231"/>
      <c r="KDO133" s="2231"/>
      <c r="KDP133" s="2231"/>
      <c r="KDQ133" s="2231"/>
      <c r="KDR133" s="2231"/>
      <c r="KDS133" s="2231"/>
      <c r="KDT133" s="2231"/>
      <c r="KDU133" s="2231"/>
      <c r="KDV133" s="2231"/>
      <c r="KDW133" s="2231"/>
      <c r="KDX133" s="2231"/>
      <c r="KDY133" s="2231"/>
      <c r="KDZ133" s="2231"/>
      <c r="KEA133" s="2231"/>
      <c r="KEB133" s="2231"/>
      <c r="KED133" s="2231"/>
      <c r="KEE133" s="2231"/>
      <c r="KEF133" s="2231"/>
      <c r="KEG133" s="2231"/>
      <c r="KEH133" s="2231"/>
      <c r="KEI133" s="2231"/>
      <c r="KEJ133" s="2231"/>
      <c r="KEK133" s="2231"/>
      <c r="KEL133" s="2231"/>
      <c r="KEM133" s="2231"/>
      <c r="KEN133" s="2231"/>
      <c r="KEO133" s="2231"/>
      <c r="KEP133" s="2231"/>
      <c r="KEQ133" s="2231"/>
      <c r="KER133" s="2231"/>
      <c r="KET133" s="2231"/>
      <c r="KEU133" s="2231"/>
      <c r="KEV133" s="2231"/>
      <c r="KEW133" s="2231"/>
      <c r="KEX133" s="2231"/>
      <c r="KEY133" s="2231"/>
      <c r="KEZ133" s="2231"/>
      <c r="KFA133" s="2231"/>
      <c r="KFB133" s="2231"/>
      <c r="KFC133" s="2231"/>
      <c r="KFD133" s="2231"/>
      <c r="KFE133" s="2231"/>
      <c r="KFF133" s="2231"/>
      <c r="KFG133" s="2231"/>
      <c r="KFH133" s="2231"/>
      <c r="KFJ133" s="2231"/>
      <c r="KFK133" s="2231"/>
      <c r="KFL133" s="2231"/>
      <c r="KFM133" s="2231"/>
      <c r="KFN133" s="2231"/>
      <c r="KFO133" s="2231"/>
      <c r="KFP133" s="2231"/>
      <c r="KFQ133" s="2231"/>
      <c r="KFR133" s="2231"/>
      <c r="KFS133" s="2231"/>
      <c r="KFT133" s="2231"/>
      <c r="KFU133" s="2231"/>
      <c r="KFV133" s="2231"/>
      <c r="KFW133" s="2231"/>
      <c r="KFX133" s="2231"/>
      <c r="KFZ133" s="2231"/>
      <c r="KGA133" s="2231"/>
      <c r="KGB133" s="2231"/>
      <c r="KGC133" s="2231"/>
      <c r="KGD133" s="2231"/>
      <c r="KGE133" s="2231"/>
      <c r="KGF133" s="2231"/>
      <c r="KGG133" s="2231"/>
      <c r="KGH133" s="2231"/>
      <c r="KGI133" s="2231"/>
      <c r="KGJ133" s="2231"/>
      <c r="KGK133" s="2231"/>
      <c r="KGL133" s="2231"/>
      <c r="KGM133" s="2231"/>
      <c r="KGN133" s="2231"/>
      <c r="KGP133" s="2231"/>
      <c r="KGQ133" s="2231"/>
      <c r="KGR133" s="2231"/>
      <c r="KGS133" s="2231"/>
      <c r="KGT133" s="2231"/>
      <c r="KGU133" s="2231"/>
      <c r="KGV133" s="2231"/>
      <c r="KGW133" s="2231"/>
      <c r="KGX133" s="2231"/>
      <c r="KGY133" s="2231"/>
      <c r="KGZ133" s="2231"/>
      <c r="KHA133" s="2231"/>
      <c r="KHB133" s="2231"/>
      <c r="KHC133" s="2231"/>
      <c r="KHD133" s="2231"/>
      <c r="KHF133" s="2231"/>
      <c r="KHG133" s="2231"/>
      <c r="KHH133" s="2231"/>
      <c r="KHI133" s="2231"/>
      <c r="KHJ133" s="2231"/>
      <c r="KHK133" s="2231"/>
      <c r="KHL133" s="2231"/>
      <c r="KHM133" s="2231"/>
      <c r="KHN133" s="2231"/>
      <c r="KHO133" s="2231"/>
      <c r="KHP133" s="2231"/>
      <c r="KHQ133" s="2231"/>
      <c r="KHR133" s="2231"/>
      <c r="KHS133" s="2231"/>
      <c r="KHT133" s="2231"/>
      <c r="KHV133" s="2231"/>
      <c r="KHW133" s="2231"/>
      <c r="KHX133" s="2231"/>
      <c r="KHY133" s="2231"/>
      <c r="KHZ133" s="2231"/>
      <c r="KIA133" s="2231"/>
      <c r="KIB133" s="2231"/>
      <c r="KIC133" s="2231"/>
      <c r="KID133" s="2231"/>
      <c r="KIE133" s="2231"/>
      <c r="KIF133" s="2231"/>
      <c r="KIG133" s="2231"/>
      <c r="KIH133" s="2231"/>
      <c r="KII133" s="2231"/>
      <c r="KIJ133" s="2231"/>
      <c r="KIL133" s="2231"/>
      <c r="KIM133" s="2231"/>
      <c r="KIN133" s="2231"/>
      <c r="KIO133" s="2231"/>
      <c r="KIP133" s="2231"/>
      <c r="KIQ133" s="2231"/>
      <c r="KIR133" s="2231"/>
      <c r="KIS133" s="2231"/>
      <c r="KIT133" s="2231"/>
      <c r="KIU133" s="2231"/>
      <c r="KIV133" s="2231"/>
      <c r="KIW133" s="2231"/>
      <c r="KIX133" s="2231"/>
      <c r="KIY133" s="2231"/>
      <c r="KIZ133" s="2231"/>
      <c r="KJB133" s="2231"/>
      <c r="KJC133" s="2231"/>
      <c r="KJD133" s="2231"/>
      <c r="KJE133" s="2231"/>
      <c r="KJF133" s="2231"/>
      <c r="KJG133" s="2231"/>
      <c r="KJH133" s="2231"/>
      <c r="KJI133" s="2231"/>
      <c r="KJJ133" s="2231"/>
      <c r="KJK133" s="2231"/>
      <c r="KJL133" s="2231"/>
      <c r="KJM133" s="2231"/>
      <c r="KJN133" s="2231"/>
      <c r="KJO133" s="2231"/>
      <c r="KJP133" s="2231"/>
      <c r="KJR133" s="2231"/>
      <c r="KJS133" s="2231"/>
      <c r="KJT133" s="2231"/>
      <c r="KJU133" s="2231"/>
      <c r="KJV133" s="2231"/>
      <c r="KJW133" s="2231"/>
      <c r="KJX133" s="2231"/>
      <c r="KJY133" s="2231"/>
      <c r="KJZ133" s="2231"/>
      <c r="KKA133" s="2231"/>
      <c r="KKB133" s="2231"/>
      <c r="KKC133" s="2231"/>
      <c r="KKD133" s="2231"/>
      <c r="KKE133" s="2231"/>
      <c r="KKF133" s="2231"/>
      <c r="KKH133" s="2231"/>
      <c r="KKI133" s="2231"/>
      <c r="KKJ133" s="2231"/>
      <c r="KKK133" s="2231"/>
      <c r="KKL133" s="2231"/>
      <c r="KKM133" s="2231"/>
      <c r="KKN133" s="2231"/>
      <c r="KKO133" s="2231"/>
      <c r="KKP133" s="2231"/>
      <c r="KKQ133" s="2231"/>
      <c r="KKR133" s="2231"/>
      <c r="KKS133" s="2231"/>
      <c r="KKT133" s="2231"/>
      <c r="KKU133" s="2231"/>
      <c r="KKV133" s="2231"/>
      <c r="KKX133" s="2231"/>
      <c r="KKY133" s="2231"/>
      <c r="KKZ133" s="2231"/>
      <c r="KLA133" s="2231"/>
      <c r="KLB133" s="2231"/>
      <c r="KLC133" s="2231"/>
      <c r="KLD133" s="2231"/>
      <c r="KLE133" s="2231"/>
      <c r="KLF133" s="2231"/>
      <c r="KLG133" s="2231"/>
      <c r="KLH133" s="2231"/>
      <c r="KLI133" s="2231"/>
      <c r="KLJ133" s="2231"/>
      <c r="KLK133" s="2231"/>
      <c r="KLL133" s="2231"/>
      <c r="KLN133" s="2231"/>
      <c r="KLO133" s="2231"/>
      <c r="KLP133" s="2231"/>
      <c r="KLQ133" s="2231"/>
      <c r="KLR133" s="2231"/>
      <c r="KLS133" s="2231"/>
      <c r="KLT133" s="2231"/>
      <c r="KLU133" s="2231"/>
      <c r="KLV133" s="2231"/>
      <c r="KLW133" s="2231"/>
      <c r="KLX133" s="2231"/>
      <c r="KLY133" s="2231"/>
      <c r="KLZ133" s="2231"/>
      <c r="KMA133" s="2231"/>
      <c r="KMB133" s="2231"/>
      <c r="KMD133" s="2231"/>
      <c r="KME133" s="2231"/>
      <c r="KMF133" s="2231"/>
      <c r="KMG133" s="2231"/>
      <c r="KMH133" s="2231"/>
      <c r="KMI133" s="2231"/>
      <c r="KMJ133" s="2231"/>
      <c r="KMK133" s="2231"/>
      <c r="KML133" s="2231"/>
      <c r="KMM133" s="2231"/>
      <c r="KMN133" s="2231"/>
      <c r="KMO133" s="2231"/>
      <c r="KMP133" s="2231"/>
      <c r="KMQ133" s="2231"/>
      <c r="KMR133" s="2231"/>
      <c r="KMT133" s="2231"/>
      <c r="KMU133" s="2231"/>
      <c r="KMV133" s="2231"/>
      <c r="KMW133" s="2231"/>
      <c r="KMX133" s="2231"/>
      <c r="KMY133" s="2231"/>
      <c r="KMZ133" s="2231"/>
      <c r="KNA133" s="2231"/>
      <c r="KNB133" s="2231"/>
      <c r="KNC133" s="2231"/>
      <c r="KND133" s="2231"/>
      <c r="KNE133" s="2231"/>
      <c r="KNF133" s="2231"/>
      <c r="KNG133" s="2231"/>
      <c r="KNH133" s="2231"/>
      <c r="KNJ133" s="2231"/>
      <c r="KNK133" s="2231"/>
      <c r="KNL133" s="2231"/>
      <c r="KNM133" s="2231"/>
      <c r="KNN133" s="2231"/>
      <c r="KNO133" s="2231"/>
      <c r="KNP133" s="2231"/>
      <c r="KNQ133" s="2231"/>
      <c r="KNR133" s="2231"/>
      <c r="KNS133" s="2231"/>
      <c r="KNT133" s="2231"/>
      <c r="KNU133" s="2231"/>
      <c r="KNV133" s="2231"/>
      <c r="KNW133" s="2231"/>
      <c r="KNX133" s="2231"/>
      <c r="KNZ133" s="2231"/>
      <c r="KOA133" s="2231"/>
      <c r="KOB133" s="2231"/>
      <c r="KOC133" s="2231"/>
      <c r="KOD133" s="2231"/>
      <c r="KOE133" s="2231"/>
      <c r="KOF133" s="2231"/>
      <c r="KOG133" s="2231"/>
      <c r="KOH133" s="2231"/>
      <c r="KOI133" s="2231"/>
      <c r="KOJ133" s="2231"/>
      <c r="KOK133" s="2231"/>
      <c r="KOL133" s="2231"/>
      <c r="KOM133" s="2231"/>
      <c r="KON133" s="2231"/>
      <c r="KOP133" s="2231"/>
      <c r="KOQ133" s="2231"/>
      <c r="KOR133" s="2231"/>
      <c r="KOS133" s="2231"/>
      <c r="KOT133" s="2231"/>
      <c r="KOU133" s="2231"/>
      <c r="KOV133" s="2231"/>
      <c r="KOW133" s="2231"/>
      <c r="KOX133" s="2231"/>
      <c r="KOY133" s="2231"/>
      <c r="KOZ133" s="2231"/>
      <c r="KPA133" s="2231"/>
      <c r="KPB133" s="2231"/>
      <c r="KPC133" s="2231"/>
      <c r="KPD133" s="2231"/>
      <c r="KPF133" s="2231"/>
      <c r="KPG133" s="2231"/>
      <c r="KPH133" s="2231"/>
      <c r="KPI133" s="2231"/>
      <c r="KPJ133" s="2231"/>
      <c r="KPK133" s="2231"/>
      <c r="KPL133" s="2231"/>
      <c r="KPM133" s="2231"/>
      <c r="KPN133" s="2231"/>
      <c r="KPO133" s="2231"/>
      <c r="KPP133" s="2231"/>
      <c r="KPQ133" s="2231"/>
      <c r="KPR133" s="2231"/>
      <c r="KPS133" s="2231"/>
      <c r="KPT133" s="2231"/>
      <c r="KPV133" s="2231"/>
      <c r="KPW133" s="2231"/>
      <c r="KPX133" s="2231"/>
      <c r="KPY133" s="2231"/>
      <c r="KPZ133" s="2231"/>
      <c r="KQA133" s="2231"/>
      <c r="KQB133" s="2231"/>
      <c r="KQC133" s="2231"/>
      <c r="KQD133" s="2231"/>
      <c r="KQE133" s="2231"/>
      <c r="KQF133" s="2231"/>
      <c r="KQG133" s="2231"/>
      <c r="KQH133" s="2231"/>
      <c r="KQI133" s="2231"/>
      <c r="KQJ133" s="2231"/>
      <c r="KQL133" s="2231"/>
      <c r="KQM133" s="2231"/>
      <c r="KQN133" s="2231"/>
      <c r="KQO133" s="2231"/>
      <c r="KQP133" s="2231"/>
      <c r="KQQ133" s="2231"/>
      <c r="KQR133" s="2231"/>
      <c r="KQS133" s="2231"/>
      <c r="KQT133" s="2231"/>
      <c r="KQU133" s="2231"/>
      <c r="KQV133" s="2231"/>
      <c r="KQW133" s="2231"/>
      <c r="KQX133" s="2231"/>
      <c r="KQY133" s="2231"/>
      <c r="KQZ133" s="2231"/>
      <c r="KRB133" s="2231"/>
      <c r="KRC133" s="2231"/>
      <c r="KRD133" s="2231"/>
      <c r="KRE133" s="2231"/>
      <c r="KRF133" s="2231"/>
      <c r="KRG133" s="2231"/>
      <c r="KRH133" s="2231"/>
      <c r="KRI133" s="2231"/>
      <c r="KRJ133" s="2231"/>
      <c r="KRK133" s="2231"/>
      <c r="KRL133" s="2231"/>
      <c r="KRM133" s="2231"/>
      <c r="KRN133" s="2231"/>
      <c r="KRO133" s="2231"/>
      <c r="KRP133" s="2231"/>
      <c r="KRR133" s="2231"/>
      <c r="KRS133" s="2231"/>
      <c r="KRT133" s="2231"/>
      <c r="KRU133" s="2231"/>
      <c r="KRV133" s="2231"/>
      <c r="KRW133" s="2231"/>
      <c r="KRX133" s="2231"/>
      <c r="KRY133" s="2231"/>
      <c r="KRZ133" s="2231"/>
      <c r="KSA133" s="2231"/>
      <c r="KSB133" s="2231"/>
      <c r="KSC133" s="2231"/>
      <c r="KSD133" s="2231"/>
      <c r="KSE133" s="2231"/>
      <c r="KSF133" s="2231"/>
      <c r="KSH133" s="2231"/>
      <c r="KSI133" s="2231"/>
      <c r="KSJ133" s="2231"/>
      <c r="KSK133" s="2231"/>
      <c r="KSL133" s="2231"/>
      <c r="KSM133" s="2231"/>
      <c r="KSN133" s="2231"/>
      <c r="KSO133" s="2231"/>
      <c r="KSP133" s="2231"/>
      <c r="KSQ133" s="2231"/>
      <c r="KSR133" s="2231"/>
      <c r="KSS133" s="2231"/>
      <c r="KST133" s="2231"/>
      <c r="KSU133" s="2231"/>
      <c r="KSV133" s="2231"/>
      <c r="KSX133" s="2231"/>
      <c r="KSY133" s="2231"/>
      <c r="KSZ133" s="2231"/>
      <c r="KTA133" s="2231"/>
      <c r="KTB133" s="2231"/>
      <c r="KTC133" s="2231"/>
      <c r="KTD133" s="2231"/>
      <c r="KTE133" s="2231"/>
      <c r="KTF133" s="2231"/>
      <c r="KTG133" s="2231"/>
      <c r="KTH133" s="2231"/>
      <c r="KTI133" s="2231"/>
      <c r="KTJ133" s="2231"/>
      <c r="KTK133" s="2231"/>
      <c r="KTL133" s="2231"/>
      <c r="KTN133" s="2231"/>
      <c r="KTO133" s="2231"/>
      <c r="KTP133" s="2231"/>
      <c r="KTQ133" s="2231"/>
      <c r="KTR133" s="2231"/>
      <c r="KTS133" s="2231"/>
      <c r="KTT133" s="2231"/>
      <c r="KTU133" s="2231"/>
      <c r="KTV133" s="2231"/>
      <c r="KTW133" s="2231"/>
      <c r="KTX133" s="2231"/>
      <c r="KTY133" s="2231"/>
      <c r="KTZ133" s="2231"/>
      <c r="KUA133" s="2231"/>
      <c r="KUB133" s="2231"/>
      <c r="KUD133" s="2231"/>
      <c r="KUE133" s="2231"/>
      <c r="KUF133" s="2231"/>
      <c r="KUG133" s="2231"/>
      <c r="KUH133" s="2231"/>
      <c r="KUI133" s="2231"/>
      <c r="KUJ133" s="2231"/>
      <c r="KUK133" s="2231"/>
      <c r="KUL133" s="2231"/>
      <c r="KUM133" s="2231"/>
      <c r="KUN133" s="2231"/>
      <c r="KUO133" s="2231"/>
      <c r="KUP133" s="2231"/>
      <c r="KUQ133" s="2231"/>
      <c r="KUR133" s="2231"/>
      <c r="KUT133" s="2231"/>
      <c r="KUU133" s="2231"/>
      <c r="KUV133" s="2231"/>
      <c r="KUW133" s="2231"/>
      <c r="KUX133" s="2231"/>
      <c r="KUY133" s="2231"/>
      <c r="KUZ133" s="2231"/>
      <c r="KVA133" s="2231"/>
      <c r="KVB133" s="2231"/>
      <c r="KVC133" s="2231"/>
      <c r="KVD133" s="2231"/>
      <c r="KVE133" s="2231"/>
      <c r="KVF133" s="2231"/>
      <c r="KVG133" s="2231"/>
      <c r="KVH133" s="2231"/>
      <c r="KVJ133" s="2231"/>
      <c r="KVK133" s="2231"/>
      <c r="KVL133" s="2231"/>
      <c r="KVM133" s="2231"/>
      <c r="KVN133" s="2231"/>
      <c r="KVO133" s="2231"/>
      <c r="KVP133" s="2231"/>
      <c r="KVQ133" s="2231"/>
      <c r="KVR133" s="2231"/>
      <c r="KVS133" s="2231"/>
      <c r="KVT133" s="2231"/>
      <c r="KVU133" s="2231"/>
      <c r="KVV133" s="2231"/>
      <c r="KVW133" s="2231"/>
      <c r="KVX133" s="2231"/>
      <c r="KVZ133" s="2231"/>
      <c r="KWA133" s="2231"/>
      <c r="KWB133" s="2231"/>
      <c r="KWC133" s="2231"/>
      <c r="KWD133" s="2231"/>
      <c r="KWE133" s="2231"/>
      <c r="KWF133" s="2231"/>
      <c r="KWG133" s="2231"/>
      <c r="KWH133" s="2231"/>
      <c r="KWI133" s="2231"/>
      <c r="KWJ133" s="2231"/>
      <c r="KWK133" s="2231"/>
      <c r="KWL133" s="2231"/>
      <c r="KWM133" s="2231"/>
      <c r="KWN133" s="2231"/>
      <c r="KWP133" s="2231"/>
      <c r="KWQ133" s="2231"/>
      <c r="KWR133" s="2231"/>
      <c r="KWS133" s="2231"/>
      <c r="KWT133" s="2231"/>
      <c r="KWU133" s="2231"/>
      <c r="KWV133" s="2231"/>
      <c r="KWW133" s="2231"/>
      <c r="KWX133" s="2231"/>
      <c r="KWY133" s="2231"/>
      <c r="KWZ133" s="2231"/>
      <c r="KXA133" s="2231"/>
      <c r="KXB133" s="2231"/>
      <c r="KXC133" s="2231"/>
      <c r="KXD133" s="2231"/>
      <c r="KXF133" s="2231"/>
      <c r="KXG133" s="2231"/>
      <c r="KXH133" s="2231"/>
      <c r="KXI133" s="2231"/>
      <c r="KXJ133" s="2231"/>
      <c r="KXK133" s="2231"/>
      <c r="KXL133" s="2231"/>
      <c r="KXM133" s="2231"/>
      <c r="KXN133" s="2231"/>
      <c r="KXO133" s="2231"/>
      <c r="KXP133" s="2231"/>
      <c r="KXQ133" s="2231"/>
      <c r="KXR133" s="2231"/>
      <c r="KXS133" s="2231"/>
      <c r="KXT133" s="2231"/>
      <c r="KXV133" s="2231"/>
      <c r="KXW133" s="2231"/>
      <c r="KXX133" s="2231"/>
      <c r="KXY133" s="2231"/>
      <c r="KXZ133" s="2231"/>
      <c r="KYA133" s="2231"/>
      <c r="KYB133" s="2231"/>
      <c r="KYC133" s="2231"/>
      <c r="KYD133" s="2231"/>
      <c r="KYE133" s="2231"/>
      <c r="KYF133" s="2231"/>
      <c r="KYG133" s="2231"/>
      <c r="KYH133" s="2231"/>
      <c r="KYI133" s="2231"/>
      <c r="KYJ133" s="2231"/>
      <c r="KYL133" s="2231"/>
      <c r="KYM133" s="2231"/>
      <c r="KYN133" s="2231"/>
      <c r="KYO133" s="2231"/>
      <c r="KYP133" s="2231"/>
      <c r="KYQ133" s="2231"/>
      <c r="KYR133" s="2231"/>
      <c r="KYS133" s="2231"/>
      <c r="KYT133" s="2231"/>
      <c r="KYU133" s="2231"/>
      <c r="KYV133" s="2231"/>
      <c r="KYW133" s="2231"/>
      <c r="KYX133" s="2231"/>
      <c r="KYY133" s="2231"/>
      <c r="KYZ133" s="2231"/>
      <c r="KZB133" s="2231"/>
      <c r="KZC133" s="2231"/>
      <c r="KZD133" s="2231"/>
      <c r="KZE133" s="2231"/>
      <c r="KZF133" s="2231"/>
      <c r="KZG133" s="2231"/>
      <c r="KZH133" s="2231"/>
      <c r="KZI133" s="2231"/>
      <c r="KZJ133" s="2231"/>
      <c r="KZK133" s="2231"/>
      <c r="KZL133" s="2231"/>
      <c r="KZM133" s="2231"/>
      <c r="KZN133" s="2231"/>
      <c r="KZO133" s="2231"/>
      <c r="KZP133" s="2231"/>
      <c r="KZR133" s="2231"/>
      <c r="KZS133" s="2231"/>
      <c r="KZT133" s="2231"/>
      <c r="KZU133" s="2231"/>
      <c r="KZV133" s="2231"/>
      <c r="KZW133" s="2231"/>
      <c r="KZX133" s="2231"/>
      <c r="KZY133" s="2231"/>
      <c r="KZZ133" s="2231"/>
      <c r="LAA133" s="2231"/>
      <c r="LAB133" s="2231"/>
      <c r="LAC133" s="2231"/>
      <c r="LAD133" s="2231"/>
      <c r="LAE133" s="2231"/>
      <c r="LAF133" s="2231"/>
      <c r="LAH133" s="2231"/>
      <c r="LAI133" s="2231"/>
      <c r="LAJ133" s="2231"/>
      <c r="LAK133" s="2231"/>
      <c r="LAL133" s="2231"/>
      <c r="LAM133" s="2231"/>
      <c r="LAN133" s="2231"/>
      <c r="LAO133" s="2231"/>
      <c r="LAP133" s="2231"/>
      <c r="LAQ133" s="2231"/>
      <c r="LAR133" s="2231"/>
      <c r="LAS133" s="2231"/>
      <c r="LAT133" s="2231"/>
      <c r="LAU133" s="2231"/>
      <c r="LAV133" s="2231"/>
      <c r="LAX133" s="2231"/>
      <c r="LAY133" s="2231"/>
      <c r="LAZ133" s="2231"/>
      <c r="LBA133" s="2231"/>
      <c r="LBB133" s="2231"/>
      <c r="LBC133" s="2231"/>
      <c r="LBD133" s="2231"/>
      <c r="LBE133" s="2231"/>
      <c r="LBF133" s="2231"/>
      <c r="LBG133" s="2231"/>
      <c r="LBH133" s="2231"/>
      <c r="LBI133" s="2231"/>
      <c r="LBJ133" s="2231"/>
      <c r="LBK133" s="2231"/>
      <c r="LBL133" s="2231"/>
      <c r="LBN133" s="2231"/>
      <c r="LBO133" s="2231"/>
      <c r="LBP133" s="2231"/>
      <c r="LBQ133" s="2231"/>
      <c r="LBR133" s="2231"/>
      <c r="LBS133" s="2231"/>
      <c r="LBT133" s="2231"/>
      <c r="LBU133" s="2231"/>
      <c r="LBV133" s="2231"/>
      <c r="LBW133" s="2231"/>
      <c r="LBX133" s="2231"/>
      <c r="LBY133" s="2231"/>
      <c r="LBZ133" s="2231"/>
      <c r="LCA133" s="2231"/>
      <c r="LCB133" s="2231"/>
      <c r="LCD133" s="2231"/>
      <c r="LCE133" s="2231"/>
      <c r="LCF133" s="2231"/>
      <c r="LCG133" s="2231"/>
      <c r="LCH133" s="2231"/>
      <c r="LCI133" s="2231"/>
      <c r="LCJ133" s="2231"/>
      <c r="LCK133" s="2231"/>
      <c r="LCL133" s="2231"/>
      <c r="LCM133" s="2231"/>
      <c r="LCN133" s="2231"/>
      <c r="LCO133" s="2231"/>
      <c r="LCP133" s="2231"/>
      <c r="LCQ133" s="2231"/>
      <c r="LCR133" s="2231"/>
      <c r="LCT133" s="2231"/>
      <c r="LCU133" s="2231"/>
      <c r="LCV133" s="2231"/>
      <c r="LCW133" s="2231"/>
      <c r="LCX133" s="2231"/>
      <c r="LCY133" s="2231"/>
      <c r="LCZ133" s="2231"/>
      <c r="LDA133" s="2231"/>
      <c r="LDB133" s="2231"/>
      <c r="LDC133" s="2231"/>
      <c r="LDD133" s="2231"/>
      <c r="LDE133" s="2231"/>
      <c r="LDF133" s="2231"/>
      <c r="LDG133" s="2231"/>
      <c r="LDH133" s="2231"/>
      <c r="LDJ133" s="2231"/>
      <c r="LDK133" s="2231"/>
      <c r="LDL133" s="2231"/>
      <c r="LDM133" s="2231"/>
      <c r="LDN133" s="2231"/>
      <c r="LDO133" s="2231"/>
      <c r="LDP133" s="2231"/>
      <c r="LDQ133" s="2231"/>
      <c r="LDR133" s="2231"/>
      <c r="LDS133" s="2231"/>
      <c r="LDT133" s="2231"/>
      <c r="LDU133" s="2231"/>
      <c r="LDV133" s="2231"/>
      <c r="LDW133" s="2231"/>
      <c r="LDX133" s="2231"/>
      <c r="LDZ133" s="2231"/>
      <c r="LEA133" s="2231"/>
      <c r="LEB133" s="2231"/>
      <c r="LEC133" s="2231"/>
      <c r="LED133" s="2231"/>
      <c r="LEE133" s="2231"/>
      <c r="LEF133" s="2231"/>
      <c r="LEG133" s="2231"/>
      <c r="LEH133" s="2231"/>
      <c r="LEI133" s="2231"/>
      <c r="LEJ133" s="2231"/>
      <c r="LEK133" s="2231"/>
      <c r="LEL133" s="2231"/>
      <c r="LEM133" s="2231"/>
      <c r="LEN133" s="2231"/>
      <c r="LEP133" s="2231"/>
      <c r="LEQ133" s="2231"/>
      <c r="LER133" s="2231"/>
      <c r="LES133" s="2231"/>
      <c r="LET133" s="2231"/>
      <c r="LEU133" s="2231"/>
      <c r="LEV133" s="2231"/>
      <c r="LEW133" s="2231"/>
      <c r="LEX133" s="2231"/>
      <c r="LEY133" s="2231"/>
      <c r="LEZ133" s="2231"/>
      <c r="LFA133" s="2231"/>
      <c r="LFB133" s="2231"/>
      <c r="LFC133" s="2231"/>
      <c r="LFD133" s="2231"/>
      <c r="LFF133" s="2231"/>
      <c r="LFG133" s="2231"/>
      <c r="LFH133" s="2231"/>
      <c r="LFI133" s="2231"/>
      <c r="LFJ133" s="2231"/>
      <c r="LFK133" s="2231"/>
      <c r="LFL133" s="2231"/>
      <c r="LFM133" s="2231"/>
      <c r="LFN133" s="2231"/>
      <c r="LFO133" s="2231"/>
      <c r="LFP133" s="2231"/>
      <c r="LFQ133" s="2231"/>
      <c r="LFR133" s="2231"/>
      <c r="LFS133" s="2231"/>
      <c r="LFT133" s="2231"/>
      <c r="LFV133" s="2231"/>
      <c r="LFW133" s="2231"/>
      <c r="LFX133" s="2231"/>
      <c r="LFY133" s="2231"/>
      <c r="LFZ133" s="2231"/>
      <c r="LGA133" s="2231"/>
      <c r="LGB133" s="2231"/>
      <c r="LGC133" s="2231"/>
      <c r="LGD133" s="2231"/>
      <c r="LGE133" s="2231"/>
      <c r="LGF133" s="2231"/>
      <c r="LGG133" s="2231"/>
      <c r="LGH133" s="2231"/>
      <c r="LGI133" s="2231"/>
      <c r="LGJ133" s="2231"/>
      <c r="LGL133" s="2231"/>
      <c r="LGM133" s="2231"/>
      <c r="LGN133" s="2231"/>
      <c r="LGO133" s="2231"/>
      <c r="LGP133" s="2231"/>
      <c r="LGQ133" s="2231"/>
      <c r="LGR133" s="2231"/>
      <c r="LGS133" s="2231"/>
      <c r="LGT133" s="2231"/>
      <c r="LGU133" s="2231"/>
      <c r="LGV133" s="2231"/>
      <c r="LGW133" s="2231"/>
      <c r="LGX133" s="2231"/>
      <c r="LGY133" s="2231"/>
      <c r="LGZ133" s="2231"/>
      <c r="LHB133" s="2231"/>
      <c r="LHC133" s="2231"/>
      <c r="LHD133" s="2231"/>
      <c r="LHE133" s="2231"/>
      <c r="LHF133" s="2231"/>
      <c r="LHG133" s="2231"/>
      <c r="LHH133" s="2231"/>
      <c r="LHI133" s="2231"/>
      <c r="LHJ133" s="2231"/>
      <c r="LHK133" s="2231"/>
      <c r="LHL133" s="2231"/>
      <c r="LHM133" s="2231"/>
      <c r="LHN133" s="2231"/>
      <c r="LHO133" s="2231"/>
      <c r="LHP133" s="2231"/>
      <c r="LHR133" s="2231"/>
      <c r="LHS133" s="2231"/>
      <c r="LHT133" s="2231"/>
      <c r="LHU133" s="2231"/>
      <c r="LHV133" s="2231"/>
      <c r="LHW133" s="2231"/>
      <c r="LHX133" s="2231"/>
      <c r="LHY133" s="2231"/>
      <c r="LHZ133" s="2231"/>
      <c r="LIA133" s="2231"/>
      <c r="LIB133" s="2231"/>
      <c r="LIC133" s="2231"/>
      <c r="LID133" s="2231"/>
      <c r="LIE133" s="2231"/>
      <c r="LIF133" s="2231"/>
      <c r="LIH133" s="2231"/>
      <c r="LII133" s="2231"/>
      <c r="LIJ133" s="2231"/>
      <c r="LIK133" s="2231"/>
      <c r="LIL133" s="2231"/>
      <c r="LIM133" s="2231"/>
      <c r="LIN133" s="2231"/>
      <c r="LIO133" s="2231"/>
      <c r="LIP133" s="2231"/>
      <c r="LIQ133" s="2231"/>
      <c r="LIR133" s="2231"/>
      <c r="LIS133" s="2231"/>
      <c r="LIT133" s="2231"/>
      <c r="LIU133" s="2231"/>
      <c r="LIV133" s="2231"/>
      <c r="LIX133" s="2231"/>
      <c r="LIY133" s="2231"/>
      <c r="LIZ133" s="2231"/>
      <c r="LJA133" s="2231"/>
      <c r="LJB133" s="2231"/>
      <c r="LJC133" s="2231"/>
      <c r="LJD133" s="2231"/>
      <c r="LJE133" s="2231"/>
      <c r="LJF133" s="2231"/>
      <c r="LJG133" s="2231"/>
      <c r="LJH133" s="2231"/>
      <c r="LJI133" s="2231"/>
      <c r="LJJ133" s="2231"/>
      <c r="LJK133" s="2231"/>
      <c r="LJL133" s="2231"/>
      <c r="LJN133" s="2231"/>
      <c r="LJO133" s="2231"/>
      <c r="LJP133" s="2231"/>
      <c r="LJQ133" s="2231"/>
      <c r="LJR133" s="2231"/>
      <c r="LJS133" s="2231"/>
      <c r="LJT133" s="2231"/>
      <c r="LJU133" s="2231"/>
      <c r="LJV133" s="2231"/>
      <c r="LJW133" s="2231"/>
      <c r="LJX133" s="2231"/>
      <c r="LJY133" s="2231"/>
      <c r="LJZ133" s="2231"/>
      <c r="LKA133" s="2231"/>
      <c r="LKB133" s="2231"/>
      <c r="LKD133" s="2231"/>
      <c r="LKE133" s="2231"/>
      <c r="LKF133" s="2231"/>
      <c r="LKG133" s="2231"/>
      <c r="LKH133" s="2231"/>
      <c r="LKI133" s="2231"/>
      <c r="LKJ133" s="2231"/>
      <c r="LKK133" s="2231"/>
      <c r="LKL133" s="2231"/>
      <c r="LKM133" s="2231"/>
      <c r="LKN133" s="2231"/>
      <c r="LKO133" s="2231"/>
      <c r="LKP133" s="2231"/>
      <c r="LKQ133" s="2231"/>
      <c r="LKR133" s="2231"/>
      <c r="LKT133" s="2231"/>
      <c r="LKU133" s="2231"/>
      <c r="LKV133" s="2231"/>
      <c r="LKW133" s="2231"/>
      <c r="LKX133" s="2231"/>
      <c r="LKY133" s="2231"/>
      <c r="LKZ133" s="2231"/>
      <c r="LLA133" s="2231"/>
      <c r="LLB133" s="2231"/>
      <c r="LLC133" s="2231"/>
      <c r="LLD133" s="2231"/>
      <c r="LLE133" s="2231"/>
      <c r="LLF133" s="2231"/>
      <c r="LLG133" s="2231"/>
      <c r="LLH133" s="2231"/>
      <c r="LLJ133" s="2231"/>
      <c r="LLK133" s="2231"/>
      <c r="LLL133" s="2231"/>
      <c r="LLM133" s="2231"/>
      <c r="LLN133" s="2231"/>
      <c r="LLO133" s="2231"/>
      <c r="LLP133" s="2231"/>
      <c r="LLQ133" s="2231"/>
      <c r="LLR133" s="2231"/>
      <c r="LLS133" s="2231"/>
      <c r="LLT133" s="2231"/>
      <c r="LLU133" s="2231"/>
      <c r="LLV133" s="2231"/>
      <c r="LLW133" s="2231"/>
      <c r="LLX133" s="2231"/>
      <c r="LLZ133" s="2231"/>
      <c r="LMA133" s="2231"/>
      <c r="LMB133" s="2231"/>
      <c r="LMC133" s="2231"/>
      <c r="LMD133" s="2231"/>
      <c r="LME133" s="2231"/>
      <c r="LMF133" s="2231"/>
      <c r="LMG133" s="2231"/>
      <c r="LMH133" s="2231"/>
      <c r="LMI133" s="2231"/>
      <c r="LMJ133" s="2231"/>
      <c r="LMK133" s="2231"/>
      <c r="LML133" s="2231"/>
      <c r="LMM133" s="2231"/>
      <c r="LMN133" s="2231"/>
      <c r="LMP133" s="2231"/>
      <c r="LMQ133" s="2231"/>
      <c r="LMR133" s="2231"/>
      <c r="LMS133" s="2231"/>
      <c r="LMT133" s="2231"/>
      <c r="LMU133" s="2231"/>
      <c r="LMV133" s="2231"/>
      <c r="LMW133" s="2231"/>
      <c r="LMX133" s="2231"/>
      <c r="LMY133" s="2231"/>
      <c r="LMZ133" s="2231"/>
      <c r="LNA133" s="2231"/>
      <c r="LNB133" s="2231"/>
      <c r="LNC133" s="2231"/>
      <c r="LND133" s="2231"/>
      <c r="LNF133" s="2231"/>
      <c r="LNG133" s="2231"/>
      <c r="LNH133" s="2231"/>
      <c r="LNI133" s="2231"/>
      <c r="LNJ133" s="2231"/>
      <c r="LNK133" s="2231"/>
      <c r="LNL133" s="2231"/>
      <c r="LNM133" s="2231"/>
      <c r="LNN133" s="2231"/>
      <c r="LNO133" s="2231"/>
      <c r="LNP133" s="2231"/>
      <c r="LNQ133" s="2231"/>
      <c r="LNR133" s="2231"/>
      <c r="LNS133" s="2231"/>
      <c r="LNT133" s="2231"/>
      <c r="LNV133" s="2231"/>
      <c r="LNW133" s="2231"/>
      <c r="LNX133" s="2231"/>
      <c r="LNY133" s="2231"/>
      <c r="LNZ133" s="2231"/>
      <c r="LOA133" s="2231"/>
      <c r="LOB133" s="2231"/>
      <c r="LOC133" s="2231"/>
      <c r="LOD133" s="2231"/>
      <c r="LOE133" s="2231"/>
      <c r="LOF133" s="2231"/>
      <c r="LOG133" s="2231"/>
      <c r="LOH133" s="2231"/>
      <c r="LOI133" s="2231"/>
      <c r="LOJ133" s="2231"/>
      <c r="LOL133" s="2231"/>
      <c r="LOM133" s="2231"/>
      <c r="LON133" s="2231"/>
      <c r="LOO133" s="2231"/>
      <c r="LOP133" s="2231"/>
      <c r="LOQ133" s="2231"/>
      <c r="LOR133" s="2231"/>
      <c r="LOS133" s="2231"/>
      <c r="LOT133" s="2231"/>
      <c r="LOU133" s="2231"/>
      <c r="LOV133" s="2231"/>
      <c r="LOW133" s="2231"/>
      <c r="LOX133" s="2231"/>
      <c r="LOY133" s="2231"/>
      <c r="LOZ133" s="2231"/>
      <c r="LPB133" s="2231"/>
      <c r="LPC133" s="2231"/>
      <c r="LPD133" s="2231"/>
      <c r="LPE133" s="2231"/>
      <c r="LPF133" s="2231"/>
      <c r="LPG133" s="2231"/>
      <c r="LPH133" s="2231"/>
      <c r="LPI133" s="2231"/>
      <c r="LPJ133" s="2231"/>
      <c r="LPK133" s="2231"/>
      <c r="LPL133" s="2231"/>
      <c r="LPM133" s="2231"/>
      <c r="LPN133" s="2231"/>
      <c r="LPO133" s="2231"/>
      <c r="LPP133" s="2231"/>
      <c r="LPR133" s="2231"/>
      <c r="LPS133" s="2231"/>
      <c r="LPT133" s="2231"/>
      <c r="LPU133" s="2231"/>
      <c r="LPV133" s="2231"/>
      <c r="LPW133" s="2231"/>
      <c r="LPX133" s="2231"/>
      <c r="LPY133" s="2231"/>
      <c r="LPZ133" s="2231"/>
      <c r="LQA133" s="2231"/>
      <c r="LQB133" s="2231"/>
      <c r="LQC133" s="2231"/>
      <c r="LQD133" s="2231"/>
      <c r="LQE133" s="2231"/>
      <c r="LQF133" s="2231"/>
      <c r="LQH133" s="2231"/>
      <c r="LQI133" s="2231"/>
      <c r="LQJ133" s="2231"/>
      <c r="LQK133" s="2231"/>
      <c r="LQL133" s="2231"/>
      <c r="LQM133" s="2231"/>
      <c r="LQN133" s="2231"/>
      <c r="LQO133" s="2231"/>
      <c r="LQP133" s="2231"/>
      <c r="LQQ133" s="2231"/>
      <c r="LQR133" s="2231"/>
      <c r="LQS133" s="2231"/>
      <c r="LQT133" s="2231"/>
      <c r="LQU133" s="2231"/>
      <c r="LQV133" s="2231"/>
      <c r="LQX133" s="2231"/>
      <c r="LQY133" s="2231"/>
      <c r="LQZ133" s="2231"/>
      <c r="LRA133" s="2231"/>
      <c r="LRB133" s="2231"/>
      <c r="LRC133" s="2231"/>
      <c r="LRD133" s="2231"/>
      <c r="LRE133" s="2231"/>
      <c r="LRF133" s="2231"/>
      <c r="LRG133" s="2231"/>
      <c r="LRH133" s="2231"/>
      <c r="LRI133" s="2231"/>
      <c r="LRJ133" s="2231"/>
      <c r="LRK133" s="2231"/>
      <c r="LRL133" s="2231"/>
      <c r="LRN133" s="2231"/>
      <c r="LRO133" s="2231"/>
      <c r="LRP133" s="2231"/>
      <c r="LRQ133" s="2231"/>
      <c r="LRR133" s="2231"/>
      <c r="LRS133" s="2231"/>
      <c r="LRT133" s="2231"/>
      <c r="LRU133" s="2231"/>
      <c r="LRV133" s="2231"/>
      <c r="LRW133" s="2231"/>
      <c r="LRX133" s="2231"/>
      <c r="LRY133" s="2231"/>
      <c r="LRZ133" s="2231"/>
      <c r="LSA133" s="2231"/>
      <c r="LSB133" s="2231"/>
      <c r="LSD133" s="2231"/>
      <c r="LSE133" s="2231"/>
      <c r="LSF133" s="2231"/>
      <c r="LSG133" s="2231"/>
      <c r="LSH133" s="2231"/>
      <c r="LSI133" s="2231"/>
      <c r="LSJ133" s="2231"/>
      <c r="LSK133" s="2231"/>
      <c r="LSL133" s="2231"/>
      <c r="LSM133" s="2231"/>
      <c r="LSN133" s="2231"/>
      <c r="LSO133" s="2231"/>
      <c r="LSP133" s="2231"/>
      <c r="LSQ133" s="2231"/>
      <c r="LSR133" s="2231"/>
      <c r="LST133" s="2231"/>
      <c r="LSU133" s="2231"/>
      <c r="LSV133" s="2231"/>
      <c r="LSW133" s="2231"/>
      <c r="LSX133" s="2231"/>
      <c r="LSY133" s="2231"/>
      <c r="LSZ133" s="2231"/>
      <c r="LTA133" s="2231"/>
      <c r="LTB133" s="2231"/>
      <c r="LTC133" s="2231"/>
      <c r="LTD133" s="2231"/>
      <c r="LTE133" s="2231"/>
      <c r="LTF133" s="2231"/>
      <c r="LTG133" s="2231"/>
      <c r="LTH133" s="2231"/>
      <c r="LTJ133" s="2231"/>
      <c r="LTK133" s="2231"/>
      <c r="LTL133" s="2231"/>
      <c r="LTM133" s="2231"/>
      <c r="LTN133" s="2231"/>
      <c r="LTO133" s="2231"/>
      <c r="LTP133" s="2231"/>
      <c r="LTQ133" s="2231"/>
      <c r="LTR133" s="2231"/>
      <c r="LTS133" s="2231"/>
      <c r="LTT133" s="2231"/>
      <c r="LTU133" s="2231"/>
      <c r="LTV133" s="2231"/>
      <c r="LTW133" s="2231"/>
      <c r="LTX133" s="2231"/>
      <c r="LTZ133" s="2231"/>
      <c r="LUA133" s="2231"/>
      <c r="LUB133" s="2231"/>
      <c r="LUC133" s="2231"/>
      <c r="LUD133" s="2231"/>
      <c r="LUE133" s="2231"/>
      <c r="LUF133" s="2231"/>
      <c r="LUG133" s="2231"/>
      <c r="LUH133" s="2231"/>
      <c r="LUI133" s="2231"/>
      <c r="LUJ133" s="2231"/>
      <c r="LUK133" s="2231"/>
      <c r="LUL133" s="2231"/>
      <c r="LUM133" s="2231"/>
      <c r="LUN133" s="2231"/>
      <c r="LUP133" s="2231"/>
      <c r="LUQ133" s="2231"/>
      <c r="LUR133" s="2231"/>
      <c r="LUS133" s="2231"/>
      <c r="LUT133" s="2231"/>
      <c r="LUU133" s="2231"/>
      <c r="LUV133" s="2231"/>
      <c r="LUW133" s="2231"/>
      <c r="LUX133" s="2231"/>
      <c r="LUY133" s="2231"/>
      <c r="LUZ133" s="2231"/>
      <c r="LVA133" s="2231"/>
      <c r="LVB133" s="2231"/>
      <c r="LVC133" s="2231"/>
      <c r="LVD133" s="2231"/>
      <c r="LVF133" s="2231"/>
      <c r="LVG133" s="2231"/>
      <c r="LVH133" s="2231"/>
      <c r="LVI133" s="2231"/>
      <c r="LVJ133" s="2231"/>
      <c r="LVK133" s="2231"/>
      <c r="LVL133" s="2231"/>
      <c r="LVM133" s="2231"/>
      <c r="LVN133" s="2231"/>
      <c r="LVO133" s="2231"/>
      <c r="LVP133" s="2231"/>
      <c r="LVQ133" s="2231"/>
      <c r="LVR133" s="2231"/>
      <c r="LVS133" s="2231"/>
      <c r="LVT133" s="2231"/>
      <c r="LVV133" s="2231"/>
      <c r="LVW133" s="2231"/>
      <c r="LVX133" s="2231"/>
      <c r="LVY133" s="2231"/>
      <c r="LVZ133" s="2231"/>
      <c r="LWA133" s="2231"/>
      <c r="LWB133" s="2231"/>
      <c r="LWC133" s="2231"/>
      <c r="LWD133" s="2231"/>
      <c r="LWE133" s="2231"/>
      <c r="LWF133" s="2231"/>
      <c r="LWG133" s="2231"/>
      <c r="LWH133" s="2231"/>
      <c r="LWI133" s="2231"/>
      <c r="LWJ133" s="2231"/>
      <c r="LWL133" s="2231"/>
      <c r="LWM133" s="2231"/>
      <c r="LWN133" s="2231"/>
      <c r="LWO133" s="2231"/>
      <c r="LWP133" s="2231"/>
      <c r="LWQ133" s="2231"/>
      <c r="LWR133" s="2231"/>
      <c r="LWS133" s="2231"/>
      <c r="LWT133" s="2231"/>
      <c r="LWU133" s="2231"/>
      <c r="LWV133" s="2231"/>
      <c r="LWW133" s="2231"/>
      <c r="LWX133" s="2231"/>
      <c r="LWY133" s="2231"/>
      <c r="LWZ133" s="2231"/>
      <c r="LXB133" s="2231"/>
      <c r="LXC133" s="2231"/>
      <c r="LXD133" s="2231"/>
      <c r="LXE133" s="2231"/>
      <c r="LXF133" s="2231"/>
      <c r="LXG133" s="2231"/>
      <c r="LXH133" s="2231"/>
      <c r="LXI133" s="2231"/>
      <c r="LXJ133" s="2231"/>
      <c r="LXK133" s="2231"/>
      <c r="LXL133" s="2231"/>
      <c r="LXM133" s="2231"/>
      <c r="LXN133" s="2231"/>
      <c r="LXO133" s="2231"/>
      <c r="LXP133" s="2231"/>
      <c r="LXR133" s="2231"/>
      <c r="LXS133" s="2231"/>
      <c r="LXT133" s="2231"/>
      <c r="LXU133" s="2231"/>
      <c r="LXV133" s="2231"/>
      <c r="LXW133" s="2231"/>
      <c r="LXX133" s="2231"/>
      <c r="LXY133" s="2231"/>
      <c r="LXZ133" s="2231"/>
      <c r="LYA133" s="2231"/>
      <c r="LYB133" s="2231"/>
      <c r="LYC133" s="2231"/>
      <c r="LYD133" s="2231"/>
      <c r="LYE133" s="2231"/>
      <c r="LYF133" s="2231"/>
      <c r="LYH133" s="2231"/>
      <c r="LYI133" s="2231"/>
      <c r="LYJ133" s="2231"/>
      <c r="LYK133" s="2231"/>
      <c r="LYL133" s="2231"/>
      <c r="LYM133" s="2231"/>
      <c r="LYN133" s="2231"/>
      <c r="LYO133" s="2231"/>
      <c r="LYP133" s="2231"/>
      <c r="LYQ133" s="2231"/>
      <c r="LYR133" s="2231"/>
      <c r="LYS133" s="2231"/>
      <c r="LYT133" s="2231"/>
      <c r="LYU133" s="2231"/>
      <c r="LYV133" s="2231"/>
      <c r="LYX133" s="2231"/>
      <c r="LYY133" s="2231"/>
      <c r="LYZ133" s="2231"/>
      <c r="LZA133" s="2231"/>
      <c r="LZB133" s="2231"/>
      <c r="LZC133" s="2231"/>
      <c r="LZD133" s="2231"/>
      <c r="LZE133" s="2231"/>
      <c r="LZF133" s="2231"/>
      <c r="LZG133" s="2231"/>
      <c r="LZH133" s="2231"/>
      <c r="LZI133" s="2231"/>
      <c r="LZJ133" s="2231"/>
      <c r="LZK133" s="2231"/>
      <c r="LZL133" s="2231"/>
      <c r="LZN133" s="2231"/>
      <c r="LZO133" s="2231"/>
      <c r="LZP133" s="2231"/>
      <c r="LZQ133" s="2231"/>
      <c r="LZR133" s="2231"/>
      <c r="LZS133" s="2231"/>
      <c r="LZT133" s="2231"/>
      <c r="LZU133" s="2231"/>
      <c r="LZV133" s="2231"/>
      <c r="LZW133" s="2231"/>
      <c r="LZX133" s="2231"/>
      <c r="LZY133" s="2231"/>
      <c r="LZZ133" s="2231"/>
      <c r="MAA133" s="2231"/>
      <c r="MAB133" s="2231"/>
      <c r="MAD133" s="2231"/>
      <c r="MAE133" s="2231"/>
      <c r="MAF133" s="2231"/>
      <c r="MAG133" s="2231"/>
      <c r="MAH133" s="2231"/>
      <c r="MAI133" s="2231"/>
      <c r="MAJ133" s="2231"/>
      <c r="MAK133" s="2231"/>
      <c r="MAL133" s="2231"/>
      <c r="MAM133" s="2231"/>
      <c r="MAN133" s="2231"/>
      <c r="MAO133" s="2231"/>
      <c r="MAP133" s="2231"/>
      <c r="MAQ133" s="2231"/>
      <c r="MAR133" s="2231"/>
      <c r="MAT133" s="2231"/>
      <c r="MAU133" s="2231"/>
      <c r="MAV133" s="2231"/>
      <c r="MAW133" s="2231"/>
      <c r="MAX133" s="2231"/>
      <c r="MAY133" s="2231"/>
      <c r="MAZ133" s="2231"/>
      <c r="MBA133" s="2231"/>
      <c r="MBB133" s="2231"/>
      <c r="MBC133" s="2231"/>
      <c r="MBD133" s="2231"/>
      <c r="MBE133" s="2231"/>
      <c r="MBF133" s="2231"/>
      <c r="MBG133" s="2231"/>
      <c r="MBH133" s="2231"/>
      <c r="MBJ133" s="2231"/>
      <c r="MBK133" s="2231"/>
      <c r="MBL133" s="2231"/>
      <c r="MBM133" s="2231"/>
      <c r="MBN133" s="2231"/>
      <c r="MBO133" s="2231"/>
      <c r="MBP133" s="2231"/>
      <c r="MBQ133" s="2231"/>
      <c r="MBR133" s="2231"/>
      <c r="MBS133" s="2231"/>
      <c r="MBT133" s="2231"/>
      <c r="MBU133" s="2231"/>
      <c r="MBV133" s="2231"/>
      <c r="MBW133" s="2231"/>
      <c r="MBX133" s="2231"/>
      <c r="MBZ133" s="2231"/>
      <c r="MCA133" s="2231"/>
      <c r="MCB133" s="2231"/>
      <c r="MCC133" s="2231"/>
      <c r="MCD133" s="2231"/>
      <c r="MCE133" s="2231"/>
      <c r="MCF133" s="2231"/>
      <c r="MCG133" s="2231"/>
      <c r="MCH133" s="2231"/>
      <c r="MCI133" s="2231"/>
      <c r="MCJ133" s="2231"/>
      <c r="MCK133" s="2231"/>
      <c r="MCL133" s="2231"/>
      <c r="MCM133" s="2231"/>
      <c r="MCN133" s="2231"/>
      <c r="MCP133" s="2231"/>
      <c r="MCQ133" s="2231"/>
      <c r="MCR133" s="2231"/>
      <c r="MCS133" s="2231"/>
      <c r="MCT133" s="2231"/>
      <c r="MCU133" s="2231"/>
      <c r="MCV133" s="2231"/>
      <c r="MCW133" s="2231"/>
      <c r="MCX133" s="2231"/>
      <c r="MCY133" s="2231"/>
      <c r="MCZ133" s="2231"/>
      <c r="MDA133" s="2231"/>
      <c r="MDB133" s="2231"/>
      <c r="MDC133" s="2231"/>
      <c r="MDD133" s="2231"/>
      <c r="MDF133" s="2231"/>
      <c r="MDG133" s="2231"/>
      <c r="MDH133" s="2231"/>
      <c r="MDI133" s="2231"/>
      <c r="MDJ133" s="2231"/>
      <c r="MDK133" s="2231"/>
      <c r="MDL133" s="2231"/>
      <c r="MDM133" s="2231"/>
      <c r="MDN133" s="2231"/>
      <c r="MDO133" s="2231"/>
      <c r="MDP133" s="2231"/>
      <c r="MDQ133" s="2231"/>
      <c r="MDR133" s="2231"/>
      <c r="MDS133" s="2231"/>
      <c r="MDT133" s="2231"/>
      <c r="MDV133" s="2231"/>
      <c r="MDW133" s="2231"/>
      <c r="MDX133" s="2231"/>
      <c r="MDY133" s="2231"/>
      <c r="MDZ133" s="2231"/>
      <c r="MEA133" s="2231"/>
      <c r="MEB133" s="2231"/>
      <c r="MEC133" s="2231"/>
      <c r="MED133" s="2231"/>
      <c r="MEE133" s="2231"/>
      <c r="MEF133" s="2231"/>
      <c r="MEG133" s="2231"/>
      <c r="MEH133" s="2231"/>
      <c r="MEI133" s="2231"/>
      <c r="MEJ133" s="2231"/>
      <c r="MEL133" s="2231"/>
      <c r="MEM133" s="2231"/>
      <c r="MEN133" s="2231"/>
      <c r="MEO133" s="2231"/>
      <c r="MEP133" s="2231"/>
      <c r="MEQ133" s="2231"/>
      <c r="MER133" s="2231"/>
      <c r="MES133" s="2231"/>
      <c r="MET133" s="2231"/>
      <c r="MEU133" s="2231"/>
      <c r="MEV133" s="2231"/>
      <c r="MEW133" s="2231"/>
      <c r="MEX133" s="2231"/>
      <c r="MEY133" s="2231"/>
      <c r="MEZ133" s="2231"/>
      <c r="MFB133" s="2231"/>
      <c r="MFC133" s="2231"/>
      <c r="MFD133" s="2231"/>
      <c r="MFE133" s="2231"/>
      <c r="MFF133" s="2231"/>
      <c r="MFG133" s="2231"/>
      <c r="MFH133" s="2231"/>
      <c r="MFI133" s="2231"/>
      <c r="MFJ133" s="2231"/>
      <c r="MFK133" s="2231"/>
      <c r="MFL133" s="2231"/>
      <c r="MFM133" s="2231"/>
      <c r="MFN133" s="2231"/>
      <c r="MFO133" s="2231"/>
      <c r="MFP133" s="2231"/>
      <c r="MFR133" s="2231"/>
      <c r="MFS133" s="2231"/>
      <c r="MFT133" s="2231"/>
      <c r="MFU133" s="2231"/>
      <c r="MFV133" s="2231"/>
      <c r="MFW133" s="2231"/>
      <c r="MFX133" s="2231"/>
      <c r="MFY133" s="2231"/>
      <c r="MFZ133" s="2231"/>
      <c r="MGA133" s="2231"/>
      <c r="MGB133" s="2231"/>
      <c r="MGC133" s="2231"/>
      <c r="MGD133" s="2231"/>
      <c r="MGE133" s="2231"/>
      <c r="MGF133" s="2231"/>
      <c r="MGH133" s="2231"/>
      <c r="MGI133" s="2231"/>
      <c r="MGJ133" s="2231"/>
      <c r="MGK133" s="2231"/>
      <c r="MGL133" s="2231"/>
      <c r="MGM133" s="2231"/>
      <c r="MGN133" s="2231"/>
      <c r="MGO133" s="2231"/>
      <c r="MGP133" s="2231"/>
      <c r="MGQ133" s="2231"/>
      <c r="MGR133" s="2231"/>
      <c r="MGS133" s="2231"/>
      <c r="MGT133" s="2231"/>
      <c r="MGU133" s="2231"/>
      <c r="MGV133" s="2231"/>
      <c r="MGX133" s="2231"/>
      <c r="MGY133" s="2231"/>
      <c r="MGZ133" s="2231"/>
      <c r="MHA133" s="2231"/>
      <c r="MHB133" s="2231"/>
      <c r="MHC133" s="2231"/>
      <c r="MHD133" s="2231"/>
      <c r="MHE133" s="2231"/>
      <c r="MHF133" s="2231"/>
      <c r="MHG133" s="2231"/>
      <c r="MHH133" s="2231"/>
      <c r="MHI133" s="2231"/>
      <c r="MHJ133" s="2231"/>
      <c r="MHK133" s="2231"/>
      <c r="MHL133" s="2231"/>
      <c r="MHN133" s="2231"/>
      <c r="MHO133" s="2231"/>
      <c r="MHP133" s="2231"/>
      <c r="MHQ133" s="2231"/>
      <c r="MHR133" s="2231"/>
      <c r="MHS133" s="2231"/>
      <c r="MHT133" s="2231"/>
      <c r="MHU133" s="2231"/>
      <c r="MHV133" s="2231"/>
      <c r="MHW133" s="2231"/>
      <c r="MHX133" s="2231"/>
      <c r="MHY133" s="2231"/>
      <c r="MHZ133" s="2231"/>
      <c r="MIA133" s="2231"/>
      <c r="MIB133" s="2231"/>
      <c r="MID133" s="2231"/>
      <c r="MIE133" s="2231"/>
      <c r="MIF133" s="2231"/>
      <c r="MIG133" s="2231"/>
      <c r="MIH133" s="2231"/>
      <c r="MII133" s="2231"/>
      <c r="MIJ133" s="2231"/>
      <c r="MIK133" s="2231"/>
      <c r="MIL133" s="2231"/>
      <c r="MIM133" s="2231"/>
      <c r="MIN133" s="2231"/>
      <c r="MIO133" s="2231"/>
      <c r="MIP133" s="2231"/>
      <c r="MIQ133" s="2231"/>
      <c r="MIR133" s="2231"/>
      <c r="MIT133" s="2231"/>
      <c r="MIU133" s="2231"/>
      <c r="MIV133" s="2231"/>
      <c r="MIW133" s="2231"/>
      <c r="MIX133" s="2231"/>
      <c r="MIY133" s="2231"/>
      <c r="MIZ133" s="2231"/>
      <c r="MJA133" s="2231"/>
      <c r="MJB133" s="2231"/>
      <c r="MJC133" s="2231"/>
      <c r="MJD133" s="2231"/>
      <c r="MJE133" s="2231"/>
      <c r="MJF133" s="2231"/>
      <c r="MJG133" s="2231"/>
      <c r="MJH133" s="2231"/>
      <c r="MJJ133" s="2231"/>
      <c r="MJK133" s="2231"/>
      <c r="MJL133" s="2231"/>
      <c r="MJM133" s="2231"/>
      <c r="MJN133" s="2231"/>
      <c r="MJO133" s="2231"/>
      <c r="MJP133" s="2231"/>
      <c r="MJQ133" s="2231"/>
      <c r="MJR133" s="2231"/>
      <c r="MJS133" s="2231"/>
      <c r="MJT133" s="2231"/>
      <c r="MJU133" s="2231"/>
      <c r="MJV133" s="2231"/>
      <c r="MJW133" s="2231"/>
      <c r="MJX133" s="2231"/>
      <c r="MJZ133" s="2231"/>
      <c r="MKA133" s="2231"/>
      <c r="MKB133" s="2231"/>
      <c r="MKC133" s="2231"/>
      <c r="MKD133" s="2231"/>
      <c r="MKE133" s="2231"/>
      <c r="MKF133" s="2231"/>
      <c r="MKG133" s="2231"/>
      <c r="MKH133" s="2231"/>
      <c r="MKI133" s="2231"/>
      <c r="MKJ133" s="2231"/>
      <c r="MKK133" s="2231"/>
      <c r="MKL133" s="2231"/>
      <c r="MKM133" s="2231"/>
      <c r="MKN133" s="2231"/>
      <c r="MKP133" s="2231"/>
      <c r="MKQ133" s="2231"/>
      <c r="MKR133" s="2231"/>
      <c r="MKS133" s="2231"/>
      <c r="MKT133" s="2231"/>
      <c r="MKU133" s="2231"/>
      <c r="MKV133" s="2231"/>
      <c r="MKW133" s="2231"/>
      <c r="MKX133" s="2231"/>
      <c r="MKY133" s="2231"/>
      <c r="MKZ133" s="2231"/>
      <c r="MLA133" s="2231"/>
      <c r="MLB133" s="2231"/>
      <c r="MLC133" s="2231"/>
      <c r="MLD133" s="2231"/>
      <c r="MLF133" s="2231"/>
      <c r="MLG133" s="2231"/>
      <c r="MLH133" s="2231"/>
      <c r="MLI133" s="2231"/>
      <c r="MLJ133" s="2231"/>
      <c r="MLK133" s="2231"/>
      <c r="MLL133" s="2231"/>
      <c r="MLM133" s="2231"/>
      <c r="MLN133" s="2231"/>
      <c r="MLO133" s="2231"/>
      <c r="MLP133" s="2231"/>
      <c r="MLQ133" s="2231"/>
      <c r="MLR133" s="2231"/>
      <c r="MLS133" s="2231"/>
      <c r="MLT133" s="2231"/>
      <c r="MLV133" s="2231"/>
      <c r="MLW133" s="2231"/>
      <c r="MLX133" s="2231"/>
      <c r="MLY133" s="2231"/>
      <c r="MLZ133" s="2231"/>
      <c r="MMA133" s="2231"/>
      <c r="MMB133" s="2231"/>
      <c r="MMC133" s="2231"/>
      <c r="MMD133" s="2231"/>
      <c r="MME133" s="2231"/>
      <c r="MMF133" s="2231"/>
      <c r="MMG133" s="2231"/>
      <c r="MMH133" s="2231"/>
      <c r="MMI133" s="2231"/>
      <c r="MMJ133" s="2231"/>
      <c r="MML133" s="2231"/>
      <c r="MMM133" s="2231"/>
      <c r="MMN133" s="2231"/>
      <c r="MMO133" s="2231"/>
      <c r="MMP133" s="2231"/>
      <c r="MMQ133" s="2231"/>
      <c r="MMR133" s="2231"/>
      <c r="MMS133" s="2231"/>
      <c r="MMT133" s="2231"/>
      <c r="MMU133" s="2231"/>
      <c r="MMV133" s="2231"/>
      <c r="MMW133" s="2231"/>
      <c r="MMX133" s="2231"/>
      <c r="MMY133" s="2231"/>
      <c r="MMZ133" s="2231"/>
      <c r="MNB133" s="2231"/>
      <c r="MNC133" s="2231"/>
      <c r="MND133" s="2231"/>
      <c r="MNE133" s="2231"/>
      <c r="MNF133" s="2231"/>
      <c r="MNG133" s="2231"/>
      <c r="MNH133" s="2231"/>
      <c r="MNI133" s="2231"/>
      <c r="MNJ133" s="2231"/>
      <c r="MNK133" s="2231"/>
      <c r="MNL133" s="2231"/>
      <c r="MNM133" s="2231"/>
      <c r="MNN133" s="2231"/>
      <c r="MNO133" s="2231"/>
      <c r="MNP133" s="2231"/>
      <c r="MNR133" s="2231"/>
      <c r="MNS133" s="2231"/>
      <c r="MNT133" s="2231"/>
      <c r="MNU133" s="2231"/>
      <c r="MNV133" s="2231"/>
      <c r="MNW133" s="2231"/>
      <c r="MNX133" s="2231"/>
      <c r="MNY133" s="2231"/>
      <c r="MNZ133" s="2231"/>
      <c r="MOA133" s="2231"/>
      <c r="MOB133" s="2231"/>
      <c r="MOC133" s="2231"/>
      <c r="MOD133" s="2231"/>
      <c r="MOE133" s="2231"/>
      <c r="MOF133" s="2231"/>
      <c r="MOH133" s="2231"/>
      <c r="MOI133" s="2231"/>
      <c r="MOJ133" s="2231"/>
      <c r="MOK133" s="2231"/>
      <c r="MOL133" s="2231"/>
      <c r="MOM133" s="2231"/>
      <c r="MON133" s="2231"/>
      <c r="MOO133" s="2231"/>
      <c r="MOP133" s="2231"/>
      <c r="MOQ133" s="2231"/>
      <c r="MOR133" s="2231"/>
      <c r="MOS133" s="2231"/>
      <c r="MOT133" s="2231"/>
      <c r="MOU133" s="2231"/>
      <c r="MOV133" s="2231"/>
      <c r="MOX133" s="2231"/>
      <c r="MOY133" s="2231"/>
      <c r="MOZ133" s="2231"/>
      <c r="MPA133" s="2231"/>
      <c r="MPB133" s="2231"/>
      <c r="MPC133" s="2231"/>
      <c r="MPD133" s="2231"/>
      <c r="MPE133" s="2231"/>
      <c r="MPF133" s="2231"/>
      <c r="MPG133" s="2231"/>
      <c r="MPH133" s="2231"/>
      <c r="MPI133" s="2231"/>
      <c r="MPJ133" s="2231"/>
      <c r="MPK133" s="2231"/>
      <c r="MPL133" s="2231"/>
      <c r="MPN133" s="2231"/>
      <c r="MPO133" s="2231"/>
      <c r="MPP133" s="2231"/>
      <c r="MPQ133" s="2231"/>
      <c r="MPR133" s="2231"/>
      <c r="MPS133" s="2231"/>
      <c r="MPT133" s="2231"/>
      <c r="MPU133" s="2231"/>
      <c r="MPV133" s="2231"/>
      <c r="MPW133" s="2231"/>
      <c r="MPX133" s="2231"/>
      <c r="MPY133" s="2231"/>
      <c r="MPZ133" s="2231"/>
      <c r="MQA133" s="2231"/>
      <c r="MQB133" s="2231"/>
      <c r="MQD133" s="2231"/>
      <c r="MQE133" s="2231"/>
      <c r="MQF133" s="2231"/>
      <c r="MQG133" s="2231"/>
      <c r="MQH133" s="2231"/>
      <c r="MQI133" s="2231"/>
      <c r="MQJ133" s="2231"/>
      <c r="MQK133" s="2231"/>
      <c r="MQL133" s="2231"/>
      <c r="MQM133" s="2231"/>
      <c r="MQN133" s="2231"/>
      <c r="MQO133" s="2231"/>
      <c r="MQP133" s="2231"/>
      <c r="MQQ133" s="2231"/>
      <c r="MQR133" s="2231"/>
      <c r="MQT133" s="2231"/>
      <c r="MQU133" s="2231"/>
      <c r="MQV133" s="2231"/>
      <c r="MQW133" s="2231"/>
      <c r="MQX133" s="2231"/>
      <c r="MQY133" s="2231"/>
      <c r="MQZ133" s="2231"/>
      <c r="MRA133" s="2231"/>
      <c r="MRB133" s="2231"/>
      <c r="MRC133" s="2231"/>
      <c r="MRD133" s="2231"/>
      <c r="MRE133" s="2231"/>
      <c r="MRF133" s="2231"/>
      <c r="MRG133" s="2231"/>
      <c r="MRH133" s="2231"/>
      <c r="MRJ133" s="2231"/>
      <c r="MRK133" s="2231"/>
      <c r="MRL133" s="2231"/>
      <c r="MRM133" s="2231"/>
      <c r="MRN133" s="2231"/>
      <c r="MRO133" s="2231"/>
      <c r="MRP133" s="2231"/>
      <c r="MRQ133" s="2231"/>
      <c r="MRR133" s="2231"/>
      <c r="MRS133" s="2231"/>
      <c r="MRT133" s="2231"/>
      <c r="MRU133" s="2231"/>
      <c r="MRV133" s="2231"/>
      <c r="MRW133" s="2231"/>
      <c r="MRX133" s="2231"/>
      <c r="MRZ133" s="2231"/>
      <c r="MSA133" s="2231"/>
      <c r="MSB133" s="2231"/>
      <c r="MSC133" s="2231"/>
      <c r="MSD133" s="2231"/>
      <c r="MSE133" s="2231"/>
      <c r="MSF133" s="2231"/>
      <c r="MSG133" s="2231"/>
      <c r="MSH133" s="2231"/>
      <c r="MSI133" s="2231"/>
      <c r="MSJ133" s="2231"/>
      <c r="MSK133" s="2231"/>
      <c r="MSL133" s="2231"/>
      <c r="MSM133" s="2231"/>
      <c r="MSN133" s="2231"/>
      <c r="MSP133" s="2231"/>
      <c r="MSQ133" s="2231"/>
      <c r="MSR133" s="2231"/>
      <c r="MSS133" s="2231"/>
      <c r="MST133" s="2231"/>
      <c r="MSU133" s="2231"/>
      <c r="MSV133" s="2231"/>
      <c r="MSW133" s="2231"/>
      <c r="MSX133" s="2231"/>
      <c r="MSY133" s="2231"/>
      <c r="MSZ133" s="2231"/>
      <c r="MTA133" s="2231"/>
      <c r="MTB133" s="2231"/>
      <c r="MTC133" s="2231"/>
      <c r="MTD133" s="2231"/>
      <c r="MTF133" s="2231"/>
      <c r="MTG133" s="2231"/>
      <c r="MTH133" s="2231"/>
      <c r="MTI133" s="2231"/>
      <c r="MTJ133" s="2231"/>
      <c r="MTK133" s="2231"/>
      <c r="MTL133" s="2231"/>
      <c r="MTM133" s="2231"/>
      <c r="MTN133" s="2231"/>
      <c r="MTO133" s="2231"/>
      <c r="MTP133" s="2231"/>
      <c r="MTQ133" s="2231"/>
      <c r="MTR133" s="2231"/>
      <c r="MTS133" s="2231"/>
      <c r="MTT133" s="2231"/>
      <c r="MTV133" s="2231"/>
      <c r="MTW133" s="2231"/>
      <c r="MTX133" s="2231"/>
      <c r="MTY133" s="2231"/>
      <c r="MTZ133" s="2231"/>
      <c r="MUA133" s="2231"/>
      <c r="MUB133" s="2231"/>
      <c r="MUC133" s="2231"/>
      <c r="MUD133" s="2231"/>
      <c r="MUE133" s="2231"/>
      <c r="MUF133" s="2231"/>
      <c r="MUG133" s="2231"/>
      <c r="MUH133" s="2231"/>
      <c r="MUI133" s="2231"/>
      <c r="MUJ133" s="2231"/>
      <c r="MUL133" s="2231"/>
      <c r="MUM133" s="2231"/>
      <c r="MUN133" s="2231"/>
      <c r="MUO133" s="2231"/>
      <c r="MUP133" s="2231"/>
      <c r="MUQ133" s="2231"/>
      <c r="MUR133" s="2231"/>
      <c r="MUS133" s="2231"/>
      <c r="MUT133" s="2231"/>
      <c r="MUU133" s="2231"/>
      <c r="MUV133" s="2231"/>
      <c r="MUW133" s="2231"/>
      <c r="MUX133" s="2231"/>
      <c r="MUY133" s="2231"/>
      <c r="MUZ133" s="2231"/>
      <c r="MVB133" s="2231"/>
      <c r="MVC133" s="2231"/>
      <c r="MVD133" s="2231"/>
      <c r="MVE133" s="2231"/>
      <c r="MVF133" s="2231"/>
      <c r="MVG133" s="2231"/>
      <c r="MVH133" s="2231"/>
      <c r="MVI133" s="2231"/>
      <c r="MVJ133" s="2231"/>
      <c r="MVK133" s="2231"/>
      <c r="MVL133" s="2231"/>
      <c r="MVM133" s="2231"/>
      <c r="MVN133" s="2231"/>
      <c r="MVO133" s="2231"/>
      <c r="MVP133" s="2231"/>
      <c r="MVR133" s="2231"/>
      <c r="MVS133" s="2231"/>
      <c r="MVT133" s="2231"/>
      <c r="MVU133" s="2231"/>
      <c r="MVV133" s="2231"/>
      <c r="MVW133" s="2231"/>
      <c r="MVX133" s="2231"/>
      <c r="MVY133" s="2231"/>
      <c r="MVZ133" s="2231"/>
      <c r="MWA133" s="2231"/>
      <c r="MWB133" s="2231"/>
      <c r="MWC133" s="2231"/>
      <c r="MWD133" s="2231"/>
      <c r="MWE133" s="2231"/>
      <c r="MWF133" s="2231"/>
      <c r="MWH133" s="2231"/>
      <c r="MWI133" s="2231"/>
      <c r="MWJ133" s="2231"/>
      <c r="MWK133" s="2231"/>
      <c r="MWL133" s="2231"/>
      <c r="MWM133" s="2231"/>
      <c r="MWN133" s="2231"/>
      <c r="MWO133" s="2231"/>
      <c r="MWP133" s="2231"/>
      <c r="MWQ133" s="2231"/>
      <c r="MWR133" s="2231"/>
      <c r="MWS133" s="2231"/>
      <c r="MWT133" s="2231"/>
      <c r="MWU133" s="2231"/>
      <c r="MWV133" s="2231"/>
      <c r="MWX133" s="2231"/>
      <c r="MWY133" s="2231"/>
      <c r="MWZ133" s="2231"/>
      <c r="MXA133" s="2231"/>
      <c r="MXB133" s="2231"/>
      <c r="MXC133" s="2231"/>
      <c r="MXD133" s="2231"/>
      <c r="MXE133" s="2231"/>
      <c r="MXF133" s="2231"/>
      <c r="MXG133" s="2231"/>
      <c r="MXH133" s="2231"/>
      <c r="MXI133" s="2231"/>
      <c r="MXJ133" s="2231"/>
      <c r="MXK133" s="2231"/>
      <c r="MXL133" s="2231"/>
      <c r="MXN133" s="2231"/>
      <c r="MXO133" s="2231"/>
      <c r="MXP133" s="2231"/>
      <c r="MXQ133" s="2231"/>
      <c r="MXR133" s="2231"/>
      <c r="MXS133" s="2231"/>
      <c r="MXT133" s="2231"/>
      <c r="MXU133" s="2231"/>
      <c r="MXV133" s="2231"/>
      <c r="MXW133" s="2231"/>
      <c r="MXX133" s="2231"/>
      <c r="MXY133" s="2231"/>
      <c r="MXZ133" s="2231"/>
      <c r="MYA133" s="2231"/>
      <c r="MYB133" s="2231"/>
      <c r="MYD133" s="2231"/>
      <c r="MYE133" s="2231"/>
      <c r="MYF133" s="2231"/>
      <c r="MYG133" s="2231"/>
      <c r="MYH133" s="2231"/>
      <c r="MYI133" s="2231"/>
      <c r="MYJ133" s="2231"/>
      <c r="MYK133" s="2231"/>
      <c r="MYL133" s="2231"/>
      <c r="MYM133" s="2231"/>
      <c r="MYN133" s="2231"/>
      <c r="MYO133" s="2231"/>
      <c r="MYP133" s="2231"/>
      <c r="MYQ133" s="2231"/>
      <c r="MYR133" s="2231"/>
      <c r="MYT133" s="2231"/>
      <c r="MYU133" s="2231"/>
      <c r="MYV133" s="2231"/>
      <c r="MYW133" s="2231"/>
      <c r="MYX133" s="2231"/>
      <c r="MYY133" s="2231"/>
      <c r="MYZ133" s="2231"/>
      <c r="MZA133" s="2231"/>
      <c r="MZB133" s="2231"/>
      <c r="MZC133" s="2231"/>
      <c r="MZD133" s="2231"/>
      <c r="MZE133" s="2231"/>
      <c r="MZF133" s="2231"/>
      <c r="MZG133" s="2231"/>
      <c r="MZH133" s="2231"/>
      <c r="MZJ133" s="2231"/>
      <c r="MZK133" s="2231"/>
      <c r="MZL133" s="2231"/>
      <c r="MZM133" s="2231"/>
      <c r="MZN133" s="2231"/>
      <c r="MZO133" s="2231"/>
      <c r="MZP133" s="2231"/>
      <c r="MZQ133" s="2231"/>
      <c r="MZR133" s="2231"/>
      <c r="MZS133" s="2231"/>
      <c r="MZT133" s="2231"/>
      <c r="MZU133" s="2231"/>
      <c r="MZV133" s="2231"/>
      <c r="MZW133" s="2231"/>
      <c r="MZX133" s="2231"/>
      <c r="MZZ133" s="2231"/>
      <c r="NAA133" s="2231"/>
      <c r="NAB133" s="2231"/>
      <c r="NAC133" s="2231"/>
      <c r="NAD133" s="2231"/>
      <c r="NAE133" s="2231"/>
      <c r="NAF133" s="2231"/>
      <c r="NAG133" s="2231"/>
      <c r="NAH133" s="2231"/>
      <c r="NAI133" s="2231"/>
      <c r="NAJ133" s="2231"/>
      <c r="NAK133" s="2231"/>
      <c r="NAL133" s="2231"/>
      <c r="NAM133" s="2231"/>
      <c r="NAN133" s="2231"/>
      <c r="NAP133" s="2231"/>
      <c r="NAQ133" s="2231"/>
      <c r="NAR133" s="2231"/>
      <c r="NAS133" s="2231"/>
      <c r="NAT133" s="2231"/>
      <c r="NAU133" s="2231"/>
      <c r="NAV133" s="2231"/>
      <c r="NAW133" s="2231"/>
      <c r="NAX133" s="2231"/>
      <c r="NAY133" s="2231"/>
      <c r="NAZ133" s="2231"/>
      <c r="NBA133" s="2231"/>
      <c r="NBB133" s="2231"/>
      <c r="NBC133" s="2231"/>
      <c r="NBD133" s="2231"/>
      <c r="NBF133" s="2231"/>
      <c r="NBG133" s="2231"/>
      <c r="NBH133" s="2231"/>
      <c r="NBI133" s="2231"/>
      <c r="NBJ133" s="2231"/>
      <c r="NBK133" s="2231"/>
      <c r="NBL133" s="2231"/>
      <c r="NBM133" s="2231"/>
      <c r="NBN133" s="2231"/>
      <c r="NBO133" s="2231"/>
      <c r="NBP133" s="2231"/>
      <c r="NBQ133" s="2231"/>
      <c r="NBR133" s="2231"/>
      <c r="NBS133" s="2231"/>
      <c r="NBT133" s="2231"/>
      <c r="NBV133" s="2231"/>
      <c r="NBW133" s="2231"/>
      <c r="NBX133" s="2231"/>
      <c r="NBY133" s="2231"/>
      <c r="NBZ133" s="2231"/>
      <c r="NCA133" s="2231"/>
      <c r="NCB133" s="2231"/>
      <c r="NCC133" s="2231"/>
      <c r="NCD133" s="2231"/>
      <c r="NCE133" s="2231"/>
      <c r="NCF133" s="2231"/>
      <c r="NCG133" s="2231"/>
      <c r="NCH133" s="2231"/>
      <c r="NCI133" s="2231"/>
      <c r="NCJ133" s="2231"/>
      <c r="NCL133" s="2231"/>
      <c r="NCM133" s="2231"/>
      <c r="NCN133" s="2231"/>
      <c r="NCO133" s="2231"/>
      <c r="NCP133" s="2231"/>
      <c r="NCQ133" s="2231"/>
      <c r="NCR133" s="2231"/>
      <c r="NCS133" s="2231"/>
      <c r="NCT133" s="2231"/>
      <c r="NCU133" s="2231"/>
      <c r="NCV133" s="2231"/>
      <c r="NCW133" s="2231"/>
      <c r="NCX133" s="2231"/>
      <c r="NCY133" s="2231"/>
      <c r="NCZ133" s="2231"/>
      <c r="NDB133" s="2231"/>
      <c r="NDC133" s="2231"/>
      <c r="NDD133" s="2231"/>
      <c r="NDE133" s="2231"/>
      <c r="NDF133" s="2231"/>
      <c r="NDG133" s="2231"/>
      <c r="NDH133" s="2231"/>
      <c r="NDI133" s="2231"/>
      <c r="NDJ133" s="2231"/>
      <c r="NDK133" s="2231"/>
      <c r="NDL133" s="2231"/>
      <c r="NDM133" s="2231"/>
      <c r="NDN133" s="2231"/>
      <c r="NDO133" s="2231"/>
      <c r="NDP133" s="2231"/>
      <c r="NDR133" s="2231"/>
      <c r="NDS133" s="2231"/>
      <c r="NDT133" s="2231"/>
      <c r="NDU133" s="2231"/>
      <c r="NDV133" s="2231"/>
      <c r="NDW133" s="2231"/>
      <c r="NDX133" s="2231"/>
      <c r="NDY133" s="2231"/>
      <c r="NDZ133" s="2231"/>
      <c r="NEA133" s="2231"/>
      <c r="NEB133" s="2231"/>
      <c r="NEC133" s="2231"/>
      <c r="NED133" s="2231"/>
      <c r="NEE133" s="2231"/>
      <c r="NEF133" s="2231"/>
      <c r="NEH133" s="2231"/>
      <c r="NEI133" s="2231"/>
      <c r="NEJ133" s="2231"/>
      <c r="NEK133" s="2231"/>
      <c r="NEL133" s="2231"/>
      <c r="NEM133" s="2231"/>
      <c r="NEN133" s="2231"/>
      <c r="NEO133" s="2231"/>
      <c r="NEP133" s="2231"/>
      <c r="NEQ133" s="2231"/>
      <c r="NER133" s="2231"/>
      <c r="NES133" s="2231"/>
      <c r="NET133" s="2231"/>
      <c r="NEU133" s="2231"/>
      <c r="NEV133" s="2231"/>
      <c r="NEX133" s="2231"/>
      <c r="NEY133" s="2231"/>
      <c r="NEZ133" s="2231"/>
      <c r="NFA133" s="2231"/>
      <c r="NFB133" s="2231"/>
      <c r="NFC133" s="2231"/>
      <c r="NFD133" s="2231"/>
      <c r="NFE133" s="2231"/>
      <c r="NFF133" s="2231"/>
      <c r="NFG133" s="2231"/>
      <c r="NFH133" s="2231"/>
      <c r="NFI133" s="2231"/>
      <c r="NFJ133" s="2231"/>
      <c r="NFK133" s="2231"/>
      <c r="NFL133" s="2231"/>
      <c r="NFN133" s="2231"/>
      <c r="NFO133" s="2231"/>
      <c r="NFP133" s="2231"/>
      <c r="NFQ133" s="2231"/>
      <c r="NFR133" s="2231"/>
      <c r="NFS133" s="2231"/>
      <c r="NFT133" s="2231"/>
      <c r="NFU133" s="2231"/>
      <c r="NFV133" s="2231"/>
      <c r="NFW133" s="2231"/>
      <c r="NFX133" s="2231"/>
      <c r="NFY133" s="2231"/>
      <c r="NFZ133" s="2231"/>
      <c r="NGA133" s="2231"/>
      <c r="NGB133" s="2231"/>
      <c r="NGD133" s="2231"/>
      <c r="NGE133" s="2231"/>
      <c r="NGF133" s="2231"/>
      <c r="NGG133" s="2231"/>
      <c r="NGH133" s="2231"/>
      <c r="NGI133" s="2231"/>
      <c r="NGJ133" s="2231"/>
      <c r="NGK133" s="2231"/>
      <c r="NGL133" s="2231"/>
      <c r="NGM133" s="2231"/>
      <c r="NGN133" s="2231"/>
      <c r="NGO133" s="2231"/>
      <c r="NGP133" s="2231"/>
      <c r="NGQ133" s="2231"/>
      <c r="NGR133" s="2231"/>
      <c r="NGT133" s="2231"/>
      <c r="NGU133" s="2231"/>
      <c r="NGV133" s="2231"/>
      <c r="NGW133" s="2231"/>
      <c r="NGX133" s="2231"/>
      <c r="NGY133" s="2231"/>
      <c r="NGZ133" s="2231"/>
      <c r="NHA133" s="2231"/>
      <c r="NHB133" s="2231"/>
      <c r="NHC133" s="2231"/>
      <c r="NHD133" s="2231"/>
      <c r="NHE133" s="2231"/>
      <c r="NHF133" s="2231"/>
      <c r="NHG133" s="2231"/>
      <c r="NHH133" s="2231"/>
      <c r="NHJ133" s="2231"/>
      <c r="NHK133" s="2231"/>
      <c r="NHL133" s="2231"/>
      <c r="NHM133" s="2231"/>
      <c r="NHN133" s="2231"/>
      <c r="NHO133" s="2231"/>
      <c r="NHP133" s="2231"/>
      <c r="NHQ133" s="2231"/>
      <c r="NHR133" s="2231"/>
      <c r="NHS133" s="2231"/>
      <c r="NHT133" s="2231"/>
      <c r="NHU133" s="2231"/>
      <c r="NHV133" s="2231"/>
      <c r="NHW133" s="2231"/>
      <c r="NHX133" s="2231"/>
      <c r="NHZ133" s="2231"/>
      <c r="NIA133" s="2231"/>
      <c r="NIB133" s="2231"/>
      <c r="NIC133" s="2231"/>
      <c r="NID133" s="2231"/>
      <c r="NIE133" s="2231"/>
      <c r="NIF133" s="2231"/>
      <c r="NIG133" s="2231"/>
      <c r="NIH133" s="2231"/>
      <c r="NII133" s="2231"/>
      <c r="NIJ133" s="2231"/>
      <c r="NIK133" s="2231"/>
      <c r="NIL133" s="2231"/>
      <c r="NIM133" s="2231"/>
      <c r="NIN133" s="2231"/>
      <c r="NIP133" s="2231"/>
      <c r="NIQ133" s="2231"/>
      <c r="NIR133" s="2231"/>
      <c r="NIS133" s="2231"/>
      <c r="NIT133" s="2231"/>
      <c r="NIU133" s="2231"/>
      <c r="NIV133" s="2231"/>
      <c r="NIW133" s="2231"/>
      <c r="NIX133" s="2231"/>
      <c r="NIY133" s="2231"/>
      <c r="NIZ133" s="2231"/>
      <c r="NJA133" s="2231"/>
      <c r="NJB133" s="2231"/>
      <c r="NJC133" s="2231"/>
      <c r="NJD133" s="2231"/>
      <c r="NJF133" s="2231"/>
      <c r="NJG133" s="2231"/>
      <c r="NJH133" s="2231"/>
      <c r="NJI133" s="2231"/>
      <c r="NJJ133" s="2231"/>
      <c r="NJK133" s="2231"/>
      <c r="NJL133" s="2231"/>
      <c r="NJM133" s="2231"/>
      <c r="NJN133" s="2231"/>
      <c r="NJO133" s="2231"/>
      <c r="NJP133" s="2231"/>
      <c r="NJQ133" s="2231"/>
      <c r="NJR133" s="2231"/>
      <c r="NJS133" s="2231"/>
      <c r="NJT133" s="2231"/>
      <c r="NJV133" s="2231"/>
      <c r="NJW133" s="2231"/>
      <c r="NJX133" s="2231"/>
      <c r="NJY133" s="2231"/>
      <c r="NJZ133" s="2231"/>
      <c r="NKA133" s="2231"/>
      <c r="NKB133" s="2231"/>
      <c r="NKC133" s="2231"/>
      <c r="NKD133" s="2231"/>
      <c r="NKE133" s="2231"/>
      <c r="NKF133" s="2231"/>
      <c r="NKG133" s="2231"/>
      <c r="NKH133" s="2231"/>
      <c r="NKI133" s="2231"/>
      <c r="NKJ133" s="2231"/>
      <c r="NKL133" s="2231"/>
      <c r="NKM133" s="2231"/>
      <c r="NKN133" s="2231"/>
      <c r="NKO133" s="2231"/>
      <c r="NKP133" s="2231"/>
      <c r="NKQ133" s="2231"/>
      <c r="NKR133" s="2231"/>
      <c r="NKS133" s="2231"/>
      <c r="NKT133" s="2231"/>
      <c r="NKU133" s="2231"/>
      <c r="NKV133" s="2231"/>
      <c r="NKW133" s="2231"/>
      <c r="NKX133" s="2231"/>
      <c r="NKY133" s="2231"/>
      <c r="NKZ133" s="2231"/>
      <c r="NLB133" s="2231"/>
      <c r="NLC133" s="2231"/>
      <c r="NLD133" s="2231"/>
      <c r="NLE133" s="2231"/>
      <c r="NLF133" s="2231"/>
      <c r="NLG133" s="2231"/>
      <c r="NLH133" s="2231"/>
      <c r="NLI133" s="2231"/>
      <c r="NLJ133" s="2231"/>
      <c r="NLK133" s="2231"/>
      <c r="NLL133" s="2231"/>
      <c r="NLM133" s="2231"/>
      <c r="NLN133" s="2231"/>
      <c r="NLO133" s="2231"/>
      <c r="NLP133" s="2231"/>
      <c r="NLR133" s="2231"/>
      <c r="NLS133" s="2231"/>
      <c r="NLT133" s="2231"/>
      <c r="NLU133" s="2231"/>
      <c r="NLV133" s="2231"/>
      <c r="NLW133" s="2231"/>
      <c r="NLX133" s="2231"/>
      <c r="NLY133" s="2231"/>
      <c r="NLZ133" s="2231"/>
      <c r="NMA133" s="2231"/>
      <c r="NMB133" s="2231"/>
      <c r="NMC133" s="2231"/>
      <c r="NMD133" s="2231"/>
      <c r="NME133" s="2231"/>
      <c r="NMF133" s="2231"/>
      <c r="NMH133" s="2231"/>
      <c r="NMI133" s="2231"/>
      <c r="NMJ133" s="2231"/>
      <c r="NMK133" s="2231"/>
      <c r="NML133" s="2231"/>
      <c r="NMM133" s="2231"/>
      <c r="NMN133" s="2231"/>
      <c r="NMO133" s="2231"/>
      <c r="NMP133" s="2231"/>
      <c r="NMQ133" s="2231"/>
      <c r="NMR133" s="2231"/>
      <c r="NMS133" s="2231"/>
      <c r="NMT133" s="2231"/>
      <c r="NMU133" s="2231"/>
      <c r="NMV133" s="2231"/>
      <c r="NMX133" s="2231"/>
      <c r="NMY133" s="2231"/>
      <c r="NMZ133" s="2231"/>
      <c r="NNA133" s="2231"/>
      <c r="NNB133" s="2231"/>
      <c r="NNC133" s="2231"/>
      <c r="NND133" s="2231"/>
      <c r="NNE133" s="2231"/>
      <c r="NNF133" s="2231"/>
      <c r="NNG133" s="2231"/>
      <c r="NNH133" s="2231"/>
      <c r="NNI133" s="2231"/>
      <c r="NNJ133" s="2231"/>
      <c r="NNK133" s="2231"/>
      <c r="NNL133" s="2231"/>
      <c r="NNN133" s="2231"/>
      <c r="NNO133" s="2231"/>
      <c r="NNP133" s="2231"/>
      <c r="NNQ133" s="2231"/>
      <c r="NNR133" s="2231"/>
      <c r="NNS133" s="2231"/>
      <c r="NNT133" s="2231"/>
      <c r="NNU133" s="2231"/>
      <c r="NNV133" s="2231"/>
      <c r="NNW133" s="2231"/>
      <c r="NNX133" s="2231"/>
      <c r="NNY133" s="2231"/>
      <c r="NNZ133" s="2231"/>
      <c r="NOA133" s="2231"/>
      <c r="NOB133" s="2231"/>
      <c r="NOD133" s="2231"/>
      <c r="NOE133" s="2231"/>
      <c r="NOF133" s="2231"/>
      <c r="NOG133" s="2231"/>
      <c r="NOH133" s="2231"/>
      <c r="NOI133" s="2231"/>
      <c r="NOJ133" s="2231"/>
      <c r="NOK133" s="2231"/>
      <c r="NOL133" s="2231"/>
      <c r="NOM133" s="2231"/>
      <c r="NON133" s="2231"/>
      <c r="NOO133" s="2231"/>
      <c r="NOP133" s="2231"/>
      <c r="NOQ133" s="2231"/>
      <c r="NOR133" s="2231"/>
      <c r="NOT133" s="2231"/>
      <c r="NOU133" s="2231"/>
      <c r="NOV133" s="2231"/>
      <c r="NOW133" s="2231"/>
      <c r="NOX133" s="2231"/>
      <c r="NOY133" s="2231"/>
      <c r="NOZ133" s="2231"/>
      <c r="NPA133" s="2231"/>
      <c r="NPB133" s="2231"/>
      <c r="NPC133" s="2231"/>
      <c r="NPD133" s="2231"/>
      <c r="NPE133" s="2231"/>
      <c r="NPF133" s="2231"/>
      <c r="NPG133" s="2231"/>
      <c r="NPH133" s="2231"/>
      <c r="NPJ133" s="2231"/>
      <c r="NPK133" s="2231"/>
      <c r="NPL133" s="2231"/>
      <c r="NPM133" s="2231"/>
      <c r="NPN133" s="2231"/>
      <c r="NPO133" s="2231"/>
      <c r="NPP133" s="2231"/>
      <c r="NPQ133" s="2231"/>
      <c r="NPR133" s="2231"/>
      <c r="NPS133" s="2231"/>
      <c r="NPT133" s="2231"/>
      <c r="NPU133" s="2231"/>
      <c r="NPV133" s="2231"/>
      <c r="NPW133" s="2231"/>
      <c r="NPX133" s="2231"/>
      <c r="NPZ133" s="2231"/>
      <c r="NQA133" s="2231"/>
      <c r="NQB133" s="2231"/>
      <c r="NQC133" s="2231"/>
      <c r="NQD133" s="2231"/>
      <c r="NQE133" s="2231"/>
      <c r="NQF133" s="2231"/>
      <c r="NQG133" s="2231"/>
      <c r="NQH133" s="2231"/>
      <c r="NQI133" s="2231"/>
      <c r="NQJ133" s="2231"/>
      <c r="NQK133" s="2231"/>
      <c r="NQL133" s="2231"/>
      <c r="NQM133" s="2231"/>
      <c r="NQN133" s="2231"/>
      <c r="NQP133" s="2231"/>
      <c r="NQQ133" s="2231"/>
      <c r="NQR133" s="2231"/>
      <c r="NQS133" s="2231"/>
      <c r="NQT133" s="2231"/>
      <c r="NQU133" s="2231"/>
      <c r="NQV133" s="2231"/>
      <c r="NQW133" s="2231"/>
      <c r="NQX133" s="2231"/>
      <c r="NQY133" s="2231"/>
      <c r="NQZ133" s="2231"/>
      <c r="NRA133" s="2231"/>
      <c r="NRB133" s="2231"/>
      <c r="NRC133" s="2231"/>
      <c r="NRD133" s="2231"/>
      <c r="NRF133" s="2231"/>
      <c r="NRG133" s="2231"/>
      <c r="NRH133" s="2231"/>
      <c r="NRI133" s="2231"/>
      <c r="NRJ133" s="2231"/>
      <c r="NRK133" s="2231"/>
      <c r="NRL133" s="2231"/>
      <c r="NRM133" s="2231"/>
      <c r="NRN133" s="2231"/>
      <c r="NRO133" s="2231"/>
      <c r="NRP133" s="2231"/>
      <c r="NRQ133" s="2231"/>
      <c r="NRR133" s="2231"/>
      <c r="NRS133" s="2231"/>
      <c r="NRT133" s="2231"/>
      <c r="NRV133" s="2231"/>
      <c r="NRW133" s="2231"/>
      <c r="NRX133" s="2231"/>
      <c r="NRY133" s="2231"/>
      <c r="NRZ133" s="2231"/>
      <c r="NSA133" s="2231"/>
      <c r="NSB133" s="2231"/>
      <c r="NSC133" s="2231"/>
      <c r="NSD133" s="2231"/>
      <c r="NSE133" s="2231"/>
      <c r="NSF133" s="2231"/>
      <c r="NSG133" s="2231"/>
      <c r="NSH133" s="2231"/>
      <c r="NSI133" s="2231"/>
      <c r="NSJ133" s="2231"/>
      <c r="NSL133" s="2231"/>
      <c r="NSM133" s="2231"/>
      <c r="NSN133" s="2231"/>
      <c r="NSO133" s="2231"/>
      <c r="NSP133" s="2231"/>
      <c r="NSQ133" s="2231"/>
      <c r="NSR133" s="2231"/>
      <c r="NSS133" s="2231"/>
      <c r="NST133" s="2231"/>
      <c r="NSU133" s="2231"/>
      <c r="NSV133" s="2231"/>
      <c r="NSW133" s="2231"/>
      <c r="NSX133" s="2231"/>
      <c r="NSY133" s="2231"/>
      <c r="NSZ133" s="2231"/>
      <c r="NTB133" s="2231"/>
      <c r="NTC133" s="2231"/>
      <c r="NTD133" s="2231"/>
      <c r="NTE133" s="2231"/>
      <c r="NTF133" s="2231"/>
      <c r="NTG133" s="2231"/>
      <c r="NTH133" s="2231"/>
      <c r="NTI133" s="2231"/>
      <c r="NTJ133" s="2231"/>
      <c r="NTK133" s="2231"/>
      <c r="NTL133" s="2231"/>
      <c r="NTM133" s="2231"/>
      <c r="NTN133" s="2231"/>
      <c r="NTO133" s="2231"/>
      <c r="NTP133" s="2231"/>
      <c r="NTR133" s="2231"/>
      <c r="NTS133" s="2231"/>
      <c r="NTT133" s="2231"/>
      <c r="NTU133" s="2231"/>
      <c r="NTV133" s="2231"/>
      <c r="NTW133" s="2231"/>
      <c r="NTX133" s="2231"/>
      <c r="NTY133" s="2231"/>
      <c r="NTZ133" s="2231"/>
      <c r="NUA133" s="2231"/>
      <c r="NUB133" s="2231"/>
      <c r="NUC133" s="2231"/>
      <c r="NUD133" s="2231"/>
      <c r="NUE133" s="2231"/>
      <c r="NUF133" s="2231"/>
      <c r="NUH133" s="2231"/>
      <c r="NUI133" s="2231"/>
      <c r="NUJ133" s="2231"/>
      <c r="NUK133" s="2231"/>
      <c r="NUL133" s="2231"/>
      <c r="NUM133" s="2231"/>
      <c r="NUN133" s="2231"/>
      <c r="NUO133" s="2231"/>
      <c r="NUP133" s="2231"/>
      <c r="NUQ133" s="2231"/>
      <c r="NUR133" s="2231"/>
      <c r="NUS133" s="2231"/>
      <c r="NUT133" s="2231"/>
      <c r="NUU133" s="2231"/>
      <c r="NUV133" s="2231"/>
      <c r="NUX133" s="2231"/>
      <c r="NUY133" s="2231"/>
      <c r="NUZ133" s="2231"/>
      <c r="NVA133" s="2231"/>
      <c r="NVB133" s="2231"/>
      <c r="NVC133" s="2231"/>
      <c r="NVD133" s="2231"/>
      <c r="NVE133" s="2231"/>
      <c r="NVF133" s="2231"/>
      <c r="NVG133" s="2231"/>
      <c r="NVH133" s="2231"/>
      <c r="NVI133" s="2231"/>
      <c r="NVJ133" s="2231"/>
      <c r="NVK133" s="2231"/>
      <c r="NVL133" s="2231"/>
      <c r="NVN133" s="2231"/>
      <c r="NVO133" s="2231"/>
      <c r="NVP133" s="2231"/>
      <c r="NVQ133" s="2231"/>
      <c r="NVR133" s="2231"/>
      <c r="NVS133" s="2231"/>
      <c r="NVT133" s="2231"/>
      <c r="NVU133" s="2231"/>
      <c r="NVV133" s="2231"/>
      <c r="NVW133" s="2231"/>
      <c r="NVX133" s="2231"/>
      <c r="NVY133" s="2231"/>
      <c r="NVZ133" s="2231"/>
      <c r="NWA133" s="2231"/>
      <c r="NWB133" s="2231"/>
      <c r="NWD133" s="2231"/>
      <c r="NWE133" s="2231"/>
      <c r="NWF133" s="2231"/>
      <c r="NWG133" s="2231"/>
      <c r="NWH133" s="2231"/>
      <c r="NWI133" s="2231"/>
      <c r="NWJ133" s="2231"/>
      <c r="NWK133" s="2231"/>
      <c r="NWL133" s="2231"/>
      <c r="NWM133" s="2231"/>
      <c r="NWN133" s="2231"/>
      <c r="NWO133" s="2231"/>
      <c r="NWP133" s="2231"/>
      <c r="NWQ133" s="2231"/>
      <c r="NWR133" s="2231"/>
      <c r="NWT133" s="2231"/>
      <c r="NWU133" s="2231"/>
      <c r="NWV133" s="2231"/>
      <c r="NWW133" s="2231"/>
      <c r="NWX133" s="2231"/>
      <c r="NWY133" s="2231"/>
      <c r="NWZ133" s="2231"/>
      <c r="NXA133" s="2231"/>
      <c r="NXB133" s="2231"/>
      <c r="NXC133" s="2231"/>
      <c r="NXD133" s="2231"/>
      <c r="NXE133" s="2231"/>
      <c r="NXF133" s="2231"/>
      <c r="NXG133" s="2231"/>
      <c r="NXH133" s="2231"/>
      <c r="NXJ133" s="2231"/>
      <c r="NXK133" s="2231"/>
      <c r="NXL133" s="2231"/>
      <c r="NXM133" s="2231"/>
      <c r="NXN133" s="2231"/>
      <c r="NXO133" s="2231"/>
      <c r="NXP133" s="2231"/>
      <c r="NXQ133" s="2231"/>
      <c r="NXR133" s="2231"/>
      <c r="NXS133" s="2231"/>
      <c r="NXT133" s="2231"/>
      <c r="NXU133" s="2231"/>
      <c r="NXV133" s="2231"/>
      <c r="NXW133" s="2231"/>
      <c r="NXX133" s="2231"/>
      <c r="NXZ133" s="2231"/>
      <c r="NYA133" s="2231"/>
      <c r="NYB133" s="2231"/>
      <c r="NYC133" s="2231"/>
      <c r="NYD133" s="2231"/>
      <c r="NYE133" s="2231"/>
      <c r="NYF133" s="2231"/>
      <c r="NYG133" s="2231"/>
      <c r="NYH133" s="2231"/>
      <c r="NYI133" s="2231"/>
      <c r="NYJ133" s="2231"/>
      <c r="NYK133" s="2231"/>
      <c r="NYL133" s="2231"/>
      <c r="NYM133" s="2231"/>
      <c r="NYN133" s="2231"/>
      <c r="NYP133" s="2231"/>
      <c r="NYQ133" s="2231"/>
      <c r="NYR133" s="2231"/>
      <c r="NYS133" s="2231"/>
      <c r="NYT133" s="2231"/>
      <c r="NYU133" s="2231"/>
      <c r="NYV133" s="2231"/>
      <c r="NYW133" s="2231"/>
      <c r="NYX133" s="2231"/>
      <c r="NYY133" s="2231"/>
      <c r="NYZ133" s="2231"/>
      <c r="NZA133" s="2231"/>
      <c r="NZB133" s="2231"/>
      <c r="NZC133" s="2231"/>
      <c r="NZD133" s="2231"/>
      <c r="NZF133" s="2231"/>
      <c r="NZG133" s="2231"/>
      <c r="NZH133" s="2231"/>
      <c r="NZI133" s="2231"/>
      <c r="NZJ133" s="2231"/>
      <c r="NZK133" s="2231"/>
      <c r="NZL133" s="2231"/>
      <c r="NZM133" s="2231"/>
      <c r="NZN133" s="2231"/>
      <c r="NZO133" s="2231"/>
      <c r="NZP133" s="2231"/>
      <c r="NZQ133" s="2231"/>
      <c r="NZR133" s="2231"/>
      <c r="NZS133" s="2231"/>
      <c r="NZT133" s="2231"/>
      <c r="NZV133" s="2231"/>
      <c r="NZW133" s="2231"/>
      <c r="NZX133" s="2231"/>
      <c r="NZY133" s="2231"/>
      <c r="NZZ133" s="2231"/>
      <c r="OAA133" s="2231"/>
      <c r="OAB133" s="2231"/>
      <c r="OAC133" s="2231"/>
      <c r="OAD133" s="2231"/>
      <c r="OAE133" s="2231"/>
      <c r="OAF133" s="2231"/>
      <c r="OAG133" s="2231"/>
      <c r="OAH133" s="2231"/>
      <c r="OAI133" s="2231"/>
      <c r="OAJ133" s="2231"/>
      <c r="OAL133" s="2231"/>
      <c r="OAM133" s="2231"/>
      <c r="OAN133" s="2231"/>
      <c r="OAO133" s="2231"/>
      <c r="OAP133" s="2231"/>
      <c r="OAQ133" s="2231"/>
      <c r="OAR133" s="2231"/>
      <c r="OAS133" s="2231"/>
      <c r="OAT133" s="2231"/>
      <c r="OAU133" s="2231"/>
      <c r="OAV133" s="2231"/>
      <c r="OAW133" s="2231"/>
      <c r="OAX133" s="2231"/>
      <c r="OAY133" s="2231"/>
      <c r="OAZ133" s="2231"/>
      <c r="OBB133" s="2231"/>
      <c r="OBC133" s="2231"/>
      <c r="OBD133" s="2231"/>
      <c r="OBE133" s="2231"/>
      <c r="OBF133" s="2231"/>
      <c r="OBG133" s="2231"/>
      <c r="OBH133" s="2231"/>
      <c r="OBI133" s="2231"/>
      <c r="OBJ133" s="2231"/>
      <c r="OBK133" s="2231"/>
      <c r="OBL133" s="2231"/>
      <c r="OBM133" s="2231"/>
      <c r="OBN133" s="2231"/>
      <c r="OBO133" s="2231"/>
      <c r="OBP133" s="2231"/>
      <c r="OBR133" s="2231"/>
      <c r="OBS133" s="2231"/>
      <c r="OBT133" s="2231"/>
      <c r="OBU133" s="2231"/>
      <c r="OBV133" s="2231"/>
      <c r="OBW133" s="2231"/>
      <c r="OBX133" s="2231"/>
      <c r="OBY133" s="2231"/>
      <c r="OBZ133" s="2231"/>
      <c r="OCA133" s="2231"/>
      <c r="OCB133" s="2231"/>
      <c r="OCC133" s="2231"/>
      <c r="OCD133" s="2231"/>
      <c r="OCE133" s="2231"/>
      <c r="OCF133" s="2231"/>
      <c r="OCH133" s="2231"/>
      <c r="OCI133" s="2231"/>
      <c r="OCJ133" s="2231"/>
      <c r="OCK133" s="2231"/>
      <c r="OCL133" s="2231"/>
      <c r="OCM133" s="2231"/>
      <c r="OCN133" s="2231"/>
      <c r="OCO133" s="2231"/>
      <c r="OCP133" s="2231"/>
      <c r="OCQ133" s="2231"/>
      <c r="OCR133" s="2231"/>
      <c r="OCS133" s="2231"/>
      <c r="OCT133" s="2231"/>
      <c r="OCU133" s="2231"/>
      <c r="OCV133" s="2231"/>
      <c r="OCX133" s="2231"/>
      <c r="OCY133" s="2231"/>
      <c r="OCZ133" s="2231"/>
      <c r="ODA133" s="2231"/>
      <c r="ODB133" s="2231"/>
      <c r="ODC133" s="2231"/>
      <c r="ODD133" s="2231"/>
      <c r="ODE133" s="2231"/>
      <c r="ODF133" s="2231"/>
      <c r="ODG133" s="2231"/>
      <c r="ODH133" s="2231"/>
      <c r="ODI133" s="2231"/>
      <c r="ODJ133" s="2231"/>
      <c r="ODK133" s="2231"/>
      <c r="ODL133" s="2231"/>
      <c r="ODN133" s="2231"/>
      <c r="ODO133" s="2231"/>
      <c r="ODP133" s="2231"/>
      <c r="ODQ133" s="2231"/>
      <c r="ODR133" s="2231"/>
      <c r="ODS133" s="2231"/>
      <c r="ODT133" s="2231"/>
      <c r="ODU133" s="2231"/>
      <c r="ODV133" s="2231"/>
      <c r="ODW133" s="2231"/>
      <c r="ODX133" s="2231"/>
      <c r="ODY133" s="2231"/>
      <c r="ODZ133" s="2231"/>
      <c r="OEA133" s="2231"/>
      <c r="OEB133" s="2231"/>
      <c r="OED133" s="2231"/>
      <c r="OEE133" s="2231"/>
      <c r="OEF133" s="2231"/>
      <c r="OEG133" s="2231"/>
      <c r="OEH133" s="2231"/>
      <c r="OEI133" s="2231"/>
      <c r="OEJ133" s="2231"/>
      <c r="OEK133" s="2231"/>
      <c r="OEL133" s="2231"/>
      <c r="OEM133" s="2231"/>
      <c r="OEN133" s="2231"/>
      <c r="OEO133" s="2231"/>
      <c r="OEP133" s="2231"/>
      <c r="OEQ133" s="2231"/>
      <c r="OER133" s="2231"/>
      <c r="OET133" s="2231"/>
      <c r="OEU133" s="2231"/>
      <c r="OEV133" s="2231"/>
      <c r="OEW133" s="2231"/>
      <c r="OEX133" s="2231"/>
      <c r="OEY133" s="2231"/>
      <c r="OEZ133" s="2231"/>
      <c r="OFA133" s="2231"/>
      <c r="OFB133" s="2231"/>
      <c r="OFC133" s="2231"/>
      <c r="OFD133" s="2231"/>
      <c r="OFE133" s="2231"/>
      <c r="OFF133" s="2231"/>
      <c r="OFG133" s="2231"/>
      <c r="OFH133" s="2231"/>
      <c r="OFJ133" s="2231"/>
      <c r="OFK133" s="2231"/>
      <c r="OFL133" s="2231"/>
      <c r="OFM133" s="2231"/>
      <c r="OFN133" s="2231"/>
      <c r="OFO133" s="2231"/>
      <c r="OFP133" s="2231"/>
      <c r="OFQ133" s="2231"/>
      <c r="OFR133" s="2231"/>
      <c r="OFS133" s="2231"/>
      <c r="OFT133" s="2231"/>
      <c r="OFU133" s="2231"/>
      <c r="OFV133" s="2231"/>
      <c r="OFW133" s="2231"/>
      <c r="OFX133" s="2231"/>
      <c r="OFZ133" s="2231"/>
      <c r="OGA133" s="2231"/>
      <c r="OGB133" s="2231"/>
      <c r="OGC133" s="2231"/>
      <c r="OGD133" s="2231"/>
      <c r="OGE133" s="2231"/>
      <c r="OGF133" s="2231"/>
      <c r="OGG133" s="2231"/>
      <c r="OGH133" s="2231"/>
      <c r="OGI133" s="2231"/>
      <c r="OGJ133" s="2231"/>
      <c r="OGK133" s="2231"/>
      <c r="OGL133" s="2231"/>
      <c r="OGM133" s="2231"/>
      <c r="OGN133" s="2231"/>
      <c r="OGP133" s="2231"/>
      <c r="OGQ133" s="2231"/>
      <c r="OGR133" s="2231"/>
      <c r="OGS133" s="2231"/>
      <c r="OGT133" s="2231"/>
      <c r="OGU133" s="2231"/>
      <c r="OGV133" s="2231"/>
      <c r="OGW133" s="2231"/>
      <c r="OGX133" s="2231"/>
      <c r="OGY133" s="2231"/>
      <c r="OGZ133" s="2231"/>
      <c r="OHA133" s="2231"/>
      <c r="OHB133" s="2231"/>
      <c r="OHC133" s="2231"/>
      <c r="OHD133" s="2231"/>
      <c r="OHF133" s="2231"/>
      <c r="OHG133" s="2231"/>
      <c r="OHH133" s="2231"/>
      <c r="OHI133" s="2231"/>
      <c r="OHJ133" s="2231"/>
      <c r="OHK133" s="2231"/>
      <c r="OHL133" s="2231"/>
      <c r="OHM133" s="2231"/>
      <c r="OHN133" s="2231"/>
      <c r="OHO133" s="2231"/>
      <c r="OHP133" s="2231"/>
      <c r="OHQ133" s="2231"/>
      <c r="OHR133" s="2231"/>
      <c r="OHS133" s="2231"/>
      <c r="OHT133" s="2231"/>
      <c r="OHV133" s="2231"/>
      <c r="OHW133" s="2231"/>
      <c r="OHX133" s="2231"/>
      <c r="OHY133" s="2231"/>
      <c r="OHZ133" s="2231"/>
      <c r="OIA133" s="2231"/>
      <c r="OIB133" s="2231"/>
      <c r="OIC133" s="2231"/>
      <c r="OID133" s="2231"/>
      <c r="OIE133" s="2231"/>
      <c r="OIF133" s="2231"/>
      <c r="OIG133" s="2231"/>
      <c r="OIH133" s="2231"/>
      <c r="OII133" s="2231"/>
      <c r="OIJ133" s="2231"/>
      <c r="OIL133" s="2231"/>
      <c r="OIM133" s="2231"/>
      <c r="OIN133" s="2231"/>
      <c r="OIO133" s="2231"/>
      <c r="OIP133" s="2231"/>
      <c r="OIQ133" s="2231"/>
      <c r="OIR133" s="2231"/>
      <c r="OIS133" s="2231"/>
      <c r="OIT133" s="2231"/>
      <c r="OIU133" s="2231"/>
      <c r="OIV133" s="2231"/>
      <c r="OIW133" s="2231"/>
      <c r="OIX133" s="2231"/>
      <c r="OIY133" s="2231"/>
      <c r="OIZ133" s="2231"/>
      <c r="OJB133" s="2231"/>
      <c r="OJC133" s="2231"/>
      <c r="OJD133" s="2231"/>
      <c r="OJE133" s="2231"/>
      <c r="OJF133" s="2231"/>
      <c r="OJG133" s="2231"/>
      <c r="OJH133" s="2231"/>
      <c r="OJI133" s="2231"/>
      <c r="OJJ133" s="2231"/>
      <c r="OJK133" s="2231"/>
      <c r="OJL133" s="2231"/>
      <c r="OJM133" s="2231"/>
      <c r="OJN133" s="2231"/>
      <c r="OJO133" s="2231"/>
      <c r="OJP133" s="2231"/>
      <c r="OJR133" s="2231"/>
      <c r="OJS133" s="2231"/>
      <c r="OJT133" s="2231"/>
      <c r="OJU133" s="2231"/>
      <c r="OJV133" s="2231"/>
      <c r="OJW133" s="2231"/>
      <c r="OJX133" s="2231"/>
      <c r="OJY133" s="2231"/>
      <c r="OJZ133" s="2231"/>
      <c r="OKA133" s="2231"/>
      <c r="OKB133" s="2231"/>
      <c r="OKC133" s="2231"/>
      <c r="OKD133" s="2231"/>
      <c r="OKE133" s="2231"/>
      <c r="OKF133" s="2231"/>
      <c r="OKH133" s="2231"/>
      <c r="OKI133" s="2231"/>
      <c r="OKJ133" s="2231"/>
      <c r="OKK133" s="2231"/>
      <c r="OKL133" s="2231"/>
      <c r="OKM133" s="2231"/>
      <c r="OKN133" s="2231"/>
      <c r="OKO133" s="2231"/>
      <c r="OKP133" s="2231"/>
      <c r="OKQ133" s="2231"/>
      <c r="OKR133" s="2231"/>
      <c r="OKS133" s="2231"/>
      <c r="OKT133" s="2231"/>
      <c r="OKU133" s="2231"/>
      <c r="OKV133" s="2231"/>
      <c r="OKX133" s="2231"/>
      <c r="OKY133" s="2231"/>
      <c r="OKZ133" s="2231"/>
      <c r="OLA133" s="2231"/>
      <c r="OLB133" s="2231"/>
      <c r="OLC133" s="2231"/>
      <c r="OLD133" s="2231"/>
      <c r="OLE133" s="2231"/>
      <c r="OLF133" s="2231"/>
      <c r="OLG133" s="2231"/>
      <c r="OLH133" s="2231"/>
      <c r="OLI133" s="2231"/>
      <c r="OLJ133" s="2231"/>
      <c r="OLK133" s="2231"/>
      <c r="OLL133" s="2231"/>
      <c r="OLN133" s="2231"/>
      <c r="OLO133" s="2231"/>
      <c r="OLP133" s="2231"/>
      <c r="OLQ133" s="2231"/>
      <c r="OLR133" s="2231"/>
      <c r="OLS133" s="2231"/>
      <c r="OLT133" s="2231"/>
      <c r="OLU133" s="2231"/>
      <c r="OLV133" s="2231"/>
      <c r="OLW133" s="2231"/>
      <c r="OLX133" s="2231"/>
      <c r="OLY133" s="2231"/>
      <c r="OLZ133" s="2231"/>
      <c r="OMA133" s="2231"/>
      <c r="OMB133" s="2231"/>
      <c r="OMD133" s="2231"/>
      <c r="OME133" s="2231"/>
      <c r="OMF133" s="2231"/>
      <c r="OMG133" s="2231"/>
      <c r="OMH133" s="2231"/>
      <c r="OMI133" s="2231"/>
      <c r="OMJ133" s="2231"/>
      <c r="OMK133" s="2231"/>
      <c r="OML133" s="2231"/>
      <c r="OMM133" s="2231"/>
      <c r="OMN133" s="2231"/>
      <c r="OMO133" s="2231"/>
      <c r="OMP133" s="2231"/>
      <c r="OMQ133" s="2231"/>
      <c r="OMR133" s="2231"/>
      <c r="OMT133" s="2231"/>
      <c r="OMU133" s="2231"/>
      <c r="OMV133" s="2231"/>
      <c r="OMW133" s="2231"/>
      <c r="OMX133" s="2231"/>
      <c r="OMY133" s="2231"/>
      <c r="OMZ133" s="2231"/>
      <c r="ONA133" s="2231"/>
      <c r="ONB133" s="2231"/>
      <c r="ONC133" s="2231"/>
      <c r="OND133" s="2231"/>
      <c r="ONE133" s="2231"/>
      <c r="ONF133" s="2231"/>
      <c r="ONG133" s="2231"/>
      <c r="ONH133" s="2231"/>
      <c r="ONJ133" s="2231"/>
      <c r="ONK133" s="2231"/>
      <c r="ONL133" s="2231"/>
      <c r="ONM133" s="2231"/>
      <c r="ONN133" s="2231"/>
      <c r="ONO133" s="2231"/>
      <c r="ONP133" s="2231"/>
      <c r="ONQ133" s="2231"/>
      <c r="ONR133" s="2231"/>
      <c r="ONS133" s="2231"/>
      <c r="ONT133" s="2231"/>
      <c r="ONU133" s="2231"/>
      <c r="ONV133" s="2231"/>
      <c r="ONW133" s="2231"/>
      <c r="ONX133" s="2231"/>
      <c r="ONZ133" s="2231"/>
      <c r="OOA133" s="2231"/>
      <c r="OOB133" s="2231"/>
      <c r="OOC133" s="2231"/>
      <c r="OOD133" s="2231"/>
      <c r="OOE133" s="2231"/>
      <c r="OOF133" s="2231"/>
      <c r="OOG133" s="2231"/>
      <c r="OOH133" s="2231"/>
      <c r="OOI133" s="2231"/>
      <c r="OOJ133" s="2231"/>
      <c r="OOK133" s="2231"/>
      <c r="OOL133" s="2231"/>
      <c r="OOM133" s="2231"/>
      <c r="OON133" s="2231"/>
      <c r="OOP133" s="2231"/>
      <c r="OOQ133" s="2231"/>
      <c r="OOR133" s="2231"/>
      <c r="OOS133" s="2231"/>
      <c r="OOT133" s="2231"/>
      <c r="OOU133" s="2231"/>
      <c r="OOV133" s="2231"/>
      <c r="OOW133" s="2231"/>
      <c r="OOX133" s="2231"/>
      <c r="OOY133" s="2231"/>
      <c r="OOZ133" s="2231"/>
      <c r="OPA133" s="2231"/>
      <c r="OPB133" s="2231"/>
      <c r="OPC133" s="2231"/>
      <c r="OPD133" s="2231"/>
      <c r="OPF133" s="2231"/>
      <c r="OPG133" s="2231"/>
      <c r="OPH133" s="2231"/>
      <c r="OPI133" s="2231"/>
      <c r="OPJ133" s="2231"/>
      <c r="OPK133" s="2231"/>
      <c r="OPL133" s="2231"/>
      <c r="OPM133" s="2231"/>
      <c r="OPN133" s="2231"/>
      <c r="OPO133" s="2231"/>
      <c r="OPP133" s="2231"/>
      <c r="OPQ133" s="2231"/>
      <c r="OPR133" s="2231"/>
      <c r="OPS133" s="2231"/>
      <c r="OPT133" s="2231"/>
      <c r="OPV133" s="2231"/>
      <c r="OPW133" s="2231"/>
      <c r="OPX133" s="2231"/>
      <c r="OPY133" s="2231"/>
      <c r="OPZ133" s="2231"/>
      <c r="OQA133" s="2231"/>
      <c r="OQB133" s="2231"/>
      <c r="OQC133" s="2231"/>
      <c r="OQD133" s="2231"/>
      <c r="OQE133" s="2231"/>
      <c r="OQF133" s="2231"/>
      <c r="OQG133" s="2231"/>
      <c r="OQH133" s="2231"/>
      <c r="OQI133" s="2231"/>
      <c r="OQJ133" s="2231"/>
      <c r="OQL133" s="2231"/>
      <c r="OQM133" s="2231"/>
      <c r="OQN133" s="2231"/>
      <c r="OQO133" s="2231"/>
      <c r="OQP133" s="2231"/>
      <c r="OQQ133" s="2231"/>
      <c r="OQR133" s="2231"/>
      <c r="OQS133" s="2231"/>
      <c r="OQT133" s="2231"/>
      <c r="OQU133" s="2231"/>
      <c r="OQV133" s="2231"/>
      <c r="OQW133" s="2231"/>
      <c r="OQX133" s="2231"/>
      <c r="OQY133" s="2231"/>
      <c r="OQZ133" s="2231"/>
      <c r="ORB133" s="2231"/>
      <c r="ORC133" s="2231"/>
      <c r="ORD133" s="2231"/>
      <c r="ORE133" s="2231"/>
      <c r="ORF133" s="2231"/>
      <c r="ORG133" s="2231"/>
      <c r="ORH133" s="2231"/>
      <c r="ORI133" s="2231"/>
      <c r="ORJ133" s="2231"/>
      <c r="ORK133" s="2231"/>
      <c r="ORL133" s="2231"/>
      <c r="ORM133" s="2231"/>
      <c r="ORN133" s="2231"/>
      <c r="ORO133" s="2231"/>
      <c r="ORP133" s="2231"/>
      <c r="ORR133" s="2231"/>
      <c r="ORS133" s="2231"/>
      <c r="ORT133" s="2231"/>
      <c r="ORU133" s="2231"/>
      <c r="ORV133" s="2231"/>
      <c r="ORW133" s="2231"/>
      <c r="ORX133" s="2231"/>
      <c r="ORY133" s="2231"/>
      <c r="ORZ133" s="2231"/>
      <c r="OSA133" s="2231"/>
      <c r="OSB133" s="2231"/>
      <c r="OSC133" s="2231"/>
      <c r="OSD133" s="2231"/>
      <c r="OSE133" s="2231"/>
      <c r="OSF133" s="2231"/>
      <c r="OSH133" s="2231"/>
      <c r="OSI133" s="2231"/>
      <c r="OSJ133" s="2231"/>
      <c r="OSK133" s="2231"/>
      <c r="OSL133" s="2231"/>
      <c r="OSM133" s="2231"/>
      <c r="OSN133" s="2231"/>
      <c r="OSO133" s="2231"/>
      <c r="OSP133" s="2231"/>
      <c r="OSQ133" s="2231"/>
      <c r="OSR133" s="2231"/>
      <c r="OSS133" s="2231"/>
      <c r="OST133" s="2231"/>
      <c r="OSU133" s="2231"/>
      <c r="OSV133" s="2231"/>
      <c r="OSX133" s="2231"/>
      <c r="OSY133" s="2231"/>
      <c r="OSZ133" s="2231"/>
      <c r="OTA133" s="2231"/>
      <c r="OTB133" s="2231"/>
      <c r="OTC133" s="2231"/>
      <c r="OTD133" s="2231"/>
      <c r="OTE133" s="2231"/>
      <c r="OTF133" s="2231"/>
      <c r="OTG133" s="2231"/>
      <c r="OTH133" s="2231"/>
      <c r="OTI133" s="2231"/>
      <c r="OTJ133" s="2231"/>
      <c r="OTK133" s="2231"/>
      <c r="OTL133" s="2231"/>
      <c r="OTN133" s="2231"/>
      <c r="OTO133" s="2231"/>
      <c r="OTP133" s="2231"/>
      <c r="OTQ133" s="2231"/>
      <c r="OTR133" s="2231"/>
      <c r="OTS133" s="2231"/>
      <c r="OTT133" s="2231"/>
      <c r="OTU133" s="2231"/>
      <c r="OTV133" s="2231"/>
      <c r="OTW133" s="2231"/>
      <c r="OTX133" s="2231"/>
      <c r="OTY133" s="2231"/>
      <c r="OTZ133" s="2231"/>
      <c r="OUA133" s="2231"/>
      <c r="OUB133" s="2231"/>
      <c r="OUD133" s="2231"/>
      <c r="OUE133" s="2231"/>
      <c r="OUF133" s="2231"/>
      <c r="OUG133" s="2231"/>
      <c r="OUH133" s="2231"/>
      <c r="OUI133" s="2231"/>
      <c r="OUJ133" s="2231"/>
      <c r="OUK133" s="2231"/>
      <c r="OUL133" s="2231"/>
      <c r="OUM133" s="2231"/>
      <c r="OUN133" s="2231"/>
      <c r="OUO133" s="2231"/>
      <c r="OUP133" s="2231"/>
      <c r="OUQ133" s="2231"/>
      <c r="OUR133" s="2231"/>
      <c r="OUT133" s="2231"/>
      <c r="OUU133" s="2231"/>
      <c r="OUV133" s="2231"/>
      <c r="OUW133" s="2231"/>
      <c r="OUX133" s="2231"/>
      <c r="OUY133" s="2231"/>
      <c r="OUZ133" s="2231"/>
      <c r="OVA133" s="2231"/>
      <c r="OVB133" s="2231"/>
      <c r="OVC133" s="2231"/>
      <c r="OVD133" s="2231"/>
      <c r="OVE133" s="2231"/>
      <c r="OVF133" s="2231"/>
      <c r="OVG133" s="2231"/>
      <c r="OVH133" s="2231"/>
      <c r="OVJ133" s="2231"/>
      <c r="OVK133" s="2231"/>
      <c r="OVL133" s="2231"/>
      <c r="OVM133" s="2231"/>
      <c r="OVN133" s="2231"/>
      <c r="OVO133" s="2231"/>
      <c r="OVP133" s="2231"/>
      <c r="OVQ133" s="2231"/>
      <c r="OVR133" s="2231"/>
      <c r="OVS133" s="2231"/>
      <c r="OVT133" s="2231"/>
      <c r="OVU133" s="2231"/>
      <c r="OVV133" s="2231"/>
      <c r="OVW133" s="2231"/>
      <c r="OVX133" s="2231"/>
      <c r="OVZ133" s="2231"/>
      <c r="OWA133" s="2231"/>
      <c r="OWB133" s="2231"/>
      <c r="OWC133" s="2231"/>
      <c r="OWD133" s="2231"/>
      <c r="OWE133" s="2231"/>
      <c r="OWF133" s="2231"/>
      <c r="OWG133" s="2231"/>
      <c r="OWH133" s="2231"/>
      <c r="OWI133" s="2231"/>
      <c r="OWJ133" s="2231"/>
      <c r="OWK133" s="2231"/>
      <c r="OWL133" s="2231"/>
      <c r="OWM133" s="2231"/>
      <c r="OWN133" s="2231"/>
      <c r="OWP133" s="2231"/>
      <c r="OWQ133" s="2231"/>
      <c r="OWR133" s="2231"/>
      <c r="OWS133" s="2231"/>
      <c r="OWT133" s="2231"/>
      <c r="OWU133" s="2231"/>
      <c r="OWV133" s="2231"/>
      <c r="OWW133" s="2231"/>
      <c r="OWX133" s="2231"/>
      <c r="OWY133" s="2231"/>
      <c r="OWZ133" s="2231"/>
      <c r="OXA133" s="2231"/>
      <c r="OXB133" s="2231"/>
      <c r="OXC133" s="2231"/>
      <c r="OXD133" s="2231"/>
      <c r="OXF133" s="2231"/>
      <c r="OXG133" s="2231"/>
      <c r="OXH133" s="2231"/>
      <c r="OXI133" s="2231"/>
      <c r="OXJ133" s="2231"/>
      <c r="OXK133" s="2231"/>
      <c r="OXL133" s="2231"/>
      <c r="OXM133" s="2231"/>
      <c r="OXN133" s="2231"/>
      <c r="OXO133" s="2231"/>
      <c r="OXP133" s="2231"/>
      <c r="OXQ133" s="2231"/>
      <c r="OXR133" s="2231"/>
      <c r="OXS133" s="2231"/>
      <c r="OXT133" s="2231"/>
      <c r="OXV133" s="2231"/>
      <c r="OXW133" s="2231"/>
      <c r="OXX133" s="2231"/>
      <c r="OXY133" s="2231"/>
      <c r="OXZ133" s="2231"/>
      <c r="OYA133" s="2231"/>
      <c r="OYB133" s="2231"/>
      <c r="OYC133" s="2231"/>
      <c r="OYD133" s="2231"/>
      <c r="OYE133" s="2231"/>
      <c r="OYF133" s="2231"/>
      <c r="OYG133" s="2231"/>
      <c r="OYH133" s="2231"/>
      <c r="OYI133" s="2231"/>
      <c r="OYJ133" s="2231"/>
      <c r="OYL133" s="2231"/>
      <c r="OYM133" s="2231"/>
      <c r="OYN133" s="2231"/>
      <c r="OYO133" s="2231"/>
      <c r="OYP133" s="2231"/>
      <c r="OYQ133" s="2231"/>
      <c r="OYR133" s="2231"/>
      <c r="OYS133" s="2231"/>
      <c r="OYT133" s="2231"/>
      <c r="OYU133" s="2231"/>
      <c r="OYV133" s="2231"/>
      <c r="OYW133" s="2231"/>
      <c r="OYX133" s="2231"/>
      <c r="OYY133" s="2231"/>
      <c r="OYZ133" s="2231"/>
      <c r="OZB133" s="2231"/>
      <c r="OZC133" s="2231"/>
      <c r="OZD133" s="2231"/>
      <c r="OZE133" s="2231"/>
      <c r="OZF133" s="2231"/>
      <c r="OZG133" s="2231"/>
      <c r="OZH133" s="2231"/>
      <c r="OZI133" s="2231"/>
      <c r="OZJ133" s="2231"/>
      <c r="OZK133" s="2231"/>
      <c r="OZL133" s="2231"/>
      <c r="OZM133" s="2231"/>
      <c r="OZN133" s="2231"/>
      <c r="OZO133" s="2231"/>
      <c r="OZP133" s="2231"/>
      <c r="OZR133" s="2231"/>
      <c r="OZS133" s="2231"/>
      <c r="OZT133" s="2231"/>
      <c r="OZU133" s="2231"/>
      <c r="OZV133" s="2231"/>
      <c r="OZW133" s="2231"/>
      <c r="OZX133" s="2231"/>
      <c r="OZY133" s="2231"/>
      <c r="OZZ133" s="2231"/>
      <c r="PAA133" s="2231"/>
      <c r="PAB133" s="2231"/>
      <c r="PAC133" s="2231"/>
      <c r="PAD133" s="2231"/>
      <c r="PAE133" s="2231"/>
      <c r="PAF133" s="2231"/>
      <c r="PAH133" s="2231"/>
      <c r="PAI133" s="2231"/>
      <c r="PAJ133" s="2231"/>
      <c r="PAK133" s="2231"/>
      <c r="PAL133" s="2231"/>
      <c r="PAM133" s="2231"/>
      <c r="PAN133" s="2231"/>
      <c r="PAO133" s="2231"/>
      <c r="PAP133" s="2231"/>
      <c r="PAQ133" s="2231"/>
      <c r="PAR133" s="2231"/>
      <c r="PAS133" s="2231"/>
      <c r="PAT133" s="2231"/>
      <c r="PAU133" s="2231"/>
      <c r="PAV133" s="2231"/>
      <c r="PAX133" s="2231"/>
      <c r="PAY133" s="2231"/>
      <c r="PAZ133" s="2231"/>
      <c r="PBA133" s="2231"/>
      <c r="PBB133" s="2231"/>
      <c r="PBC133" s="2231"/>
      <c r="PBD133" s="2231"/>
      <c r="PBE133" s="2231"/>
      <c r="PBF133" s="2231"/>
      <c r="PBG133" s="2231"/>
      <c r="PBH133" s="2231"/>
      <c r="PBI133" s="2231"/>
      <c r="PBJ133" s="2231"/>
      <c r="PBK133" s="2231"/>
      <c r="PBL133" s="2231"/>
      <c r="PBN133" s="2231"/>
      <c r="PBO133" s="2231"/>
      <c r="PBP133" s="2231"/>
      <c r="PBQ133" s="2231"/>
      <c r="PBR133" s="2231"/>
      <c r="PBS133" s="2231"/>
      <c r="PBT133" s="2231"/>
      <c r="PBU133" s="2231"/>
      <c r="PBV133" s="2231"/>
      <c r="PBW133" s="2231"/>
      <c r="PBX133" s="2231"/>
      <c r="PBY133" s="2231"/>
      <c r="PBZ133" s="2231"/>
      <c r="PCA133" s="2231"/>
      <c r="PCB133" s="2231"/>
      <c r="PCD133" s="2231"/>
      <c r="PCE133" s="2231"/>
      <c r="PCF133" s="2231"/>
      <c r="PCG133" s="2231"/>
      <c r="PCH133" s="2231"/>
      <c r="PCI133" s="2231"/>
      <c r="PCJ133" s="2231"/>
      <c r="PCK133" s="2231"/>
      <c r="PCL133" s="2231"/>
      <c r="PCM133" s="2231"/>
      <c r="PCN133" s="2231"/>
      <c r="PCO133" s="2231"/>
      <c r="PCP133" s="2231"/>
      <c r="PCQ133" s="2231"/>
      <c r="PCR133" s="2231"/>
      <c r="PCT133" s="2231"/>
      <c r="PCU133" s="2231"/>
      <c r="PCV133" s="2231"/>
      <c r="PCW133" s="2231"/>
      <c r="PCX133" s="2231"/>
      <c r="PCY133" s="2231"/>
      <c r="PCZ133" s="2231"/>
      <c r="PDA133" s="2231"/>
      <c r="PDB133" s="2231"/>
      <c r="PDC133" s="2231"/>
      <c r="PDD133" s="2231"/>
      <c r="PDE133" s="2231"/>
      <c r="PDF133" s="2231"/>
      <c r="PDG133" s="2231"/>
      <c r="PDH133" s="2231"/>
      <c r="PDJ133" s="2231"/>
      <c r="PDK133" s="2231"/>
      <c r="PDL133" s="2231"/>
      <c r="PDM133" s="2231"/>
      <c r="PDN133" s="2231"/>
      <c r="PDO133" s="2231"/>
      <c r="PDP133" s="2231"/>
      <c r="PDQ133" s="2231"/>
      <c r="PDR133" s="2231"/>
      <c r="PDS133" s="2231"/>
      <c r="PDT133" s="2231"/>
      <c r="PDU133" s="2231"/>
      <c r="PDV133" s="2231"/>
      <c r="PDW133" s="2231"/>
      <c r="PDX133" s="2231"/>
      <c r="PDZ133" s="2231"/>
      <c r="PEA133" s="2231"/>
      <c r="PEB133" s="2231"/>
      <c r="PEC133" s="2231"/>
      <c r="PED133" s="2231"/>
      <c r="PEE133" s="2231"/>
      <c r="PEF133" s="2231"/>
      <c r="PEG133" s="2231"/>
      <c r="PEH133" s="2231"/>
      <c r="PEI133" s="2231"/>
      <c r="PEJ133" s="2231"/>
      <c r="PEK133" s="2231"/>
      <c r="PEL133" s="2231"/>
      <c r="PEM133" s="2231"/>
      <c r="PEN133" s="2231"/>
      <c r="PEP133" s="2231"/>
      <c r="PEQ133" s="2231"/>
      <c r="PER133" s="2231"/>
      <c r="PES133" s="2231"/>
      <c r="PET133" s="2231"/>
      <c r="PEU133" s="2231"/>
      <c r="PEV133" s="2231"/>
      <c r="PEW133" s="2231"/>
      <c r="PEX133" s="2231"/>
      <c r="PEY133" s="2231"/>
      <c r="PEZ133" s="2231"/>
      <c r="PFA133" s="2231"/>
      <c r="PFB133" s="2231"/>
      <c r="PFC133" s="2231"/>
      <c r="PFD133" s="2231"/>
      <c r="PFF133" s="2231"/>
      <c r="PFG133" s="2231"/>
      <c r="PFH133" s="2231"/>
      <c r="PFI133" s="2231"/>
      <c r="PFJ133" s="2231"/>
      <c r="PFK133" s="2231"/>
      <c r="PFL133" s="2231"/>
      <c r="PFM133" s="2231"/>
      <c r="PFN133" s="2231"/>
      <c r="PFO133" s="2231"/>
      <c r="PFP133" s="2231"/>
      <c r="PFQ133" s="2231"/>
      <c r="PFR133" s="2231"/>
      <c r="PFS133" s="2231"/>
      <c r="PFT133" s="2231"/>
      <c r="PFV133" s="2231"/>
      <c r="PFW133" s="2231"/>
      <c r="PFX133" s="2231"/>
      <c r="PFY133" s="2231"/>
      <c r="PFZ133" s="2231"/>
      <c r="PGA133" s="2231"/>
      <c r="PGB133" s="2231"/>
      <c r="PGC133" s="2231"/>
      <c r="PGD133" s="2231"/>
      <c r="PGE133" s="2231"/>
      <c r="PGF133" s="2231"/>
      <c r="PGG133" s="2231"/>
      <c r="PGH133" s="2231"/>
      <c r="PGI133" s="2231"/>
      <c r="PGJ133" s="2231"/>
      <c r="PGL133" s="2231"/>
      <c r="PGM133" s="2231"/>
      <c r="PGN133" s="2231"/>
      <c r="PGO133" s="2231"/>
      <c r="PGP133" s="2231"/>
      <c r="PGQ133" s="2231"/>
      <c r="PGR133" s="2231"/>
      <c r="PGS133" s="2231"/>
      <c r="PGT133" s="2231"/>
      <c r="PGU133" s="2231"/>
      <c r="PGV133" s="2231"/>
      <c r="PGW133" s="2231"/>
      <c r="PGX133" s="2231"/>
      <c r="PGY133" s="2231"/>
      <c r="PGZ133" s="2231"/>
      <c r="PHB133" s="2231"/>
      <c r="PHC133" s="2231"/>
      <c r="PHD133" s="2231"/>
      <c r="PHE133" s="2231"/>
      <c r="PHF133" s="2231"/>
      <c r="PHG133" s="2231"/>
      <c r="PHH133" s="2231"/>
      <c r="PHI133" s="2231"/>
      <c r="PHJ133" s="2231"/>
      <c r="PHK133" s="2231"/>
      <c r="PHL133" s="2231"/>
      <c r="PHM133" s="2231"/>
      <c r="PHN133" s="2231"/>
      <c r="PHO133" s="2231"/>
      <c r="PHP133" s="2231"/>
      <c r="PHR133" s="2231"/>
      <c r="PHS133" s="2231"/>
      <c r="PHT133" s="2231"/>
      <c r="PHU133" s="2231"/>
      <c r="PHV133" s="2231"/>
      <c r="PHW133" s="2231"/>
      <c r="PHX133" s="2231"/>
      <c r="PHY133" s="2231"/>
      <c r="PHZ133" s="2231"/>
      <c r="PIA133" s="2231"/>
      <c r="PIB133" s="2231"/>
      <c r="PIC133" s="2231"/>
      <c r="PID133" s="2231"/>
      <c r="PIE133" s="2231"/>
      <c r="PIF133" s="2231"/>
      <c r="PIH133" s="2231"/>
      <c r="PII133" s="2231"/>
      <c r="PIJ133" s="2231"/>
      <c r="PIK133" s="2231"/>
      <c r="PIL133" s="2231"/>
      <c r="PIM133" s="2231"/>
      <c r="PIN133" s="2231"/>
      <c r="PIO133" s="2231"/>
      <c r="PIP133" s="2231"/>
      <c r="PIQ133" s="2231"/>
      <c r="PIR133" s="2231"/>
      <c r="PIS133" s="2231"/>
      <c r="PIT133" s="2231"/>
      <c r="PIU133" s="2231"/>
      <c r="PIV133" s="2231"/>
      <c r="PIX133" s="2231"/>
      <c r="PIY133" s="2231"/>
      <c r="PIZ133" s="2231"/>
      <c r="PJA133" s="2231"/>
      <c r="PJB133" s="2231"/>
      <c r="PJC133" s="2231"/>
      <c r="PJD133" s="2231"/>
      <c r="PJE133" s="2231"/>
      <c r="PJF133" s="2231"/>
      <c r="PJG133" s="2231"/>
      <c r="PJH133" s="2231"/>
      <c r="PJI133" s="2231"/>
      <c r="PJJ133" s="2231"/>
      <c r="PJK133" s="2231"/>
      <c r="PJL133" s="2231"/>
      <c r="PJN133" s="2231"/>
      <c r="PJO133" s="2231"/>
      <c r="PJP133" s="2231"/>
      <c r="PJQ133" s="2231"/>
      <c r="PJR133" s="2231"/>
      <c r="PJS133" s="2231"/>
      <c r="PJT133" s="2231"/>
      <c r="PJU133" s="2231"/>
      <c r="PJV133" s="2231"/>
      <c r="PJW133" s="2231"/>
      <c r="PJX133" s="2231"/>
      <c r="PJY133" s="2231"/>
      <c r="PJZ133" s="2231"/>
      <c r="PKA133" s="2231"/>
      <c r="PKB133" s="2231"/>
      <c r="PKD133" s="2231"/>
      <c r="PKE133" s="2231"/>
      <c r="PKF133" s="2231"/>
      <c r="PKG133" s="2231"/>
      <c r="PKH133" s="2231"/>
      <c r="PKI133" s="2231"/>
      <c r="PKJ133" s="2231"/>
      <c r="PKK133" s="2231"/>
      <c r="PKL133" s="2231"/>
      <c r="PKM133" s="2231"/>
      <c r="PKN133" s="2231"/>
      <c r="PKO133" s="2231"/>
      <c r="PKP133" s="2231"/>
      <c r="PKQ133" s="2231"/>
      <c r="PKR133" s="2231"/>
      <c r="PKT133" s="2231"/>
      <c r="PKU133" s="2231"/>
      <c r="PKV133" s="2231"/>
      <c r="PKW133" s="2231"/>
      <c r="PKX133" s="2231"/>
      <c r="PKY133" s="2231"/>
      <c r="PKZ133" s="2231"/>
      <c r="PLA133" s="2231"/>
      <c r="PLB133" s="2231"/>
      <c r="PLC133" s="2231"/>
      <c r="PLD133" s="2231"/>
      <c r="PLE133" s="2231"/>
      <c r="PLF133" s="2231"/>
      <c r="PLG133" s="2231"/>
      <c r="PLH133" s="2231"/>
      <c r="PLJ133" s="2231"/>
      <c r="PLK133" s="2231"/>
      <c r="PLL133" s="2231"/>
      <c r="PLM133" s="2231"/>
      <c r="PLN133" s="2231"/>
      <c r="PLO133" s="2231"/>
      <c r="PLP133" s="2231"/>
      <c r="PLQ133" s="2231"/>
      <c r="PLR133" s="2231"/>
      <c r="PLS133" s="2231"/>
      <c r="PLT133" s="2231"/>
      <c r="PLU133" s="2231"/>
      <c r="PLV133" s="2231"/>
      <c r="PLW133" s="2231"/>
      <c r="PLX133" s="2231"/>
      <c r="PLZ133" s="2231"/>
      <c r="PMA133" s="2231"/>
      <c r="PMB133" s="2231"/>
      <c r="PMC133" s="2231"/>
      <c r="PMD133" s="2231"/>
      <c r="PME133" s="2231"/>
      <c r="PMF133" s="2231"/>
      <c r="PMG133" s="2231"/>
      <c r="PMH133" s="2231"/>
      <c r="PMI133" s="2231"/>
      <c r="PMJ133" s="2231"/>
      <c r="PMK133" s="2231"/>
      <c r="PML133" s="2231"/>
      <c r="PMM133" s="2231"/>
      <c r="PMN133" s="2231"/>
      <c r="PMP133" s="2231"/>
      <c r="PMQ133" s="2231"/>
      <c r="PMR133" s="2231"/>
      <c r="PMS133" s="2231"/>
      <c r="PMT133" s="2231"/>
      <c r="PMU133" s="2231"/>
      <c r="PMV133" s="2231"/>
      <c r="PMW133" s="2231"/>
      <c r="PMX133" s="2231"/>
      <c r="PMY133" s="2231"/>
      <c r="PMZ133" s="2231"/>
      <c r="PNA133" s="2231"/>
      <c r="PNB133" s="2231"/>
      <c r="PNC133" s="2231"/>
      <c r="PND133" s="2231"/>
      <c r="PNF133" s="2231"/>
      <c r="PNG133" s="2231"/>
      <c r="PNH133" s="2231"/>
      <c r="PNI133" s="2231"/>
      <c r="PNJ133" s="2231"/>
      <c r="PNK133" s="2231"/>
      <c r="PNL133" s="2231"/>
      <c r="PNM133" s="2231"/>
      <c r="PNN133" s="2231"/>
      <c r="PNO133" s="2231"/>
      <c r="PNP133" s="2231"/>
      <c r="PNQ133" s="2231"/>
      <c r="PNR133" s="2231"/>
      <c r="PNS133" s="2231"/>
      <c r="PNT133" s="2231"/>
      <c r="PNV133" s="2231"/>
      <c r="PNW133" s="2231"/>
      <c r="PNX133" s="2231"/>
      <c r="PNY133" s="2231"/>
      <c r="PNZ133" s="2231"/>
      <c r="POA133" s="2231"/>
      <c r="POB133" s="2231"/>
      <c r="POC133" s="2231"/>
      <c r="POD133" s="2231"/>
      <c r="POE133" s="2231"/>
      <c r="POF133" s="2231"/>
      <c r="POG133" s="2231"/>
      <c r="POH133" s="2231"/>
      <c r="POI133" s="2231"/>
      <c r="POJ133" s="2231"/>
      <c r="POL133" s="2231"/>
      <c r="POM133" s="2231"/>
      <c r="PON133" s="2231"/>
      <c r="POO133" s="2231"/>
      <c r="POP133" s="2231"/>
      <c r="POQ133" s="2231"/>
      <c r="POR133" s="2231"/>
      <c r="POS133" s="2231"/>
      <c r="POT133" s="2231"/>
      <c r="POU133" s="2231"/>
      <c r="POV133" s="2231"/>
      <c r="POW133" s="2231"/>
      <c r="POX133" s="2231"/>
      <c r="POY133" s="2231"/>
      <c r="POZ133" s="2231"/>
      <c r="PPB133" s="2231"/>
      <c r="PPC133" s="2231"/>
      <c r="PPD133" s="2231"/>
      <c r="PPE133" s="2231"/>
      <c r="PPF133" s="2231"/>
      <c r="PPG133" s="2231"/>
      <c r="PPH133" s="2231"/>
      <c r="PPI133" s="2231"/>
      <c r="PPJ133" s="2231"/>
      <c r="PPK133" s="2231"/>
      <c r="PPL133" s="2231"/>
      <c r="PPM133" s="2231"/>
      <c r="PPN133" s="2231"/>
      <c r="PPO133" s="2231"/>
      <c r="PPP133" s="2231"/>
      <c r="PPR133" s="2231"/>
      <c r="PPS133" s="2231"/>
      <c r="PPT133" s="2231"/>
      <c r="PPU133" s="2231"/>
      <c r="PPV133" s="2231"/>
      <c r="PPW133" s="2231"/>
      <c r="PPX133" s="2231"/>
      <c r="PPY133" s="2231"/>
      <c r="PPZ133" s="2231"/>
      <c r="PQA133" s="2231"/>
      <c r="PQB133" s="2231"/>
      <c r="PQC133" s="2231"/>
      <c r="PQD133" s="2231"/>
      <c r="PQE133" s="2231"/>
      <c r="PQF133" s="2231"/>
      <c r="PQH133" s="2231"/>
      <c r="PQI133" s="2231"/>
      <c r="PQJ133" s="2231"/>
      <c r="PQK133" s="2231"/>
      <c r="PQL133" s="2231"/>
      <c r="PQM133" s="2231"/>
      <c r="PQN133" s="2231"/>
      <c r="PQO133" s="2231"/>
      <c r="PQP133" s="2231"/>
      <c r="PQQ133" s="2231"/>
      <c r="PQR133" s="2231"/>
      <c r="PQS133" s="2231"/>
      <c r="PQT133" s="2231"/>
      <c r="PQU133" s="2231"/>
      <c r="PQV133" s="2231"/>
      <c r="PQX133" s="2231"/>
      <c r="PQY133" s="2231"/>
      <c r="PQZ133" s="2231"/>
      <c r="PRA133" s="2231"/>
      <c r="PRB133" s="2231"/>
      <c r="PRC133" s="2231"/>
      <c r="PRD133" s="2231"/>
      <c r="PRE133" s="2231"/>
      <c r="PRF133" s="2231"/>
      <c r="PRG133" s="2231"/>
      <c r="PRH133" s="2231"/>
      <c r="PRI133" s="2231"/>
      <c r="PRJ133" s="2231"/>
      <c r="PRK133" s="2231"/>
      <c r="PRL133" s="2231"/>
      <c r="PRN133" s="2231"/>
      <c r="PRO133" s="2231"/>
      <c r="PRP133" s="2231"/>
      <c r="PRQ133" s="2231"/>
      <c r="PRR133" s="2231"/>
      <c r="PRS133" s="2231"/>
      <c r="PRT133" s="2231"/>
      <c r="PRU133" s="2231"/>
      <c r="PRV133" s="2231"/>
      <c r="PRW133" s="2231"/>
      <c r="PRX133" s="2231"/>
      <c r="PRY133" s="2231"/>
      <c r="PRZ133" s="2231"/>
      <c r="PSA133" s="2231"/>
      <c r="PSB133" s="2231"/>
      <c r="PSD133" s="2231"/>
      <c r="PSE133" s="2231"/>
      <c r="PSF133" s="2231"/>
      <c r="PSG133" s="2231"/>
      <c r="PSH133" s="2231"/>
      <c r="PSI133" s="2231"/>
      <c r="PSJ133" s="2231"/>
      <c r="PSK133" s="2231"/>
      <c r="PSL133" s="2231"/>
      <c r="PSM133" s="2231"/>
      <c r="PSN133" s="2231"/>
      <c r="PSO133" s="2231"/>
      <c r="PSP133" s="2231"/>
      <c r="PSQ133" s="2231"/>
      <c r="PSR133" s="2231"/>
      <c r="PST133" s="2231"/>
      <c r="PSU133" s="2231"/>
      <c r="PSV133" s="2231"/>
      <c r="PSW133" s="2231"/>
      <c r="PSX133" s="2231"/>
      <c r="PSY133" s="2231"/>
      <c r="PSZ133" s="2231"/>
      <c r="PTA133" s="2231"/>
      <c r="PTB133" s="2231"/>
      <c r="PTC133" s="2231"/>
      <c r="PTD133" s="2231"/>
      <c r="PTE133" s="2231"/>
      <c r="PTF133" s="2231"/>
      <c r="PTG133" s="2231"/>
      <c r="PTH133" s="2231"/>
      <c r="PTJ133" s="2231"/>
      <c r="PTK133" s="2231"/>
      <c r="PTL133" s="2231"/>
      <c r="PTM133" s="2231"/>
      <c r="PTN133" s="2231"/>
      <c r="PTO133" s="2231"/>
      <c r="PTP133" s="2231"/>
      <c r="PTQ133" s="2231"/>
      <c r="PTR133" s="2231"/>
      <c r="PTS133" s="2231"/>
      <c r="PTT133" s="2231"/>
      <c r="PTU133" s="2231"/>
      <c r="PTV133" s="2231"/>
      <c r="PTW133" s="2231"/>
      <c r="PTX133" s="2231"/>
      <c r="PTZ133" s="2231"/>
      <c r="PUA133" s="2231"/>
      <c r="PUB133" s="2231"/>
      <c r="PUC133" s="2231"/>
      <c r="PUD133" s="2231"/>
      <c r="PUE133" s="2231"/>
      <c r="PUF133" s="2231"/>
      <c r="PUG133" s="2231"/>
      <c r="PUH133" s="2231"/>
      <c r="PUI133" s="2231"/>
      <c r="PUJ133" s="2231"/>
      <c r="PUK133" s="2231"/>
      <c r="PUL133" s="2231"/>
      <c r="PUM133" s="2231"/>
      <c r="PUN133" s="2231"/>
      <c r="PUP133" s="2231"/>
      <c r="PUQ133" s="2231"/>
      <c r="PUR133" s="2231"/>
      <c r="PUS133" s="2231"/>
      <c r="PUT133" s="2231"/>
      <c r="PUU133" s="2231"/>
      <c r="PUV133" s="2231"/>
      <c r="PUW133" s="2231"/>
      <c r="PUX133" s="2231"/>
      <c r="PUY133" s="2231"/>
      <c r="PUZ133" s="2231"/>
      <c r="PVA133" s="2231"/>
      <c r="PVB133" s="2231"/>
      <c r="PVC133" s="2231"/>
      <c r="PVD133" s="2231"/>
      <c r="PVF133" s="2231"/>
      <c r="PVG133" s="2231"/>
      <c r="PVH133" s="2231"/>
      <c r="PVI133" s="2231"/>
      <c r="PVJ133" s="2231"/>
      <c r="PVK133" s="2231"/>
      <c r="PVL133" s="2231"/>
      <c r="PVM133" s="2231"/>
      <c r="PVN133" s="2231"/>
      <c r="PVO133" s="2231"/>
      <c r="PVP133" s="2231"/>
      <c r="PVQ133" s="2231"/>
      <c r="PVR133" s="2231"/>
      <c r="PVS133" s="2231"/>
      <c r="PVT133" s="2231"/>
      <c r="PVV133" s="2231"/>
      <c r="PVW133" s="2231"/>
      <c r="PVX133" s="2231"/>
      <c r="PVY133" s="2231"/>
      <c r="PVZ133" s="2231"/>
      <c r="PWA133" s="2231"/>
      <c r="PWB133" s="2231"/>
      <c r="PWC133" s="2231"/>
      <c r="PWD133" s="2231"/>
      <c r="PWE133" s="2231"/>
      <c r="PWF133" s="2231"/>
      <c r="PWG133" s="2231"/>
      <c r="PWH133" s="2231"/>
      <c r="PWI133" s="2231"/>
      <c r="PWJ133" s="2231"/>
      <c r="PWL133" s="2231"/>
      <c r="PWM133" s="2231"/>
      <c r="PWN133" s="2231"/>
      <c r="PWO133" s="2231"/>
      <c r="PWP133" s="2231"/>
      <c r="PWQ133" s="2231"/>
      <c r="PWR133" s="2231"/>
      <c r="PWS133" s="2231"/>
      <c r="PWT133" s="2231"/>
      <c r="PWU133" s="2231"/>
      <c r="PWV133" s="2231"/>
      <c r="PWW133" s="2231"/>
      <c r="PWX133" s="2231"/>
      <c r="PWY133" s="2231"/>
      <c r="PWZ133" s="2231"/>
      <c r="PXB133" s="2231"/>
      <c r="PXC133" s="2231"/>
      <c r="PXD133" s="2231"/>
      <c r="PXE133" s="2231"/>
      <c r="PXF133" s="2231"/>
      <c r="PXG133" s="2231"/>
      <c r="PXH133" s="2231"/>
      <c r="PXI133" s="2231"/>
      <c r="PXJ133" s="2231"/>
      <c r="PXK133" s="2231"/>
      <c r="PXL133" s="2231"/>
      <c r="PXM133" s="2231"/>
      <c r="PXN133" s="2231"/>
      <c r="PXO133" s="2231"/>
      <c r="PXP133" s="2231"/>
      <c r="PXR133" s="2231"/>
      <c r="PXS133" s="2231"/>
      <c r="PXT133" s="2231"/>
      <c r="PXU133" s="2231"/>
      <c r="PXV133" s="2231"/>
      <c r="PXW133" s="2231"/>
      <c r="PXX133" s="2231"/>
      <c r="PXY133" s="2231"/>
      <c r="PXZ133" s="2231"/>
      <c r="PYA133" s="2231"/>
      <c r="PYB133" s="2231"/>
      <c r="PYC133" s="2231"/>
      <c r="PYD133" s="2231"/>
      <c r="PYE133" s="2231"/>
      <c r="PYF133" s="2231"/>
      <c r="PYH133" s="2231"/>
      <c r="PYI133" s="2231"/>
      <c r="PYJ133" s="2231"/>
      <c r="PYK133" s="2231"/>
      <c r="PYL133" s="2231"/>
      <c r="PYM133" s="2231"/>
      <c r="PYN133" s="2231"/>
      <c r="PYO133" s="2231"/>
      <c r="PYP133" s="2231"/>
      <c r="PYQ133" s="2231"/>
      <c r="PYR133" s="2231"/>
      <c r="PYS133" s="2231"/>
      <c r="PYT133" s="2231"/>
      <c r="PYU133" s="2231"/>
      <c r="PYV133" s="2231"/>
      <c r="PYX133" s="2231"/>
      <c r="PYY133" s="2231"/>
      <c r="PYZ133" s="2231"/>
      <c r="PZA133" s="2231"/>
      <c r="PZB133" s="2231"/>
      <c r="PZC133" s="2231"/>
      <c r="PZD133" s="2231"/>
      <c r="PZE133" s="2231"/>
      <c r="PZF133" s="2231"/>
      <c r="PZG133" s="2231"/>
      <c r="PZH133" s="2231"/>
      <c r="PZI133" s="2231"/>
      <c r="PZJ133" s="2231"/>
      <c r="PZK133" s="2231"/>
      <c r="PZL133" s="2231"/>
      <c r="PZN133" s="2231"/>
      <c r="PZO133" s="2231"/>
      <c r="PZP133" s="2231"/>
      <c r="PZQ133" s="2231"/>
      <c r="PZR133" s="2231"/>
      <c r="PZS133" s="2231"/>
      <c r="PZT133" s="2231"/>
      <c r="PZU133" s="2231"/>
      <c r="PZV133" s="2231"/>
      <c r="PZW133" s="2231"/>
      <c r="PZX133" s="2231"/>
      <c r="PZY133" s="2231"/>
      <c r="PZZ133" s="2231"/>
      <c r="QAA133" s="2231"/>
      <c r="QAB133" s="2231"/>
      <c r="QAD133" s="2231"/>
      <c r="QAE133" s="2231"/>
      <c r="QAF133" s="2231"/>
      <c r="QAG133" s="2231"/>
      <c r="QAH133" s="2231"/>
      <c r="QAI133" s="2231"/>
      <c r="QAJ133" s="2231"/>
      <c r="QAK133" s="2231"/>
      <c r="QAL133" s="2231"/>
      <c r="QAM133" s="2231"/>
      <c r="QAN133" s="2231"/>
      <c r="QAO133" s="2231"/>
      <c r="QAP133" s="2231"/>
      <c r="QAQ133" s="2231"/>
      <c r="QAR133" s="2231"/>
      <c r="QAT133" s="2231"/>
      <c r="QAU133" s="2231"/>
      <c r="QAV133" s="2231"/>
      <c r="QAW133" s="2231"/>
      <c r="QAX133" s="2231"/>
      <c r="QAY133" s="2231"/>
      <c r="QAZ133" s="2231"/>
      <c r="QBA133" s="2231"/>
      <c r="QBB133" s="2231"/>
      <c r="QBC133" s="2231"/>
      <c r="QBD133" s="2231"/>
      <c r="QBE133" s="2231"/>
      <c r="QBF133" s="2231"/>
      <c r="QBG133" s="2231"/>
      <c r="QBH133" s="2231"/>
      <c r="QBJ133" s="2231"/>
      <c r="QBK133" s="2231"/>
      <c r="QBL133" s="2231"/>
      <c r="QBM133" s="2231"/>
      <c r="QBN133" s="2231"/>
      <c r="QBO133" s="2231"/>
      <c r="QBP133" s="2231"/>
      <c r="QBQ133" s="2231"/>
      <c r="QBR133" s="2231"/>
      <c r="QBS133" s="2231"/>
      <c r="QBT133" s="2231"/>
      <c r="QBU133" s="2231"/>
      <c r="QBV133" s="2231"/>
      <c r="QBW133" s="2231"/>
      <c r="QBX133" s="2231"/>
      <c r="QBZ133" s="2231"/>
      <c r="QCA133" s="2231"/>
      <c r="QCB133" s="2231"/>
      <c r="QCC133" s="2231"/>
      <c r="QCD133" s="2231"/>
      <c r="QCE133" s="2231"/>
      <c r="QCF133" s="2231"/>
      <c r="QCG133" s="2231"/>
      <c r="QCH133" s="2231"/>
      <c r="QCI133" s="2231"/>
      <c r="QCJ133" s="2231"/>
      <c r="QCK133" s="2231"/>
      <c r="QCL133" s="2231"/>
      <c r="QCM133" s="2231"/>
      <c r="QCN133" s="2231"/>
      <c r="QCP133" s="2231"/>
      <c r="QCQ133" s="2231"/>
      <c r="QCR133" s="2231"/>
      <c r="QCS133" s="2231"/>
      <c r="QCT133" s="2231"/>
      <c r="QCU133" s="2231"/>
      <c r="QCV133" s="2231"/>
      <c r="QCW133" s="2231"/>
      <c r="QCX133" s="2231"/>
      <c r="QCY133" s="2231"/>
      <c r="QCZ133" s="2231"/>
      <c r="QDA133" s="2231"/>
      <c r="QDB133" s="2231"/>
      <c r="QDC133" s="2231"/>
      <c r="QDD133" s="2231"/>
      <c r="QDF133" s="2231"/>
      <c r="QDG133" s="2231"/>
      <c r="QDH133" s="2231"/>
      <c r="QDI133" s="2231"/>
      <c r="QDJ133" s="2231"/>
      <c r="QDK133" s="2231"/>
      <c r="QDL133" s="2231"/>
      <c r="QDM133" s="2231"/>
      <c r="QDN133" s="2231"/>
      <c r="QDO133" s="2231"/>
      <c r="QDP133" s="2231"/>
      <c r="QDQ133" s="2231"/>
      <c r="QDR133" s="2231"/>
      <c r="QDS133" s="2231"/>
      <c r="QDT133" s="2231"/>
      <c r="QDV133" s="2231"/>
      <c r="QDW133" s="2231"/>
      <c r="QDX133" s="2231"/>
      <c r="QDY133" s="2231"/>
      <c r="QDZ133" s="2231"/>
      <c r="QEA133" s="2231"/>
      <c r="QEB133" s="2231"/>
      <c r="QEC133" s="2231"/>
      <c r="QED133" s="2231"/>
      <c r="QEE133" s="2231"/>
      <c r="QEF133" s="2231"/>
      <c r="QEG133" s="2231"/>
      <c r="QEH133" s="2231"/>
      <c r="QEI133" s="2231"/>
      <c r="QEJ133" s="2231"/>
      <c r="QEL133" s="2231"/>
      <c r="QEM133" s="2231"/>
      <c r="QEN133" s="2231"/>
      <c r="QEO133" s="2231"/>
      <c r="QEP133" s="2231"/>
      <c r="QEQ133" s="2231"/>
      <c r="QER133" s="2231"/>
      <c r="QES133" s="2231"/>
      <c r="QET133" s="2231"/>
      <c r="QEU133" s="2231"/>
      <c r="QEV133" s="2231"/>
      <c r="QEW133" s="2231"/>
      <c r="QEX133" s="2231"/>
      <c r="QEY133" s="2231"/>
      <c r="QEZ133" s="2231"/>
      <c r="QFB133" s="2231"/>
      <c r="QFC133" s="2231"/>
      <c r="QFD133" s="2231"/>
      <c r="QFE133" s="2231"/>
      <c r="QFF133" s="2231"/>
      <c r="QFG133" s="2231"/>
      <c r="QFH133" s="2231"/>
      <c r="QFI133" s="2231"/>
      <c r="QFJ133" s="2231"/>
      <c r="QFK133" s="2231"/>
      <c r="QFL133" s="2231"/>
      <c r="QFM133" s="2231"/>
      <c r="QFN133" s="2231"/>
      <c r="QFO133" s="2231"/>
      <c r="QFP133" s="2231"/>
      <c r="QFR133" s="2231"/>
      <c r="QFS133" s="2231"/>
      <c r="QFT133" s="2231"/>
      <c r="QFU133" s="2231"/>
      <c r="QFV133" s="2231"/>
      <c r="QFW133" s="2231"/>
      <c r="QFX133" s="2231"/>
      <c r="QFY133" s="2231"/>
      <c r="QFZ133" s="2231"/>
      <c r="QGA133" s="2231"/>
      <c r="QGB133" s="2231"/>
      <c r="QGC133" s="2231"/>
      <c r="QGD133" s="2231"/>
      <c r="QGE133" s="2231"/>
      <c r="QGF133" s="2231"/>
      <c r="QGH133" s="2231"/>
      <c r="QGI133" s="2231"/>
      <c r="QGJ133" s="2231"/>
      <c r="QGK133" s="2231"/>
      <c r="QGL133" s="2231"/>
      <c r="QGM133" s="2231"/>
      <c r="QGN133" s="2231"/>
      <c r="QGO133" s="2231"/>
      <c r="QGP133" s="2231"/>
      <c r="QGQ133" s="2231"/>
      <c r="QGR133" s="2231"/>
      <c r="QGS133" s="2231"/>
      <c r="QGT133" s="2231"/>
      <c r="QGU133" s="2231"/>
      <c r="QGV133" s="2231"/>
      <c r="QGX133" s="2231"/>
      <c r="QGY133" s="2231"/>
      <c r="QGZ133" s="2231"/>
      <c r="QHA133" s="2231"/>
      <c r="QHB133" s="2231"/>
      <c r="QHC133" s="2231"/>
      <c r="QHD133" s="2231"/>
      <c r="QHE133" s="2231"/>
      <c r="QHF133" s="2231"/>
      <c r="QHG133" s="2231"/>
      <c r="QHH133" s="2231"/>
      <c r="QHI133" s="2231"/>
      <c r="QHJ133" s="2231"/>
      <c r="QHK133" s="2231"/>
      <c r="QHL133" s="2231"/>
      <c r="QHN133" s="2231"/>
      <c r="QHO133" s="2231"/>
      <c r="QHP133" s="2231"/>
      <c r="QHQ133" s="2231"/>
      <c r="QHR133" s="2231"/>
      <c r="QHS133" s="2231"/>
      <c r="QHT133" s="2231"/>
      <c r="QHU133" s="2231"/>
      <c r="QHV133" s="2231"/>
      <c r="QHW133" s="2231"/>
      <c r="QHX133" s="2231"/>
      <c r="QHY133" s="2231"/>
      <c r="QHZ133" s="2231"/>
      <c r="QIA133" s="2231"/>
      <c r="QIB133" s="2231"/>
      <c r="QID133" s="2231"/>
      <c r="QIE133" s="2231"/>
      <c r="QIF133" s="2231"/>
      <c r="QIG133" s="2231"/>
      <c r="QIH133" s="2231"/>
      <c r="QII133" s="2231"/>
      <c r="QIJ133" s="2231"/>
      <c r="QIK133" s="2231"/>
      <c r="QIL133" s="2231"/>
      <c r="QIM133" s="2231"/>
      <c r="QIN133" s="2231"/>
      <c r="QIO133" s="2231"/>
      <c r="QIP133" s="2231"/>
      <c r="QIQ133" s="2231"/>
      <c r="QIR133" s="2231"/>
      <c r="QIT133" s="2231"/>
      <c r="QIU133" s="2231"/>
      <c r="QIV133" s="2231"/>
      <c r="QIW133" s="2231"/>
      <c r="QIX133" s="2231"/>
      <c r="QIY133" s="2231"/>
      <c r="QIZ133" s="2231"/>
      <c r="QJA133" s="2231"/>
      <c r="QJB133" s="2231"/>
      <c r="QJC133" s="2231"/>
      <c r="QJD133" s="2231"/>
      <c r="QJE133" s="2231"/>
      <c r="QJF133" s="2231"/>
      <c r="QJG133" s="2231"/>
      <c r="QJH133" s="2231"/>
      <c r="QJJ133" s="2231"/>
      <c r="QJK133" s="2231"/>
      <c r="QJL133" s="2231"/>
      <c r="QJM133" s="2231"/>
      <c r="QJN133" s="2231"/>
      <c r="QJO133" s="2231"/>
      <c r="QJP133" s="2231"/>
      <c r="QJQ133" s="2231"/>
      <c r="QJR133" s="2231"/>
      <c r="QJS133" s="2231"/>
      <c r="QJT133" s="2231"/>
      <c r="QJU133" s="2231"/>
      <c r="QJV133" s="2231"/>
      <c r="QJW133" s="2231"/>
      <c r="QJX133" s="2231"/>
      <c r="QJZ133" s="2231"/>
      <c r="QKA133" s="2231"/>
      <c r="QKB133" s="2231"/>
      <c r="QKC133" s="2231"/>
      <c r="QKD133" s="2231"/>
      <c r="QKE133" s="2231"/>
      <c r="QKF133" s="2231"/>
      <c r="QKG133" s="2231"/>
      <c r="QKH133" s="2231"/>
      <c r="QKI133" s="2231"/>
      <c r="QKJ133" s="2231"/>
      <c r="QKK133" s="2231"/>
      <c r="QKL133" s="2231"/>
      <c r="QKM133" s="2231"/>
      <c r="QKN133" s="2231"/>
      <c r="QKP133" s="2231"/>
      <c r="QKQ133" s="2231"/>
      <c r="QKR133" s="2231"/>
      <c r="QKS133" s="2231"/>
      <c r="QKT133" s="2231"/>
      <c r="QKU133" s="2231"/>
      <c r="QKV133" s="2231"/>
      <c r="QKW133" s="2231"/>
      <c r="QKX133" s="2231"/>
      <c r="QKY133" s="2231"/>
      <c r="QKZ133" s="2231"/>
      <c r="QLA133" s="2231"/>
      <c r="QLB133" s="2231"/>
      <c r="QLC133" s="2231"/>
      <c r="QLD133" s="2231"/>
      <c r="QLF133" s="2231"/>
      <c r="QLG133" s="2231"/>
      <c r="QLH133" s="2231"/>
      <c r="QLI133" s="2231"/>
      <c r="QLJ133" s="2231"/>
      <c r="QLK133" s="2231"/>
      <c r="QLL133" s="2231"/>
      <c r="QLM133" s="2231"/>
      <c r="QLN133" s="2231"/>
      <c r="QLO133" s="2231"/>
      <c r="QLP133" s="2231"/>
      <c r="QLQ133" s="2231"/>
      <c r="QLR133" s="2231"/>
      <c r="QLS133" s="2231"/>
      <c r="QLT133" s="2231"/>
      <c r="QLV133" s="2231"/>
      <c r="QLW133" s="2231"/>
      <c r="QLX133" s="2231"/>
      <c r="QLY133" s="2231"/>
      <c r="QLZ133" s="2231"/>
      <c r="QMA133" s="2231"/>
      <c r="QMB133" s="2231"/>
      <c r="QMC133" s="2231"/>
      <c r="QMD133" s="2231"/>
      <c r="QME133" s="2231"/>
      <c r="QMF133" s="2231"/>
      <c r="QMG133" s="2231"/>
      <c r="QMH133" s="2231"/>
      <c r="QMI133" s="2231"/>
      <c r="QMJ133" s="2231"/>
      <c r="QML133" s="2231"/>
      <c r="QMM133" s="2231"/>
      <c r="QMN133" s="2231"/>
      <c r="QMO133" s="2231"/>
      <c r="QMP133" s="2231"/>
      <c r="QMQ133" s="2231"/>
      <c r="QMR133" s="2231"/>
      <c r="QMS133" s="2231"/>
      <c r="QMT133" s="2231"/>
      <c r="QMU133" s="2231"/>
      <c r="QMV133" s="2231"/>
      <c r="QMW133" s="2231"/>
      <c r="QMX133" s="2231"/>
      <c r="QMY133" s="2231"/>
      <c r="QMZ133" s="2231"/>
      <c r="QNB133" s="2231"/>
      <c r="QNC133" s="2231"/>
      <c r="QND133" s="2231"/>
      <c r="QNE133" s="2231"/>
      <c r="QNF133" s="2231"/>
      <c r="QNG133" s="2231"/>
      <c r="QNH133" s="2231"/>
      <c r="QNI133" s="2231"/>
      <c r="QNJ133" s="2231"/>
      <c r="QNK133" s="2231"/>
      <c r="QNL133" s="2231"/>
      <c r="QNM133" s="2231"/>
      <c r="QNN133" s="2231"/>
      <c r="QNO133" s="2231"/>
      <c r="QNP133" s="2231"/>
      <c r="QNR133" s="2231"/>
      <c r="QNS133" s="2231"/>
      <c r="QNT133" s="2231"/>
      <c r="QNU133" s="2231"/>
      <c r="QNV133" s="2231"/>
      <c r="QNW133" s="2231"/>
      <c r="QNX133" s="2231"/>
      <c r="QNY133" s="2231"/>
      <c r="QNZ133" s="2231"/>
      <c r="QOA133" s="2231"/>
      <c r="QOB133" s="2231"/>
      <c r="QOC133" s="2231"/>
      <c r="QOD133" s="2231"/>
      <c r="QOE133" s="2231"/>
      <c r="QOF133" s="2231"/>
      <c r="QOH133" s="2231"/>
      <c r="QOI133" s="2231"/>
      <c r="QOJ133" s="2231"/>
      <c r="QOK133" s="2231"/>
      <c r="QOL133" s="2231"/>
      <c r="QOM133" s="2231"/>
      <c r="QON133" s="2231"/>
      <c r="QOO133" s="2231"/>
      <c r="QOP133" s="2231"/>
      <c r="QOQ133" s="2231"/>
      <c r="QOR133" s="2231"/>
      <c r="QOS133" s="2231"/>
      <c r="QOT133" s="2231"/>
      <c r="QOU133" s="2231"/>
      <c r="QOV133" s="2231"/>
      <c r="QOX133" s="2231"/>
      <c r="QOY133" s="2231"/>
      <c r="QOZ133" s="2231"/>
      <c r="QPA133" s="2231"/>
      <c r="QPB133" s="2231"/>
      <c r="QPC133" s="2231"/>
      <c r="QPD133" s="2231"/>
      <c r="QPE133" s="2231"/>
      <c r="QPF133" s="2231"/>
      <c r="QPG133" s="2231"/>
      <c r="QPH133" s="2231"/>
      <c r="QPI133" s="2231"/>
      <c r="QPJ133" s="2231"/>
      <c r="QPK133" s="2231"/>
      <c r="QPL133" s="2231"/>
      <c r="QPN133" s="2231"/>
      <c r="QPO133" s="2231"/>
      <c r="QPP133" s="2231"/>
      <c r="QPQ133" s="2231"/>
      <c r="QPR133" s="2231"/>
      <c r="QPS133" s="2231"/>
      <c r="QPT133" s="2231"/>
      <c r="QPU133" s="2231"/>
      <c r="QPV133" s="2231"/>
      <c r="QPW133" s="2231"/>
      <c r="QPX133" s="2231"/>
      <c r="QPY133" s="2231"/>
      <c r="QPZ133" s="2231"/>
      <c r="QQA133" s="2231"/>
      <c r="QQB133" s="2231"/>
      <c r="QQD133" s="2231"/>
      <c r="QQE133" s="2231"/>
      <c r="QQF133" s="2231"/>
      <c r="QQG133" s="2231"/>
      <c r="QQH133" s="2231"/>
      <c r="QQI133" s="2231"/>
      <c r="QQJ133" s="2231"/>
      <c r="QQK133" s="2231"/>
      <c r="QQL133" s="2231"/>
      <c r="QQM133" s="2231"/>
      <c r="QQN133" s="2231"/>
      <c r="QQO133" s="2231"/>
      <c r="QQP133" s="2231"/>
      <c r="QQQ133" s="2231"/>
      <c r="QQR133" s="2231"/>
      <c r="QQT133" s="2231"/>
      <c r="QQU133" s="2231"/>
      <c r="QQV133" s="2231"/>
      <c r="QQW133" s="2231"/>
      <c r="QQX133" s="2231"/>
      <c r="QQY133" s="2231"/>
      <c r="QQZ133" s="2231"/>
      <c r="QRA133" s="2231"/>
      <c r="QRB133" s="2231"/>
      <c r="QRC133" s="2231"/>
      <c r="QRD133" s="2231"/>
      <c r="QRE133" s="2231"/>
      <c r="QRF133" s="2231"/>
      <c r="QRG133" s="2231"/>
      <c r="QRH133" s="2231"/>
      <c r="QRJ133" s="2231"/>
      <c r="QRK133" s="2231"/>
      <c r="QRL133" s="2231"/>
      <c r="QRM133" s="2231"/>
      <c r="QRN133" s="2231"/>
      <c r="QRO133" s="2231"/>
      <c r="QRP133" s="2231"/>
      <c r="QRQ133" s="2231"/>
      <c r="QRR133" s="2231"/>
      <c r="QRS133" s="2231"/>
      <c r="QRT133" s="2231"/>
      <c r="QRU133" s="2231"/>
      <c r="QRV133" s="2231"/>
      <c r="QRW133" s="2231"/>
      <c r="QRX133" s="2231"/>
      <c r="QRZ133" s="2231"/>
      <c r="QSA133" s="2231"/>
      <c r="QSB133" s="2231"/>
      <c r="QSC133" s="2231"/>
      <c r="QSD133" s="2231"/>
      <c r="QSE133" s="2231"/>
      <c r="QSF133" s="2231"/>
      <c r="QSG133" s="2231"/>
      <c r="QSH133" s="2231"/>
      <c r="QSI133" s="2231"/>
      <c r="QSJ133" s="2231"/>
      <c r="QSK133" s="2231"/>
      <c r="QSL133" s="2231"/>
      <c r="QSM133" s="2231"/>
      <c r="QSN133" s="2231"/>
      <c r="QSP133" s="2231"/>
      <c r="QSQ133" s="2231"/>
      <c r="QSR133" s="2231"/>
      <c r="QSS133" s="2231"/>
      <c r="QST133" s="2231"/>
      <c r="QSU133" s="2231"/>
      <c r="QSV133" s="2231"/>
      <c r="QSW133" s="2231"/>
      <c r="QSX133" s="2231"/>
      <c r="QSY133" s="2231"/>
      <c r="QSZ133" s="2231"/>
      <c r="QTA133" s="2231"/>
      <c r="QTB133" s="2231"/>
      <c r="QTC133" s="2231"/>
      <c r="QTD133" s="2231"/>
      <c r="QTF133" s="2231"/>
      <c r="QTG133" s="2231"/>
      <c r="QTH133" s="2231"/>
      <c r="QTI133" s="2231"/>
      <c r="QTJ133" s="2231"/>
      <c r="QTK133" s="2231"/>
      <c r="QTL133" s="2231"/>
      <c r="QTM133" s="2231"/>
      <c r="QTN133" s="2231"/>
      <c r="QTO133" s="2231"/>
      <c r="QTP133" s="2231"/>
      <c r="QTQ133" s="2231"/>
      <c r="QTR133" s="2231"/>
      <c r="QTS133" s="2231"/>
      <c r="QTT133" s="2231"/>
      <c r="QTV133" s="2231"/>
      <c r="QTW133" s="2231"/>
      <c r="QTX133" s="2231"/>
      <c r="QTY133" s="2231"/>
      <c r="QTZ133" s="2231"/>
      <c r="QUA133" s="2231"/>
      <c r="QUB133" s="2231"/>
      <c r="QUC133" s="2231"/>
      <c r="QUD133" s="2231"/>
      <c r="QUE133" s="2231"/>
      <c r="QUF133" s="2231"/>
      <c r="QUG133" s="2231"/>
      <c r="QUH133" s="2231"/>
      <c r="QUI133" s="2231"/>
      <c r="QUJ133" s="2231"/>
      <c r="QUL133" s="2231"/>
      <c r="QUM133" s="2231"/>
      <c r="QUN133" s="2231"/>
      <c r="QUO133" s="2231"/>
      <c r="QUP133" s="2231"/>
      <c r="QUQ133" s="2231"/>
      <c r="QUR133" s="2231"/>
      <c r="QUS133" s="2231"/>
      <c r="QUT133" s="2231"/>
      <c r="QUU133" s="2231"/>
      <c r="QUV133" s="2231"/>
      <c r="QUW133" s="2231"/>
      <c r="QUX133" s="2231"/>
      <c r="QUY133" s="2231"/>
      <c r="QUZ133" s="2231"/>
      <c r="QVB133" s="2231"/>
      <c r="QVC133" s="2231"/>
      <c r="QVD133" s="2231"/>
      <c r="QVE133" s="2231"/>
      <c r="QVF133" s="2231"/>
      <c r="QVG133" s="2231"/>
      <c r="QVH133" s="2231"/>
      <c r="QVI133" s="2231"/>
      <c r="QVJ133" s="2231"/>
      <c r="QVK133" s="2231"/>
      <c r="QVL133" s="2231"/>
      <c r="QVM133" s="2231"/>
      <c r="QVN133" s="2231"/>
      <c r="QVO133" s="2231"/>
      <c r="QVP133" s="2231"/>
      <c r="QVR133" s="2231"/>
      <c r="QVS133" s="2231"/>
      <c r="QVT133" s="2231"/>
      <c r="QVU133" s="2231"/>
      <c r="QVV133" s="2231"/>
      <c r="QVW133" s="2231"/>
      <c r="QVX133" s="2231"/>
      <c r="QVY133" s="2231"/>
      <c r="QVZ133" s="2231"/>
      <c r="QWA133" s="2231"/>
      <c r="QWB133" s="2231"/>
      <c r="QWC133" s="2231"/>
      <c r="QWD133" s="2231"/>
      <c r="QWE133" s="2231"/>
      <c r="QWF133" s="2231"/>
      <c r="QWH133" s="2231"/>
      <c r="QWI133" s="2231"/>
      <c r="QWJ133" s="2231"/>
      <c r="QWK133" s="2231"/>
      <c r="QWL133" s="2231"/>
      <c r="QWM133" s="2231"/>
      <c r="QWN133" s="2231"/>
      <c r="QWO133" s="2231"/>
      <c r="QWP133" s="2231"/>
      <c r="QWQ133" s="2231"/>
      <c r="QWR133" s="2231"/>
      <c r="QWS133" s="2231"/>
      <c r="QWT133" s="2231"/>
      <c r="QWU133" s="2231"/>
      <c r="QWV133" s="2231"/>
      <c r="QWX133" s="2231"/>
      <c r="QWY133" s="2231"/>
      <c r="QWZ133" s="2231"/>
      <c r="QXA133" s="2231"/>
      <c r="QXB133" s="2231"/>
      <c r="QXC133" s="2231"/>
      <c r="QXD133" s="2231"/>
      <c r="QXE133" s="2231"/>
      <c r="QXF133" s="2231"/>
      <c r="QXG133" s="2231"/>
      <c r="QXH133" s="2231"/>
      <c r="QXI133" s="2231"/>
      <c r="QXJ133" s="2231"/>
      <c r="QXK133" s="2231"/>
      <c r="QXL133" s="2231"/>
      <c r="QXN133" s="2231"/>
      <c r="QXO133" s="2231"/>
      <c r="QXP133" s="2231"/>
      <c r="QXQ133" s="2231"/>
      <c r="QXR133" s="2231"/>
      <c r="QXS133" s="2231"/>
      <c r="QXT133" s="2231"/>
      <c r="QXU133" s="2231"/>
      <c r="QXV133" s="2231"/>
      <c r="QXW133" s="2231"/>
      <c r="QXX133" s="2231"/>
      <c r="QXY133" s="2231"/>
      <c r="QXZ133" s="2231"/>
      <c r="QYA133" s="2231"/>
      <c r="QYB133" s="2231"/>
      <c r="QYD133" s="2231"/>
      <c r="QYE133" s="2231"/>
      <c r="QYF133" s="2231"/>
      <c r="QYG133" s="2231"/>
      <c r="QYH133" s="2231"/>
      <c r="QYI133" s="2231"/>
      <c r="QYJ133" s="2231"/>
      <c r="QYK133" s="2231"/>
      <c r="QYL133" s="2231"/>
      <c r="QYM133" s="2231"/>
      <c r="QYN133" s="2231"/>
      <c r="QYO133" s="2231"/>
      <c r="QYP133" s="2231"/>
      <c r="QYQ133" s="2231"/>
      <c r="QYR133" s="2231"/>
      <c r="QYT133" s="2231"/>
      <c r="QYU133" s="2231"/>
      <c r="QYV133" s="2231"/>
      <c r="QYW133" s="2231"/>
      <c r="QYX133" s="2231"/>
      <c r="QYY133" s="2231"/>
      <c r="QYZ133" s="2231"/>
      <c r="QZA133" s="2231"/>
      <c r="QZB133" s="2231"/>
      <c r="QZC133" s="2231"/>
      <c r="QZD133" s="2231"/>
      <c r="QZE133" s="2231"/>
      <c r="QZF133" s="2231"/>
      <c r="QZG133" s="2231"/>
      <c r="QZH133" s="2231"/>
      <c r="QZJ133" s="2231"/>
      <c r="QZK133" s="2231"/>
      <c r="QZL133" s="2231"/>
      <c r="QZM133" s="2231"/>
      <c r="QZN133" s="2231"/>
      <c r="QZO133" s="2231"/>
      <c r="QZP133" s="2231"/>
      <c r="QZQ133" s="2231"/>
      <c r="QZR133" s="2231"/>
      <c r="QZS133" s="2231"/>
      <c r="QZT133" s="2231"/>
      <c r="QZU133" s="2231"/>
      <c r="QZV133" s="2231"/>
      <c r="QZW133" s="2231"/>
      <c r="QZX133" s="2231"/>
      <c r="QZZ133" s="2231"/>
      <c r="RAA133" s="2231"/>
      <c r="RAB133" s="2231"/>
      <c r="RAC133" s="2231"/>
      <c r="RAD133" s="2231"/>
      <c r="RAE133" s="2231"/>
      <c r="RAF133" s="2231"/>
      <c r="RAG133" s="2231"/>
      <c r="RAH133" s="2231"/>
      <c r="RAI133" s="2231"/>
      <c r="RAJ133" s="2231"/>
      <c r="RAK133" s="2231"/>
      <c r="RAL133" s="2231"/>
      <c r="RAM133" s="2231"/>
      <c r="RAN133" s="2231"/>
      <c r="RAP133" s="2231"/>
      <c r="RAQ133" s="2231"/>
      <c r="RAR133" s="2231"/>
      <c r="RAS133" s="2231"/>
      <c r="RAT133" s="2231"/>
      <c r="RAU133" s="2231"/>
      <c r="RAV133" s="2231"/>
      <c r="RAW133" s="2231"/>
      <c r="RAX133" s="2231"/>
      <c r="RAY133" s="2231"/>
      <c r="RAZ133" s="2231"/>
      <c r="RBA133" s="2231"/>
      <c r="RBB133" s="2231"/>
      <c r="RBC133" s="2231"/>
      <c r="RBD133" s="2231"/>
      <c r="RBF133" s="2231"/>
      <c r="RBG133" s="2231"/>
      <c r="RBH133" s="2231"/>
      <c r="RBI133" s="2231"/>
      <c r="RBJ133" s="2231"/>
      <c r="RBK133" s="2231"/>
      <c r="RBL133" s="2231"/>
      <c r="RBM133" s="2231"/>
      <c r="RBN133" s="2231"/>
      <c r="RBO133" s="2231"/>
      <c r="RBP133" s="2231"/>
      <c r="RBQ133" s="2231"/>
      <c r="RBR133" s="2231"/>
      <c r="RBS133" s="2231"/>
      <c r="RBT133" s="2231"/>
      <c r="RBV133" s="2231"/>
      <c r="RBW133" s="2231"/>
      <c r="RBX133" s="2231"/>
      <c r="RBY133" s="2231"/>
      <c r="RBZ133" s="2231"/>
      <c r="RCA133" s="2231"/>
      <c r="RCB133" s="2231"/>
      <c r="RCC133" s="2231"/>
      <c r="RCD133" s="2231"/>
      <c r="RCE133" s="2231"/>
      <c r="RCF133" s="2231"/>
      <c r="RCG133" s="2231"/>
      <c r="RCH133" s="2231"/>
      <c r="RCI133" s="2231"/>
      <c r="RCJ133" s="2231"/>
      <c r="RCL133" s="2231"/>
      <c r="RCM133" s="2231"/>
      <c r="RCN133" s="2231"/>
      <c r="RCO133" s="2231"/>
      <c r="RCP133" s="2231"/>
      <c r="RCQ133" s="2231"/>
      <c r="RCR133" s="2231"/>
      <c r="RCS133" s="2231"/>
      <c r="RCT133" s="2231"/>
      <c r="RCU133" s="2231"/>
      <c r="RCV133" s="2231"/>
      <c r="RCW133" s="2231"/>
      <c r="RCX133" s="2231"/>
      <c r="RCY133" s="2231"/>
      <c r="RCZ133" s="2231"/>
      <c r="RDB133" s="2231"/>
      <c r="RDC133" s="2231"/>
      <c r="RDD133" s="2231"/>
      <c r="RDE133" s="2231"/>
      <c r="RDF133" s="2231"/>
      <c r="RDG133" s="2231"/>
      <c r="RDH133" s="2231"/>
      <c r="RDI133" s="2231"/>
      <c r="RDJ133" s="2231"/>
      <c r="RDK133" s="2231"/>
      <c r="RDL133" s="2231"/>
      <c r="RDM133" s="2231"/>
      <c r="RDN133" s="2231"/>
      <c r="RDO133" s="2231"/>
      <c r="RDP133" s="2231"/>
      <c r="RDR133" s="2231"/>
      <c r="RDS133" s="2231"/>
      <c r="RDT133" s="2231"/>
      <c r="RDU133" s="2231"/>
      <c r="RDV133" s="2231"/>
      <c r="RDW133" s="2231"/>
      <c r="RDX133" s="2231"/>
      <c r="RDY133" s="2231"/>
      <c r="RDZ133" s="2231"/>
      <c r="REA133" s="2231"/>
      <c r="REB133" s="2231"/>
      <c r="REC133" s="2231"/>
      <c r="RED133" s="2231"/>
      <c r="REE133" s="2231"/>
      <c r="REF133" s="2231"/>
      <c r="REH133" s="2231"/>
      <c r="REI133" s="2231"/>
      <c r="REJ133" s="2231"/>
      <c r="REK133" s="2231"/>
      <c r="REL133" s="2231"/>
      <c r="REM133" s="2231"/>
      <c r="REN133" s="2231"/>
      <c r="REO133" s="2231"/>
      <c r="REP133" s="2231"/>
      <c r="REQ133" s="2231"/>
      <c r="RER133" s="2231"/>
      <c r="RES133" s="2231"/>
      <c r="RET133" s="2231"/>
      <c r="REU133" s="2231"/>
      <c r="REV133" s="2231"/>
      <c r="REX133" s="2231"/>
      <c r="REY133" s="2231"/>
      <c r="REZ133" s="2231"/>
      <c r="RFA133" s="2231"/>
      <c r="RFB133" s="2231"/>
      <c r="RFC133" s="2231"/>
      <c r="RFD133" s="2231"/>
      <c r="RFE133" s="2231"/>
      <c r="RFF133" s="2231"/>
      <c r="RFG133" s="2231"/>
      <c r="RFH133" s="2231"/>
      <c r="RFI133" s="2231"/>
      <c r="RFJ133" s="2231"/>
      <c r="RFK133" s="2231"/>
      <c r="RFL133" s="2231"/>
      <c r="RFN133" s="2231"/>
      <c r="RFO133" s="2231"/>
      <c r="RFP133" s="2231"/>
      <c r="RFQ133" s="2231"/>
      <c r="RFR133" s="2231"/>
      <c r="RFS133" s="2231"/>
      <c r="RFT133" s="2231"/>
      <c r="RFU133" s="2231"/>
      <c r="RFV133" s="2231"/>
      <c r="RFW133" s="2231"/>
      <c r="RFX133" s="2231"/>
      <c r="RFY133" s="2231"/>
      <c r="RFZ133" s="2231"/>
      <c r="RGA133" s="2231"/>
      <c r="RGB133" s="2231"/>
      <c r="RGD133" s="2231"/>
      <c r="RGE133" s="2231"/>
      <c r="RGF133" s="2231"/>
      <c r="RGG133" s="2231"/>
      <c r="RGH133" s="2231"/>
      <c r="RGI133" s="2231"/>
      <c r="RGJ133" s="2231"/>
      <c r="RGK133" s="2231"/>
      <c r="RGL133" s="2231"/>
      <c r="RGM133" s="2231"/>
      <c r="RGN133" s="2231"/>
      <c r="RGO133" s="2231"/>
      <c r="RGP133" s="2231"/>
      <c r="RGQ133" s="2231"/>
      <c r="RGR133" s="2231"/>
      <c r="RGT133" s="2231"/>
      <c r="RGU133" s="2231"/>
      <c r="RGV133" s="2231"/>
      <c r="RGW133" s="2231"/>
      <c r="RGX133" s="2231"/>
      <c r="RGY133" s="2231"/>
      <c r="RGZ133" s="2231"/>
      <c r="RHA133" s="2231"/>
      <c r="RHB133" s="2231"/>
      <c r="RHC133" s="2231"/>
      <c r="RHD133" s="2231"/>
      <c r="RHE133" s="2231"/>
      <c r="RHF133" s="2231"/>
      <c r="RHG133" s="2231"/>
      <c r="RHH133" s="2231"/>
      <c r="RHJ133" s="2231"/>
      <c r="RHK133" s="2231"/>
      <c r="RHL133" s="2231"/>
      <c r="RHM133" s="2231"/>
      <c r="RHN133" s="2231"/>
      <c r="RHO133" s="2231"/>
      <c r="RHP133" s="2231"/>
      <c r="RHQ133" s="2231"/>
      <c r="RHR133" s="2231"/>
      <c r="RHS133" s="2231"/>
      <c r="RHT133" s="2231"/>
      <c r="RHU133" s="2231"/>
      <c r="RHV133" s="2231"/>
      <c r="RHW133" s="2231"/>
      <c r="RHX133" s="2231"/>
      <c r="RHZ133" s="2231"/>
      <c r="RIA133" s="2231"/>
      <c r="RIB133" s="2231"/>
      <c r="RIC133" s="2231"/>
      <c r="RID133" s="2231"/>
      <c r="RIE133" s="2231"/>
      <c r="RIF133" s="2231"/>
      <c r="RIG133" s="2231"/>
      <c r="RIH133" s="2231"/>
      <c r="RII133" s="2231"/>
      <c r="RIJ133" s="2231"/>
      <c r="RIK133" s="2231"/>
      <c r="RIL133" s="2231"/>
      <c r="RIM133" s="2231"/>
      <c r="RIN133" s="2231"/>
      <c r="RIP133" s="2231"/>
      <c r="RIQ133" s="2231"/>
      <c r="RIR133" s="2231"/>
      <c r="RIS133" s="2231"/>
      <c r="RIT133" s="2231"/>
      <c r="RIU133" s="2231"/>
      <c r="RIV133" s="2231"/>
      <c r="RIW133" s="2231"/>
      <c r="RIX133" s="2231"/>
      <c r="RIY133" s="2231"/>
      <c r="RIZ133" s="2231"/>
      <c r="RJA133" s="2231"/>
      <c r="RJB133" s="2231"/>
      <c r="RJC133" s="2231"/>
      <c r="RJD133" s="2231"/>
      <c r="RJF133" s="2231"/>
      <c r="RJG133" s="2231"/>
      <c r="RJH133" s="2231"/>
      <c r="RJI133" s="2231"/>
      <c r="RJJ133" s="2231"/>
      <c r="RJK133" s="2231"/>
      <c r="RJL133" s="2231"/>
      <c r="RJM133" s="2231"/>
      <c r="RJN133" s="2231"/>
      <c r="RJO133" s="2231"/>
      <c r="RJP133" s="2231"/>
      <c r="RJQ133" s="2231"/>
      <c r="RJR133" s="2231"/>
      <c r="RJS133" s="2231"/>
      <c r="RJT133" s="2231"/>
      <c r="RJV133" s="2231"/>
      <c r="RJW133" s="2231"/>
      <c r="RJX133" s="2231"/>
      <c r="RJY133" s="2231"/>
      <c r="RJZ133" s="2231"/>
      <c r="RKA133" s="2231"/>
      <c r="RKB133" s="2231"/>
      <c r="RKC133" s="2231"/>
      <c r="RKD133" s="2231"/>
      <c r="RKE133" s="2231"/>
      <c r="RKF133" s="2231"/>
      <c r="RKG133" s="2231"/>
      <c r="RKH133" s="2231"/>
      <c r="RKI133" s="2231"/>
      <c r="RKJ133" s="2231"/>
      <c r="RKL133" s="2231"/>
      <c r="RKM133" s="2231"/>
      <c r="RKN133" s="2231"/>
      <c r="RKO133" s="2231"/>
      <c r="RKP133" s="2231"/>
      <c r="RKQ133" s="2231"/>
      <c r="RKR133" s="2231"/>
      <c r="RKS133" s="2231"/>
      <c r="RKT133" s="2231"/>
      <c r="RKU133" s="2231"/>
      <c r="RKV133" s="2231"/>
      <c r="RKW133" s="2231"/>
      <c r="RKX133" s="2231"/>
      <c r="RKY133" s="2231"/>
      <c r="RKZ133" s="2231"/>
      <c r="RLB133" s="2231"/>
      <c r="RLC133" s="2231"/>
      <c r="RLD133" s="2231"/>
      <c r="RLE133" s="2231"/>
      <c r="RLF133" s="2231"/>
      <c r="RLG133" s="2231"/>
      <c r="RLH133" s="2231"/>
      <c r="RLI133" s="2231"/>
      <c r="RLJ133" s="2231"/>
      <c r="RLK133" s="2231"/>
      <c r="RLL133" s="2231"/>
      <c r="RLM133" s="2231"/>
      <c r="RLN133" s="2231"/>
      <c r="RLO133" s="2231"/>
      <c r="RLP133" s="2231"/>
      <c r="RLR133" s="2231"/>
      <c r="RLS133" s="2231"/>
      <c r="RLT133" s="2231"/>
      <c r="RLU133" s="2231"/>
      <c r="RLV133" s="2231"/>
      <c r="RLW133" s="2231"/>
      <c r="RLX133" s="2231"/>
      <c r="RLY133" s="2231"/>
      <c r="RLZ133" s="2231"/>
      <c r="RMA133" s="2231"/>
      <c r="RMB133" s="2231"/>
      <c r="RMC133" s="2231"/>
      <c r="RMD133" s="2231"/>
      <c r="RME133" s="2231"/>
      <c r="RMF133" s="2231"/>
      <c r="RMH133" s="2231"/>
      <c r="RMI133" s="2231"/>
      <c r="RMJ133" s="2231"/>
      <c r="RMK133" s="2231"/>
      <c r="RML133" s="2231"/>
      <c r="RMM133" s="2231"/>
      <c r="RMN133" s="2231"/>
      <c r="RMO133" s="2231"/>
      <c r="RMP133" s="2231"/>
      <c r="RMQ133" s="2231"/>
      <c r="RMR133" s="2231"/>
      <c r="RMS133" s="2231"/>
      <c r="RMT133" s="2231"/>
      <c r="RMU133" s="2231"/>
      <c r="RMV133" s="2231"/>
      <c r="RMX133" s="2231"/>
      <c r="RMY133" s="2231"/>
      <c r="RMZ133" s="2231"/>
      <c r="RNA133" s="2231"/>
      <c r="RNB133" s="2231"/>
      <c r="RNC133" s="2231"/>
      <c r="RND133" s="2231"/>
      <c r="RNE133" s="2231"/>
      <c r="RNF133" s="2231"/>
      <c r="RNG133" s="2231"/>
      <c r="RNH133" s="2231"/>
      <c r="RNI133" s="2231"/>
      <c r="RNJ133" s="2231"/>
      <c r="RNK133" s="2231"/>
      <c r="RNL133" s="2231"/>
      <c r="RNN133" s="2231"/>
      <c r="RNO133" s="2231"/>
      <c r="RNP133" s="2231"/>
      <c r="RNQ133" s="2231"/>
      <c r="RNR133" s="2231"/>
      <c r="RNS133" s="2231"/>
      <c r="RNT133" s="2231"/>
      <c r="RNU133" s="2231"/>
      <c r="RNV133" s="2231"/>
      <c r="RNW133" s="2231"/>
      <c r="RNX133" s="2231"/>
      <c r="RNY133" s="2231"/>
      <c r="RNZ133" s="2231"/>
      <c r="ROA133" s="2231"/>
      <c r="ROB133" s="2231"/>
      <c r="ROD133" s="2231"/>
      <c r="ROE133" s="2231"/>
      <c r="ROF133" s="2231"/>
      <c r="ROG133" s="2231"/>
      <c r="ROH133" s="2231"/>
      <c r="ROI133" s="2231"/>
      <c r="ROJ133" s="2231"/>
      <c r="ROK133" s="2231"/>
      <c r="ROL133" s="2231"/>
      <c r="ROM133" s="2231"/>
      <c r="RON133" s="2231"/>
      <c r="ROO133" s="2231"/>
      <c r="ROP133" s="2231"/>
      <c r="ROQ133" s="2231"/>
      <c r="ROR133" s="2231"/>
      <c r="ROT133" s="2231"/>
      <c r="ROU133" s="2231"/>
      <c r="ROV133" s="2231"/>
      <c r="ROW133" s="2231"/>
      <c r="ROX133" s="2231"/>
      <c r="ROY133" s="2231"/>
      <c r="ROZ133" s="2231"/>
      <c r="RPA133" s="2231"/>
      <c r="RPB133" s="2231"/>
      <c r="RPC133" s="2231"/>
      <c r="RPD133" s="2231"/>
      <c r="RPE133" s="2231"/>
      <c r="RPF133" s="2231"/>
      <c r="RPG133" s="2231"/>
      <c r="RPH133" s="2231"/>
      <c r="RPJ133" s="2231"/>
      <c r="RPK133" s="2231"/>
      <c r="RPL133" s="2231"/>
      <c r="RPM133" s="2231"/>
      <c r="RPN133" s="2231"/>
      <c r="RPO133" s="2231"/>
      <c r="RPP133" s="2231"/>
      <c r="RPQ133" s="2231"/>
      <c r="RPR133" s="2231"/>
      <c r="RPS133" s="2231"/>
      <c r="RPT133" s="2231"/>
      <c r="RPU133" s="2231"/>
      <c r="RPV133" s="2231"/>
      <c r="RPW133" s="2231"/>
      <c r="RPX133" s="2231"/>
      <c r="RPZ133" s="2231"/>
      <c r="RQA133" s="2231"/>
      <c r="RQB133" s="2231"/>
      <c r="RQC133" s="2231"/>
      <c r="RQD133" s="2231"/>
      <c r="RQE133" s="2231"/>
      <c r="RQF133" s="2231"/>
      <c r="RQG133" s="2231"/>
      <c r="RQH133" s="2231"/>
      <c r="RQI133" s="2231"/>
      <c r="RQJ133" s="2231"/>
      <c r="RQK133" s="2231"/>
      <c r="RQL133" s="2231"/>
      <c r="RQM133" s="2231"/>
      <c r="RQN133" s="2231"/>
      <c r="RQP133" s="2231"/>
      <c r="RQQ133" s="2231"/>
      <c r="RQR133" s="2231"/>
      <c r="RQS133" s="2231"/>
      <c r="RQT133" s="2231"/>
      <c r="RQU133" s="2231"/>
      <c r="RQV133" s="2231"/>
      <c r="RQW133" s="2231"/>
      <c r="RQX133" s="2231"/>
      <c r="RQY133" s="2231"/>
      <c r="RQZ133" s="2231"/>
      <c r="RRA133" s="2231"/>
      <c r="RRB133" s="2231"/>
      <c r="RRC133" s="2231"/>
      <c r="RRD133" s="2231"/>
      <c r="RRF133" s="2231"/>
      <c r="RRG133" s="2231"/>
      <c r="RRH133" s="2231"/>
      <c r="RRI133" s="2231"/>
      <c r="RRJ133" s="2231"/>
      <c r="RRK133" s="2231"/>
      <c r="RRL133" s="2231"/>
      <c r="RRM133" s="2231"/>
      <c r="RRN133" s="2231"/>
      <c r="RRO133" s="2231"/>
      <c r="RRP133" s="2231"/>
      <c r="RRQ133" s="2231"/>
      <c r="RRR133" s="2231"/>
      <c r="RRS133" s="2231"/>
      <c r="RRT133" s="2231"/>
      <c r="RRV133" s="2231"/>
      <c r="RRW133" s="2231"/>
      <c r="RRX133" s="2231"/>
      <c r="RRY133" s="2231"/>
      <c r="RRZ133" s="2231"/>
      <c r="RSA133" s="2231"/>
      <c r="RSB133" s="2231"/>
      <c r="RSC133" s="2231"/>
      <c r="RSD133" s="2231"/>
      <c r="RSE133" s="2231"/>
      <c r="RSF133" s="2231"/>
      <c r="RSG133" s="2231"/>
      <c r="RSH133" s="2231"/>
      <c r="RSI133" s="2231"/>
      <c r="RSJ133" s="2231"/>
      <c r="RSL133" s="2231"/>
      <c r="RSM133" s="2231"/>
      <c r="RSN133" s="2231"/>
      <c r="RSO133" s="2231"/>
      <c r="RSP133" s="2231"/>
      <c r="RSQ133" s="2231"/>
      <c r="RSR133" s="2231"/>
      <c r="RSS133" s="2231"/>
      <c r="RST133" s="2231"/>
      <c r="RSU133" s="2231"/>
      <c r="RSV133" s="2231"/>
      <c r="RSW133" s="2231"/>
      <c r="RSX133" s="2231"/>
      <c r="RSY133" s="2231"/>
      <c r="RSZ133" s="2231"/>
      <c r="RTB133" s="2231"/>
      <c r="RTC133" s="2231"/>
      <c r="RTD133" s="2231"/>
      <c r="RTE133" s="2231"/>
      <c r="RTF133" s="2231"/>
      <c r="RTG133" s="2231"/>
      <c r="RTH133" s="2231"/>
      <c r="RTI133" s="2231"/>
      <c r="RTJ133" s="2231"/>
      <c r="RTK133" s="2231"/>
      <c r="RTL133" s="2231"/>
      <c r="RTM133" s="2231"/>
      <c r="RTN133" s="2231"/>
      <c r="RTO133" s="2231"/>
      <c r="RTP133" s="2231"/>
      <c r="RTR133" s="2231"/>
      <c r="RTS133" s="2231"/>
      <c r="RTT133" s="2231"/>
      <c r="RTU133" s="2231"/>
      <c r="RTV133" s="2231"/>
      <c r="RTW133" s="2231"/>
      <c r="RTX133" s="2231"/>
      <c r="RTY133" s="2231"/>
      <c r="RTZ133" s="2231"/>
      <c r="RUA133" s="2231"/>
      <c r="RUB133" s="2231"/>
      <c r="RUC133" s="2231"/>
      <c r="RUD133" s="2231"/>
      <c r="RUE133" s="2231"/>
      <c r="RUF133" s="2231"/>
      <c r="RUH133" s="2231"/>
      <c r="RUI133" s="2231"/>
      <c r="RUJ133" s="2231"/>
      <c r="RUK133" s="2231"/>
      <c r="RUL133" s="2231"/>
      <c r="RUM133" s="2231"/>
      <c r="RUN133" s="2231"/>
      <c r="RUO133" s="2231"/>
      <c r="RUP133" s="2231"/>
      <c r="RUQ133" s="2231"/>
      <c r="RUR133" s="2231"/>
      <c r="RUS133" s="2231"/>
      <c r="RUT133" s="2231"/>
      <c r="RUU133" s="2231"/>
      <c r="RUV133" s="2231"/>
      <c r="RUX133" s="2231"/>
      <c r="RUY133" s="2231"/>
      <c r="RUZ133" s="2231"/>
      <c r="RVA133" s="2231"/>
      <c r="RVB133" s="2231"/>
      <c r="RVC133" s="2231"/>
      <c r="RVD133" s="2231"/>
      <c r="RVE133" s="2231"/>
      <c r="RVF133" s="2231"/>
      <c r="RVG133" s="2231"/>
      <c r="RVH133" s="2231"/>
      <c r="RVI133" s="2231"/>
      <c r="RVJ133" s="2231"/>
      <c r="RVK133" s="2231"/>
      <c r="RVL133" s="2231"/>
      <c r="RVN133" s="2231"/>
      <c r="RVO133" s="2231"/>
      <c r="RVP133" s="2231"/>
      <c r="RVQ133" s="2231"/>
      <c r="RVR133" s="2231"/>
      <c r="RVS133" s="2231"/>
      <c r="RVT133" s="2231"/>
      <c r="RVU133" s="2231"/>
      <c r="RVV133" s="2231"/>
      <c r="RVW133" s="2231"/>
      <c r="RVX133" s="2231"/>
      <c r="RVY133" s="2231"/>
      <c r="RVZ133" s="2231"/>
      <c r="RWA133" s="2231"/>
      <c r="RWB133" s="2231"/>
      <c r="RWD133" s="2231"/>
      <c r="RWE133" s="2231"/>
      <c r="RWF133" s="2231"/>
      <c r="RWG133" s="2231"/>
      <c r="RWH133" s="2231"/>
      <c r="RWI133" s="2231"/>
      <c r="RWJ133" s="2231"/>
      <c r="RWK133" s="2231"/>
      <c r="RWL133" s="2231"/>
      <c r="RWM133" s="2231"/>
      <c r="RWN133" s="2231"/>
      <c r="RWO133" s="2231"/>
      <c r="RWP133" s="2231"/>
      <c r="RWQ133" s="2231"/>
      <c r="RWR133" s="2231"/>
      <c r="RWT133" s="2231"/>
      <c r="RWU133" s="2231"/>
      <c r="RWV133" s="2231"/>
      <c r="RWW133" s="2231"/>
      <c r="RWX133" s="2231"/>
      <c r="RWY133" s="2231"/>
      <c r="RWZ133" s="2231"/>
      <c r="RXA133" s="2231"/>
      <c r="RXB133" s="2231"/>
      <c r="RXC133" s="2231"/>
      <c r="RXD133" s="2231"/>
      <c r="RXE133" s="2231"/>
      <c r="RXF133" s="2231"/>
      <c r="RXG133" s="2231"/>
      <c r="RXH133" s="2231"/>
      <c r="RXJ133" s="2231"/>
      <c r="RXK133" s="2231"/>
      <c r="RXL133" s="2231"/>
      <c r="RXM133" s="2231"/>
      <c r="RXN133" s="2231"/>
      <c r="RXO133" s="2231"/>
      <c r="RXP133" s="2231"/>
      <c r="RXQ133" s="2231"/>
      <c r="RXR133" s="2231"/>
      <c r="RXS133" s="2231"/>
      <c r="RXT133" s="2231"/>
      <c r="RXU133" s="2231"/>
      <c r="RXV133" s="2231"/>
      <c r="RXW133" s="2231"/>
      <c r="RXX133" s="2231"/>
      <c r="RXZ133" s="2231"/>
      <c r="RYA133" s="2231"/>
      <c r="RYB133" s="2231"/>
      <c r="RYC133" s="2231"/>
      <c r="RYD133" s="2231"/>
      <c r="RYE133" s="2231"/>
      <c r="RYF133" s="2231"/>
      <c r="RYG133" s="2231"/>
      <c r="RYH133" s="2231"/>
      <c r="RYI133" s="2231"/>
      <c r="RYJ133" s="2231"/>
      <c r="RYK133" s="2231"/>
      <c r="RYL133" s="2231"/>
      <c r="RYM133" s="2231"/>
      <c r="RYN133" s="2231"/>
      <c r="RYP133" s="2231"/>
      <c r="RYQ133" s="2231"/>
      <c r="RYR133" s="2231"/>
      <c r="RYS133" s="2231"/>
      <c r="RYT133" s="2231"/>
      <c r="RYU133" s="2231"/>
      <c r="RYV133" s="2231"/>
      <c r="RYW133" s="2231"/>
      <c r="RYX133" s="2231"/>
      <c r="RYY133" s="2231"/>
      <c r="RYZ133" s="2231"/>
      <c r="RZA133" s="2231"/>
      <c r="RZB133" s="2231"/>
      <c r="RZC133" s="2231"/>
      <c r="RZD133" s="2231"/>
      <c r="RZF133" s="2231"/>
      <c r="RZG133" s="2231"/>
      <c r="RZH133" s="2231"/>
      <c r="RZI133" s="2231"/>
      <c r="RZJ133" s="2231"/>
      <c r="RZK133" s="2231"/>
      <c r="RZL133" s="2231"/>
      <c r="RZM133" s="2231"/>
      <c r="RZN133" s="2231"/>
      <c r="RZO133" s="2231"/>
      <c r="RZP133" s="2231"/>
      <c r="RZQ133" s="2231"/>
      <c r="RZR133" s="2231"/>
      <c r="RZS133" s="2231"/>
      <c r="RZT133" s="2231"/>
      <c r="RZV133" s="2231"/>
      <c r="RZW133" s="2231"/>
      <c r="RZX133" s="2231"/>
      <c r="RZY133" s="2231"/>
      <c r="RZZ133" s="2231"/>
      <c r="SAA133" s="2231"/>
      <c r="SAB133" s="2231"/>
      <c r="SAC133" s="2231"/>
      <c r="SAD133" s="2231"/>
      <c r="SAE133" s="2231"/>
      <c r="SAF133" s="2231"/>
      <c r="SAG133" s="2231"/>
      <c r="SAH133" s="2231"/>
      <c r="SAI133" s="2231"/>
      <c r="SAJ133" s="2231"/>
      <c r="SAL133" s="2231"/>
      <c r="SAM133" s="2231"/>
      <c r="SAN133" s="2231"/>
      <c r="SAO133" s="2231"/>
      <c r="SAP133" s="2231"/>
      <c r="SAQ133" s="2231"/>
      <c r="SAR133" s="2231"/>
      <c r="SAS133" s="2231"/>
      <c r="SAT133" s="2231"/>
      <c r="SAU133" s="2231"/>
      <c r="SAV133" s="2231"/>
      <c r="SAW133" s="2231"/>
      <c r="SAX133" s="2231"/>
      <c r="SAY133" s="2231"/>
      <c r="SAZ133" s="2231"/>
      <c r="SBB133" s="2231"/>
      <c r="SBC133" s="2231"/>
      <c r="SBD133" s="2231"/>
      <c r="SBE133" s="2231"/>
      <c r="SBF133" s="2231"/>
      <c r="SBG133" s="2231"/>
      <c r="SBH133" s="2231"/>
      <c r="SBI133" s="2231"/>
      <c r="SBJ133" s="2231"/>
      <c r="SBK133" s="2231"/>
      <c r="SBL133" s="2231"/>
      <c r="SBM133" s="2231"/>
      <c r="SBN133" s="2231"/>
      <c r="SBO133" s="2231"/>
      <c r="SBP133" s="2231"/>
      <c r="SBR133" s="2231"/>
      <c r="SBS133" s="2231"/>
      <c r="SBT133" s="2231"/>
      <c r="SBU133" s="2231"/>
      <c r="SBV133" s="2231"/>
      <c r="SBW133" s="2231"/>
      <c r="SBX133" s="2231"/>
      <c r="SBY133" s="2231"/>
      <c r="SBZ133" s="2231"/>
      <c r="SCA133" s="2231"/>
      <c r="SCB133" s="2231"/>
      <c r="SCC133" s="2231"/>
      <c r="SCD133" s="2231"/>
      <c r="SCE133" s="2231"/>
      <c r="SCF133" s="2231"/>
      <c r="SCH133" s="2231"/>
      <c r="SCI133" s="2231"/>
      <c r="SCJ133" s="2231"/>
      <c r="SCK133" s="2231"/>
      <c r="SCL133" s="2231"/>
      <c r="SCM133" s="2231"/>
      <c r="SCN133" s="2231"/>
      <c r="SCO133" s="2231"/>
      <c r="SCP133" s="2231"/>
      <c r="SCQ133" s="2231"/>
      <c r="SCR133" s="2231"/>
      <c r="SCS133" s="2231"/>
      <c r="SCT133" s="2231"/>
      <c r="SCU133" s="2231"/>
      <c r="SCV133" s="2231"/>
      <c r="SCX133" s="2231"/>
      <c r="SCY133" s="2231"/>
      <c r="SCZ133" s="2231"/>
      <c r="SDA133" s="2231"/>
      <c r="SDB133" s="2231"/>
      <c r="SDC133" s="2231"/>
      <c r="SDD133" s="2231"/>
      <c r="SDE133" s="2231"/>
      <c r="SDF133" s="2231"/>
      <c r="SDG133" s="2231"/>
      <c r="SDH133" s="2231"/>
      <c r="SDI133" s="2231"/>
      <c r="SDJ133" s="2231"/>
      <c r="SDK133" s="2231"/>
      <c r="SDL133" s="2231"/>
      <c r="SDN133" s="2231"/>
      <c r="SDO133" s="2231"/>
      <c r="SDP133" s="2231"/>
      <c r="SDQ133" s="2231"/>
      <c r="SDR133" s="2231"/>
      <c r="SDS133" s="2231"/>
      <c r="SDT133" s="2231"/>
      <c r="SDU133" s="2231"/>
      <c r="SDV133" s="2231"/>
      <c r="SDW133" s="2231"/>
      <c r="SDX133" s="2231"/>
      <c r="SDY133" s="2231"/>
      <c r="SDZ133" s="2231"/>
      <c r="SEA133" s="2231"/>
      <c r="SEB133" s="2231"/>
      <c r="SED133" s="2231"/>
      <c r="SEE133" s="2231"/>
      <c r="SEF133" s="2231"/>
      <c r="SEG133" s="2231"/>
      <c r="SEH133" s="2231"/>
      <c r="SEI133" s="2231"/>
      <c r="SEJ133" s="2231"/>
      <c r="SEK133" s="2231"/>
      <c r="SEL133" s="2231"/>
      <c r="SEM133" s="2231"/>
      <c r="SEN133" s="2231"/>
      <c r="SEO133" s="2231"/>
      <c r="SEP133" s="2231"/>
      <c r="SEQ133" s="2231"/>
      <c r="SER133" s="2231"/>
      <c r="SET133" s="2231"/>
      <c r="SEU133" s="2231"/>
      <c r="SEV133" s="2231"/>
      <c r="SEW133" s="2231"/>
      <c r="SEX133" s="2231"/>
      <c r="SEY133" s="2231"/>
      <c r="SEZ133" s="2231"/>
      <c r="SFA133" s="2231"/>
      <c r="SFB133" s="2231"/>
      <c r="SFC133" s="2231"/>
      <c r="SFD133" s="2231"/>
      <c r="SFE133" s="2231"/>
      <c r="SFF133" s="2231"/>
      <c r="SFG133" s="2231"/>
      <c r="SFH133" s="2231"/>
      <c r="SFJ133" s="2231"/>
      <c r="SFK133" s="2231"/>
      <c r="SFL133" s="2231"/>
      <c r="SFM133" s="2231"/>
      <c r="SFN133" s="2231"/>
      <c r="SFO133" s="2231"/>
      <c r="SFP133" s="2231"/>
      <c r="SFQ133" s="2231"/>
      <c r="SFR133" s="2231"/>
      <c r="SFS133" s="2231"/>
      <c r="SFT133" s="2231"/>
      <c r="SFU133" s="2231"/>
      <c r="SFV133" s="2231"/>
      <c r="SFW133" s="2231"/>
      <c r="SFX133" s="2231"/>
      <c r="SFZ133" s="2231"/>
      <c r="SGA133" s="2231"/>
      <c r="SGB133" s="2231"/>
      <c r="SGC133" s="2231"/>
      <c r="SGD133" s="2231"/>
      <c r="SGE133" s="2231"/>
      <c r="SGF133" s="2231"/>
      <c r="SGG133" s="2231"/>
      <c r="SGH133" s="2231"/>
      <c r="SGI133" s="2231"/>
      <c r="SGJ133" s="2231"/>
      <c r="SGK133" s="2231"/>
      <c r="SGL133" s="2231"/>
      <c r="SGM133" s="2231"/>
      <c r="SGN133" s="2231"/>
      <c r="SGP133" s="2231"/>
      <c r="SGQ133" s="2231"/>
      <c r="SGR133" s="2231"/>
      <c r="SGS133" s="2231"/>
      <c r="SGT133" s="2231"/>
      <c r="SGU133" s="2231"/>
      <c r="SGV133" s="2231"/>
      <c r="SGW133" s="2231"/>
      <c r="SGX133" s="2231"/>
      <c r="SGY133" s="2231"/>
      <c r="SGZ133" s="2231"/>
      <c r="SHA133" s="2231"/>
      <c r="SHB133" s="2231"/>
      <c r="SHC133" s="2231"/>
      <c r="SHD133" s="2231"/>
      <c r="SHF133" s="2231"/>
      <c r="SHG133" s="2231"/>
      <c r="SHH133" s="2231"/>
      <c r="SHI133" s="2231"/>
      <c r="SHJ133" s="2231"/>
      <c r="SHK133" s="2231"/>
      <c r="SHL133" s="2231"/>
      <c r="SHM133" s="2231"/>
      <c r="SHN133" s="2231"/>
      <c r="SHO133" s="2231"/>
      <c r="SHP133" s="2231"/>
      <c r="SHQ133" s="2231"/>
      <c r="SHR133" s="2231"/>
      <c r="SHS133" s="2231"/>
      <c r="SHT133" s="2231"/>
      <c r="SHV133" s="2231"/>
      <c r="SHW133" s="2231"/>
      <c r="SHX133" s="2231"/>
      <c r="SHY133" s="2231"/>
      <c r="SHZ133" s="2231"/>
      <c r="SIA133" s="2231"/>
      <c r="SIB133" s="2231"/>
      <c r="SIC133" s="2231"/>
      <c r="SID133" s="2231"/>
      <c r="SIE133" s="2231"/>
      <c r="SIF133" s="2231"/>
      <c r="SIG133" s="2231"/>
      <c r="SIH133" s="2231"/>
      <c r="SII133" s="2231"/>
      <c r="SIJ133" s="2231"/>
      <c r="SIL133" s="2231"/>
      <c r="SIM133" s="2231"/>
      <c r="SIN133" s="2231"/>
      <c r="SIO133" s="2231"/>
      <c r="SIP133" s="2231"/>
      <c r="SIQ133" s="2231"/>
      <c r="SIR133" s="2231"/>
      <c r="SIS133" s="2231"/>
      <c r="SIT133" s="2231"/>
      <c r="SIU133" s="2231"/>
      <c r="SIV133" s="2231"/>
      <c r="SIW133" s="2231"/>
      <c r="SIX133" s="2231"/>
      <c r="SIY133" s="2231"/>
      <c r="SIZ133" s="2231"/>
      <c r="SJB133" s="2231"/>
      <c r="SJC133" s="2231"/>
      <c r="SJD133" s="2231"/>
      <c r="SJE133" s="2231"/>
      <c r="SJF133" s="2231"/>
      <c r="SJG133" s="2231"/>
      <c r="SJH133" s="2231"/>
      <c r="SJI133" s="2231"/>
      <c r="SJJ133" s="2231"/>
      <c r="SJK133" s="2231"/>
      <c r="SJL133" s="2231"/>
      <c r="SJM133" s="2231"/>
      <c r="SJN133" s="2231"/>
      <c r="SJO133" s="2231"/>
      <c r="SJP133" s="2231"/>
      <c r="SJR133" s="2231"/>
      <c r="SJS133" s="2231"/>
      <c r="SJT133" s="2231"/>
      <c r="SJU133" s="2231"/>
      <c r="SJV133" s="2231"/>
      <c r="SJW133" s="2231"/>
      <c r="SJX133" s="2231"/>
      <c r="SJY133" s="2231"/>
      <c r="SJZ133" s="2231"/>
      <c r="SKA133" s="2231"/>
      <c r="SKB133" s="2231"/>
      <c r="SKC133" s="2231"/>
      <c r="SKD133" s="2231"/>
      <c r="SKE133" s="2231"/>
      <c r="SKF133" s="2231"/>
      <c r="SKH133" s="2231"/>
      <c r="SKI133" s="2231"/>
      <c r="SKJ133" s="2231"/>
      <c r="SKK133" s="2231"/>
      <c r="SKL133" s="2231"/>
      <c r="SKM133" s="2231"/>
      <c r="SKN133" s="2231"/>
      <c r="SKO133" s="2231"/>
      <c r="SKP133" s="2231"/>
      <c r="SKQ133" s="2231"/>
      <c r="SKR133" s="2231"/>
      <c r="SKS133" s="2231"/>
      <c r="SKT133" s="2231"/>
      <c r="SKU133" s="2231"/>
      <c r="SKV133" s="2231"/>
      <c r="SKX133" s="2231"/>
      <c r="SKY133" s="2231"/>
      <c r="SKZ133" s="2231"/>
      <c r="SLA133" s="2231"/>
      <c r="SLB133" s="2231"/>
      <c r="SLC133" s="2231"/>
      <c r="SLD133" s="2231"/>
      <c r="SLE133" s="2231"/>
      <c r="SLF133" s="2231"/>
      <c r="SLG133" s="2231"/>
      <c r="SLH133" s="2231"/>
      <c r="SLI133" s="2231"/>
      <c r="SLJ133" s="2231"/>
      <c r="SLK133" s="2231"/>
      <c r="SLL133" s="2231"/>
      <c r="SLN133" s="2231"/>
      <c r="SLO133" s="2231"/>
      <c r="SLP133" s="2231"/>
      <c r="SLQ133" s="2231"/>
      <c r="SLR133" s="2231"/>
      <c r="SLS133" s="2231"/>
      <c r="SLT133" s="2231"/>
      <c r="SLU133" s="2231"/>
      <c r="SLV133" s="2231"/>
      <c r="SLW133" s="2231"/>
      <c r="SLX133" s="2231"/>
      <c r="SLY133" s="2231"/>
      <c r="SLZ133" s="2231"/>
      <c r="SMA133" s="2231"/>
      <c r="SMB133" s="2231"/>
      <c r="SMD133" s="2231"/>
      <c r="SME133" s="2231"/>
      <c r="SMF133" s="2231"/>
      <c r="SMG133" s="2231"/>
      <c r="SMH133" s="2231"/>
      <c r="SMI133" s="2231"/>
      <c r="SMJ133" s="2231"/>
      <c r="SMK133" s="2231"/>
      <c r="SML133" s="2231"/>
      <c r="SMM133" s="2231"/>
      <c r="SMN133" s="2231"/>
      <c r="SMO133" s="2231"/>
      <c r="SMP133" s="2231"/>
      <c r="SMQ133" s="2231"/>
      <c r="SMR133" s="2231"/>
      <c r="SMT133" s="2231"/>
      <c r="SMU133" s="2231"/>
      <c r="SMV133" s="2231"/>
      <c r="SMW133" s="2231"/>
      <c r="SMX133" s="2231"/>
      <c r="SMY133" s="2231"/>
      <c r="SMZ133" s="2231"/>
      <c r="SNA133" s="2231"/>
      <c r="SNB133" s="2231"/>
      <c r="SNC133" s="2231"/>
      <c r="SND133" s="2231"/>
      <c r="SNE133" s="2231"/>
      <c r="SNF133" s="2231"/>
      <c r="SNG133" s="2231"/>
      <c r="SNH133" s="2231"/>
      <c r="SNJ133" s="2231"/>
      <c r="SNK133" s="2231"/>
      <c r="SNL133" s="2231"/>
      <c r="SNM133" s="2231"/>
      <c r="SNN133" s="2231"/>
      <c r="SNO133" s="2231"/>
      <c r="SNP133" s="2231"/>
      <c r="SNQ133" s="2231"/>
      <c r="SNR133" s="2231"/>
      <c r="SNS133" s="2231"/>
      <c r="SNT133" s="2231"/>
      <c r="SNU133" s="2231"/>
      <c r="SNV133" s="2231"/>
      <c r="SNW133" s="2231"/>
      <c r="SNX133" s="2231"/>
      <c r="SNZ133" s="2231"/>
      <c r="SOA133" s="2231"/>
      <c r="SOB133" s="2231"/>
      <c r="SOC133" s="2231"/>
      <c r="SOD133" s="2231"/>
      <c r="SOE133" s="2231"/>
      <c r="SOF133" s="2231"/>
      <c r="SOG133" s="2231"/>
      <c r="SOH133" s="2231"/>
      <c r="SOI133" s="2231"/>
      <c r="SOJ133" s="2231"/>
      <c r="SOK133" s="2231"/>
      <c r="SOL133" s="2231"/>
      <c r="SOM133" s="2231"/>
      <c r="SON133" s="2231"/>
      <c r="SOP133" s="2231"/>
      <c r="SOQ133" s="2231"/>
      <c r="SOR133" s="2231"/>
      <c r="SOS133" s="2231"/>
      <c r="SOT133" s="2231"/>
      <c r="SOU133" s="2231"/>
      <c r="SOV133" s="2231"/>
      <c r="SOW133" s="2231"/>
      <c r="SOX133" s="2231"/>
      <c r="SOY133" s="2231"/>
      <c r="SOZ133" s="2231"/>
      <c r="SPA133" s="2231"/>
      <c r="SPB133" s="2231"/>
      <c r="SPC133" s="2231"/>
      <c r="SPD133" s="2231"/>
      <c r="SPF133" s="2231"/>
      <c r="SPG133" s="2231"/>
      <c r="SPH133" s="2231"/>
      <c r="SPI133" s="2231"/>
      <c r="SPJ133" s="2231"/>
      <c r="SPK133" s="2231"/>
      <c r="SPL133" s="2231"/>
      <c r="SPM133" s="2231"/>
      <c r="SPN133" s="2231"/>
      <c r="SPO133" s="2231"/>
      <c r="SPP133" s="2231"/>
      <c r="SPQ133" s="2231"/>
      <c r="SPR133" s="2231"/>
      <c r="SPS133" s="2231"/>
      <c r="SPT133" s="2231"/>
      <c r="SPV133" s="2231"/>
      <c r="SPW133" s="2231"/>
      <c r="SPX133" s="2231"/>
      <c r="SPY133" s="2231"/>
      <c r="SPZ133" s="2231"/>
      <c r="SQA133" s="2231"/>
      <c r="SQB133" s="2231"/>
      <c r="SQC133" s="2231"/>
      <c r="SQD133" s="2231"/>
      <c r="SQE133" s="2231"/>
      <c r="SQF133" s="2231"/>
      <c r="SQG133" s="2231"/>
      <c r="SQH133" s="2231"/>
      <c r="SQI133" s="2231"/>
      <c r="SQJ133" s="2231"/>
      <c r="SQL133" s="2231"/>
      <c r="SQM133" s="2231"/>
      <c r="SQN133" s="2231"/>
      <c r="SQO133" s="2231"/>
      <c r="SQP133" s="2231"/>
      <c r="SQQ133" s="2231"/>
      <c r="SQR133" s="2231"/>
      <c r="SQS133" s="2231"/>
      <c r="SQT133" s="2231"/>
      <c r="SQU133" s="2231"/>
      <c r="SQV133" s="2231"/>
      <c r="SQW133" s="2231"/>
      <c r="SQX133" s="2231"/>
      <c r="SQY133" s="2231"/>
      <c r="SQZ133" s="2231"/>
      <c r="SRB133" s="2231"/>
      <c r="SRC133" s="2231"/>
      <c r="SRD133" s="2231"/>
      <c r="SRE133" s="2231"/>
      <c r="SRF133" s="2231"/>
      <c r="SRG133" s="2231"/>
      <c r="SRH133" s="2231"/>
      <c r="SRI133" s="2231"/>
      <c r="SRJ133" s="2231"/>
      <c r="SRK133" s="2231"/>
      <c r="SRL133" s="2231"/>
      <c r="SRM133" s="2231"/>
      <c r="SRN133" s="2231"/>
      <c r="SRO133" s="2231"/>
      <c r="SRP133" s="2231"/>
      <c r="SRR133" s="2231"/>
      <c r="SRS133" s="2231"/>
      <c r="SRT133" s="2231"/>
      <c r="SRU133" s="2231"/>
      <c r="SRV133" s="2231"/>
      <c r="SRW133" s="2231"/>
      <c r="SRX133" s="2231"/>
      <c r="SRY133" s="2231"/>
      <c r="SRZ133" s="2231"/>
      <c r="SSA133" s="2231"/>
      <c r="SSB133" s="2231"/>
      <c r="SSC133" s="2231"/>
      <c r="SSD133" s="2231"/>
      <c r="SSE133" s="2231"/>
      <c r="SSF133" s="2231"/>
      <c r="SSH133" s="2231"/>
      <c r="SSI133" s="2231"/>
      <c r="SSJ133" s="2231"/>
      <c r="SSK133" s="2231"/>
      <c r="SSL133" s="2231"/>
      <c r="SSM133" s="2231"/>
      <c r="SSN133" s="2231"/>
      <c r="SSO133" s="2231"/>
      <c r="SSP133" s="2231"/>
      <c r="SSQ133" s="2231"/>
      <c r="SSR133" s="2231"/>
      <c r="SSS133" s="2231"/>
      <c r="SST133" s="2231"/>
      <c r="SSU133" s="2231"/>
      <c r="SSV133" s="2231"/>
      <c r="SSX133" s="2231"/>
      <c r="SSY133" s="2231"/>
      <c r="SSZ133" s="2231"/>
      <c r="STA133" s="2231"/>
      <c r="STB133" s="2231"/>
      <c r="STC133" s="2231"/>
      <c r="STD133" s="2231"/>
      <c r="STE133" s="2231"/>
      <c r="STF133" s="2231"/>
      <c r="STG133" s="2231"/>
      <c r="STH133" s="2231"/>
      <c r="STI133" s="2231"/>
      <c r="STJ133" s="2231"/>
      <c r="STK133" s="2231"/>
      <c r="STL133" s="2231"/>
      <c r="STN133" s="2231"/>
      <c r="STO133" s="2231"/>
      <c r="STP133" s="2231"/>
      <c r="STQ133" s="2231"/>
      <c r="STR133" s="2231"/>
      <c r="STS133" s="2231"/>
      <c r="STT133" s="2231"/>
      <c r="STU133" s="2231"/>
      <c r="STV133" s="2231"/>
      <c r="STW133" s="2231"/>
      <c r="STX133" s="2231"/>
      <c r="STY133" s="2231"/>
      <c r="STZ133" s="2231"/>
      <c r="SUA133" s="2231"/>
      <c r="SUB133" s="2231"/>
      <c r="SUD133" s="2231"/>
      <c r="SUE133" s="2231"/>
      <c r="SUF133" s="2231"/>
      <c r="SUG133" s="2231"/>
      <c r="SUH133" s="2231"/>
      <c r="SUI133" s="2231"/>
      <c r="SUJ133" s="2231"/>
      <c r="SUK133" s="2231"/>
      <c r="SUL133" s="2231"/>
      <c r="SUM133" s="2231"/>
      <c r="SUN133" s="2231"/>
      <c r="SUO133" s="2231"/>
      <c r="SUP133" s="2231"/>
      <c r="SUQ133" s="2231"/>
      <c r="SUR133" s="2231"/>
      <c r="SUT133" s="2231"/>
      <c r="SUU133" s="2231"/>
      <c r="SUV133" s="2231"/>
      <c r="SUW133" s="2231"/>
      <c r="SUX133" s="2231"/>
      <c r="SUY133" s="2231"/>
      <c r="SUZ133" s="2231"/>
      <c r="SVA133" s="2231"/>
      <c r="SVB133" s="2231"/>
      <c r="SVC133" s="2231"/>
      <c r="SVD133" s="2231"/>
      <c r="SVE133" s="2231"/>
      <c r="SVF133" s="2231"/>
      <c r="SVG133" s="2231"/>
      <c r="SVH133" s="2231"/>
      <c r="SVJ133" s="2231"/>
      <c r="SVK133" s="2231"/>
      <c r="SVL133" s="2231"/>
      <c r="SVM133" s="2231"/>
      <c r="SVN133" s="2231"/>
      <c r="SVO133" s="2231"/>
      <c r="SVP133" s="2231"/>
      <c r="SVQ133" s="2231"/>
      <c r="SVR133" s="2231"/>
      <c r="SVS133" s="2231"/>
      <c r="SVT133" s="2231"/>
      <c r="SVU133" s="2231"/>
      <c r="SVV133" s="2231"/>
      <c r="SVW133" s="2231"/>
      <c r="SVX133" s="2231"/>
      <c r="SVZ133" s="2231"/>
      <c r="SWA133" s="2231"/>
      <c r="SWB133" s="2231"/>
      <c r="SWC133" s="2231"/>
      <c r="SWD133" s="2231"/>
      <c r="SWE133" s="2231"/>
      <c r="SWF133" s="2231"/>
      <c r="SWG133" s="2231"/>
      <c r="SWH133" s="2231"/>
      <c r="SWI133" s="2231"/>
      <c r="SWJ133" s="2231"/>
      <c r="SWK133" s="2231"/>
      <c r="SWL133" s="2231"/>
      <c r="SWM133" s="2231"/>
      <c r="SWN133" s="2231"/>
      <c r="SWP133" s="2231"/>
      <c r="SWQ133" s="2231"/>
      <c r="SWR133" s="2231"/>
      <c r="SWS133" s="2231"/>
      <c r="SWT133" s="2231"/>
      <c r="SWU133" s="2231"/>
      <c r="SWV133" s="2231"/>
      <c r="SWW133" s="2231"/>
      <c r="SWX133" s="2231"/>
      <c r="SWY133" s="2231"/>
      <c r="SWZ133" s="2231"/>
      <c r="SXA133" s="2231"/>
      <c r="SXB133" s="2231"/>
      <c r="SXC133" s="2231"/>
      <c r="SXD133" s="2231"/>
      <c r="SXF133" s="2231"/>
      <c r="SXG133" s="2231"/>
      <c r="SXH133" s="2231"/>
      <c r="SXI133" s="2231"/>
      <c r="SXJ133" s="2231"/>
      <c r="SXK133" s="2231"/>
      <c r="SXL133" s="2231"/>
      <c r="SXM133" s="2231"/>
      <c r="SXN133" s="2231"/>
      <c r="SXO133" s="2231"/>
      <c r="SXP133" s="2231"/>
      <c r="SXQ133" s="2231"/>
      <c r="SXR133" s="2231"/>
      <c r="SXS133" s="2231"/>
      <c r="SXT133" s="2231"/>
      <c r="SXV133" s="2231"/>
      <c r="SXW133" s="2231"/>
      <c r="SXX133" s="2231"/>
      <c r="SXY133" s="2231"/>
      <c r="SXZ133" s="2231"/>
      <c r="SYA133" s="2231"/>
      <c r="SYB133" s="2231"/>
      <c r="SYC133" s="2231"/>
      <c r="SYD133" s="2231"/>
      <c r="SYE133" s="2231"/>
      <c r="SYF133" s="2231"/>
      <c r="SYG133" s="2231"/>
      <c r="SYH133" s="2231"/>
      <c r="SYI133" s="2231"/>
      <c r="SYJ133" s="2231"/>
      <c r="SYL133" s="2231"/>
      <c r="SYM133" s="2231"/>
      <c r="SYN133" s="2231"/>
      <c r="SYO133" s="2231"/>
      <c r="SYP133" s="2231"/>
      <c r="SYQ133" s="2231"/>
      <c r="SYR133" s="2231"/>
      <c r="SYS133" s="2231"/>
      <c r="SYT133" s="2231"/>
      <c r="SYU133" s="2231"/>
      <c r="SYV133" s="2231"/>
      <c r="SYW133" s="2231"/>
      <c r="SYX133" s="2231"/>
      <c r="SYY133" s="2231"/>
      <c r="SYZ133" s="2231"/>
      <c r="SZB133" s="2231"/>
      <c r="SZC133" s="2231"/>
      <c r="SZD133" s="2231"/>
      <c r="SZE133" s="2231"/>
      <c r="SZF133" s="2231"/>
      <c r="SZG133" s="2231"/>
      <c r="SZH133" s="2231"/>
      <c r="SZI133" s="2231"/>
      <c r="SZJ133" s="2231"/>
      <c r="SZK133" s="2231"/>
      <c r="SZL133" s="2231"/>
      <c r="SZM133" s="2231"/>
      <c r="SZN133" s="2231"/>
      <c r="SZO133" s="2231"/>
      <c r="SZP133" s="2231"/>
      <c r="SZR133" s="2231"/>
      <c r="SZS133" s="2231"/>
      <c r="SZT133" s="2231"/>
      <c r="SZU133" s="2231"/>
      <c r="SZV133" s="2231"/>
      <c r="SZW133" s="2231"/>
      <c r="SZX133" s="2231"/>
      <c r="SZY133" s="2231"/>
      <c r="SZZ133" s="2231"/>
      <c r="TAA133" s="2231"/>
      <c r="TAB133" s="2231"/>
      <c r="TAC133" s="2231"/>
      <c r="TAD133" s="2231"/>
      <c r="TAE133" s="2231"/>
      <c r="TAF133" s="2231"/>
      <c r="TAH133" s="2231"/>
      <c r="TAI133" s="2231"/>
      <c r="TAJ133" s="2231"/>
      <c r="TAK133" s="2231"/>
      <c r="TAL133" s="2231"/>
      <c r="TAM133" s="2231"/>
      <c r="TAN133" s="2231"/>
      <c r="TAO133" s="2231"/>
      <c r="TAP133" s="2231"/>
      <c r="TAQ133" s="2231"/>
      <c r="TAR133" s="2231"/>
      <c r="TAS133" s="2231"/>
      <c r="TAT133" s="2231"/>
      <c r="TAU133" s="2231"/>
      <c r="TAV133" s="2231"/>
      <c r="TAX133" s="2231"/>
      <c r="TAY133" s="2231"/>
      <c r="TAZ133" s="2231"/>
      <c r="TBA133" s="2231"/>
      <c r="TBB133" s="2231"/>
      <c r="TBC133" s="2231"/>
      <c r="TBD133" s="2231"/>
      <c r="TBE133" s="2231"/>
      <c r="TBF133" s="2231"/>
      <c r="TBG133" s="2231"/>
      <c r="TBH133" s="2231"/>
      <c r="TBI133" s="2231"/>
      <c r="TBJ133" s="2231"/>
      <c r="TBK133" s="2231"/>
      <c r="TBL133" s="2231"/>
      <c r="TBN133" s="2231"/>
      <c r="TBO133" s="2231"/>
      <c r="TBP133" s="2231"/>
      <c r="TBQ133" s="2231"/>
      <c r="TBR133" s="2231"/>
      <c r="TBS133" s="2231"/>
      <c r="TBT133" s="2231"/>
      <c r="TBU133" s="2231"/>
      <c r="TBV133" s="2231"/>
      <c r="TBW133" s="2231"/>
      <c r="TBX133" s="2231"/>
      <c r="TBY133" s="2231"/>
      <c r="TBZ133" s="2231"/>
      <c r="TCA133" s="2231"/>
      <c r="TCB133" s="2231"/>
      <c r="TCD133" s="2231"/>
      <c r="TCE133" s="2231"/>
      <c r="TCF133" s="2231"/>
      <c r="TCG133" s="2231"/>
      <c r="TCH133" s="2231"/>
      <c r="TCI133" s="2231"/>
      <c r="TCJ133" s="2231"/>
      <c r="TCK133" s="2231"/>
      <c r="TCL133" s="2231"/>
      <c r="TCM133" s="2231"/>
      <c r="TCN133" s="2231"/>
      <c r="TCO133" s="2231"/>
      <c r="TCP133" s="2231"/>
      <c r="TCQ133" s="2231"/>
      <c r="TCR133" s="2231"/>
      <c r="TCT133" s="2231"/>
      <c r="TCU133" s="2231"/>
      <c r="TCV133" s="2231"/>
      <c r="TCW133" s="2231"/>
      <c r="TCX133" s="2231"/>
      <c r="TCY133" s="2231"/>
      <c r="TCZ133" s="2231"/>
      <c r="TDA133" s="2231"/>
      <c r="TDB133" s="2231"/>
      <c r="TDC133" s="2231"/>
      <c r="TDD133" s="2231"/>
      <c r="TDE133" s="2231"/>
      <c r="TDF133" s="2231"/>
      <c r="TDG133" s="2231"/>
      <c r="TDH133" s="2231"/>
      <c r="TDJ133" s="2231"/>
      <c r="TDK133" s="2231"/>
      <c r="TDL133" s="2231"/>
      <c r="TDM133" s="2231"/>
      <c r="TDN133" s="2231"/>
      <c r="TDO133" s="2231"/>
      <c r="TDP133" s="2231"/>
      <c r="TDQ133" s="2231"/>
      <c r="TDR133" s="2231"/>
      <c r="TDS133" s="2231"/>
      <c r="TDT133" s="2231"/>
      <c r="TDU133" s="2231"/>
      <c r="TDV133" s="2231"/>
      <c r="TDW133" s="2231"/>
      <c r="TDX133" s="2231"/>
      <c r="TDZ133" s="2231"/>
      <c r="TEA133" s="2231"/>
      <c r="TEB133" s="2231"/>
      <c r="TEC133" s="2231"/>
      <c r="TED133" s="2231"/>
      <c r="TEE133" s="2231"/>
      <c r="TEF133" s="2231"/>
      <c r="TEG133" s="2231"/>
      <c r="TEH133" s="2231"/>
      <c r="TEI133" s="2231"/>
      <c r="TEJ133" s="2231"/>
      <c r="TEK133" s="2231"/>
      <c r="TEL133" s="2231"/>
      <c r="TEM133" s="2231"/>
      <c r="TEN133" s="2231"/>
      <c r="TEP133" s="2231"/>
      <c r="TEQ133" s="2231"/>
      <c r="TER133" s="2231"/>
      <c r="TES133" s="2231"/>
      <c r="TET133" s="2231"/>
      <c r="TEU133" s="2231"/>
      <c r="TEV133" s="2231"/>
      <c r="TEW133" s="2231"/>
      <c r="TEX133" s="2231"/>
      <c r="TEY133" s="2231"/>
      <c r="TEZ133" s="2231"/>
      <c r="TFA133" s="2231"/>
      <c r="TFB133" s="2231"/>
      <c r="TFC133" s="2231"/>
      <c r="TFD133" s="2231"/>
      <c r="TFF133" s="2231"/>
      <c r="TFG133" s="2231"/>
      <c r="TFH133" s="2231"/>
      <c r="TFI133" s="2231"/>
      <c r="TFJ133" s="2231"/>
      <c r="TFK133" s="2231"/>
      <c r="TFL133" s="2231"/>
      <c r="TFM133" s="2231"/>
      <c r="TFN133" s="2231"/>
      <c r="TFO133" s="2231"/>
      <c r="TFP133" s="2231"/>
      <c r="TFQ133" s="2231"/>
      <c r="TFR133" s="2231"/>
      <c r="TFS133" s="2231"/>
      <c r="TFT133" s="2231"/>
      <c r="TFV133" s="2231"/>
      <c r="TFW133" s="2231"/>
      <c r="TFX133" s="2231"/>
      <c r="TFY133" s="2231"/>
      <c r="TFZ133" s="2231"/>
      <c r="TGA133" s="2231"/>
      <c r="TGB133" s="2231"/>
      <c r="TGC133" s="2231"/>
      <c r="TGD133" s="2231"/>
      <c r="TGE133" s="2231"/>
      <c r="TGF133" s="2231"/>
      <c r="TGG133" s="2231"/>
      <c r="TGH133" s="2231"/>
      <c r="TGI133" s="2231"/>
      <c r="TGJ133" s="2231"/>
      <c r="TGL133" s="2231"/>
      <c r="TGM133" s="2231"/>
      <c r="TGN133" s="2231"/>
      <c r="TGO133" s="2231"/>
      <c r="TGP133" s="2231"/>
      <c r="TGQ133" s="2231"/>
      <c r="TGR133" s="2231"/>
      <c r="TGS133" s="2231"/>
      <c r="TGT133" s="2231"/>
      <c r="TGU133" s="2231"/>
      <c r="TGV133" s="2231"/>
      <c r="TGW133" s="2231"/>
      <c r="TGX133" s="2231"/>
      <c r="TGY133" s="2231"/>
      <c r="TGZ133" s="2231"/>
      <c r="THB133" s="2231"/>
      <c r="THC133" s="2231"/>
      <c r="THD133" s="2231"/>
      <c r="THE133" s="2231"/>
      <c r="THF133" s="2231"/>
      <c r="THG133" s="2231"/>
      <c r="THH133" s="2231"/>
      <c r="THI133" s="2231"/>
      <c r="THJ133" s="2231"/>
      <c r="THK133" s="2231"/>
      <c r="THL133" s="2231"/>
      <c r="THM133" s="2231"/>
      <c r="THN133" s="2231"/>
      <c r="THO133" s="2231"/>
      <c r="THP133" s="2231"/>
      <c r="THR133" s="2231"/>
      <c r="THS133" s="2231"/>
      <c r="THT133" s="2231"/>
      <c r="THU133" s="2231"/>
      <c r="THV133" s="2231"/>
      <c r="THW133" s="2231"/>
      <c r="THX133" s="2231"/>
      <c r="THY133" s="2231"/>
      <c r="THZ133" s="2231"/>
      <c r="TIA133" s="2231"/>
      <c r="TIB133" s="2231"/>
      <c r="TIC133" s="2231"/>
      <c r="TID133" s="2231"/>
      <c r="TIE133" s="2231"/>
      <c r="TIF133" s="2231"/>
      <c r="TIH133" s="2231"/>
      <c r="TII133" s="2231"/>
      <c r="TIJ133" s="2231"/>
      <c r="TIK133" s="2231"/>
      <c r="TIL133" s="2231"/>
      <c r="TIM133" s="2231"/>
      <c r="TIN133" s="2231"/>
      <c r="TIO133" s="2231"/>
      <c r="TIP133" s="2231"/>
      <c r="TIQ133" s="2231"/>
      <c r="TIR133" s="2231"/>
      <c r="TIS133" s="2231"/>
      <c r="TIT133" s="2231"/>
      <c r="TIU133" s="2231"/>
      <c r="TIV133" s="2231"/>
      <c r="TIX133" s="2231"/>
      <c r="TIY133" s="2231"/>
      <c r="TIZ133" s="2231"/>
      <c r="TJA133" s="2231"/>
      <c r="TJB133" s="2231"/>
      <c r="TJC133" s="2231"/>
      <c r="TJD133" s="2231"/>
      <c r="TJE133" s="2231"/>
      <c r="TJF133" s="2231"/>
      <c r="TJG133" s="2231"/>
      <c r="TJH133" s="2231"/>
      <c r="TJI133" s="2231"/>
      <c r="TJJ133" s="2231"/>
      <c r="TJK133" s="2231"/>
      <c r="TJL133" s="2231"/>
      <c r="TJN133" s="2231"/>
      <c r="TJO133" s="2231"/>
      <c r="TJP133" s="2231"/>
      <c r="TJQ133" s="2231"/>
      <c r="TJR133" s="2231"/>
      <c r="TJS133" s="2231"/>
      <c r="TJT133" s="2231"/>
      <c r="TJU133" s="2231"/>
      <c r="TJV133" s="2231"/>
      <c r="TJW133" s="2231"/>
      <c r="TJX133" s="2231"/>
      <c r="TJY133" s="2231"/>
      <c r="TJZ133" s="2231"/>
      <c r="TKA133" s="2231"/>
      <c r="TKB133" s="2231"/>
      <c r="TKD133" s="2231"/>
      <c r="TKE133" s="2231"/>
      <c r="TKF133" s="2231"/>
      <c r="TKG133" s="2231"/>
      <c r="TKH133" s="2231"/>
      <c r="TKI133" s="2231"/>
      <c r="TKJ133" s="2231"/>
      <c r="TKK133" s="2231"/>
      <c r="TKL133" s="2231"/>
      <c r="TKM133" s="2231"/>
      <c r="TKN133" s="2231"/>
      <c r="TKO133" s="2231"/>
      <c r="TKP133" s="2231"/>
      <c r="TKQ133" s="2231"/>
      <c r="TKR133" s="2231"/>
      <c r="TKT133" s="2231"/>
      <c r="TKU133" s="2231"/>
      <c r="TKV133" s="2231"/>
      <c r="TKW133" s="2231"/>
      <c r="TKX133" s="2231"/>
      <c r="TKY133" s="2231"/>
      <c r="TKZ133" s="2231"/>
      <c r="TLA133" s="2231"/>
      <c r="TLB133" s="2231"/>
      <c r="TLC133" s="2231"/>
      <c r="TLD133" s="2231"/>
      <c r="TLE133" s="2231"/>
      <c r="TLF133" s="2231"/>
      <c r="TLG133" s="2231"/>
      <c r="TLH133" s="2231"/>
      <c r="TLJ133" s="2231"/>
      <c r="TLK133" s="2231"/>
      <c r="TLL133" s="2231"/>
      <c r="TLM133" s="2231"/>
      <c r="TLN133" s="2231"/>
      <c r="TLO133" s="2231"/>
      <c r="TLP133" s="2231"/>
      <c r="TLQ133" s="2231"/>
      <c r="TLR133" s="2231"/>
      <c r="TLS133" s="2231"/>
      <c r="TLT133" s="2231"/>
      <c r="TLU133" s="2231"/>
      <c r="TLV133" s="2231"/>
      <c r="TLW133" s="2231"/>
      <c r="TLX133" s="2231"/>
      <c r="TLZ133" s="2231"/>
      <c r="TMA133" s="2231"/>
      <c r="TMB133" s="2231"/>
      <c r="TMC133" s="2231"/>
      <c r="TMD133" s="2231"/>
      <c r="TME133" s="2231"/>
      <c r="TMF133" s="2231"/>
      <c r="TMG133" s="2231"/>
      <c r="TMH133" s="2231"/>
      <c r="TMI133" s="2231"/>
      <c r="TMJ133" s="2231"/>
      <c r="TMK133" s="2231"/>
      <c r="TML133" s="2231"/>
      <c r="TMM133" s="2231"/>
      <c r="TMN133" s="2231"/>
      <c r="TMP133" s="2231"/>
      <c r="TMQ133" s="2231"/>
      <c r="TMR133" s="2231"/>
      <c r="TMS133" s="2231"/>
      <c r="TMT133" s="2231"/>
      <c r="TMU133" s="2231"/>
      <c r="TMV133" s="2231"/>
      <c r="TMW133" s="2231"/>
      <c r="TMX133" s="2231"/>
      <c r="TMY133" s="2231"/>
      <c r="TMZ133" s="2231"/>
      <c r="TNA133" s="2231"/>
      <c r="TNB133" s="2231"/>
      <c r="TNC133" s="2231"/>
      <c r="TND133" s="2231"/>
      <c r="TNF133" s="2231"/>
      <c r="TNG133" s="2231"/>
      <c r="TNH133" s="2231"/>
      <c r="TNI133" s="2231"/>
      <c r="TNJ133" s="2231"/>
      <c r="TNK133" s="2231"/>
      <c r="TNL133" s="2231"/>
      <c r="TNM133" s="2231"/>
      <c r="TNN133" s="2231"/>
      <c r="TNO133" s="2231"/>
      <c r="TNP133" s="2231"/>
      <c r="TNQ133" s="2231"/>
      <c r="TNR133" s="2231"/>
      <c r="TNS133" s="2231"/>
      <c r="TNT133" s="2231"/>
      <c r="TNV133" s="2231"/>
      <c r="TNW133" s="2231"/>
      <c r="TNX133" s="2231"/>
      <c r="TNY133" s="2231"/>
      <c r="TNZ133" s="2231"/>
      <c r="TOA133" s="2231"/>
      <c r="TOB133" s="2231"/>
      <c r="TOC133" s="2231"/>
      <c r="TOD133" s="2231"/>
      <c r="TOE133" s="2231"/>
      <c r="TOF133" s="2231"/>
      <c r="TOG133" s="2231"/>
      <c r="TOH133" s="2231"/>
      <c r="TOI133" s="2231"/>
      <c r="TOJ133" s="2231"/>
      <c r="TOL133" s="2231"/>
      <c r="TOM133" s="2231"/>
      <c r="TON133" s="2231"/>
      <c r="TOO133" s="2231"/>
      <c r="TOP133" s="2231"/>
      <c r="TOQ133" s="2231"/>
      <c r="TOR133" s="2231"/>
      <c r="TOS133" s="2231"/>
      <c r="TOT133" s="2231"/>
      <c r="TOU133" s="2231"/>
      <c r="TOV133" s="2231"/>
      <c r="TOW133" s="2231"/>
      <c r="TOX133" s="2231"/>
      <c r="TOY133" s="2231"/>
      <c r="TOZ133" s="2231"/>
      <c r="TPB133" s="2231"/>
      <c r="TPC133" s="2231"/>
      <c r="TPD133" s="2231"/>
      <c r="TPE133" s="2231"/>
      <c r="TPF133" s="2231"/>
      <c r="TPG133" s="2231"/>
      <c r="TPH133" s="2231"/>
      <c r="TPI133" s="2231"/>
      <c r="TPJ133" s="2231"/>
      <c r="TPK133" s="2231"/>
      <c r="TPL133" s="2231"/>
      <c r="TPM133" s="2231"/>
      <c r="TPN133" s="2231"/>
      <c r="TPO133" s="2231"/>
      <c r="TPP133" s="2231"/>
      <c r="TPR133" s="2231"/>
      <c r="TPS133" s="2231"/>
      <c r="TPT133" s="2231"/>
      <c r="TPU133" s="2231"/>
      <c r="TPV133" s="2231"/>
      <c r="TPW133" s="2231"/>
      <c r="TPX133" s="2231"/>
      <c r="TPY133" s="2231"/>
      <c r="TPZ133" s="2231"/>
      <c r="TQA133" s="2231"/>
      <c r="TQB133" s="2231"/>
      <c r="TQC133" s="2231"/>
      <c r="TQD133" s="2231"/>
      <c r="TQE133" s="2231"/>
      <c r="TQF133" s="2231"/>
      <c r="TQH133" s="2231"/>
      <c r="TQI133" s="2231"/>
      <c r="TQJ133" s="2231"/>
      <c r="TQK133" s="2231"/>
      <c r="TQL133" s="2231"/>
      <c r="TQM133" s="2231"/>
      <c r="TQN133" s="2231"/>
      <c r="TQO133" s="2231"/>
      <c r="TQP133" s="2231"/>
      <c r="TQQ133" s="2231"/>
      <c r="TQR133" s="2231"/>
      <c r="TQS133" s="2231"/>
      <c r="TQT133" s="2231"/>
      <c r="TQU133" s="2231"/>
      <c r="TQV133" s="2231"/>
      <c r="TQX133" s="2231"/>
      <c r="TQY133" s="2231"/>
      <c r="TQZ133" s="2231"/>
      <c r="TRA133" s="2231"/>
      <c r="TRB133" s="2231"/>
      <c r="TRC133" s="2231"/>
      <c r="TRD133" s="2231"/>
      <c r="TRE133" s="2231"/>
      <c r="TRF133" s="2231"/>
      <c r="TRG133" s="2231"/>
      <c r="TRH133" s="2231"/>
      <c r="TRI133" s="2231"/>
      <c r="TRJ133" s="2231"/>
      <c r="TRK133" s="2231"/>
      <c r="TRL133" s="2231"/>
      <c r="TRN133" s="2231"/>
      <c r="TRO133" s="2231"/>
      <c r="TRP133" s="2231"/>
      <c r="TRQ133" s="2231"/>
      <c r="TRR133" s="2231"/>
      <c r="TRS133" s="2231"/>
      <c r="TRT133" s="2231"/>
      <c r="TRU133" s="2231"/>
      <c r="TRV133" s="2231"/>
      <c r="TRW133" s="2231"/>
      <c r="TRX133" s="2231"/>
      <c r="TRY133" s="2231"/>
      <c r="TRZ133" s="2231"/>
      <c r="TSA133" s="2231"/>
      <c r="TSB133" s="2231"/>
      <c r="TSD133" s="2231"/>
      <c r="TSE133" s="2231"/>
      <c r="TSF133" s="2231"/>
      <c r="TSG133" s="2231"/>
      <c r="TSH133" s="2231"/>
      <c r="TSI133" s="2231"/>
      <c r="TSJ133" s="2231"/>
      <c r="TSK133" s="2231"/>
      <c r="TSL133" s="2231"/>
      <c r="TSM133" s="2231"/>
      <c r="TSN133" s="2231"/>
      <c r="TSO133" s="2231"/>
      <c r="TSP133" s="2231"/>
      <c r="TSQ133" s="2231"/>
      <c r="TSR133" s="2231"/>
      <c r="TST133" s="2231"/>
      <c r="TSU133" s="2231"/>
      <c r="TSV133" s="2231"/>
      <c r="TSW133" s="2231"/>
      <c r="TSX133" s="2231"/>
      <c r="TSY133" s="2231"/>
      <c r="TSZ133" s="2231"/>
      <c r="TTA133" s="2231"/>
      <c r="TTB133" s="2231"/>
      <c r="TTC133" s="2231"/>
      <c r="TTD133" s="2231"/>
      <c r="TTE133" s="2231"/>
      <c r="TTF133" s="2231"/>
      <c r="TTG133" s="2231"/>
      <c r="TTH133" s="2231"/>
      <c r="TTJ133" s="2231"/>
      <c r="TTK133" s="2231"/>
      <c r="TTL133" s="2231"/>
      <c r="TTM133" s="2231"/>
      <c r="TTN133" s="2231"/>
      <c r="TTO133" s="2231"/>
      <c r="TTP133" s="2231"/>
      <c r="TTQ133" s="2231"/>
      <c r="TTR133" s="2231"/>
      <c r="TTS133" s="2231"/>
      <c r="TTT133" s="2231"/>
      <c r="TTU133" s="2231"/>
      <c r="TTV133" s="2231"/>
      <c r="TTW133" s="2231"/>
      <c r="TTX133" s="2231"/>
      <c r="TTZ133" s="2231"/>
      <c r="TUA133" s="2231"/>
      <c r="TUB133" s="2231"/>
      <c r="TUC133" s="2231"/>
      <c r="TUD133" s="2231"/>
      <c r="TUE133" s="2231"/>
      <c r="TUF133" s="2231"/>
      <c r="TUG133" s="2231"/>
      <c r="TUH133" s="2231"/>
      <c r="TUI133" s="2231"/>
      <c r="TUJ133" s="2231"/>
      <c r="TUK133" s="2231"/>
      <c r="TUL133" s="2231"/>
      <c r="TUM133" s="2231"/>
      <c r="TUN133" s="2231"/>
      <c r="TUP133" s="2231"/>
      <c r="TUQ133" s="2231"/>
      <c r="TUR133" s="2231"/>
      <c r="TUS133" s="2231"/>
      <c r="TUT133" s="2231"/>
      <c r="TUU133" s="2231"/>
      <c r="TUV133" s="2231"/>
      <c r="TUW133" s="2231"/>
      <c r="TUX133" s="2231"/>
      <c r="TUY133" s="2231"/>
      <c r="TUZ133" s="2231"/>
      <c r="TVA133" s="2231"/>
      <c r="TVB133" s="2231"/>
      <c r="TVC133" s="2231"/>
      <c r="TVD133" s="2231"/>
      <c r="TVF133" s="2231"/>
      <c r="TVG133" s="2231"/>
      <c r="TVH133" s="2231"/>
      <c r="TVI133" s="2231"/>
      <c r="TVJ133" s="2231"/>
      <c r="TVK133" s="2231"/>
      <c r="TVL133" s="2231"/>
      <c r="TVM133" s="2231"/>
      <c r="TVN133" s="2231"/>
      <c r="TVO133" s="2231"/>
      <c r="TVP133" s="2231"/>
      <c r="TVQ133" s="2231"/>
      <c r="TVR133" s="2231"/>
      <c r="TVS133" s="2231"/>
      <c r="TVT133" s="2231"/>
      <c r="TVV133" s="2231"/>
      <c r="TVW133" s="2231"/>
      <c r="TVX133" s="2231"/>
      <c r="TVY133" s="2231"/>
      <c r="TVZ133" s="2231"/>
      <c r="TWA133" s="2231"/>
      <c r="TWB133" s="2231"/>
      <c r="TWC133" s="2231"/>
      <c r="TWD133" s="2231"/>
      <c r="TWE133" s="2231"/>
      <c r="TWF133" s="2231"/>
      <c r="TWG133" s="2231"/>
      <c r="TWH133" s="2231"/>
      <c r="TWI133" s="2231"/>
      <c r="TWJ133" s="2231"/>
      <c r="TWL133" s="2231"/>
      <c r="TWM133" s="2231"/>
      <c r="TWN133" s="2231"/>
      <c r="TWO133" s="2231"/>
      <c r="TWP133" s="2231"/>
      <c r="TWQ133" s="2231"/>
      <c r="TWR133" s="2231"/>
      <c r="TWS133" s="2231"/>
      <c r="TWT133" s="2231"/>
      <c r="TWU133" s="2231"/>
      <c r="TWV133" s="2231"/>
      <c r="TWW133" s="2231"/>
      <c r="TWX133" s="2231"/>
      <c r="TWY133" s="2231"/>
      <c r="TWZ133" s="2231"/>
      <c r="TXB133" s="2231"/>
      <c r="TXC133" s="2231"/>
      <c r="TXD133" s="2231"/>
      <c r="TXE133" s="2231"/>
      <c r="TXF133" s="2231"/>
      <c r="TXG133" s="2231"/>
      <c r="TXH133" s="2231"/>
      <c r="TXI133" s="2231"/>
      <c r="TXJ133" s="2231"/>
      <c r="TXK133" s="2231"/>
      <c r="TXL133" s="2231"/>
      <c r="TXM133" s="2231"/>
      <c r="TXN133" s="2231"/>
      <c r="TXO133" s="2231"/>
      <c r="TXP133" s="2231"/>
      <c r="TXR133" s="2231"/>
      <c r="TXS133" s="2231"/>
      <c r="TXT133" s="2231"/>
      <c r="TXU133" s="2231"/>
      <c r="TXV133" s="2231"/>
      <c r="TXW133" s="2231"/>
      <c r="TXX133" s="2231"/>
      <c r="TXY133" s="2231"/>
      <c r="TXZ133" s="2231"/>
      <c r="TYA133" s="2231"/>
      <c r="TYB133" s="2231"/>
      <c r="TYC133" s="2231"/>
      <c r="TYD133" s="2231"/>
      <c r="TYE133" s="2231"/>
      <c r="TYF133" s="2231"/>
      <c r="TYH133" s="2231"/>
      <c r="TYI133" s="2231"/>
      <c r="TYJ133" s="2231"/>
      <c r="TYK133" s="2231"/>
      <c r="TYL133" s="2231"/>
      <c r="TYM133" s="2231"/>
      <c r="TYN133" s="2231"/>
      <c r="TYO133" s="2231"/>
      <c r="TYP133" s="2231"/>
      <c r="TYQ133" s="2231"/>
      <c r="TYR133" s="2231"/>
      <c r="TYS133" s="2231"/>
      <c r="TYT133" s="2231"/>
      <c r="TYU133" s="2231"/>
      <c r="TYV133" s="2231"/>
      <c r="TYX133" s="2231"/>
      <c r="TYY133" s="2231"/>
      <c r="TYZ133" s="2231"/>
      <c r="TZA133" s="2231"/>
      <c r="TZB133" s="2231"/>
      <c r="TZC133" s="2231"/>
      <c r="TZD133" s="2231"/>
      <c r="TZE133" s="2231"/>
      <c r="TZF133" s="2231"/>
      <c r="TZG133" s="2231"/>
      <c r="TZH133" s="2231"/>
      <c r="TZI133" s="2231"/>
      <c r="TZJ133" s="2231"/>
      <c r="TZK133" s="2231"/>
      <c r="TZL133" s="2231"/>
      <c r="TZN133" s="2231"/>
      <c r="TZO133" s="2231"/>
      <c r="TZP133" s="2231"/>
      <c r="TZQ133" s="2231"/>
      <c r="TZR133" s="2231"/>
      <c r="TZS133" s="2231"/>
      <c r="TZT133" s="2231"/>
      <c r="TZU133" s="2231"/>
      <c r="TZV133" s="2231"/>
      <c r="TZW133" s="2231"/>
      <c r="TZX133" s="2231"/>
      <c r="TZY133" s="2231"/>
      <c r="TZZ133" s="2231"/>
      <c r="UAA133" s="2231"/>
      <c r="UAB133" s="2231"/>
      <c r="UAD133" s="2231"/>
      <c r="UAE133" s="2231"/>
      <c r="UAF133" s="2231"/>
      <c r="UAG133" s="2231"/>
      <c r="UAH133" s="2231"/>
      <c r="UAI133" s="2231"/>
      <c r="UAJ133" s="2231"/>
      <c r="UAK133" s="2231"/>
      <c r="UAL133" s="2231"/>
      <c r="UAM133" s="2231"/>
      <c r="UAN133" s="2231"/>
      <c r="UAO133" s="2231"/>
      <c r="UAP133" s="2231"/>
      <c r="UAQ133" s="2231"/>
      <c r="UAR133" s="2231"/>
      <c r="UAT133" s="2231"/>
      <c r="UAU133" s="2231"/>
      <c r="UAV133" s="2231"/>
      <c r="UAW133" s="2231"/>
      <c r="UAX133" s="2231"/>
      <c r="UAY133" s="2231"/>
      <c r="UAZ133" s="2231"/>
      <c r="UBA133" s="2231"/>
      <c r="UBB133" s="2231"/>
      <c r="UBC133" s="2231"/>
      <c r="UBD133" s="2231"/>
      <c r="UBE133" s="2231"/>
      <c r="UBF133" s="2231"/>
      <c r="UBG133" s="2231"/>
      <c r="UBH133" s="2231"/>
      <c r="UBJ133" s="2231"/>
      <c r="UBK133" s="2231"/>
      <c r="UBL133" s="2231"/>
      <c r="UBM133" s="2231"/>
      <c r="UBN133" s="2231"/>
      <c r="UBO133" s="2231"/>
      <c r="UBP133" s="2231"/>
      <c r="UBQ133" s="2231"/>
      <c r="UBR133" s="2231"/>
      <c r="UBS133" s="2231"/>
      <c r="UBT133" s="2231"/>
      <c r="UBU133" s="2231"/>
      <c r="UBV133" s="2231"/>
      <c r="UBW133" s="2231"/>
      <c r="UBX133" s="2231"/>
      <c r="UBZ133" s="2231"/>
      <c r="UCA133" s="2231"/>
      <c r="UCB133" s="2231"/>
      <c r="UCC133" s="2231"/>
      <c r="UCD133" s="2231"/>
      <c r="UCE133" s="2231"/>
      <c r="UCF133" s="2231"/>
      <c r="UCG133" s="2231"/>
      <c r="UCH133" s="2231"/>
      <c r="UCI133" s="2231"/>
      <c r="UCJ133" s="2231"/>
      <c r="UCK133" s="2231"/>
      <c r="UCL133" s="2231"/>
      <c r="UCM133" s="2231"/>
      <c r="UCN133" s="2231"/>
      <c r="UCP133" s="2231"/>
      <c r="UCQ133" s="2231"/>
      <c r="UCR133" s="2231"/>
      <c r="UCS133" s="2231"/>
      <c r="UCT133" s="2231"/>
      <c r="UCU133" s="2231"/>
      <c r="UCV133" s="2231"/>
      <c r="UCW133" s="2231"/>
      <c r="UCX133" s="2231"/>
      <c r="UCY133" s="2231"/>
      <c r="UCZ133" s="2231"/>
      <c r="UDA133" s="2231"/>
      <c r="UDB133" s="2231"/>
      <c r="UDC133" s="2231"/>
      <c r="UDD133" s="2231"/>
      <c r="UDF133" s="2231"/>
      <c r="UDG133" s="2231"/>
      <c r="UDH133" s="2231"/>
      <c r="UDI133" s="2231"/>
      <c r="UDJ133" s="2231"/>
      <c r="UDK133" s="2231"/>
      <c r="UDL133" s="2231"/>
      <c r="UDM133" s="2231"/>
      <c r="UDN133" s="2231"/>
      <c r="UDO133" s="2231"/>
      <c r="UDP133" s="2231"/>
      <c r="UDQ133" s="2231"/>
      <c r="UDR133" s="2231"/>
      <c r="UDS133" s="2231"/>
      <c r="UDT133" s="2231"/>
      <c r="UDV133" s="2231"/>
      <c r="UDW133" s="2231"/>
      <c r="UDX133" s="2231"/>
      <c r="UDY133" s="2231"/>
      <c r="UDZ133" s="2231"/>
      <c r="UEA133" s="2231"/>
      <c r="UEB133" s="2231"/>
      <c r="UEC133" s="2231"/>
      <c r="UED133" s="2231"/>
      <c r="UEE133" s="2231"/>
      <c r="UEF133" s="2231"/>
      <c r="UEG133" s="2231"/>
      <c r="UEH133" s="2231"/>
      <c r="UEI133" s="2231"/>
      <c r="UEJ133" s="2231"/>
      <c r="UEL133" s="2231"/>
      <c r="UEM133" s="2231"/>
      <c r="UEN133" s="2231"/>
      <c r="UEO133" s="2231"/>
      <c r="UEP133" s="2231"/>
      <c r="UEQ133" s="2231"/>
      <c r="UER133" s="2231"/>
      <c r="UES133" s="2231"/>
      <c r="UET133" s="2231"/>
      <c r="UEU133" s="2231"/>
      <c r="UEV133" s="2231"/>
      <c r="UEW133" s="2231"/>
      <c r="UEX133" s="2231"/>
      <c r="UEY133" s="2231"/>
      <c r="UEZ133" s="2231"/>
      <c r="UFB133" s="2231"/>
      <c r="UFC133" s="2231"/>
      <c r="UFD133" s="2231"/>
      <c r="UFE133" s="2231"/>
      <c r="UFF133" s="2231"/>
      <c r="UFG133" s="2231"/>
      <c r="UFH133" s="2231"/>
      <c r="UFI133" s="2231"/>
      <c r="UFJ133" s="2231"/>
      <c r="UFK133" s="2231"/>
      <c r="UFL133" s="2231"/>
      <c r="UFM133" s="2231"/>
      <c r="UFN133" s="2231"/>
      <c r="UFO133" s="2231"/>
      <c r="UFP133" s="2231"/>
      <c r="UFR133" s="2231"/>
      <c r="UFS133" s="2231"/>
      <c r="UFT133" s="2231"/>
      <c r="UFU133" s="2231"/>
      <c r="UFV133" s="2231"/>
      <c r="UFW133" s="2231"/>
      <c r="UFX133" s="2231"/>
      <c r="UFY133" s="2231"/>
      <c r="UFZ133" s="2231"/>
      <c r="UGA133" s="2231"/>
      <c r="UGB133" s="2231"/>
      <c r="UGC133" s="2231"/>
      <c r="UGD133" s="2231"/>
      <c r="UGE133" s="2231"/>
      <c r="UGF133" s="2231"/>
      <c r="UGH133" s="2231"/>
      <c r="UGI133" s="2231"/>
      <c r="UGJ133" s="2231"/>
      <c r="UGK133" s="2231"/>
      <c r="UGL133" s="2231"/>
      <c r="UGM133" s="2231"/>
      <c r="UGN133" s="2231"/>
      <c r="UGO133" s="2231"/>
      <c r="UGP133" s="2231"/>
      <c r="UGQ133" s="2231"/>
      <c r="UGR133" s="2231"/>
      <c r="UGS133" s="2231"/>
      <c r="UGT133" s="2231"/>
      <c r="UGU133" s="2231"/>
      <c r="UGV133" s="2231"/>
      <c r="UGX133" s="2231"/>
      <c r="UGY133" s="2231"/>
      <c r="UGZ133" s="2231"/>
      <c r="UHA133" s="2231"/>
      <c r="UHB133" s="2231"/>
      <c r="UHC133" s="2231"/>
      <c r="UHD133" s="2231"/>
      <c r="UHE133" s="2231"/>
      <c r="UHF133" s="2231"/>
      <c r="UHG133" s="2231"/>
      <c r="UHH133" s="2231"/>
      <c r="UHI133" s="2231"/>
      <c r="UHJ133" s="2231"/>
      <c r="UHK133" s="2231"/>
      <c r="UHL133" s="2231"/>
      <c r="UHN133" s="2231"/>
      <c r="UHO133" s="2231"/>
      <c r="UHP133" s="2231"/>
      <c r="UHQ133" s="2231"/>
      <c r="UHR133" s="2231"/>
      <c r="UHS133" s="2231"/>
      <c r="UHT133" s="2231"/>
      <c r="UHU133" s="2231"/>
      <c r="UHV133" s="2231"/>
      <c r="UHW133" s="2231"/>
      <c r="UHX133" s="2231"/>
      <c r="UHY133" s="2231"/>
      <c r="UHZ133" s="2231"/>
      <c r="UIA133" s="2231"/>
      <c r="UIB133" s="2231"/>
      <c r="UID133" s="2231"/>
      <c r="UIE133" s="2231"/>
      <c r="UIF133" s="2231"/>
      <c r="UIG133" s="2231"/>
      <c r="UIH133" s="2231"/>
      <c r="UII133" s="2231"/>
      <c r="UIJ133" s="2231"/>
      <c r="UIK133" s="2231"/>
      <c r="UIL133" s="2231"/>
      <c r="UIM133" s="2231"/>
      <c r="UIN133" s="2231"/>
      <c r="UIO133" s="2231"/>
      <c r="UIP133" s="2231"/>
      <c r="UIQ133" s="2231"/>
      <c r="UIR133" s="2231"/>
      <c r="UIT133" s="2231"/>
      <c r="UIU133" s="2231"/>
      <c r="UIV133" s="2231"/>
      <c r="UIW133" s="2231"/>
      <c r="UIX133" s="2231"/>
      <c r="UIY133" s="2231"/>
      <c r="UIZ133" s="2231"/>
      <c r="UJA133" s="2231"/>
      <c r="UJB133" s="2231"/>
      <c r="UJC133" s="2231"/>
      <c r="UJD133" s="2231"/>
      <c r="UJE133" s="2231"/>
      <c r="UJF133" s="2231"/>
      <c r="UJG133" s="2231"/>
      <c r="UJH133" s="2231"/>
      <c r="UJJ133" s="2231"/>
      <c r="UJK133" s="2231"/>
      <c r="UJL133" s="2231"/>
      <c r="UJM133" s="2231"/>
      <c r="UJN133" s="2231"/>
      <c r="UJO133" s="2231"/>
      <c r="UJP133" s="2231"/>
      <c r="UJQ133" s="2231"/>
      <c r="UJR133" s="2231"/>
      <c r="UJS133" s="2231"/>
      <c r="UJT133" s="2231"/>
      <c r="UJU133" s="2231"/>
      <c r="UJV133" s="2231"/>
      <c r="UJW133" s="2231"/>
      <c r="UJX133" s="2231"/>
      <c r="UJZ133" s="2231"/>
      <c r="UKA133" s="2231"/>
      <c r="UKB133" s="2231"/>
      <c r="UKC133" s="2231"/>
      <c r="UKD133" s="2231"/>
      <c r="UKE133" s="2231"/>
      <c r="UKF133" s="2231"/>
      <c r="UKG133" s="2231"/>
      <c r="UKH133" s="2231"/>
      <c r="UKI133" s="2231"/>
      <c r="UKJ133" s="2231"/>
      <c r="UKK133" s="2231"/>
      <c r="UKL133" s="2231"/>
      <c r="UKM133" s="2231"/>
      <c r="UKN133" s="2231"/>
      <c r="UKP133" s="2231"/>
      <c r="UKQ133" s="2231"/>
      <c r="UKR133" s="2231"/>
      <c r="UKS133" s="2231"/>
      <c r="UKT133" s="2231"/>
      <c r="UKU133" s="2231"/>
      <c r="UKV133" s="2231"/>
      <c r="UKW133" s="2231"/>
      <c r="UKX133" s="2231"/>
      <c r="UKY133" s="2231"/>
      <c r="UKZ133" s="2231"/>
      <c r="ULA133" s="2231"/>
      <c r="ULB133" s="2231"/>
      <c r="ULC133" s="2231"/>
      <c r="ULD133" s="2231"/>
      <c r="ULF133" s="2231"/>
      <c r="ULG133" s="2231"/>
      <c r="ULH133" s="2231"/>
      <c r="ULI133" s="2231"/>
      <c r="ULJ133" s="2231"/>
      <c r="ULK133" s="2231"/>
      <c r="ULL133" s="2231"/>
      <c r="ULM133" s="2231"/>
      <c r="ULN133" s="2231"/>
      <c r="ULO133" s="2231"/>
      <c r="ULP133" s="2231"/>
      <c r="ULQ133" s="2231"/>
      <c r="ULR133" s="2231"/>
      <c r="ULS133" s="2231"/>
      <c r="ULT133" s="2231"/>
      <c r="ULV133" s="2231"/>
      <c r="ULW133" s="2231"/>
      <c r="ULX133" s="2231"/>
      <c r="ULY133" s="2231"/>
      <c r="ULZ133" s="2231"/>
      <c r="UMA133" s="2231"/>
      <c r="UMB133" s="2231"/>
      <c r="UMC133" s="2231"/>
      <c r="UMD133" s="2231"/>
      <c r="UME133" s="2231"/>
      <c r="UMF133" s="2231"/>
      <c r="UMG133" s="2231"/>
      <c r="UMH133" s="2231"/>
      <c r="UMI133" s="2231"/>
      <c r="UMJ133" s="2231"/>
      <c r="UML133" s="2231"/>
      <c r="UMM133" s="2231"/>
      <c r="UMN133" s="2231"/>
      <c r="UMO133" s="2231"/>
      <c r="UMP133" s="2231"/>
      <c r="UMQ133" s="2231"/>
      <c r="UMR133" s="2231"/>
      <c r="UMS133" s="2231"/>
      <c r="UMT133" s="2231"/>
      <c r="UMU133" s="2231"/>
      <c r="UMV133" s="2231"/>
      <c r="UMW133" s="2231"/>
      <c r="UMX133" s="2231"/>
      <c r="UMY133" s="2231"/>
      <c r="UMZ133" s="2231"/>
      <c r="UNB133" s="2231"/>
      <c r="UNC133" s="2231"/>
      <c r="UND133" s="2231"/>
      <c r="UNE133" s="2231"/>
      <c r="UNF133" s="2231"/>
      <c r="UNG133" s="2231"/>
      <c r="UNH133" s="2231"/>
      <c r="UNI133" s="2231"/>
      <c r="UNJ133" s="2231"/>
      <c r="UNK133" s="2231"/>
      <c r="UNL133" s="2231"/>
      <c r="UNM133" s="2231"/>
      <c r="UNN133" s="2231"/>
      <c r="UNO133" s="2231"/>
      <c r="UNP133" s="2231"/>
      <c r="UNR133" s="2231"/>
      <c r="UNS133" s="2231"/>
      <c r="UNT133" s="2231"/>
      <c r="UNU133" s="2231"/>
      <c r="UNV133" s="2231"/>
      <c r="UNW133" s="2231"/>
      <c r="UNX133" s="2231"/>
      <c r="UNY133" s="2231"/>
      <c r="UNZ133" s="2231"/>
      <c r="UOA133" s="2231"/>
      <c r="UOB133" s="2231"/>
      <c r="UOC133" s="2231"/>
      <c r="UOD133" s="2231"/>
      <c r="UOE133" s="2231"/>
      <c r="UOF133" s="2231"/>
      <c r="UOH133" s="2231"/>
      <c r="UOI133" s="2231"/>
      <c r="UOJ133" s="2231"/>
      <c r="UOK133" s="2231"/>
      <c r="UOL133" s="2231"/>
      <c r="UOM133" s="2231"/>
      <c r="UON133" s="2231"/>
      <c r="UOO133" s="2231"/>
      <c r="UOP133" s="2231"/>
      <c r="UOQ133" s="2231"/>
      <c r="UOR133" s="2231"/>
      <c r="UOS133" s="2231"/>
      <c r="UOT133" s="2231"/>
      <c r="UOU133" s="2231"/>
      <c r="UOV133" s="2231"/>
      <c r="UOX133" s="2231"/>
      <c r="UOY133" s="2231"/>
      <c r="UOZ133" s="2231"/>
      <c r="UPA133" s="2231"/>
      <c r="UPB133" s="2231"/>
      <c r="UPC133" s="2231"/>
      <c r="UPD133" s="2231"/>
      <c r="UPE133" s="2231"/>
      <c r="UPF133" s="2231"/>
      <c r="UPG133" s="2231"/>
      <c r="UPH133" s="2231"/>
      <c r="UPI133" s="2231"/>
      <c r="UPJ133" s="2231"/>
      <c r="UPK133" s="2231"/>
      <c r="UPL133" s="2231"/>
      <c r="UPN133" s="2231"/>
      <c r="UPO133" s="2231"/>
      <c r="UPP133" s="2231"/>
      <c r="UPQ133" s="2231"/>
      <c r="UPR133" s="2231"/>
      <c r="UPS133" s="2231"/>
      <c r="UPT133" s="2231"/>
      <c r="UPU133" s="2231"/>
      <c r="UPV133" s="2231"/>
      <c r="UPW133" s="2231"/>
      <c r="UPX133" s="2231"/>
      <c r="UPY133" s="2231"/>
      <c r="UPZ133" s="2231"/>
      <c r="UQA133" s="2231"/>
      <c r="UQB133" s="2231"/>
      <c r="UQD133" s="2231"/>
      <c r="UQE133" s="2231"/>
      <c r="UQF133" s="2231"/>
      <c r="UQG133" s="2231"/>
      <c r="UQH133" s="2231"/>
      <c r="UQI133" s="2231"/>
      <c r="UQJ133" s="2231"/>
      <c r="UQK133" s="2231"/>
      <c r="UQL133" s="2231"/>
      <c r="UQM133" s="2231"/>
      <c r="UQN133" s="2231"/>
      <c r="UQO133" s="2231"/>
      <c r="UQP133" s="2231"/>
      <c r="UQQ133" s="2231"/>
      <c r="UQR133" s="2231"/>
      <c r="UQT133" s="2231"/>
      <c r="UQU133" s="2231"/>
      <c r="UQV133" s="2231"/>
      <c r="UQW133" s="2231"/>
      <c r="UQX133" s="2231"/>
      <c r="UQY133" s="2231"/>
      <c r="UQZ133" s="2231"/>
      <c r="URA133" s="2231"/>
      <c r="URB133" s="2231"/>
      <c r="URC133" s="2231"/>
      <c r="URD133" s="2231"/>
      <c r="URE133" s="2231"/>
      <c r="URF133" s="2231"/>
      <c r="URG133" s="2231"/>
      <c r="URH133" s="2231"/>
      <c r="URJ133" s="2231"/>
      <c r="URK133" s="2231"/>
      <c r="URL133" s="2231"/>
      <c r="URM133" s="2231"/>
      <c r="URN133" s="2231"/>
      <c r="URO133" s="2231"/>
      <c r="URP133" s="2231"/>
      <c r="URQ133" s="2231"/>
      <c r="URR133" s="2231"/>
      <c r="URS133" s="2231"/>
      <c r="URT133" s="2231"/>
      <c r="URU133" s="2231"/>
      <c r="URV133" s="2231"/>
      <c r="URW133" s="2231"/>
      <c r="URX133" s="2231"/>
      <c r="URZ133" s="2231"/>
      <c r="USA133" s="2231"/>
      <c r="USB133" s="2231"/>
      <c r="USC133" s="2231"/>
      <c r="USD133" s="2231"/>
      <c r="USE133" s="2231"/>
      <c r="USF133" s="2231"/>
      <c r="USG133" s="2231"/>
      <c r="USH133" s="2231"/>
      <c r="USI133" s="2231"/>
      <c r="USJ133" s="2231"/>
      <c r="USK133" s="2231"/>
      <c r="USL133" s="2231"/>
      <c r="USM133" s="2231"/>
      <c r="USN133" s="2231"/>
      <c r="USP133" s="2231"/>
      <c r="USQ133" s="2231"/>
      <c r="USR133" s="2231"/>
      <c r="USS133" s="2231"/>
      <c r="UST133" s="2231"/>
      <c r="USU133" s="2231"/>
      <c r="USV133" s="2231"/>
      <c r="USW133" s="2231"/>
      <c r="USX133" s="2231"/>
      <c r="USY133" s="2231"/>
      <c r="USZ133" s="2231"/>
      <c r="UTA133" s="2231"/>
      <c r="UTB133" s="2231"/>
      <c r="UTC133" s="2231"/>
      <c r="UTD133" s="2231"/>
      <c r="UTF133" s="2231"/>
      <c r="UTG133" s="2231"/>
      <c r="UTH133" s="2231"/>
      <c r="UTI133" s="2231"/>
      <c r="UTJ133" s="2231"/>
      <c r="UTK133" s="2231"/>
      <c r="UTL133" s="2231"/>
      <c r="UTM133" s="2231"/>
      <c r="UTN133" s="2231"/>
      <c r="UTO133" s="2231"/>
      <c r="UTP133" s="2231"/>
      <c r="UTQ133" s="2231"/>
      <c r="UTR133" s="2231"/>
      <c r="UTS133" s="2231"/>
      <c r="UTT133" s="2231"/>
      <c r="UTV133" s="2231"/>
      <c r="UTW133" s="2231"/>
      <c r="UTX133" s="2231"/>
      <c r="UTY133" s="2231"/>
      <c r="UTZ133" s="2231"/>
      <c r="UUA133" s="2231"/>
      <c r="UUB133" s="2231"/>
      <c r="UUC133" s="2231"/>
      <c r="UUD133" s="2231"/>
      <c r="UUE133" s="2231"/>
      <c r="UUF133" s="2231"/>
      <c r="UUG133" s="2231"/>
      <c r="UUH133" s="2231"/>
      <c r="UUI133" s="2231"/>
      <c r="UUJ133" s="2231"/>
      <c r="UUL133" s="2231"/>
      <c r="UUM133" s="2231"/>
      <c r="UUN133" s="2231"/>
      <c r="UUO133" s="2231"/>
      <c r="UUP133" s="2231"/>
      <c r="UUQ133" s="2231"/>
      <c r="UUR133" s="2231"/>
      <c r="UUS133" s="2231"/>
      <c r="UUT133" s="2231"/>
      <c r="UUU133" s="2231"/>
      <c r="UUV133" s="2231"/>
      <c r="UUW133" s="2231"/>
      <c r="UUX133" s="2231"/>
      <c r="UUY133" s="2231"/>
      <c r="UUZ133" s="2231"/>
      <c r="UVB133" s="2231"/>
      <c r="UVC133" s="2231"/>
      <c r="UVD133" s="2231"/>
      <c r="UVE133" s="2231"/>
      <c r="UVF133" s="2231"/>
      <c r="UVG133" s="2231"/>
      <c r="UVH133" s="2231"/>
      <c r="UVI133" s="2231"/>
      <c r="UVJ133" s="2231"/>
      <c r="UVK133" s="2231"/>
      <c r="UVL133" s="2231"/>
      <c r="UVM133" s="2231"/>
      <c r="UVN133" s="2231"/>
      <c r="UVO133" s="2231"/>
      <c r="UVP133" s="2231"/>
      <c r="UVR133" s="2231"/>
      <c r="UVS133" s="2231"/>
      <c r="UVT133" s="2231"/>
      <c r="UVU133" s="2231"/>
      <c r="UVV133" s="2231"/>
      <c r="UVW133" s="2231"/>
      <c r="UVX133" s="2231"/>
      <c r="UVY133" s="2231"/>
      <c r="UVZ133" s="2231"/>
      <c r="UWA133" s="2231"/>
      <c r="UWB133" s="2231"/>
      <c r="UWC133" s="2231"/>
      <c r="UWD133" s="2231"/>
      <c r="UWE133" s="2231"/>
      <c r="UWF133" s="2231"/>
      <c r="UWH133" s="2231"/>
      <c r="UWI133" s="2231"/>
      <c r="UWJ133" s="2231"/>
      <c r="UWK133" s="2231"/>
      <c r="UWL133" s="2231"/>
      <c r="UWM133" s="2231"/>
      <c r="UWN133" s="2231"/>
      <c r="UWO133" s="2231"/>
      <c r="UWP133" s="2231"/>
      <c r="UWQ133" s="2231"/>
      <c r="UWR133" s="2231"/>
      <c r="UWS133" s="2231"/>
      <c r="UWT133" s="2231"/>
      <c r="UWU133" s="2231"/>
      <c r="UWV133" s="2231"/>
      <c r="UWX133" s="2231"/>
      <c r="UWY133" s="2231"/>
      <c r="UWZ133" s="2231"/>
      <c r="UXA133" s="2231"/>
      <c r="UXB133" s="2231"/>
      <c r="UXC133" s="2231"/>
      <c r="UXD133" s="2231"/>
      <c r="UXE133" s="2231"/>
      <c r="UXF133" s="2231"/>
      <c r="UXG133" s="2231"/>
      <c r="UXH133" s="2231"/>
      <c r="UXI133" s="2231"/>
      <c r="UXJ133" s="2231"/>
      <c r="UXK133" s="2231"/>
      <c r="UXL133" s="2231"/>
      <c r="UXN133" s="2231"/>
      <c r="UXO133" s="2231"/>
      <c r="UXP133" s="2231"/>
      <c r="UXQ133" s="2231"/>
      <c r="UXR133" s="2231"/>
      <c r="UXS133" s="2231"/>
      <c r="UXT133" s="2231"/>
      <c r="UXU133" s="2231"/>
      <c r="UXV133" s="2231"/>
      <c r="UXW133" s="2231"/>
      <c r="UXX133" s="2231"/>
      <c r="UXY133" s="2231"/>
      <c r="UXZ133" s="2231"/>
      <c r="UYA133" s="2231"/>
      <c r="UYB133" s="2231"/>
      <c r="UYD133" s="2231"/>
      <c r="UYE133" s="2231"/>
      <c r="UYF133" s="2231"/>
      <c r="UYG133" s="2231"/>
      <c r="UYH133" s="2231"/>
      <c r="UYI133" s="2231"/>
      <c r="UYJ133" s="2231"/>
      <c r="UYK133" s="2231"/>
      <c r="UYL133" s="2231"/>
      <c r="UYM133" s="2231"/>
      <c r="UYN133" s="2231"/>
      <c r="UYO133" s="2231"/>
      <c r="UYP133" s="2231"/>
      <c r="UYQ133" s="2231"/>
      <c r="UYR133" s="2231"/>
      <c r="UYT133" s="2231"/>
      <c r="UYU133" s="2231"/>
      <c r="UYV133" s="2231"/>
      <c r="UYW133" s="2231"/>
      <c r="UYX133" s="2231"/>
      <c r="UYY133" s="2231"/>
      <c r="UYZ133" s="2231"/>
      <c r="UZA133" s="2231"/>
      <c r="UZB133" s="2231"/>
      <c r="UZC133" s="2231"/>
      <c r="UZD133" s="2231"/>
      <c r="UZE133" s="2231"/>
      <c r="UZF133" s="2231"/>
      <c r="UZG133" s="2231"/>
      <c r="UZH133" s="2231"/>
      <c r="UZJ133" s="2231"/>
      <c r="UZK133" s="2231"/>
      <c r="UZL133" s="2231"/>
      <c r="UZM133" s="2231"/>
      <c r="UZN133" s="2231"/>
      <c r="UZO133" s="2231"/>
      <c r="UZP133" s="2231"/>
      <c r="UZQ133" s="2231"/>
      <c r="UZR133" s="2231"/>
      <c r="UZS133" s="2231"/>
      <c r="UZT133" s="2231"/>
      <c r="UZU133" s="2231"/>
      <c r="UZV133" s="2231"/>
      <c r="UZW133" s="2231"/>
      <c r="UZX133" s="2231"/>
      <c r="UZZ133" s="2231"/>
      <c r="VAA133" s="2231"/>
      <c r="VAB133" s="2231"/>
      <c r="VAC133" s="2231"/>
      <c r="VAD133" s="2231"/>
      <c r="VAE133" s="2231"/>
      <c r="VAF133" s="2231"/>
      <c r="VAG133" s="2231"/>
      <c r="VAH133" s="2231"/>
      <c r="VAI133" s="2231"/>
      <c r="VAJ133" s="2231"/>
      <c r="VAK133" s="2231"/>
      <c r="VAL133" s="2231"/>
      <c r="VAM133" s="2231"/>
      <c r="VAN133" s="2231"/>
      <c r="VAP133" s="2231"/>
      <c r="VAQ133" s="2231"/>
      <c r="VAR133" s="2231"/>
      <c r="VAS133" s="2231"/>
      <c r="VAT133" s="2231"/>
      <c r="VAU133" s="2231"/>
      <c r="VAV133" s="2231"/>
      <c r="VAW133" s="2231"/>
      <c r="VAX133" s="2231"/>
      <c r="VAY133" s="2231"/>
      <c r="VAZ133" s="2231"/>
      <c r="VBA133" s="2231"/>
      <c r="VBB133" s="2231"/>
      <c r="VBC133" s="2231"/>
      <c r="VBD133" s="2231"/>
      <c r="VBF133" s="2231"/>
      <c r="VBG133" s="2231"/>
      <c r="VBH133" s="2231"/>
      <c r="VBI133" s="2231"/>
      <c r="VBJ133" s="2231"/>
      <c r="VBK133" s="2231"/>
      <c r="VBL133" s="2231"/>
      <c r="VBM133" s="2231"/>
      <c r="VBN133" s="2231"/>
      <c r="VBO133" s="2231"/>
      <c r="VBP133" s="2231"/>
      <c r="VBQ133" s="2231"/>
      <c r="VBR133" s="2231"/>
      <c r="VBS133" s="2231"/>
      <c r="VBT133" s="2231"/>
      <c r="VBV133" s="2231"/>
      <c r="VBW133" s="2231"/>
      <c r="VBX133" s="2231"/>
      <c r="VBY133" s="2231"/>
      <c r="VBZ133" s="2231"/>
      <c r="VCA133" s="2231"/>
      <c r="VCB133" s="2231"/>
      <c r="VCC133" s="2231"/>
      <c r="VCD133" s="2231"/>
      <c r="VCE133" s="2231"/>
      <c r="VCF133" s="2231"/>
      <c r="VCG133" s="2231"/>
      <c r="VCH133" s="2231"/>
      <c r="VCI133" s="2231"/>
      <c r="VCJ133" s="2231"/>
      <c r="VCL133" s="2231"/>
      <c r="VCM133" s="2231"/>
      <c r="VCN133" s="2231"/>
      <c r="VCO133" s="2231"/>
      <c r="VCP133" s="2231"/>
      <c r="VCQ133" s="2231"/>
      <c r="VCR133" s="2231"/>
      <c r="VCS133" s="2231"/>
      <c r="VCT133" s="2231"/>
      <c r="VCU133" s="2231"/>
      <c r="VCV133" s="2231"/>
      <c r="VCW133" s="2231"/>
      <c r="VCX133" s="2231"/>
      <c r="VCY133" s="2231"/>
      <c r="VCZ133" s="2231"/>
      <c r="VDB133" s="2231"/>
      <c r="VDC133" s="2231"/>
      <c r="VDD133" s="2231"/>
      <c r="VDE133" s="2231"/>
      <c r="VDF133" s="2231"/>
      <c r="VDG133" s="2231"/>
      <c r="VDH133" s="2231"/>
      <c r="VDI133" s="2231"/>
      <c r="VDJ133" s="2231"/>
      <c r="VDK133" s="2231"/>
      <c r="VDL133" s="2231"/>
      <c r="VDM133" s="2231"/>
      <c r="VDN133" s="2231"/>
      <c r="VDO133" s="2231"/>
      <c r="VDP133" s="2231"/>
      <c r="VDR133" s="2231"/>
      <c r="VDS133" s="2231"/>
      <c r="VDT133" s="2231"/>
      <c r="VDU133" s="2231"/>
      <c r="VDV133" s="2231"/>
      <c r="VDW133" s="2231"/>
      <c r="VDX133" s="2231"/>
      <c r="VDY133" s="2231"/>
      <c r="VDZ133" s="2231"/>
      <c r="VEA133" s="2231"/>
      <c r="VEB133" s="2231"/>
      <c r="VEC133" s="2231"/>
      <c r="VED133" s="2231"/>
      <c r="VEE133" s="2231"/>
      <c r="VEF133" s="2231"/>
      <c r="VEH133" s="2231"/>
      <c r="VEI133" s="2231"/>
      <c r="VEJ133" s="2231"/>
      <c r="VEK133" s="2231"/>
      <c r="VEL133" s="2231"/>
      <c r="VEM133" s="2231"/>
      <c r="VEN133" s="2231"/>
      <c r="VEO133" s="2231"/>
      <c r="VEP133" s="2231"/>
      <c r="VEQ133" s="2231"/>
      <c r="VER133" s="2231"/>
      <c r="VES133" s="2231"/>
      <c r="VET133" s="2231"/>
      <c r="VEU133" s="2231"/>
      <c r="VEV133" s="2231"/>
      <c r="VEX133" s="2231"/>
      <c r="VEY133" s="2231"/>
      <c r="VEZ133" s="2231"/>
      <c r="VFA133" s="2231"/>
      <c r="VFB133" s="2231"/>
      <c r="VFC133" s="2231"/>
      <c r="VFD133" s="2231"/>
      <c r="VFE133" s="2231"/>
      <c r="VFF133" s="2231"/>
      <c r="VFG133" s="2231"/>
      <c r="VFH133" s="2231"/>
      <c r="VFI133" s="2231"/>
      <c r="VFJ133" s="2231"/>
      <c r="VFK133" s="2231"/>
      <c r="VFL133" s="2231"/>
      <c r="VFN133" s="2231"/>
      <c r="VFO133" s="2231"/>
      <c r="VFP133" s="2231"/>
      <c r="VFQ133" s="2231"/>
      <c r="VFR133" s="2231"/>
      <c r="VFS133" s="2231"/>
      <c r="VFT133" s="2231"/>
      <c r="VFU133" s="2231"/>
      <c r="VFV133" s="2231"/>
      <c r="VFW133" s="2231"/>
      <c r="VFX133" s="2231"/>
      <c r="VFY133" s="2231"/>
      <c r="VFZ133" s="2231"/>
      <c r="VGA133" s="2231"/>
      <c r="VGB133" s="2231"/>
      <c r="VGD133" s="2231"/>
      <c r="VGE133" s="2231"/>
      <c r="VGF133" s="2231"/>
      <c r="VGG133" s="2231"/>
      <c r="VGH133" s="2231"/>
      <c r="VGI133" s="2231"/>
      <c r="VGJ133" s="2231"/>
      <c r="VGK133" s="2231"/>
      <c r="VGL133" s="2231"/>
      <c r="VGM133" s="2231"/>
      <c r="VGN133" s="2231"/>
      <c r="VGO133" s="2231"/>
      <c r="VGP133" s="2231"/>
      <c r="VGQ133" s="2231"/>
      <c r="VGR133" s="2231"/>
      <c r="VGT133" s="2231"/>
      <c r="VGU133" s="2231"/>
      <c r="VGV133" s="2231"/>
      <c r="VGW133" s="2231"/>
      <c r="VGX133" s="2231"/>
      <c r="VGY133" s="2231"/>
      <c r="VGZ133" s="2231"/>
      <c r="VHA133" s="2231"/>
      <c r="VHB133" s="2231"/>
      <c r="VHC133" s="2231"/>
      <c r="VHD133" s="2231"/>
      <c r="VHE133" s="2231"/>
      <c r="VHF133" s="2231"/>
      <c r="VHG133" s="2231"/>
      <c r="VHH133" s="2231"/>
      <c r="VHJ133" s="2231"/>
      <c r="VHK133" s="2231"/>
      <c r="VHL133" s="2231"/>
      <c r="VHM133" s="2231"/>
      <c r="VHN133" s="2231"/>
      <c r="VHO133" s="2231"/>
      <c r="VHP133" s="2231"/>
      <c r="VHQ133" s="2231"/>
      <c r="VHR133" s="2231"/>
      <c r="VHS133" s="2231"/>
      <c r="VHT133" s="2231"/>
      <c r="VHU133" s="2231"/>
      <c r="VHV133" s="2231"/>
      <c r="VHW133" s="2231"/>
      <c r="VHX133" s="2231"/>
      <c r="VHZ133" s="2231"/>
      <c r="VIA133" s="2231"/>
      <c r="VIB133" s="2231"/>
      <c r="VIC133" s="2231"/>
      <c r="VID133" s="2231"/>
      <c r="VIE133" s="2231"/>
      <c r="VIF133" s="2231"/>
      <c r="VIG133" s="2231"/>
      <c r="VIH133" s="2231"/>
      <c r="VII133" s="2231"/>
      <c r="VIJ133" s="2231"/>
      <c r="VIK133" s="2231"/>
      <c r="VIL133" s="2231"/>
      <c r="VIM133" s="2231"/>
      <c r="VIN133" s="2231"/>
      <c r="VIP133" s="2231"/>
      <c r="VIQ133" s="2231"/>
      <c r="VIR133" s="2231"/>
      <c r="VIS133" s="2231"/>
      <c r="VIT133" s="2231"/>
      <c r="VIU133" s="2231"/>
      <c r="VIV133" s="2231"/>
      <c r="VIW133" s="2231"/>
      <c r="VIX133" s="2231"/>
      <c r="VIY133" s="2231"/>
      <c r="VIZ133" s="2231"/>
      <c r="VJA133" s="2231"/>
      <c r="VJB133" s="2231"/>
      <c r="VJC133" s="2231"/>
      <c r="VJD133" s="2231"/>
      <c r="VJF133" s="2231"/>
      <c r="VJG133" s="2231"/>
      <c r="VJH133" s="2231"/>
      <c r="VJI133" s="2231"/>
      <c r="VJJ133" s="2231"/>
      <c r="VJK133" s="2231"/>
      <c r="VJL133" s="2231"/>
      <c r="VJM133" s="2231"/>
      <c r="VJN133" s="2231"/>
      <c r="VJO133" s="2231"/>
      <c r="VJP133" s="2231"/>
      <c r="VJQ133" s="2231"/>
      <c r="VJR133" s="2231"/>
      <c r="VJS133" s="2231"/>
      <c r="VJT133" s="2231"/>
      <c r="VJV133" s="2231"/>
      <c r="VJW133" s="2231"/>
      <c r="VJX133" s="2231"/>
      <c r="VJY133" s="2231"/>
      <c r="VJZ133" s="2231"/>
      <c r="VKA133" s="2231"/>
      <c r="VKB133" s="2231"/>
      <c r="VKC133" s="2231"/>
      <c r="VKD133" s="2231"/>
      <c r="VKE133" s="2231"/>
      <c r="VKF133" s="2231"/>
      <c r="VKG133" s="2231"/>
      <c r="VKH133" s="2231"/>
      <c r="VKI133" s="2231"/>
      <c r="VKJ133" s="2231"/>
      <c r="VKL133" s="2231"/>
      <c r="VKM133" s="2231"/>
      <c r="VKN133" s="2231"/>
      <c r="VKO133" s="2231"/>
      <c r="VKP133" s="2231"/>
      <c r="VKQ133" s="2231"/>
      <c r="VKR133" s="2231"/>
      <c r="VKS133" s="2231"/>
      <c r="VKT133" s="2231"/>
      <c r="VKU133" s="2231"/>
      <c r="VKV133" s="2231"/>
      <c r="VKW133" s="2231"/>
      <c r="VKX133" s="2231"/>
      <c r="VKY133" s="2231"/>
      <c r="VKZ133" s="2231"/>
      <c r="VLB133" s="2231"/>
      <c r="VLC133" s="2231"/>
      <c r="VLD133" s="2231"/>
      <c r="VLE133" s="2231"/>
      <c r="VLF133" s="2231"/>
      <c r="VLG133" s="2231"/>
      <c r="VLH133" s="2231"/>
      <c r="VLI133" s="2231"/>
      <c r="VLJ133" s="2231"/>
      <c r="VLK133" s="2231"/>
      <c r="VLL133" s="2231"/>
      <c r="VLM133" s="2231"/>
      <c r="VLN133" s="2231"/>
      <c r="VLO133" s="2231"/>
      <c r="VLP133" s="2231"/>
      <c r="VLR133" s="2231"/>
      <c r="VLS133" s="2231"/>
      <c r="VLT133" s="2231"/>
      <c r="VLU133" s="2231"/>
      <c r="VLV133" s="2231"/>
      <c r="VLW133" s="2231"/>
      <c r="VLX133" s="2231"/>
      <c r="VLY133" s="2231"/>
      <c r="VLZ133" s="2231"/>
      <c r="VMA133" s="2231"/>
      <c r="VMB133" s="2231"/>
      <c r="VMC133" s="2231"/>
      <c r="VMD133" s="2231"/>
      <c r="VME133" s="2231"/>
      <c r="VMF133" s="2231"/>
      <c r="VMH133" s="2231"/>
      <c r="VMI133" s="2231"/>
      <c r="VMJ133" s="2231"/>
      <c r="VMK133" s="2231"/>
      <c r="VML133" s="2231"/>
      <c r="VMM133" s="2231"/>
      <c r="VMN133" s="2231"/>
      <c r="VMO133" s="2231"/>
      <c r="VMP133" s="2231"/>
      <c r="VMQ133" s="2231"/>
      <c r="VMR133" s="2231"/>
      <c r="VMS133" s="2231"/>
      <c r="VMT133" s="2231"/>
      <c r="VMU133" s="2231"/>
      <c r="VMV133" s="2231"/>
      <c r="VMX133" s="2231"/>
      <c r="VMY133" s="2231"/>
      <c r="VMZ133" s="2231"/>
      <c r="VNA133" s="2231"/>
      <c r="VNB133" s="2231"/>
      <c r="VNC133" s="2231"/>
      <c r="VND133" s="2231"/>
      <c r="VNE133" s="2231"/>
      <c r="VNF133" s="2231"/>
      <c r="VNG133" s="2231"/>
      <c r="VNH133" s="2231"/>
      <c r="VNI133" s="2231"/>
      <c r="VNJ133" s="2231"/>
      <c r="VNK133" s="2231"/>
      <c r="VNL133" s="2231"/>
      <c r="VNN133" s="2231"/>
      <c r="VNO133" s="2231"/>
      <c r="VNP133" s="2231"/>
      <c r="VNQ133" s="2231"/>
      <c r="VNR133" s="2231"/>
      <c r="VNS133" s="2231"/>
      <c r="VNT133" s="2231"/>
      <c r="VNU133" s="2231"/>
      <c r="VNV133" s="2231"/>
      <c r="VNW133" s="2231"/>
      <c r="VNX133" s="2231"/>
      <c r="VNY133" s="2231"/>
      <c r="VNZ133" s="2231"/>
      <c r="VOA133" s="2231"/>
      <c r="VOB133" s="2231"/>
      <c r="VOD133" s="2231"/>
      <c r="VOE133" s="2231"/>
      <c r="VOF133" s="2231"/>
      <c r="VOG133" s="2231"/>
      <c r="VOH133" s="2231"/>
      <c r="VOI133" s="2231"/>
      <c r="VOJ133" s="2231"/>
      <c r="VOK133" s="2231"/>
      <c r="VOL133" s="2231"/>
      <c r="VOM133" s="2231"/>
      <c r="VON133" s="2231"/>
      <c r="VOO133" s="2231"/>
      <c r="VOP133" s="2231"/>
      <c r="VOQ133" s="2231"/>
      <c r="VOR133" s="2231"/>
      <c r="VOT133" s="2231"/>
      <c r="VOU133" s="2231"/>
      <c r="VOV133" s="2231"/>
      <c r="VOW133" s="2231"/>
      <c r="VOX133" s="2231"/>
      <c r="VOY133" s="2231"/>
      <c r="VOZ133" s="2231"/>
      <c r="VPA133" s="2231"/>
      <c r="VPB133" s="2231"/>
      <c r="VPC133" s="2231"/>
      <c r="VPD133" s="2231"/>
      <c r="VPE133" s="2231"/>
      <c r="VPF133" s="2231"/>
      <c r="VPG133" s="2231"/>
      <c r="VPH133" s="2231"/>
      <c r="VPJ133" s="2231"/>
      <c r="VPK133" s="2231"/>
      <c r="VPL133" s="2231"/>
      <c r="VPM133" s="2231"/>
      <c r="VPN133" s="2231"/>
      <c r="VPO133" s="2231"/>
      <c r="VPP133" s="2231"/>
      <c r="VPQ133" s="2231"/>
      <c r="VPR133" s="2231"/>
      <c r="VPS133" s="2231"/>
      <c r="VPT133" s="2231"/>
      <c r="VPU133" s="2231"/>
      <c r="VPV133" s="2231"/>
      <c r="VPW133" s="2231"/>
      <c r="VPX133" s="2231"/>
      <c r="VPZ133" s="2231"/>
      <c r="VQA133" s="2231"/>
      <c r="VQB133" s="2231"/>
      <c r="VQC133" s="2231"/>
      <c r="VQD133" s="2231"/>
      <c r="VQE133" s="2231"/>
      <c r="VQF133" s="2231"/>
      <c r="VQG133" s="2231"/>
      <c r="VQH133" s="2231"/>
      <c r="VQI133" s="2231"/>
      <c r="VQJ133" s="2231"/>
      <c r="VQK133" s="2231"/>
      <c r="VQL133" s="2231"/>
      <c r="VQM133" s="2231"/>
      <c r="VQN133" s="2231"/>
      <c r="VQP133" s="2231"/>
      <c r="VQQ133" s="2231"/>
      <c r="VQR133" s="2231"/>
      <c r="VQS133" s="2231"/>
      <c r="VQT133" s="2231"/>
      <c r="VQU133" s="2231"/>
      <c r="VQV133" s="2231"/>
      <c r="VQW133" s="2231"/>
      <c r="VQX133" s="2231"/>
      <c r="VQY133" s="2231"/>
      <c r="VQZ133" s="2231"/>
      <c r="VRA133" s="2231"/>
      <c r="VRB133" s="2231"/>
      <c r="VRC133" s="2231"/>
      <c r="VRD133" s="2231"/>
      <c r="VRF133" s="2231"/>
      <c r="VRG133" s="2231"/>
      <c r="VRH133" s="2231"/>
      <c r="VRI133" s="2231"/>
      <c r="VRJ133" s="2231"/>
      <c r="VRK133" s="2231"/>
      <c r="VRL133" s="2231"/>
      <c r="VRM133" s="2231"/>
      <c r="VRN133" s="2231"/>
      <c r="VRO133" s="2231"/>
      <c r="VRP133" s="2231"/>
      <c r="VRQ133" s="2231"/>
      <c r="VRR133" s="2231"/>
      <c r="VRS133" s="2231"/>
      <c r="VRT133" s="2231"/>
      <c r="VRV133" s="2231"/>
      <c r="VRW133" s="2231"/>
      <c r="VRX133" s="2231"/>
      <c r="VRY133" s="2231"/>
      <c r="VRZ133" s="2231"/>
      <c r="VSA133" s="2231"/>
      <c r="VSB133" s="2231"/>
      <c r="VSC133" s="2231"/>
      <c r="VSD133" s="2231"/>
      <c r="VSE133" s="2231"/>
      <c r="VSF133" s="2231"/>
      <c r="VSG133" s="2231"/>
      <c r="VSH133" s="2231"/>
      <c r="VSI133" s="2231"/>
      <c r="VSJ133" s="2231"/>
      <c r="VSL133" s="2231"/>
      <c r="VSM133" s="2231"/>
      <c r="VSN133" s="2231"/>
      <c r="VSO133" s="2231"/>
      <c r="VSP133" s="2231"/>
      <c r="VSQ133" s="2231"/>
      <c r="VSR133" s="2231"/>
      <c r="VSS133" s="2231"/>
      <c r="VST133" s="2231"/>
      <c r="VSU133" s="2231"/>
      <c r="VSV133" s="2231"/>
      <c r="VSW133" s="2231"/>
      <c r="VSX133" s="2231"/>
      <c r="VSY133" s="2231"/>
      <c r="VSZ133" s="2231"/>
      <c r="VTB133" s="2231"/>
      <c r="VTC133" s="2231"/>
      <c r="VTD133" s="2231"/>
      <c r="VTE133" s="2231"/>
      <c r="VTF133" s="2231"/>
      <c r="VTG133" s="2231"/>
      <c r="VTH133" s="2231"/>
      <c r="VTI133" s="2231"/>
      <c r="VTJ133" s="2231"/>
      <c r="VTK133" s="2231"/>
      <c r="VTL133" s="2231"/>
      <c r="VTM133" s="2231"/>
      <c r="VTN133" s="2231"/>
      <c r="VTO133" s="2231"/>
      <c r="VTP133" s="2231"/>
      <c r="VTR133" s="2231"/>
      <c r="VTS133" s="2231"/>
      <c r="VTT133" s="2231"/>
      <c r="VTU133" s="2231"/>
      <c r="VTV133" s="2231"/>
      <c r="VTW133" s="2231"/>
      <c r="VTX133" s="2231"/>
      <c r="VTY133" s="2231"/>
      <c r="VTZ133" s="2231"/>
      <c r="VUA133" s="2231"/>
      <c r="VUB133" s="2231"/>
      <c r="VUC133" s="2231"/>
      <c r="VUD133" s="2231"/>
      <c r="VUE133" s="2231"/>
      <c r="VUF133" s="2231"/>
      <c r="VUH133" s="2231"/>
      <c r="VUI133" s="2231"/>
      <c r="VUJ133" s="2231"/>
      <c r="VUK133" s="2231"/>
      <c r="VUL133" s="2231"/>
      <c r="VUM133" s="2231"/>
      <c r="VUN133" s="2231"/>
      <c r="VUO133" s="2231"/>
      <c r="VUP133" s="2231"/>
      <c r="VUQ133" s="2231"/>
      <c r="VUR133" s="2231"/>
      <c r="VUS133" s="2231"/>
      <c r="VUT133" s="2231"/>
      <c r="VUU133" s="2231"/>
      <c r="VUV133" s="2231"/>
      <c r="VUX133" s="2231"/>
      <c r="VUY133" s="2231"/>
      <c r="VUZ133" s="2231"/>
      <c r="VVA133" s="2231"/>
      <c r="VVB133" s="2231"/>
      <c r="VVC133" s="2231"/>
      <c r="VVD133" s="2231"/>
      <c r="VVE133" s="2231"/>
      <c r="VVF133" s="2231"/>
      <c r="VVG133" s="2231"/>
      <c r="VVH133" s="2231"/>
      <c r="VVI133" s="2231"/>
      <c r="VVJ133" s="2231"/>
      <c r="VVK133" s="2231"/>
      <c r="VVL133" s="2231"/>
      <c r="VVN133" s="2231"/>
      <c r="VVO133" s="2231"/>
      <c r="VVP133" s="2231"/>
      <c r="VVQ133" s="2231"/>
      <c r="VVR133" s="2231"/>
      <c r="VVS133" s="2231"/>
      <c r="VVT133" s="2231"/>
      <c r="VVU133" s="2231"/>
      <c r="VVV133" s="2231"/>
      <c r="VVW133" s="2231"/>
      <c r="VVX133" s="2231"/>
      <c r="VVY133" s="2231"/>
      <c r="VVZ133" s="2231"/>
      <c r="VWA133" s="2231"/>
      <c r="VWB133" s="2231"/>
      <c r="VWD133" s="2231"/>
      <c r="VWE133" s="2231"/>
      <c r="VWF133" s="2231"/>
      <c r="VWG133" s="2231"/>
      <c r="VWH133" s="2231"/>
      <c r="VWI133" s="2231"/>
      <c r="VWJ133" s="2231"/>
      <c r="VWK133" s="2231"/>
      <c r="VWL133" s="2231"/>
      <c r="VWM133" s="2231"/>
      <c r="VWN133" s="2231"/>
      <c r="VWO133" s="2231"/>
      <c r="VWP133" s="2231"/>
      <c r="VWQ133" s="2231"/>
      <c r="VWR133" s="2231"/>
      <c r="VWT133" s="2231"/>
      <c r="VWU133" s="2231"/>
      <c r="VWV133" s="2231"/>
      <c r="VWW133" s="2231"/>
      <c r="VWX133" s="2231"/>
      <c r="VWY133" s="2231"/>
      <c r="VWZ133" s="2231"/>
      <c r="VXA133" s="2231"/>
      <c r="VXB133" s="2231"/>
      <c r="VXC133" s="2231"/>
      <c r="VXD133" s="2231"/>
      <c r="VXE133" s="2231"/>
      <c r="VXF133" s="2231"/>
      <c r="VXG133" s="2231"/>
      <c r="VXH133" s="2231"/>
      <c r="VXJ133" s="2231"/>
      <c r="VXK133" s="2231"/>
      <c r="VXL133" s="2231"/>
      <c r="VXM133" s="2231"/>
      <c r="VXN133" s="2231"/>
      <c r="VXO133" s="2231"/>
      <c r="VXP133" s="2231"/>
      <c r="VXQ133" s="2231"/>
      <c r="VXR133" s="2231"/>
      <c r="VXS133" s="2231"/>
      <c r="VXT133" s="2231"/>
      <c r="VXU133" s="2231"/>
      <c r="VXV133" s="2231"/>
      <c r="VXW133" s="2231"/>
      <c r="VXX133" s="2231"/>
      <c r="VXZ133" s="2231"/>
      <c r="VYA133" s="2231"/>
      <c r="VYB133" s="2231"/>
      <c r="VYC133" s="2231"/>
      <c r="VYD133" s="2231"/>
      <c r="VYE133" s="2231"/>
      <c r="VYF133" s="2231"/>
      <c r="VYG133" s="2231"/>
      <c r="VYH133" s="2231"/>
      <c r="VYI133" s="2231"/>
      <c r="VYJ133" s="2231"/>
      <c r="VYK133" s="2231"/>
      <c r="VYL133" s="2231"/>
      <c r="VYM133" s="2231"/>
      <c r="VYN133" s="2231"/>
      <c r="VYP133" s="2231"/>
      <c r="VYQ133" s="2231"/>
      <c r="VYR133" s="2231"/>
      <c r="VYS133" s="2231"/>
      <c r="VYT133" s="2231"/>
      <c r="VYU133" s="2231"/>
      <c r="VYV133" s="2231"/>
      <c r="VYW133" s="2231"/>
      <c r="VYX133" s="2231"/>
      <c r="VYY133" s="2231"/>
      <c r="VYZ133" s="2231"/>
      <c r="VZA133" s="2231"/>
      <c r="VZB133" s="2231"/>
      <c r="VZC133" s="2231"/>
      <c r="VZD133" s="2231"/>
      <c r="VZF133" s="2231"/>
      <c r="VZG133" s="2231"/>
      <c r="VZH133" s="2231"/>
      <c r="VZI133" s="2231"/>
      <c r="VZJ133" s="2231"/>
      <c r="VZK133" s="2231"/>
      <c r="VZL133" s="2231"/>
      <c r="VZM133" s="2231"/>
      <c r="VZN133" s="2231"/>
      <c r="VZO133" s="2231"/>
      <c r="VZP133" s="2231"/>
      <c r="VZQ133" s="2231"/>
      <c r="VZR133" s="2231"/>
      <c r="VZS133" s="2231"/>
      <c r="VZT133" s="2231"/>
      <c r="VZV133" s="2231"/>
      <c r="VZW133" s="2231"/>
      <c r="VZX133" s="2231"/>
      <c r="VZY133" s="2231"/>
      <c r="VZZ133" s="2231"/>
      <c r="WAA133" s="2231"/>
      <c r="WAB133" s="2231"/>
      <c r="WAC133" s="2231"/>
      <c r="WAD133" s="2231"/>
      <c r="WAE133" s="2231"/>
      <c r="WAF133" s="2231"/>
      <c r="WAG133" s="2231"/>
      <c r="WAH133" s="2231"/>
      <c r="WAI133" s="2231"/>
      <c r="WAJ133" s="2231"/>
      <c r="WAL133" s="2231"/>
      <c r="WAM133" s="2231"/>
      <c r="WAN133" s="2231"/>
      <c r="WAO133" s="2231"/>
      <c r="WAP133" s="2231"/>
      <c r="WAQ133" s="2231"/>
      <c r="WAR133" s="2231"/>
      <c r="WAS133" s="2231"/>
      <c r="WAT133" s="2231"/>
      <c r="WAU133" s="2231"/>
      <c r="WAV133" s="2231"/>
      <c r="WAW133" s="2231"/>
      <c r="WAX133" s="2231"/>
      <c r="WAY133" s="2231"/>
      <c r="WAZ133" s="2231"/>
      <c r="WBB133" s="2231"/>
      <c r="WBC133" s="2231"/>
      <c r="WBD133" s="2231"/>
      <c r="WBE133" s="2231"/>
      <c r="WBF133" s="2231"/>
      <c r="WBG133" s="2231"/>
      <c r="WBH133" s="2231"/>
      <c r="WBI133" s="2231"/>
      <c r="WBJ133" s="2231"/>
      <c r="WBK133" s="2231"/>
      <c r="WBL133" s="2231"/>
      <c r="WBM133" s="2231"/>
      <c r="WBN133" s="2231"/>
      <c r="WBO133" s="2231"/>
      <c r="WBP133" s="2231"/>
      <c r="WBR133" s="2231"/>
      <c r="WBS133" s="2231"/>
      <c r="WBT133" s="2231"/>
      <c r="WBU133" s="2231"/>
      <c r="WBV133" s="2231"/>
      <c r="WBW133" s="2231"/>
      <c r="WBX133" s="2231"/>
      <c r="WBY133" s="2231"/>
      <c r="WBZ133" s="2231"/>
      <c r="WCA133" s="2231"/>
      <c r="WCB133" s="2231"/>
      <c r="WCC133" s="2231"/>
      <c r="WCD133" s="2231"/>
      <c r="WCE133" s="2231"/>
      <c r="WCF133" s="2231"/>
      <c r="WCH133" s="2231"/>
      <c r="WCI133" s="2231"/>
      <c r="WCJ133" s="2231"/>
      <c r="WCK133" s="2231"/>
      <c r="WCL133" s="2231"/>
      <c r="WCM133" s="2231"/>
      <c r="WCN133" s="2231"/>
      <c r="WCO133" s="2231"/>
      <c r="WCP133" s="2231"/>
      <c r="WCQ133" s="2231"/>
      <c r="WCR133" s="2231"/>
      <c r="WCS133" s="2231"/>
      <c r="WCT133" s="2231"/>
      <c r="WCU133" s="2231"/>
      <c r="WCV133" s="2231"/>
      <c r="WCX133" s="2231"/>
      <c r="WCY133" s="2231"/>
      <c r="WCZ133" s="2231"/>
      <c r="WDA133" s="2231"/>
      <c r="WDB133" s="2231"/>
      <c r="WDC133" s="2231"/>
      <c r="WDD133" s="2231"/>
      <c r="WDE133" s="2231"/>
      <c r="WDF133" s="2231"/>
      <c r="WDG133" s="2231"/>
      <c r="WDH133" s="2231"/>
      <c r="WDI133" s="2231"/>
      <c r="WDJ133" s="2231"/>
      <c r="WDK133" s="2231"/>
      <c r="WDL133" s="2231"/>
      <c r="WDN133" s="2231"/>
      <c r="WDO133" s="2231"/>
      <c r="WDP133" s="2231"/>
      <c r="WDQ133" s="2231"/>
      <c r="WDR133" s="2231"/>
      <c r="WDS133" s="2231"/>
      <c r="WDT133" s="2231"/>
      <c r="WDU133" s="2231"/>
      <c r="WDV133" s="2231"/>
      <c r="WDW133" s="2231"/>
      <c r="WDX133" s="2231"/>
      <c r="WDY133" s="2231"/>
      <c r="WDZ133" s="2231"/>
      <c r="WEA133" s="2231"/>
      <c r="WEB133" s="2231"/>
      <c r="WED133" s="2231"/>
      <c r="WEE133" s="2231"/>
      <c r="WEF133" s="2231"/>
      <c r="WEG133" s="2231"/>
      <c r="WEH133" s="2231"/>
      <c r="WEI133" s="2231"/>
      <c r="WEJ133" s="2231"/>
      <c r="WEK133" s="2231"/>
      <c r="WEL133" s="2231"/>
      <c r="WEM133" s="2231"/>
      <c r="WEN133" s="2231"/>
      <c r="WEO133" s="2231"/>
      <c r="WEP133" s="2231"/>
      <c r="WEQ133" s="2231"/>
      <c r="WER133" s="2231"/>
      <c r="WET133" s="2231"/>
      <c r="WEU133" s="2231"/>
      <c r="WEV133" s="2231"/>
      <c r="WEW133" s="2231"/>
      <c r="WEX133" s="2231"/>
      <c r="WEY133" s="2231"/>
      <c r="WEZ133" s="2231"/>
      <c r="WFA133" s="2231"/>
      <c r="WFB133" s="2231"/>
      <c r="WFC133" s="2231"/>
      <c r="WFD133" s="2231"/>
      <c r="WFE133" s="2231"/>
      <c r="WFF133" s="2231"/>
      <c r="WFG133" s="2231"/>
      <c r="WFH133" s="2231"/>
      <c r="WFJ133" s="2231"/>
      <c r="WFK133" s="2231"/>
      <c r="WFL133" s="2231"/>
      <c r="WFM133" s="2231"/>
      <c r="WFN133" s="2231"/>
      <c r="WFO133" s="2231"/>
      <c r="WFP133" s="2231"/>
      <c r="WFQ133" s="2231"/>
      <c r="WFR133" s="2231"/>
      <c r="WFS133" s="2231"/>
      <c r="WFT133" s="2231"/>
      <c r="WFU133" s="2231"/>
      <c r="WFV133" s="2231"/>
      <c r="WFW133" s="2231"/>
      <c r="WFX133" s="2231"/>
      <c r="WFZ133" s="2231"/>
      <c r="WGA133" s="2231"/>
      <c r="WGB133" s="2231"/>
      <c r="WGC133" s="2231"/>
      <c r="WGD133" s="2231"/>
      <c r="WGE133" s="2231"/>
      <c r="WGF133" s="2231"/>
      <c r="WGG133" s="2231"/>
      <c r="WGH133" s="2231"/>
      <c r="WGI133" s="2231"/>
      <c r="WGJ133" s="2231"/>
      <c r="WGK133" s="2231"/>
      <c r="WGL133" s="2231"/>
      <c r="WGM133" s="2231"/>
      <c r="WGN133" s="2231"/>
      <c r="WGP133" s="2231"/>
      <c r="WGQ133" s="2231"/>
      <c r="WGR133" s="2231"/>
      <c r="WGS133" s="2231"/>
      <c r="WGT133" s="2231"/>
      <c r="WGU133" s="2231"/>
      <c r="WGV133" s="2231"/>
      <c r="WGW133" s="2231"/>
      <c r="WGX133" s="2231"/>
      <c r="WGY133" s="2231"/>
      <c r="WGZ133" s="2231"/>
      <c r="WHA133" s="2231"/>
      <c r="WHB133" s="2231"/>
      <c r="WHC133" s="2231"/>
      <c r="WHD133" s="2231"/>
      <c r="WHF133" s="2231"/>
      <c r="WHG133" s="2231"/>
      <c r="WHH133" s="2231"/>
      <c r="WHI133" s="2231"/>
      <c r="WHJ133" s="2231"/>
      <c r="WHK133" s="2231"/>
      <c r="WHL133" s="2231"/>
      <c r="WHM133" s="2231"/>
      <c r="WHN133" s="2231"/>
      <c r="WHO133" s="2231"/>
      <c r="WHP133" s="2231"/>
      <c r="WHQ133" s="2231"/>
      <c r="WHR133" s="2231"/>
      <c r="WHS133" s="2231"/>
      <c r="WHT133" s="2231"/>
      <c r="WHV133" s="2231"/>
      <c r="WHW133" s="2231"/>
      <c r="WHX133" s="2231"/>
      <c r="WHY133" s="2231"/>
      <c r="WHZ133" s="2231"/>
      <c r="WIA133" s="2231"/>
      <c r="WIB133" s="2231"/>
      <c r="WIC133" s="2231"/>
      <c r="WID133" s="2231"/>
      <c r="WIE133" s="2231"/>
      <c r="WIF133" s="2231"/>
      <c r="WIG133" s="2231"/>
      <c r="WIH133" s="2231"/>
      <c r="WII133" s="2231"/>
      <c r="WIJ133" s="2231"/>
      <c r="WIL133" s="2231"/>
      <c r="WIM133" s="2231"/>
      <c r="WIN133" s="2231"/>
      <c r="WIO133" s="2231"/>
      <c r="WIP133" s="2231"/>
      <c r="WIQ133" s="2231"/>
      <c r="WIR133" s="2231"/>
      <c r="WIS133" s="2231"/>
      <c r="WIT133" s="2231"/>
      <c r="WIU133" s="2231"/>
      <c r="WIV133" s="2231"/>
      <c r="WIW133" s="2231"/>
      <c r="WIX133" s="2231"/>
      <c r="WIY133" s="2231"/>
      <c r="WIZ133" s="2231"/>
      <c r="WJB133" s="2231"/>
      <c r="WJC133" s="2231"/>
      <c r="WJD133" s="2231"/>
      <c r="WJE133" s="2231"/>
      <c r="WJF133" s="2231"/>
      <c r="WJG133" s="2231"/>
      <c r="WJH133" s="2231"/>
      <c r="WJI133" s="2231"/>
      <c r="WJJ133" s="2231"/>
      <c r="WJK133" s="2231"/>
      <c r="WJL133" s="2231"/>
      <c r="WJM133" s="2231"/>
      <c r="WJN133" s="2231"/>
      <c r="WJO133" s="2231"/>
      <c r="WJP133" s="2231"/>
      <c r="WJR133" s="2231"/>
      <c r="WJS133" s="2231"/>
      <c r="WJT133" s="2231"/>
      <c r="WJU133" s="2231"/>
      <c r="WJV133" s="2231"/>
      <c r="WJW133" s="2231"/>
      <c r="WJX133" s="2231"/>
      <c r="WJY133" s="2231"/>
      <c r="WJZ133" s="2231"/>
      <c r="WKA133" s="2231"/>
      <c r="WKB133" s="2231"/>
      <c r="WKC133" s="2231"/>
      <c r="WKD133" s="2231"/>
      <c r="WKE133" s="2231"/>
      <c r="WKF133" s="2231"/>
      <c r="WKH133" s="2231"/>
      <c r="WKI133" s="2231"/>
      <c r="WKJ133" s="2231"/>
      <c r="WKK133" s="2231"/>
      <c r="WKL133" s="2231"/>
      <c r="WKM133" s="2231"/>
      <c r="WKN133" s="2231"/>
      <c r="WKO133" s="2231"/>
      <c r="WKP133" s="2231"/>
      <c r="WKQ133" s="2231"/>
      <c r="WKR133" s="2231"/>
      <c r="WKS133" s="2231"/>
      <c r="WKT133" s="2231"/>
      <c r="WKU133" s="2231"/>
      <c r="WKV133" s="2231"/>
      <c r="WKX133" s="2231"/>
      <c r="WKY133" s="2231"/>
      <c r="WKZ133" s="2231"/>
      <c r="WLA133" s="2231"/>
      <c r="WLB133" s="2231"/>
      <c r="WLC133" s="2231"/>
      <c r="WLD133" s="2231"/>
      <c r="WLE133" s="2231"/>
      <c r="WLF133" s="2231"/>
      <c r="WLG133" s="2231"/>
      <c r="WLH133" s="2231"/>
      <c r="WLI133" s="2231"/>
      <c r="WLJ133" s="2231"/>
      <c r="WLK133" s="2231"/>
      <c r="WLL133" s="2231"/>
      <c r="WLN133" s="2231"/>
      <c r="WLO133" s="2231"/>
      <c r="WLP133" s="2231"/>
      <c r="WLQ133" s="2231"/>
      <c r="WLR133" s="2231"/>
      <c r="WLS133" s="2231"/>
      <c r="WLT133" s="2231"/>
      <c r="WLU133" s="2231"/>
      <c r="WLV133" s="2231"/>
      <c r="WLW133" s="2231"/>
      <c r="WLX133" s="2231"/>
      <c r="WLY133" s="2231"/>
      <c r="WLZ133" s="2231"/>
      <c r="WMA133" s="2231"/>
      <c r="WMB133" s="2231"/>
      <c r="WMD133" s="2231"/>
      <c r="WME133" s="2231"/>
      <c r="WMF133" s="2231"/>
      <c r="WMG133" s="2231"/>
      <c r="WMH133" s="2231"/>
      <c r="WMI133" s="2231"/>
      <c r="WMJ133" s="2231"/>
      <c r="WMK133" s="2231"/>
      <c r="WML133" s="2231"/>
      <c r="WMM133" s="2231"/>
      <c r="WMN133" s="2231"/>
      <c r="WMO133" s="2231"/>
      <c r="WMP133" s="2231"/>
      <c r="WMQ133" s="2231"/>
      <c r="WMR133" s="2231"/>
      <c r="WMT133" s="2231"/>
      <c r="WMU133" s="2231"/>
      <c r="WMV133" s="2231"/>
      <c r="WMW133" s="2231"/>
      <c r="WMX133" s="2231"/>
      <c r="WMY133" s="2231"/>
      <c r="WMZ133" s="2231"/>
      <c r="WNA133" s="2231"/>
      <c r="WNB133" s="2231"/>
      <c r="WNC133" s="2231"/>
      <c r="WND133" s="2231"/>
      <c r="WNE133" s="2231"/>
      <c r="WNF133" s="2231"/>
      <c r="WNG133" s="2231"/>
      <c r="WNH133" s="2231"/>
      <c r="WNJ133" s="2231"/>
      <c r="WNK133" s="2231"/>
      <c r="WNL133" s="2231"/>
      <c r="WNM133" s="2231"/>
      <c r="WNN133" s="2231"/>
      <c r="WNO133" s="2231"/>
      <c r="WNP133" s="2231"/>
      <c r="WNQ133" s="2231"/>
      <c r="WNR133" s="2231"/>
      <c r="WNS133" s="2231"/>
      <c r="WNT133" s="2231"/>
      <c r="WNU133" s="2231"/>
      <c r="WNV133" s="2231"/>
      <c r="WNW133" s="2231"/>
      <c r="WNX133" s="2231"/>
      <c r="WNZ133" s="2231"/>
      <c r="WOA133" s="2231"/>
      <c r="WOB133" s="2231"/>
      <c r="WOC133" s="2231"/>
      <c r="WOD133" s="2231"/>
      <c r="WOE133" s="2231"/>
      <c r="WOF133" s="2231"/>
      <c r="WOG133" s="2231"/>
      <c r="WOH133" s="2231"/>
      <c r="WOI133" s="2231"/>
      <c r="WOJ133" s="2231"/>
      <c r="WOK133" s="2231"/>
      <c r="WOL133" s="2231"/>
      <c r="WOM133" s="2231"/>
      <c r="WON133" s="2231"/>
      <c r="WOP133" s="2231"/>
      <c r="WOQ133" s="2231"/>
      <c r="WOR133" s="2231"/>
      <c r="WOS133" s="2231"/>
      <c r="WOT133" s="2231"/>
      <c r="WOU133" s="2231"/>
      <c r="WOV133" s="2231"/>
      <c r="WOW133" s="2231"/>
      <c r="WOX133" s="2231"/>
      <c r="WOY133" s="2231"/>
      <c r="WOZ133" s="2231"/>
      <c r="WPA133" s="2231"/>
      <c r="WPB133" s="2231"/>
      <c r="WPC133" s="2231"/>
      <c r="WPD133" s="2231"/>
      <c r="WPF133" s="2231"/>
      <c r="WPG133" s="2231"/>
      <c r="WPH133" s="2231"/>
      <c r="WPI133" s="2231"/>
      <c r="WPJ133" s="2231"/>
      <c r="WPK133" s="2231"/>
      <c r="WPL133" s="2231"/>
      <c r="WPM133" s="2231"/>
      <c r="WPN133" s="2231"/>
      <c r="WPO133" s="2231"/>
      <c r="WPP133" s="2231"/>
      <c r="WPQ133" s="2231"/>
      <c r="WPR133" s="2231"/>
      <c r="WPS133" s="2231"/>
      <c r="WPT133" s="2231"/>
      <c r="WPV133" s="2231"/>
      <c r="WPW133" s="2231"/>
      <c r="WPX133" s="2231"/>
      <c r="WPY133" s="2231"/>
      <c r="WPZ133" s="2231"/>
      <c r="WQA133" s="2231"/>
      <c r="WQB133" s="2231"/>
      <c r="WQC133" s="2231"/>
      <c r="WQD133" s="2231"/>
      <c r="WQE133" s="2231"/>
      <c r="WQF133" s="2231"/>
      <c r="WQG133" s="2231"/>
      <c r="WQH133" s="2231"/>
      <c r="WQI133" s="2231"/>
      <c r="WQJ133" s="2231"/>
      <c r="WQL133" s="2231"/>
      <c r="WQM133" s="2231"/>
      <c r="WQN133" s="2231"/>
      <c r="WQO133" s="2231"/>
      <c r="WQP133" s="2231"/>
      <c r="WQQ133" s="2231"/>
      <c r="WQR133" s="2231"/>
      <c r="WQS133" s="2231"/>
      <c r="WQT133" s="2231"/>
      <c r="WQU133" s="2231"/>
      <c r="WQV133" s="2231"/>
      <c r="WQW133" s="2231"/>
      <c r="WQX133" s="2231"/>
      <c r="WQY133" s="2231"/>
      <c r="WQZ133" s="2231"/>
      <c r="WRB133" s="2231"/>
      <c r="WRC133" s="2231"/>
      <c r="WRD133" s="2231"/>
      <c r="WRE133" s="2231"/>
      <c r="WRF133" s="2231"/>
      <c r="WRG133" s="2231"/>
      <c r="WRH133" s="2231"/>
      <c r="WRI133" s="2231"/>
      <c r="WRJ133" s="2231"/>
      <c r="WRK133" s="2231"/>
      <c r="WRL133" s="2231"/>
      <c r="WRM133" s="2231"/>
      <c r="WRN133" s="2231"/>
      <c r="WRO133" s="2231"/>
      <c r="WRP133" s="2231"/>
      <c r="WRR133" s="2231"/>
      <c r="WRS133" s="2231"/>
      <c r="WRT133" s="2231"/>
      <c r="WRU133" s="2231"/>
      <c r="WRV133" s="2231"/>
      <c r="WRW133" s="2231"/>
      <c r="WRX133" s="2231"/>
      <c r="WRY133" s="2231"/>
      <c r="WRZ133" s="2231"/>
      <c r="WSA133" s="2231"/>
      <c r="WSB133" s="2231"/>
      <c r="WSC133" s="2231"/>
      <c r="WSD133" s="2231"/>
      <c r="WSE133" s="2231"/>
      <c r="WSF133" s="2231"/>
      <c r="WSH133" s="2231"/>
      <c r="WSI133" s="2231"/>
      <c r="WSJ133" s="2231"/>
      <c r="WSK133" s="2231"/>
      <c r="WSL133" s="2231"/>
      <c r="WSM133" s="2231"/>
      <c r="WSN133" s="2231"/>
      <c r="WSO133" s="2231"/>
      <c r="WSP133" s="2231"/>
      <c r="WSQ133" s="2231"/>
      <c r="WSR133" s="2231"/>
      <c r="WSS133" s="2231"/>
      <c r="WST133" s="2231"/>
      <c r="WSU133" s="2231"/>
      <c r="WSV133" s="2231"/>
      <c r="WSX133" s="2231"/>
      <c r="WSY133" s="2231"/>
      <c r="WSZ133" s="2231"/>
      <c r="WTA133" s="2231"/>
      <c r="WTB133" s="2231"/>
      <c r="WTC133" s="2231"/>
      <c r="WTD133" s="2231"/>
      <c r="WTE133" s="2231"/>
      <c r="WTF133" s="2231"/>
      <c r="WTG133" s="2231"/>
      <c r="WTH133" s="2231"/>
      <c r="WTI133" s="2231"/>
      <c r="WTJ133" s="2231"/>
      <c r="WTK133" s="2231"/>
      <c r="WTL133" s="2231"/>
      <c r="WTN133" s="2231"/>
      <c r="WTO133" s="2231"/>
      <c r="WTP133" s="2231"/>
      <c r="WTQ133" s="2231"/>
      <c r="WTR133" s="2231"/>
      <c r="WTS133" s="2231"/>
      <c r="WTT133" s="2231"/>
      <c r="WTU133" s="2231"/>
      <c r="WTV133" s="2231"/>
      <c r="WTW133" s="2231"/>
      <c r="WTX133" s="2231"/>
      <c r="WTY133" s="2231"/>
      <c r="WTZ133" s="2231"/>
      <c r="WUA133" s="2231"/>
      <c r="WUB133" s="2231"/>
      <c r="WUD133" s="2231"/>
      <c r="WUE133" s="2231"/>
      <c r="WUF133" s="2231"/>
      <c r="WUG133" s="2231"/>
      <c r="WUH133" s="2231"/>
      <c r="WUI133" s="2231"/>
      <c r="WUJ133" s="2231"/>
      <c r="WUK133" s="2231"/>
      <c r="WUL133" s="2231"/>
      <c r="WUM133" s="2231"/>
      <c r="WUN133" s="2231"/>
      <c r="WUO133" s="2231"/>
      <c r="WUP133" s="2231"/>
      <c r="WUQ133" s="2231"/>
      <c r="WUR133" s="2231"/>
      <c r="WUT133" s="2231"/>
      <c r="WUU133" s="2231"/>
      <c r="WUV133" s="2231"/>
      <c r="WUW133" s="2231"/>
      <c r="WUX133" s="2231"/>
      <c r="WUY133" s="2231"/>
      <c r="WUZ133" s="2231"/>
      <c r="WVA133" s="2231"/>
      <c r="WVB133" s="2231"/>
      <c r="WVC133" s="2231"/>
      <c r="WVD133" s="2231"/>
      <c r="WVE133" s="2231"/>
      <c r="WVF133" s="2231"/>
      <c r="WVG133" s="2231"/>
      <c r="WVH133" s="2231"/>
      <c r="WVJ133" s="2231"/>
      <c r="WVK133" s="2231"/>
      <c r="WVL133" s="2231"/>
      <c r="WVM133" s="2231"/>
      <c r="WVN133" s="2231"/>
      <c r="WVO133" s="2231"/>
      <c r="WVP133" s="2231"/>
      <c r="WVQ133" s="2231"/>
      <c r="WVR133" s="2231"/>
      <c r="WVS133" s="2231"/>
      <c r="WVT133" s="2231"/>
      <c r="WVU133" s="2231"/>
      <c r="WVV133" s="2231"/>
      <c r="WVW133" s="2231"/>
      <c r="WVX133" s="2231"/>
      <c r="WVZ133" s="2231"/>
      <c r="WWA133" s="2231"/>
      <c r="WWB133" s="2231"/>
      <c r="WWC133" s="2231"/>
      <c r="WWD133" s="2231"/>
      <c r="WWE133" s="2231"/>
      <c r="WWF133" s="2231"/>
      <c r="WWG133" s="2231"/>
      <c r="WWH133" s="2231"/>
      <c r="WWI133" s="2231"/>
      <c r="WWJ133" s="2231"/>
      <c r="WWK133" s="2231"/>
      <c r="WWL133" s="2231"/>
      <c r="WWM133" s="2231"/>
      <c r="WWN133" s="2231"/>
      <c r="WWP133" s="2231"/>
      <c r="WWQ133" s="2231"/>
      <c r="WWR133" s="2231"/>
      <c r="WWS133" s="2231"/>
      <c r="WWT133" s="2231"/>
      <c r="WWU133" s="2231"/>
      <c r="WWV133" s="2231"/>
      <c r="WWW133" s="2231"/>
      <c r="WWX133" s="2231"/>
      <c r="WWY133" s="2231"/>
      <c r="WWZ133" s="2231"/>
      <c r="WXA133" s="2231"/>
      <c r="WXB133" s="2231"/>
      <c r="WXC133" s="2231"/>
      <c r="WXD133" s="2231"/>
      <c r="WXF133" s="2231"/>
      <c r="WXG133" s="2231"/>
      <c r="WXH133" s="2231"/>
      <c r="WXI133" s="2231"/>
      <c r="WXJ133" s="2231"/>
      <c r="WXK133" s="2231"/>
      <c r="WXL133" s="2231"/>
      <c r="WXM133" s="2231"/>
      <c r="WXN133" s="2231"/>
      <c r="WXO133" s="2231"/>
      <c r="WXP133" s="2231"/>
      <c r="WXQ133" s="2231"/>
      <c r="WXR133" s="2231"/>
      <c r="WXS133" s="2231"/>
      <c r="WXT133" s="2231"/>
      <c r="WXV133" s="2231"/>
      <c r="WXW133" s="2231"/>
      <c r="WXX133" s="2231"/>
      <c r="WXY133" s="2231"/>
      <c r="WXZ133" s="2231"/>
      <c r="WYA133" s="2231"/>
      <c r="WYB133" s="2231"/>
      <c r="WYC133" s="2231"/>
      <c r="WYD133" s="2231"/>
      <c r="WYE133" s="2231"/>
      <c r="WYF133" s="2231"/>
      <c r="WYG133" s="2231"/>
      <c r="WYH133" s="2231"/>
      <c r="WYI133" s="2231"/>
      <c r="WYJ133" s="2231"/>
      <c r="WYL133" s="2231"/>
      <c r="WYM133" s="2231"/>
      <c r="WYN133" s="2231"/>
      <c r="WYO133" s="2231"/>
      <c r="WYP133" s="2231"/>
      <c r="WYQ133" s="2231"/>
      <c r="WYR133" s="2231"/>
      <c r="WYS133" s="2231"/>
      <c r="WYT133" s="2231"/>
      <c r="WYU133" s="2231"/>
      <c r="WYV133" s="2231"/>
      <c r="WYW133" s="2231"/>
      <c r="WYX133" s="2231"/>
      <c r="WYY133" s="2231"/>
      <c r="WYZ133" s="2231"/>
      <c r="WZB133" s="2231"/>
      <c r="WZC133" s="2231"/>
      <c r="WZD133" s="2231"/>
      <c r="WZE133" s="2231"/>
      <c r="WZF133" s="2231"/>
      <c r="WZG133" s="2231"/>
      <c r="WZH133" s="2231"/>
      <c r="WZI133" s="2231"/>
      <c r="WZJ133" s="2231"/>
      <c r="WZK133" s="2231"/>
      <c r="WZL133" s="2231"/>
      <c r="WZM133" s="2231"/>
      <c r="WZN133" s="2231"/>
      <c r="WZO133" s="2231"/>
      <c r="WZP133" s="2231"/>
      <c r="WZR133" s="2231"/>
      <c r="WZS133" s="2231"/>
      <c r="WZT133" s="2231"/>
      <c r="WZU133" s="2231"/>
      <c r="WZV133" s="2231"/>
      <c r="WZW133" s="2231"/>
      <c r="WZX133" s="2231"/>
      <c r="WZY133" s="2231"/>
      <c r="WZZ133" s="2231"/>
      <c r="XAA133" s="2231"/>
      <c r="XAB133" s="2231"/>
      <c r="XAC133" s="2231"/>
      <c r="XAD133" s="2231"/>
      <c r="XAE133" s="2231"/>
      <c r="XAF133" s="2231"/>
      <c r="XAH133" s="2231"/>
      <c r="XAI133" s="2231"/>
      <c r="XAJ133" s="2231"/>
      <c r="XAK133" s="2231"/>
      <c r="XAL133" s="2231"/>
      <c r="XAM133" s="2231"/>
      <c r="XAN133" s="2231"/>
      <c r="XAO133" s="2231"/>
      <c r="XAP133" s="2231"/>
      <c r="XAQ133" s="2231"/>
      <c r="XAR133" s="2231"/>
      <c r="XAS133" s="2231"/>
      <c r="XAT133" s="2231"/>
      <c r="XAU133" s="2231"/>
      <c r="XAV133" s="2231"/>
      <c r="XAX133" s="2231"/>
      <c r="XAY133" s="2231"/>
      <c r="XAZ133" s="2231"/>
      <c r="XBA133" s="2231"/>
      <c r="XBB133" s="2231"/>
      <c r="XBC133" s="2231"/>
      <c r="XBD133" s="2231"/>
      <c r="XBE133" s="2231"/>
      <c r="XBF133" s="2231"/>
      <c r="XBG133" s="2231"/>
      <c r="XBH133" s="2231"/>
      <c r="XBI133" s="2231"/>
      <c r="XBJ133" s="2231"/>
      <c r="XBK133" s="2231"/>
      <c r="XBL133" s="2231"/>
      <c r="XBN133" s="2231"/>
      <c r="XBO133" s="2231"/>
      <c r="XBP133" s="2231"/>
      <c r="XBQ133" s="2231"/>
      <c r="XBR133" s="2231"/>
      <c r="XBS133" s="2231"/>
      <c r="XBT133" s="2231"/>
      <c r="XBU133" s="2231"/>
      <c r="XBV133" s="2231"/>
      <c r="XBW133" s="2231"/>
      <c r="XBX133" s="2231"/>
      <c r="XBY133" s="2231"/>
      <c r="XBZ133" s="2231"/>
      <c r="XCA133" s="2231"/>
      <c r="XCB133" s="2231"/>
      <c r="XCD133" s="2231"/>
      <c r="XCE133" s="2231"/>
      <c r="XCF133" s="2231"/>
      <c r="XCG133" s="2231"/>
      <c r="XCH133" s="2231"/>
      <c r="XCI133" s="2231"/>
      <c r="XCJ133" s="2231"/>
      <c r="XCK133" s="2231"/>
      <c r="XCL133" s="2231"/>
      <c r="XCM133" s="2231"/>
      <c r="XCN133" s="2231"/>
      <c r="XCO133" s="2231"/>
      <c r="XCP133" s="2231"/>
      <c r="XCQ133" s="2231"/>
      <c r="XCR133" s="2231"/>
      <c r="XCT133" s="2231"/>
      <c r="XCU133" s="2231"/>
      <c r="XCV133" s="2231"/>
      <c r="XCW133" s="2231"/>
      <c r="XCX133" s="2231"/>
      <c r="XCY133" s="2231"/>
      <c r="XCZ133" s="2231"/>
      <c r="XDA133" s="2231"/>
      <c r="XDB133" s="2231"/>
      <c r="XDC133" s="2231"/>
      <c r="XDD133" s="2231"/>
      <c r="XDE133" s="2231"/>
      <c r="XDF133" s="2231"/>
      <c r="XDG133" s="2231"/>
      <c r="XDH133" s="2231"/>
      <c r="XDJ133" s="2231"/>
      <c r="XDK133" s="2231"/>
      <c r="XDL133" s="2231"/>
      <c r="XDM133" s="2231"/>
      <c r="XDN133" s="2231"/>
      <c r="XDO133" s="2231"/>
      <c r="XDP133" s="2231"/>
      <c r="XDQ133" s="2231"/>
      <c r="XDR133" s="2231"/>
      <c r="XDS133" s="2231"/>
      <c r="XDT133" s="2231"/>
      <c r="XDU133" s="2231"/>
      <c r="XDV133" s="2231"/>
      <c r="XDW133" s="2231"/>
      <c r="XDX133" s="2231"/>
      <c r="XDZ133" s="2231"/>
      <c r="XEA133" s="2231"/>
      <c r="XEB133" s="2231"/>
      <c r="XEC133" s="2231"/>
      <c r="XED133" s="2231"/>
      <c r="XEE133" s="2231"/>
      <c r="XEF133" s="2231"/>
      <c r="XEG133" s="2231"/>
      <c r="XEH133" s="2231"/>
      <c r="XEI133" s="2231"/>
      <c r="XEJ133" s="2231"/>
      <c r="XEK133" s="2231"/>
      <c r="XEL133" s="2231"/>
      <c r="XEM133" s="2231"/>
      <c r="XEN133" s="2231"/>
      <c r="XEP133" s="2231"/>
      <c r="XEQ133" s="2231"/>
      <c r="XER133" s="2231"/>
      <c r="XES133" s="2231"/>
      <c r="XET133" s="2231"/>
      <c r="XEU133" s="2231"/>
      <c r="XEV133" s="2231"/>
      <c r="XEW133" s="2231"/>
      <c r="XEX133" s="2231"/>
      <c r="XEY133" s="2231"/>
      <c r="XEZ133" s="2231"/>
      <c r="XFA133" s="2231"/>
      <c r="XFB133" s="2231"/>
      <c r="XFC133" s="2231"/>
      <c r="XFD133" s="2231"/>
    </row>
    <row r="134" spans="1:1024 1026:2048 2050:3072 3074:4096 4098:5120 5122:6144 6146:7168 7170:8192 8194:9216 9218:10240 10242:11264 11266:12288 12290:13312 13314:14336 14338:15360 15362:16384" s="12" customFormat="1" ht="12.6" customHeight="1">
      <c r="A134" s="686"/>
      <c r="B134" s="6"/>
      <c r="C134" s="6"/>
      <c r="D134" s="6"/>
      <c r="E134" s="6"/>
      <c r="F134" s="6"/>
      <c r="G134" s="6"/>
      <c r="H134" s="6"/>
      <c r="I134" s="6"/>
      <c r="J134" s="6"/>
      <c r="K134" s="6"/>
      <c r="L134" s="6"/>
      <c r="M134" s="6"/>
      <c r="N134" s="6"/>
      <c r="O134" s="6"/>
      <c r="P134" s="6"/>
      <c r="R134" s="243"/>
      <c r="S134" s="243"/>
      <c r="T134" s="243"/>
      <c r="U134" s="243"/>
      <c r="V134" s="243"/>
      <c r="W134" s="243"/>
      <c r="X134" s="243"/>
      <c r="Y134" s="243"/>
      <c r="Z134" s="243"/>
      <c r="AA134" s="243"/>
      <c r="AB134" s="243"/>
      <c r="AC134" s="243"/>
      <c r="AD134" s="243"/>
      <c r="AE134" s="243"/>
      <c r="AF134" s="243"/>
      <c r="AH134" s="243"/>
      <c r="AI134" s="243"/>
      <c r="AJ134" s="243"/>
      <c r="AK134" s="243"/>
      <c r="AL134" s="243"/>
      <c r="AM134" s="243"/>
      <c r="AN134" s="243"/>
      <c r="AO134" s="243"/>
      <c r="AP134" s="243"/>
      <c r="AQ134" s="243"/>
      <c r="AR134" s="243"/>
      <c r="AS134" s="243"/>
      <c r="AT134" s="243"/>
      <c r="AU134" s="243"/>
      <c r="AV134" s="243"/>
      <c r="AX134" s="243"/>
      <c r="AY134" s="243"/>
      <c r="AZ134" s="243"/>
      <c r="BA134" s="243"/>
      <c r="BB134" s="243"/>
      <c r="BC134" s="243"/>
      <c r="BD134" s="243"/>
      <c r="BE134" s="243"/>
      <c r="BF134" s="243"/>
      <c r="BG134" s="243"/>
      <c r="BH134" s="243"/>
      <c r="BI134" s="243"/>
      <c r="BJ134" s="243"/>
      <c r="BK134" s="243"/>
      <c r="BL134" s="243"/>
      <c r="BN134" s="243"/>
      <c r="BO134" s="243"/>
      <c r="BP134" s="243"/>
      <c r="BQ134" s="243"/>
      <c r="BR134" s="243"/>
      <c r="BS134" s="243"/>
      <c r="BT134" s="243"/>
      <c r="BU134" s="243"/>
      <c r="BV134" s="243"/>
      <c r="BW134" s="243"/>
      <c r="BX134" s="243"/>
      <c r="BY134" s="243"/>
      <c r="BZ134" s="243"/>
      <c r="CA134" s="243"/>
      <c r="CB134" s="243"/>
      <c r="CD134" s="243"/>
      <c r="CE134" s="243"/>
      <c r="CF134" s="243"/>
      <c r="CG134" s="243"/>
      <c r="CH134" s="243"/>
      <c r="CI134" s="243"/>
      <c r="CJ134" s="243"/>
      <c r="CK134" s="243"/>
      <c r="CL134" s="243"/>
      <c r="CM134" s="243"/>
      <c r="CN134" s="243"/>
      <c r="CO134" s="243"/>
      <c r="CP134" s="243"/>
      <c r="CQ134" s="243"/>
      <c r="CR134" s="243"/>
      <c r="CT134" s="243"/>
      <c r="CU134" s="243"/>
      <c r="CV134" s="243"/>
      <c r="CW134" s="243"/>
      <c r="CX134" s="243"/>
      <c r="CY134" s="243"/>
      <c r="CZ134" s="243"/>
      <c r="DA134" s="243"/>
      <c r="DB134" s="243"/>
      <c r="DC134" s="243"/>
      <c r="DD134" s="243"/>
      <c r="DE134" s="243"/>
      <c r="DF134" s="243"/>
      <c r="DG134" s="243"/>
      <c r="DH134" s="243"/>
      <c r="DJ134" s="243"/>
      <c r="DK134" s="243"/>
      <c r="DL134" s="243"/>
      <c r="DM134" s="243"/>
      <c r="DN134" s="243"/>
      <c r="DO134" s="243"/>
      <c r="DP134" s="243"/>
      <c r="DQ134" s="243"/>
      <c r="DR134" s="243"/>
      <c r="DS134" s="243"/>
      <c r="DT134" s="243"/>
      <c r="DU134" s="243"/>
      <c r="DV134" s="243"/>
      <c r="DW134" s="243"/>
      <c r="DX134" s="243"/>
      <c r="DZ134" s="243"/>
      <c r="EA134" s="243"/>
      <c r="EB134" s="243"/>
      <c r="EC134" s="243"/>
      <c r="ED134" s="243"/>
      <c r="EE134" s="243"/>
      <c r="EF134" s="243"/>
      <c r="EG134" s="243"/>
      <c r="EH134" s="243"/>
      <c r="EI134" s="243"/>
      <c r="EJ134" s="243"/>
      <c r="EK134" s="243"/>
      <c r="EL134" s="243"/>
      <c r="EM134" s="243"/>
      <c r="EN134" s="243"/>
      <c r="EP134" s="243"/>
      <c r="EQ134" s="243"/>
      <c r="ER134" s="243"/>
      <c r="ES134" s="243"/>
      <c r="ET134" s="243"/>
      <c r="EU134" s="243"/>
      <c r="EV134" s="243"/>
      <c r="EW134" s="243"/>
      <c r="EX134" s="243"/>
      <c r="EY134" s="243"/>
      <c r="EZ134" s="243"/>
      <c r="FA134" s="243"/>
      <c r="FB134" s="243"/>
      <c r="FC134" s="243"/>
      <c r="FD134" s="243"/>
      <c r="FF134" s="243"/>
      <c r="FG134" s="243"/>
      <c r="FH134" s="243"/>
      <c r="FI134" s="243"/>
      <c r="FJ134" s="243"/>
      <c r="FK134" s="243"/>
      <c r="FL134" s="243"/>
      <c r="FM134" s="243"/>
      <c r="FN134" s="243"/>
      <c r="FO134" s="243"/>
      <c r="FP134" s="243"/>
      <c r="FQ134" s="243"/>
      <c r="FR134" s="243"/>
      <c r="FS134" s="243"/>
      <c r="FT134" s="243"/>
      <c r="FV134" s="243"/>
      <c r="FW134" s="243"/>
      <c r="FX134" s="243"/>
      <c r="FY134" s="243"/>
      <c r="FZ134" s="243"/>
      <c r="GA134" s="243"/>
      <c r="GB134" s="243"/>
      <c r="GC134" s="243"/>
      <c r="GD134" s="243"/>
      <c r="GE134" s="243"/>
      <c r="GF134" s="243"/>
      <c r="GG134" s="243"/>
      <c r="GH134" s="243"/>
      <c r="GI134" s="243"/>
      <c r="GJ134" s="243"/>
      <c r="GL134" s="243"/>
      <c r="GM134" s="243"/>
      <c r="GN134" s="243"/>
      <c r="GO134" s="243"/>
      <c r="GP134" s="243"/>
      <c r="GQ134" s="243"/>
      <c r="GR134" s="243"/>
      <c r="GS134" s="243"/>
      <c r="GT134" s="243"/>
      <c r="GU134" s="243"/>
      <c r="GV134" s="243"/>
      <c r="GW134" s="243"/>
      <c r="GX134" s="243"/>
      <c r="GY134" s="243"/>
      <c r="GZ134" s="243"/>
      <c r="HB134" s="243"/>
      <c r="HC134" s="243"/>
      <c r="HD134" s="243"/>
      <c r="HE134" s="243"/>
      <c r="HF134" s="243"/>
      <c r="HG134" s="243"/>
      <c r="HH134" s="243"/>
      <c r="HI134" s="243"/>
      <c r="HJ134" s="243"/>
      <c r="HK134" s="243"/>
      <c r="HL134" s="243"/>
      <c r="HM134" s="243"/>
      <c r="HN134" s="243"/>
      <c r="HO134" s="243"/>
      <c r="HP134" s="243"/>
      <c r="HR134" s="243"/>
      <c r="HS134" s="243"/>
      <c r="HT134" s="243"/>
      <c r="HU134" s="243"/>
      <c r="HV134" s="243"/>
      <c r="HW134" s="243"/>
      <c r="HX134" s="243"/>
      <c r="HY134" s="243"/>
      <c r="HZ134" s="243"/>
      <c r="IA134" s="243"/>
      <c r="IB134" s="243"/>
      <c r="IC134" s="243"/>
      <c r="ID134" s="243"/>
      <c r="IE134" s="243"/>
      <c r="IF134" s="243"/>
      <c r="IH134" s="243"/>
      <c r="II134" s="243"/>
      <c r="IJ134" s="243"/>
      <c r="IK134" s="243"/>
      <c r="IL134" s="243"/>
      <c r="IM134" s="243"/>
      <c r="IN134" s="243"/>
      <c r="IO134" s="243"/>
      <c r="IP134" s="243"/>
      <c r="IQ134" s="243"/>
      <c r="IR134" s="243"/>
      <c r="IS134" s="243"/>
      <c r="IT134" s="243"/>
      <c r="IU134" s="243"/>
      <c r="IV134" s="243"/>
      <c r="IX134" s="243"/>
      <c r="IY134" s="243"/>
      <c r="IZ134" s="243"/>
      <c r="JA134" s="243"/>
      <c r="JB134" s="243"/>
      <c r="JC134" s="243"/>
      <c r="JD134" s="243"/>
      <c r="JE134" s="243"/>
      <c r="JF134" s="243"/>
      <c r="JG134" s="243"/>
      <c r="JH134" s="243"/>
      <c r="JI134" s="243"/>
      <c r="JJ134" s="243"/>
      <c r="JK134" s="243"/>
      <c r="JL134" s="243"/>
      <c r="JN134" s="243"/>
      <c r="JO134" s="243"/>
      <c r="JP134" s="243"/>
      <c r="JQ134" s="243"/>
      <c r="JR134" s="243"/>
      <c r="JS134" s="243"/>
      <c r="JT134" s="243"/>
      <c r="JU134" s="243"/>
      <c r="JV134" s="243"/>
      <c r="JW134" s="243"/>
      <c r="JX134" s="243"/>
      <c r="JY134" s="243"/>
      <c r="JZ134" s="243"/>
      <c r="KA134" s="243"/>
      <c r="KB134" s="243"/>
      <c r="KD134" s="243"/>
      <c r="KE134" s="243"/>
      <c r="KF134" s="243"/>
      <c r="KG134" s="243"/>
      <c r="KH134" s="243"/>
      <c r="KI134" s="243"/>
      <c r="KJ134" s="243"/>
      <c r="KK134" s="243"/>
      <c r="KL134" s="243"/>
      <c r="KM134" s="243"/>
      <c r="KN134" s="243"/>
      <c r="KO134" s="243"/>
      <c r="KP134" s="243"/>
      <c r="KQ134" s="243"/>
      <c r="KR134" s="243"/>
      <c r="KT134" s="243"/>
      <c r="KU134" s="243"/>
      <c r="KV134" s="243"/>
      <c r="KW134" s="243"/>
      <c r="KX134" s="243"/>
      <c r="KY134" s="243"/>
      <c r="KZ134" s="243"/>
      <c r="LA134" s="243"/>
      <c r="LB134" s="243"/>
      <c r="LC134" s="243"/>
      <c r="LD134" s="243"/>
      <c r="LE134" s="243"/>
      <c r="LF134" s="243"/>
      <c r="LG134" s="243"/>
      <c r="LH134" s="243"/>
      <c r="LJ134" s="243"/>
      <c r="LK134" s="243"/>
      <c r="LL134" s="243"/>
      <c r="LM134" s="243"/>
      <c r="LN134" s="243"/>
      <c r="LO134" s="243"/>
      <c r="LP134" s="243"/>
      <c r="LQ134" s="243"/>
      <c r="LR134" s="243"/>
      <c r="LS134" s="243"/>
      <c r="LT134" s="243"/>
      <c r="LU134" s="243"/>
      <c r="LV134" s="243"/>
      <c r="LW134" s="243"/>
      <c r="LX134" s="243"/>
      <c r="LZ134" s="243"/>
      <c r="MA134" s="243"/>
      <c r="MB134" s="243"/>
      <c r="MC134" s="243"/>
      <c r="MD134" s="243"/>
      <c r="ME134" s="243"/>
      <c r="MF134" s="243"/>
      <c r="MG134" s="243"/>
      <c r="MH134" s="243"/>
      <c r="MI134" s="243"/>
      <c r="MJ134" s="243"/>
      <c r="MK134" s="243"/>
      <c r="ML134" s="243"/>
      <c r="MM134" s="243"/>
      <c r="MN134" s="243"/>
      <c r="MP134" s="243"/>
      <c r="MQ134" s="243"/>
      <c r="MR134" s="243"/>
      <c r="MS134" s="243"/>
      <c r="MT134" s="243"/>
      <c r="MU134" s="243"/>
      <c r="MV134" s="243"/>
      <c r="MW134" s="243"/>
      <c r="MX134" s="243"/>
      <c r="MY134" s="243"/>
      <c r="MZ134" s="243"/>
      <c r="NA134" s="243"/>
      <c r="NB134" s="243"/>
      <c r="NC134" s="243"/>
      <c r="ND134" s="243"/>
      <c r="NF134" s="243"/>
      <c r="NG134" s="243"/>
      <c r="NH134" s="243"/>
      <c r="NI134" s="243"/>
      <c r="NJ134" s="243"/>
      <c r="NK134" s="243"/>
      <c r="NL134" s="243"/>
      <c r="NM134" s="243"/>
      <c r="NN134" s="243"/>
      <c r="NO134" s="243"/>
      <c r="NP134" s="243"/>
      <c r="NQ134" s="243"/>
      <c r="NR134" s="243"/>
      <c r="NS134" s="243"/>
      <c r="NT134" s="243"/>
      <c r="NV134" s="243"/>
      <c r="NW134" s="243"/>
      <c r="NX134" s="243"/>
      <c r="NY134" s="243"/>
      <c r="NZ134" s="243"/>
      <c r="OA134" s="243"/>
      <c r="OB134" s="243"/>
      <c r="OC134" s="243"/>
      <c r="OD134" s="243"/>
      <c r="OE134" s="243"/>
      <c r="OF134" s="243"/>
      <c r="OG134" s="243"/>
      <c r="OH134" s="243"/>
      <c r="OI134" s="243"/>
      <c r="OJ134" s="243"/>
      <c r="OL134" s="243"/>
      <c r="OM134" s="243"/>
      <c r="ON134" s="243"/>
      <c r="OO134" s="243"/>
      <c r="OP134" s="243"/>
      <c r="OQ134" s="243"/>
      <c r="OR134" s="243"/>
      <c r="OS134" s="243"/>
      <c r="OT134" s="243"/>
      <c r="OU134" s="243"/>
      <c r="OV134" s="243"/>
      <c r="OW134" s="243"/>
      <c r="OX134" s="243"/>
      <c r="OY134" s="243"/>
      <c r="OZ134" s="243"/>
      <c r="PB134" s="243"/>
      <c r="PC134" s="243"/>
      <c r="PD134" s="243"/>
      <c r="PE134" s="243"/>
      <c r="PF134" s="243"/>
      <c r="PG134" s="243"/>
      <c r="PH134" s="243"/>
      <c r="PI134" s="243"/>
      <c r="PJ134" s="243"/>
      <c r="PK134" s="243"/>
      <c r="PL134" s="243"/>
      <c r="PM134" s="243"/>
      <c r="PN134" s="243"/>
      <c r="PO134" s="243"/>
      <c r="PP134" s="243"/>
      <c r="PR134" s="243"/>
      <c r="PS134" s="243"/>
      <c r="PT134" s="243"/>
      <c r="PU134" s="243"/>
      <c r="PV134" s="243"/>
      <c r="PW134" s="243"/>
      <c r="PX134" s="243"/>
      <c r="PY134" s="243"/>
      <c r="PZ134" s="243"/>
      <c r="QA134" s="243"/>
      <c r="QB134" s="243"/>
      <c r="QC134" s="243"/>
      <c r="QD134" s="243"/>
      <c r="QE134" s="243"/>
      <c r="QF134" s="243"/>
      <c r="QH134" s="243"/>
      <c r="QI134" s="243"/>
      <c r="QJ134" s="243"/>
      <c r="QK134" s="243"/>
      <c r="QL134" s="243"/>
      <c r="QM134" s="243"/>
      <c r="QN134" s="243"/>
      <c r="QO134" s="243"/>
      <c r="QP134" s="243"/>
      <c r="QQ134" s="243"/>
      <c r="QR134" s="243"/>
      <c r="QS134" s="243"/>
      <c r="QT134" s="243"/>
      <c r="QU134" s="243"/>
      <c r="QV134" s="243"/>
      <c r="QX134" s="243"/>
      <c r="QY134" s="243"/>
      <c r="QZ134" s="243"/>
      <c r="RA134" s="243"/>
      <c r="RB134" s="243"/>
      <c r="RC134" s="243"/>
      <c r="RD134" s="243"/>
      <c r="RE134" s="243"/>
      <c r="RF134" s="243"/>
      <c r="RG134" s="243"/>
      <c r="RH134" s="243"/>
      <c r="RI134" s="243"/>
      <c r="RJ134" s="243"/>
      <c r="RK134" s="243"/>
      <c r="RL134" s="243"/>
      <c r="RN134" s="243"/>
      <c r="RO134" s="243"/>
      <c r="RP134" s="243"/>
      <c r="RQ134" s="243"/>
      <c r="RR134" s="243"/>
      <c r="RS134" s="243"/>
      <c r="RT134" s="243"/>
      <c r="RU134" s="243"/>
      <c r="RV134" s="243"/>
      <c r="RW134" s="243"/>
      <c r="RX134" s="243"/>
      <c r="RY134" s="243"/>
      <c r="RZ134" s="243"/>
      <c r="SA134" s="243"/>
      <c r="SB134" s="243"/>
      <c r="SD134" s="243"/>
      <c r="SE134" s="243"/>
      <c r="SF134" s="243"/>
      <c r="SG134" s="243"/>
      <c r="SH134" s="243"/>
      <c r="SI134" s="243"/>
      <c r="SJ134" s="243"/>
      <c r="SK134" s="243"/>
      <c r="SL134" s="243"/>
      <c r="SM134" s="243"/>
      <c r="SN134" s="243"/>
      <c r="SO134" s="243"/>
      <c r="SP134" s="243"/>
      <c r="SQ134" s="243"/>
      <c r="SR134" s="243"/>
      <c r="ST134" s="243"/>
      <c r="SU134" s="243"/>
      <c r="SV134" s="243"/>
      <c r="SW134" s="243"/>
      <c r="SX134" s="243"/>
      <c r="SY134" s="243"/>
      <c r="SZ134" s="243"/>
      <c r="TA134" s="243"/>
      <c r="TB134" s="243"/>
      <c r="TC134" s="243"/>
      <c r="TD134" s="243"/>
      <c r="TE134" s="243"/>
      <c r="TF134" s="243"/>
      <c r="TG134" s="243"/>
      <c r="TH134" s="243"/>
      <c r="TJ134" s="243"/>
      <c r="TK134" s="243"/>
      <c r="TL134" s="243"/>
      <c r="TM134" s="243"/>
      <c r="TN134" s="243"/>
      <c r="TO134" s="243"/>
      <c r="TP134" s="243"/>
      <c r="TQ134" s="243"/>
      <c r="TR134" s="243"/>
      <c r="TS134" s="243"/>
      <c r="TT134" s="243"/>
      <c r="TU134" s="243"/>
      <c r="TV134" s="243"/>
      <c r="TW134" s="243"/>
      <c r="TX134" s="243"/>
      <c r="TZ134" s="243"/>
      <c r="UA134" s="243"/>
      <c r="UB134" s="243"/>
      <c r="UC134" s="243"/>
      <c r="UD134" s="243"/>
      <c r="UE134" s="243"/>
      <c r="UF134" s="243"/>
      <c r="UG134" s="243"/>
      <c r="UH134" s="243"/>
      <c r="UI134" s="243"/>
      <c r="UJ134" s="243"/>
      <c r="UK134" s="243"/>
      <c r="UL134" s="243"/>
      <c r="UM134" s="243"/>
      <c r="UN134" s="243"/>
      <c r="UP134" s="243"/>
      <c r="UQ134" s="243"/>
      <c r="UR134" s="243"/>
      <c r="US134" s="243"/>
      <c r="UT134" s="243"/>
      <c r="UU134" s="243"/>
      <c r="UV134" s="243"/>
      <c r="UW134" s="243"/>
      <c r="UX134" s="243"/>
      <c r="UY134" s="243"/>
      <c r="UZ134" s="243"/>
      <c r="VA134" s="243"/>
      <c r="VB134" s="243"/>
      <c r="VC134" s="243"/>
      <c r="VD134" s="243"/>
      <c r="VF134" s="243"/>
      <c r="VG134" s="243"/>
      <c r="VH134" s="243"/>
      <c r="VI134" s="243"/>
      <c r="VJ134" s="243"/>
      <c r="VK134" s="243"/>
      <c r="VL134" s="243"/>
      <c r="VM134" s="243"/>
      <c r="VN134" s="243"/>
      <c r="VO134" s="243"/>
      <c r="VP134" s="243"/>
      <c r="VQ134" s="243"/>
      <c r="VR134" s="243"/>
      <c r="VS134" s="243"/>
      <c r="VT134" s="243"/>
      <c r="VV134" s="243"/>
      <c r="VW134" s="243"/>
      <c r="VX134" s="243"/>
      <c r="VY134" s="243"/>
      <c r="VZ134" s="243"/>
      <c r="WA134" s="243"/>
      <c r="WB134" s="243"/>
      <c r="WC134" s="243"/>
      <c r="WD134" s="243"/>
      <c r="WE134" s="243"/>
      <c r="WF134" s="243"/>
      <c r="WG134" s="243"/>
      <c r="WH134" s="243"/>
      <c r="WI134" s="243"/>
      <c r="WJ134" s="243"/>
      <c r="WL134" s="243"/>
      <c r="WM134" s="243"/>
      <c r="WN134" s="243"/>
      <c r="WO134" s="243"/>
      <c r="WP134" s="243"/>
      <c r="WQ134" s="243"/>
      <c r="WR134" s="243"/>
      <c r="WS134" s="243"/>
      <c r="WT134" s="243"/>
      <c r="WU134" s="243"/>
      <c r="WV134" s="243"/>
      <c r="WW134" s="243"/>
      <c r="WX134" s="243"/>
      <c r="WY134" s="243"/>
      <c r="WZ134" s="243"/>
      <c r="XB134" s="243"/>
      <c r="XC134" s="243"/>
      <c r="XD134" s="243"/>
      <c r="XE134" s="243"/>
      <c r="XF134" s="243"/>
      <c r="XG134" s="243"/>
      <c r="XH134" s="243"/>
      <c r="XI134" s="243"/>
      <c r="XJ134" s="243"/>
      <c r="XK134" s="243"/>
      <c r="XL134" s="243"/>
      <c r="XM134" s="243"/>
      <c r="XN134" s="243"/>
      <c r="XO134" s="243"/>
      <c r="XP134" s="243"/>
      <c r="XR134" s="243"/>
      <c r="XS134" s="243"/>
      <c r="XT134" s="243"/>
      <c r="XU134" s="243"/>
      <c r="XV134" s="243"/>
      <c r="XW134" s="243"/>
      <c r="XX134" s="243"/>
      <c r="XY134" s="243"/>
      <c r="XZ134" s="243"/>
      <c r="YA134" s="243"/>
      <c r="YB134" s="243"/>
      <c r="YC134" s="243"/>
      <c r="YD134" s="243"/>
      <c r="YE134" s="243"/>
      <c r="YF134" s="243"/>
      <c r="YH134" s="243"/>
      <c r="YI134" s="243"/>
      <c r="YJ134" s="243"/>
      <c r="YK134" s="243"/>
      <c r="YL134" s="243"/>
      <c r="YM134" s="243"/>
      <c r="YN134" s="243"/>
      <c r="YO134" s="243"/>
      <c r="YP134" s="243"/>
      <c r="YQ134" s="243"/>
      <c r="YR134" s="243"/>
      <c r="YS134" s="243"/>
      <c r="YT134" s="243"/>
      <c r="YU134" s="243"/>
      <c r="YV134" s="243"/>
      <c r="YX134" s="243"/>
      <c r="YY134" s="243"/>
      <c r="YZ134" s="243"/>
      <c r="ZA134" s="243"/>
      <c r="ZB134" s="243"/>
      <c r="ZC134" s="243"/>
      <c r="ZD134" s="243"/>
      <c r="ZE134" s="243"/>
      <c r="ZF134" s="243"/>
      <c r="ZG134" s="243"/>
      <c r="ZH134" s="243"/>
      <c r="ZI134" s="243"/>
      <c r="ZJ134" s="243"/>
      <c r="ZK134" s="243"/>
      <c r="ZL134" s="243"/>
      <c r="ZN134" s="243"/>
      <c r="ZO134" s="243"/>
      <c r="ZP134" s="243"/>
      <c r="ZQ134" s="243"/>
      <c r="ZR134" s="243"/>
      <c r="ZS134" s="243"/>
      <c r="ZT134" s="243"/>
      <c r="ZU134" s="243"/>
      <c r="ZV134" s="243"/>
      <c r="ZW134" s="243"/>
      <c r="ZX134" s="243"/>
      <c r="ZY134" s="243"/>
      <c r="ZZ134" s="243"/>
      <c r="AAA134" s="243"/>
      <c r="AAB134" s="243"/>
      <c r="AAD134" s="243"/>
      <c r="AAE134" s="243"/>
      <c r="AAF134" s="243"/>
      <c r="AAG134" s="243"/>
      <c r="AAH134" s="243"/>
      <c r="AAI134" s="243"/>
      <c r="AAJ134" s="243"/>
      <c r="AAK134" s="243"/>
      <c r="AAL134" s="243"/>
      <c r="AAM134" s="243"/>
      <c r="AAN134" s="243"/>
      <c r="AAO134" s="243"/>
      <c r="AAP134" s="243"/>
      <c r="AAQ134" s="243"/>
      <c r="AAR134" s="243"/>
      <c r="AAT134" s="243"/>
      <c r="AAU134" s="243"/>
      <c r="AAV134" s="243"/>
      <c r="AAW134" s="243"/>
      <c r="AAX134" s="243"/>
      <c r="AAY134" s="243"/>
      <c r="AAZ134" s="243"/>
      <c r="ABA134" s="243"/>
      <c r="ABB134" s="243"/>
      <c r="ABC134" s="243"/>
      <c r="ABD134" s="243"/>
      <c r="ABE134" s="243"/>
      <c r="ABF134" s="243"/>
      <c r="ABG134" s="243"/>
      <c r="ABH134" s="243"/>
      <c r="ABJ134" s="243"/>
      <c r="ABK134" s="243"/>
      <c r="ABL134" s="243"/>
      <c r="ABM134" s="243"/>
      <c r="ABN134" s="243"/>
      <c r="ABO134" s="243"/>
      <c r="ABP134" s="243"/>
      <c r="ABQ134" s="243"/>
      <c r="ABR134" s="243"/>
      <c r="ABS134" s="243"/>
      <c r="ABT134" s="243"/>
      <c r="ABU134" s="243"/>
      <c r="ABV134" s="243"/>
      <c r="ABW134" s="243"/>
      <c r="ABX134" s="243"/>
      <c r="ABZ134" s="243"/>
      <c r="ACA134" s="243"/>
      <c r="ACB134" s="243"/>
      <c r="ACC134" s="243"/>
      <c r="ACD134" s="243"/>
      <c r="ACE134" s="243"/>
      <c r="ACF134" s="243"/>
      <c r="ACG134" s="243"/>
      <c r="ACH134" s="243"/>
      <c r="ACI134" s="243"/>
      <c r="ACJ134" s="243"/>
      <c r="ACK134" s="243"/>
      <c r="ACL134" s="243"/>
      <c r="ACM134" s="243"/>
      <c r="ACN134" s="243"/>
      <c r="ACP134" s="243"/>
      <c r="ACQ134" s="243"/>
      <c r="ACR134" s="243"/>
      <c r="ACS134" s="243"/>
      <c r="ACT134" s="243"/>
      <c r="ACU134" s="243"/>
      <c r="ACV134" s="243"/>
      <c r="ACW134" s="243"/>
      <c r="ACX134" s="243"/>
      <c r="ACY134" s="243"/>
      <c r="ACZ134" s="243"/>
      <c r="ADA134" s="243"/>
      <c r="ADB134" s="243"/>
      <c r="ADC134" s="243"/>
      <c r="ADD134" s="243"/>
      <c r="ADF134" s="243"/>
      <c r="ADG134" s="243"/>
      <c r="ADH134" s="243"/>
      <c r="ADI134" s="243"/>
      <c r="ADJ134" s="243"/>
      <c r="ADK134" s="243"/>
      <c r="ADL134" s="243"/>
      <c r="ADM134" s="243"/>
      <c r="ADN134" s="243"/>
      <c r="ADO134" s="243"/>
      <c r="ADP134" s="243"/>
      <c r="ADQ134" s="243"/>
      <c r="ADR134" s="243"/>
      <c r="ADS134" s="243"/>
      <c r="ADT134" s="243"/>
      <c r="ADV134" s="243"/>
      <c r="ADW134" s="243"/>
      <c r="ADX134" s="243"/>
      <c r="ADY134" s="243"/>
      <c r="ADZ134" s="243"/>
      <c r="AEA134" s="243"/>
      <c r="AEB134" s="243"/>
      <c r="AEC134" s="243"/>
      <c r="AED134" s="243"/>
      <c r="AEE134" s="243"/>
      <c r="AEF134" s="243"/>
      <c r="AEG134" s="243"/>
      <c r="AEH134" s="243"/>
      <c r="AEI134" s="243"/>
      <c r="AEJ134" s="243"/>
      <c r="AEL134" s="243"/>
      <c r="AEM134" s="243"/>
      <c r="AEN134" s="243"/>
      <c r="AEO134" s="243"/>
      <c r="AEP134" s="243"/>
      <c r="AEQ134" s="243"/>
      <c r="AER134" s="243"/>
      <c r="AES134" s="243"/>
      <c r="AET134" s="243"/>
      <c r="AEU134" s="243"/>
      <c r="AEV134" s="243"/>
      <c r="AEW134" s="243"/>
      <c r="AEX134" s="243"/>
      <c r="AEY134" s="243"/>
      <c r="AEZ134" s="243"/>
      <c r="AFB134" s="243"/>
      <c r="AFC134" s="243"/>
      <c r="AFD134" s="243"/>
      <c r="AFE134" s="243"/>
      <c r="AFF134" s="243"/>
      <c r="AFG134" s="243"/>
      <c r="AFH134" s="243"/>
      <c r="AFI134" s="243"/>
      <c r="AFJ134" s="243"/>
      <c r="AFK134" s="243"/>
      <c r="AFL134" s="243"/>
      <c r="AFM134" s="243"/>
      <c r="AFN134" s="243"/>
      <c r="AFO134" s="243"/>
      <c r="AFP134" s="243"/>
      <c r="AFR134" s="243"/>
      <c r="AFS134" s="243"/>
      <c r="AFT134" s="243"/>
      <c r="AFU134" s="243"/>
      <c r="AFV134" s="243"/>
      <c r="AFW134" s="243"/>
      <c r="AFX134" s="243"/>
      <c r="AFY134" s="243"/>
      <c r="AFZ134" s="243"/>
      <c r="AGA134" s="243"/>
      <c r="AGB134" s="243"/>
      <c r="AGC134" s="243"/>
      <c r="AGD134" s="243"/>
      <c r="AGE134" s="243"/>
      <c r="AGF134" s="243"/>
      <c r="AGH134" s="243"/>
      <c r="AGI134" s="243"/>
      <c r="AGJ134" s="243"/>
      <c r="AGK134" s="243"/>
      <c r="AGL134" s="243"/>
      <c r="AGM134" s="243"/>
      <c r="AGN134" s="243"/>
      <c r="AGO134" s="243"/>
      <c r="AGP134" s="243"/>
      <c r="AGQ134" s="243"/>
      <c r="AGR134" s="243"/>
      <c r="AGS134" s="243"/>
      <c r="AGT134" s="243"/>
      <c r="AGU134" s="243"/>
      <c r="AGV134" s="243"/>
      <c r="AGX134" s="243"/>
      <c r="AGY134" s="243"/>
      <c r="AGZ134" s="243"/>
      <c r="AHA134" s="243"/>
      <c r="AHB134" s="243"/>
      <c r="AHC134" s="243"/>
      <c r="AHD134" s="243"/>
      <c r="AHE134" s="243"/>
      <c r="AHF134" s="243"/>
      <c r="AHG134" s="243"/>
      <c r="AHH134" s="243"/>
      <c r="AHI134" s="243"/>
      <c r="AHJ134" s="243"/>
      <c r="AHK134" s="243"/>
      <c r="AHL134" s="243"/>
      <c r="AHN134" s="243"/>
      <c r="AHO134" s="243"/>
      <c r="AHP134" s="243"/>
      <c r="AHQ134" s="243"/>
      <c r="AHR134" s="243"/>
      <c r="AHS134" s="243"/>
      <c r="AHT134" s="243"/>
      <c r="AHU134" s="243"/>
      <c r="AHV134" s="243"/>
      <c r="AHW134" s="243"/>
      <c r="AHX134" s="243"/>
      <c r="AHY134" s="243"/>
      <c r="AHZ134" s="243"/>
      <c r="AIA134" s="243"/>
      <c r="AIB134" s="243"/>
      <c r="AID134" s="243"/>
      <c r="AIE134" s="243"/>
      <c r="AIF134" s="243"/>
      <c r="AIG134" s="243"/>
      <c r="AIH134" s="243"/>
      <c r="AII134" s="243"/>
      <c r="AIJ134" s="243"/>
      <c r="AIK134" s="243"/>
      <c r="AIL134" s="243"/>
      <c r="AIM134" s="243"/>
      <c r="AIN134" s="243"/>
      <c r="AIO134" s="243"/>
      <c r="AIP134" s="243"/>
      <c r="AIQ134" s="243"/>
      <c r="AIR134" s="243"/>
      <c r="AIT134" s="243"/>
      <c r="AIU134" s="243"/>
      <c r="AIV134" s="243"/>
      <c r="AIW134" s="243"/>
      <c r="AIX134" s="243"/>
      <c r="AIY134" s="243"/>
      <c r="AIZ134" s="243"/>
      <c r="AJA134" s="243"/>
      <c r="AJB134" s="243"/>
      <c r="AJC134" s="243"/>
      <c r="AJD134" s="243"/>
      <c r="AJE134" s="243"/>
      <c r="AJF134" s="243"/>
      <c r="AJG134" s="243"/>
      <c r="AJH134" s="243"/>
      <c r="AJJ134" s="243"/>
      <c r="AJK134" s="243"/>
      <c r="AJL134" s="243"/>
      <c r="AJM134" s="243"/>
      <c r="AJN134" s="243"/>
      <c r="AJO134" s="243"/>
      <c r="AJP134" s="243"/>
      <c r="AJQ134" s="243"/>
      <c r="AJR134" s="243"/>
      <c r="AJS134" s="243"/>
      <c r="AJT134" s="243"/>
      <c r="AJU134" s="243"/>
      <c r="AJV134" s="243"/>
      <c r="AJW134" s="243"/>
      <c r="AJX134" s="243"/>
      <c r="AJZ134" s="243"/>
      <c r="AKA134" s="243"/>
      <c r="AKB134" s="243"/>
      <c r="AKC134" s="243"/>
      <c r="AKD134" s="243"/>
      <c r="AKE134" s="243"/>
      <c r="AKF134" s="243"/>
      <c r="AKG134" s="243"/>
      <c r="AKH134" s="243"/>
      <c r="AKI134" s="243"/>
      <c r="AKJ134" s="243"/>
      <c r="AKK134" s="243"/>
      <c r="AKL134" s="243"/>
      <c r="AKM134" s="243"/>
      <c r="AKN134" s="243"/>
      <c r="AKP134" s="243"/>
      <c r="AKQ134" s="243"/>
      <c r="AKR134" s="243"/>
      <c r="AKS134" s="243"/>
      <c r="AKT134" s="243"/>
      <c r="AKU134" s="243"/>
      <c r="AKV134" s="243"/>
      <c r="AKW134" s="243"/>
      <c r="AKX134" s="243"/>
      <c r="AKY134" s="243"/>
      <c r="AKZ134" s="243"/>
      <c r="ALA134" s="243"/>
      <c r="ALB134" s="243"/>
      <c r="ALC134" s="243"/>
      <c r="ALD134" s="243"/>
      <c r="ALF134" s="243"/>
      <c r="ALG134" s="243"/>
      <c r="ALH134" s="243"/>
      <c r="ALI134" s="243"/>
      <c r="ALJ134" s="243"/>
      <c r="ALK134" s="243"/>
      <c r="ALL134" s="243"/>
      <c r="ALM134" s="243"/>
      <c r="ALN134" s="243"/>
      <c r="ALO134" s="243"/>
      <c r="ALP134" s="243"/>
      <c r="ALQ134" s="243"/>
      <c r="ALR134" s="243"/>
      <c r="ALS134" s="243"/>
      <c r="ALT134" s="243"/>
      <c r="ALV134" s="243"/>
      <c r="ALW134" s="243"/>
      <c r="ALX134" s="243"/>
      <c r="ALY134" s="243"/>
      <c r="ALZ134" s="243"/>
      <c r="AMA134" s="243"/>
      <c r="AMB134" s="243"/>
      <c r="AMC134" s="243"/>
      <c r="AMD134" s="243"/>
      <c r="AME134" s="243"/>
      <c r="AMF134" s="243"/>
      <c r="AMG134" s="243"/>
      <c r="AMH134" s="243"/>
      <c r="AMI134" s="243"/>
      <c r="AMJ134" s="243"/>
      <c r="AML134" s="243"/>
      <c r="AMM134" s="243"/>
      <c r="AMN134" s="243"/>
      <c r="AMO134" s="243"/>
      <c r="AMP134" s="243"/>
      <c r="AMQ134" s="243"/>
      <c r="AMR134" s="243"/>
      <c r="AMS134" s="243"/>
      <c r="AMT134" s="243"/>
      <c r="AMU134" s="243"/>
      <c r="AMV134" s="243"/>
      <c r="AMW134" s="243"/>
      <c r="AMX134" s="243"/>
      <c r="AMY134" s="243"/>
      <c r="AMZ134" s="243"/>
      <c r="ANB134" s="243"/>
      <c r="ANC134" s="243"/>
      <c r="AND134" s="243"/>
      <c r="ANE134" s="243"/>
      <c r="ANF134" s="243"/>
      <c r="ANG134" s="243"/>
      <c r="ANH134" s="243"/>
      <c r="ANI134" s="243"/>
      <c r="ANJ134" s="243"/>
      <c r="ANK134" s="243"/>
      <c r="ANL134" s="243"/>
      <c r="ANM134" s="243"/>
      <c r="ANN134" s="243"/>
      <c r="ANO134" s="243"/>
      <c r="ANP134" s="243"/>
      <c r="ANR134" s="243"/>
      <c r="ANS134" s="243"/>
      <c r="ANT134" s="243"/>
      <c r="ANU134" s="243"/>
      <c r="ANV134" s="243"/>
      <c r="ANW134" s="243"/>
      <c r="ANX134" s="243"/>
      <c r="ANY134" s="243"/>
      <c r="ANZ134" s="243"/>
      <c r="AOA134" s="243"/>
      <c r="AOB134" s="243"/>
      <c r="AOC134" s="243"/>
      <c r="AOD134" s="243"/>
      <c r="AOE134" s="243"/>
      <c r="AOF134" s="243"/>
      <c r="AOH134" s="243"/>
      <c r="AOI134" s="243"/>
      <c r="AOJ134" s="243"/>
      <c r="AOK134" s="243"/>
      <c r="AOL134" s="243"/>
      <c r="AOM134" s="243"/>
      <c r="AON134" s="243"/>
      <c r="AOO134" s="243"/>
      <c r="AOP134" s="243"/>
      <c r="AOQ134" s="243"/>
      <c r="AOR134" s="243"/>
      <c r="AOS134" s="243"/>
      <c r="AOT134" s="243"/>
      <c r="AOU134" s="243"/>
      <c r="AOV134" s="243"/>
      <c r="AOX134" s="243"/>
      <c r="AOY134" s="243"/>
      <c r="AOZ134" s="243"/>
      <c r="APA134" s="243"/>
      <c r="APB134" s="243"/>
      <c r="APC134" s="243"/>
      <c r="APD134" s="243"/>
      <c r="APE134" s="243"/>
      <c r="APF134" s="243"/>
      <c r="APG134" s="243"/>
      <c r="APH134" s="243"/>
      <c r="API134" s="243"/>
      <c r="APJ134" s="243"/>
      <c r="APK134" s="243"/>
      <c r="APL134" s="243"/>
      <c r="APN134" s="243"/>
      <c r="APO134" s="243"/>
      <c r="APP134" s="243"/>
      <c r="APQ134" s="243"/>
      <c r="APR134" s="243"/>
      <c r="APS134" s="243"/>
      <c r="APT134" s="243"/>
      <c r="APU134" s="243"/>
      <c r="APV134" s="243"/>
      <c r="APW134" s="243"/>
      <c r="APX134" s="243"/>
      <c r="APY134" s="243"/>
      <c r="APZ134" s="243"/>
      <c r="AQA134" s="243"/>
      <c r="AQB134" s="243"/>
      <c r="AQD134" s="243"/>
      <c r="AQE134" s="243"/>
      <c r="AQF134" s="243"/>
      <c r="AQG134" s="243"/>
      <c r="AQH134" s="243"/>
      <c r="AQI134" s="243"/>
      <c r="AQJ134" s="243"/>
      <c r="AQK134" s="243"/>
      <c r="AQL134" s="243"/>
      <c r="AQM134" s="243"/>
      <c r="AQN134" s="243"/>
      <c r="AQO134" s="243"/>
      <c r="AQP134" s="243"/>
      <c r="AQQ134" s="243"/>
      <c r="AQR134" s="243"/>
      <c r="AQT134" s="243"/>
      <c r="AQU134" s="243"/>
      <c r="AQV134" s="243"/>
      <c r="AQW134" s="243"/>
      <c r="AQX134" s="243"/>
      <c r="AQY134" s="243"/>
      <c r="AQZ134" s="243"/>
      <c r="ARA134" s="243"/>
      <c r="ARB134" s="243"/>
      <c r="ARC134" s="243"/>
      <c r="ARD134" s="243"/>
      <c r="ARE134" s="243"/>
      <c r="ARF134" s="243"/>
      <c r="ARG134" s="243"/>
      <c r="ARH134" s="243"/>
      <c r="ARJ134" s="243"/>
      <c r="ARK134" s="243"/>
      <c r="ARL134" s="243"/>
      <c r="ARM134" s="243"/>
      <c r="ARN134" s="243"/>
      <c r="ARO134" s="243"/>
      <c r="ARP134" s="243"/>
      <c r="ARQ134" s="243"/>
      <c r="ARR134" s="243"/>
      <c r="ARS134" s="243"/>
      <c r="ART134" s="243"/>
      <c r="ARU134" s="243"/>
      <c r="ARV134" s="243"/>
      <c r="ARW134" s="243"/>
      <c r="ARX134" s="243"/>
      <c r="ARZ134" s="243"/>
      <c r="ASA134" s="243"/>
      <c r="ASB134" s="243"/>
      <c r="ASC134" s="243"/>
      <c r="ASD134" s="243"/>
      <c r="ASE134" s="243"/>
      <c r="ASF134" s="243"/>
      <c r="ASG134" s="243"/>
      <c r="ASH134" s="243"/>
      <c r="ASI134" s="243"/>
      <c r="ASJ134" s="243"/>
      <c r="ASK134" s="243"/>
      <c r="ASL134" s="243"/>
      <c r="ASM134" s="243"/>
      <c r="ASN134" s="243"/>
      <c r="ASP134" s="243"/>
      <c r="ASQ134" s="243"/>
      <c r="ASR134" s="243"/>
      <c r="ASS134" s="243"/>
      <c r="AST134" s="243"/>
      <c r="ASU134" s="243"/>
      <c r="ASV134" s="243"/>
      <c r="ASW134" s="243"/>
      <c r="ASX134" s="243"/>
      <c r="ASY134" s="243"/>
      <c r="ASZ134" s="243"/>
      <c r="ATA134" s="243"/>
      <c r="ATB134" s="243"/>
      <c r="ATC134" s="243"/>
      <c r="ATD134" s="243"/>
      <c r="ATF134" s="243"/>
      <c r="ATG134" s="243"/>
      <c r="ATH134" s="243"/>
      <c r="ATI134" s="243"/>
      <c r="ATJ134" s="243"/>
      <c r="ATK134" s="243"/>
      <c r="ATL134" s="243"/>
      <c r="ATM134" s="243"/>
      <c r="ATN134" s="243"/>
      <c r="ATO134" s="243"/>
      <c r="ATP134" s="243"/>
      <c r="ATQ134" s="243"/>
      <c r="ATR134" s="243"/>
      <c r="ATS134" s="243"/>
      <c r="ATT134" s="243"/>
      <c r="ATV134" s="243"/>
      <c r="ATW134" s="243"/>
      <c r="ATX134" s="243"/>
      <c r="ATY134" s="243"/>
      <c r="ATZ134" s="243"/>
      <c r="AUA134" s="243"/>
      <c r="AUB134" s="243"/>
      <c r="AUC134" s="243"/>
      <c r="AUD134" s="243"/>
      <c r="AUE134" s="243"/>
      <c r="AUF134" s="243"/>
      <c r="AUG134" s="243"/>
      <c r="AUH134" s="243"/>
      <c r="AUI134" s="243"/>
      <c r="AUJ134" s="243"/>
      <c r="AUL134" s="243"/>
      <c r="AUM134" s="243"/>
      <c r="AUN134" s="243"/>
      <c r="AUO134" s="243"/>
      <c r="AUP134" s="243"/>
      <c r="AUQ134" s="243"/>
      <c r="AUR134" s="243"/>
      <c r="AUS134" s="243"/>
      <c r="AUT134" s="243"/>
      <c r="AUU134" s="243"/>
      <c r="AUV134" s="243"/>
      <c r="AUW134" s="243"/>
      <c r="AUX134" s="243"/>
      <c r="AUY134" s="243"/>
      <c r="AUZ134" s="243"/>
      <c r="AVB134" s="243"/>
      <c r="AVC134" s="243"/>
      <c r="AVD134" s="243"/>
      <c r="AVE134" s="243"/>
      <c r="AVF134" s="243"/>
      <c r="AVG134" s="243"/>
      <c r="AVH134" s="243"/>
      <c r="AVI134" s="243"/>
      <c r="AVJ134" s="243"/>
      <c r="AVK134" s="243"/>
      <c r="AVL134" s="243"/>
      <c r="AVM134" s="243"/>
      <c r="AVN134" s="243"/>
      <c r="AVO134" s="243"/>
      <c r="AVP134" s="243"/>
      <c r="AVR134" s="243"/>
      <c r="AVS134" s="243"/>
      <c r="AVT134" s="243"/>
      <c r="AVU134" s="243"/>
      <c r="AVV134" s="243"/>
      <c r="AVW134" s="243"/>
      <c r="AVX134" s="243"/>
      <c r="AVY134" s="243"/>
      <c r="AVZ134" s="243"/>
      <c r="AWA134" s="243"/>
      <c r="AWB134" s="243"/>
      <c r="AWC134" s="243"/>
      <c r="AWD134" s="243"/>
      <c r="AWE134" s="243"/>
      <c r="AWF134" s="243"/>
      <c r="AWH134" s="243"/>
      <c r="AWI134" s="243"/>
      <c r="AWJ134" s="243"/>
      <c r="AWK134" s="243"/>
      <c r="AWL134" s="243"/>
      <c r="AWM134" s="243"/>
      <c r="AWN134" s="243"/>
      <c r="AWO134" s="243"/>
      <c r="AWP134" s="243"/>
      <c r="AWQ134" s="243"/>
      <c r="AWR134" s="243"/>
      <c r="AWS134" s="243"/>
      <c r="AWT134" s="243"/>
      <c r="AWU134" s="243"/>
      <c r="AWV134" s="243"/>
      <c r="AWX134" s="243"/>
      <c r="AWY134" s="243"/>
      <c r="AWZ134" s="243"/>
      <c r="AXA134" s="243"/>
      <c r="AXB134" s="243"/>
      <c r="AXC134" s="243"/>
      <c r="AXD134" s="243"/>
      <c r="AXE134" s="243"/>
      <c r="AXF134" s="243"/>
      <c r="AXG134" s="243"/>
      <c r="AXH134" s="243"/>
      <c r="AXI134" s="243"/>
      <c r="AXJ134" s="243"/>
      <c r="AXK134" s="243"/>
      <c r="AXL134" s="243"/>
      <c r="AXN134" s="243"/>
      <c r="AXO134" s="243"/>
      <c r="AXP134" s="243"/>
      <c r="AXQ134" s="243"/>
      <c r="AXR134" s="243"/>
      <c r="AXS134" s="243"/>
      <c r="AXT134" s="243"/>
      <c r="AXU134" s="243"/>
      <c r="AXV134" s="243"/>
      <c r="AXW134" s="243"/>
      <c r="AXX134" s="243"/>
      <c r="AXY134" s="243"/>
      <c r="AXZ134" s="243"/>
      <c r="AYA134" s="243"/>
      <c r="AYB134" s="243"/>
      <c r="AYD134" s="243"/>
      <c r="AYE134" s="243"/>
      <c r="AYF134" s="243"/>
      <c r="AYG134" s="243"/>
      <c r="AYH134" s="243"/>
      <c r="AYI134" s="243"/>
      <c r="AYJ134" s="243"/>
      <c r="AYK134" s="243"/>
      <c r="AYL134" s="243"/>
      <c r="AYM134" s="243"/>
      <c r="AYN134" s="243"/>
      <c r="AYO134" s="243"/>
      <c r="AYP134" s="243"/>
      <c r="AYQ134" s="243"/>
      <c r="AYR134" s="243"/>
      <c r="AYT134" s="243"/>
      <c r="AYU134" s="243"/>
      <c r="AYV134" s="243"/>
      <c r="AYW134" s="243"/>
      <c r="AYX134" s="243"/>
      <c r="AYY134" s="243"/>
      <c r="AYZ134" s="243"/>
      <c r="AZA134" s="243"/>
      <c r="AZB134" s="243"/>
      <c r="AZC134" s="243"/>
      <c r="AZD134" s="243"/>
      <c r="AZE134" s="243"/>
      <c r="AZF134" s="243"/>
      <c r="AZG134" s="243"/>
      <c r="AZH134" s="243"/>
      <c r="AZJ134" s="243"/>
      <c r="AZK134" s="243"/>
      <c r="AZL134" s="243"/>
      <c r="AZM134" s="243"/>
      <c r="AZN134" s="243"/>
      <c r="AZO134" s="243"/>
      <c r="AZP134" s="243"/>
      <c r="AZQ134" s="243"/>
      <c r="AZR134" s="243"/>
      <c r="AZS134" s="243"/>
      <c r="AZT134" s="243"/>
      <c r="AZU134" s="243"/>
      <c r="AZV134" s="243"/>
      <c r="AZW134" s="243"/>
      <c r="AZX134" s="243"/>
      <c r="AZZ134" s="243"/>
      <c r="BAA134" s="243"/>
      <c r="BAB134" s="243"/>
      <c r="BAC134" s="243"/>
      <c r="BAD134" s="243"/>
      <c r="BAE134" s="243"/>
      <c r="BAF134" s="243"/>
      <c r="BAG134" s="243"/>
      <c r="BAH134" s="243"/>
      <c r="BAI134" s="243"/>
      <c r="BAJ134" s="243"/>
      <c r="BAK134" s="243"/>
      <c r="BAL134" s="243"/>
      <c r="BAM134" s="243"/>
      <c r="BAN134" s="243"/>
      <c r="BAP134" s="243"/>
      <c r="BAQ134" s="243"/>
      <c r="BAR134" s="243"/>
      <c r="BAS134" s="243"/>
      <c r="BAT134" s="243"/>
      <c r="BAU134" s="243"/>
      <c r="BAV134" s="243"/>
      <c r="BAW134" s="243"/>
      <c r="BAX134" s="243"/>
      <c r="BAY134" s="243"/>
      <c r="BAZ134" s="243"/>
      <c r="BBA134" s="243"/>
      <c r="BBB134" s="243"/>
      <c r="BBC134" s="243"/>
      <c r="BBD134" s="243"/>
      <c r="BBF134" s="243"/>
      <c r="BBG134" s="243"/>
      <c r="BBH134" s="243"/>
      <c r="BBI134" s="243"/>
      <c r="BBJ134" s="243"/>
      <c r="BBK134" s="243"/>
      <c r="BBL134" s="243"/>
      <c r="BBM134" s="243"/>
      <c r="BBN134" s="243"/>
      <c r="BBO134" s="243"/>
      <c r="BBP134" s="243"/>
      <c r="BBQ134" s="243"/>
      <c r="BBR134" s="243"/>
      <c r="BBS134" s="243"/>
      <c r="BBT134" s="243"/>
      <c r="BBV134" s="243"/>
      <c r="BBW134" s="243"/>
      <c r="BBX134" s="243"/>
      <c r="BBY134" s="243"/>
      <c r="BBZ134" s="243"/>
      <c r="BCA134" s="243"/>
      <c r="BCB134" s="243"/>
      <c r="BCC134" s="243"/>
      <c r="BCD134" s="243"/>
      <c r="BCE134" s="243"/>
      <c r="BCF134" s="243"/>
      <c r="BCG134" s="243"/>
      <c r="BCH134" s="243"/>
      <c r="BCI134" s="243"/>
      <c r="BCJ134" s="243"/>
      <c r="BCL134" s="243"/>
      <c r="BCM134" s="243"/>
      <c r="BCN134" s="243"/>
      <c r="BCO134" s="243"/>
      <c r="BCP134" s="243"/>
      <c r="BCQ134" s="243"/>
      <c r="BCR134" s="243"/>
      <c r="BCS134" s="243"/>
      <c r="BCT134" s="243"/>
      <c r="BCU134" s="243"/>
      <c r="BCV134" s="243"/>
      <c r="BCW134" s="243"/>
      <c r="BCX134" s="243"/>
      <c r="BCY134" s="243"/>
      <c r="BCZ134" s="243"/>
      <c r="BDB134" s="243"/>
      <c r="BDC134" s="243"/>
      <c r="BDD134" s="243"/>
      <c r="BDE134" s="243"/>
      <c r="BDF134" s="243"/>
      <c r="BDG134" s="243"/>
      <c r="BDH134" s="243"/>
      <c r="BDI134" s="243"/>
      <c r="BDJ134" s="243"/>
      <c r="BDK134" s="243"/>
      <c r="BDL134" s="243"/>
      <c r="BDM134" s="243"/>
      <c r="BDN134" s="243"/>
      <c r="BDO134" s="243"/>
      <c r="BDP134" s="243"/>
      <c r="BDR134" s="243"/>
      <c r="BDS134" s="243"/>
      <c r="BDT134" s="243"/>
      <c r="BDU134" s="243"/>
      <c r="BDV134" s="243"/>
      <c r="BDW134" s="243"/>
      <c r="BDX134" s="243"/>
      <c r="BDY134" s="243"/>
      <c r="BDZ134" s="243"/>
      <c r="BEA134" s="243"/>
      <c r="BEB134" s="243"/>
      <c r="BEC134" s="243"/>
      <c r="BED134" s="243"/>
      <c r="BEE134" s="243"/>
      <c r="BEF134" s="243"/>
      <c r="BEH134" s="243"/>
      <c r="BEI134" s="243"/>
      <c r="BEJ134" s="243"/>
      <c r="BEK134" s="243"/>
      <c r="BEL134" s="243"/>
      <c r="BEM134" s="243"/>
      <c r="BEN134" s="243"/>
      <c r="BEO134" s="243"/>
      <c r="BEP134" s="243"/>
      <c r="BEQ134" s="243"/>
      <c r="BER134" s="243"/>
      <c r="BES134" s="243"/>
      <c r="BET134" s="243"/>
      <c r="BEU134" s="243"/>
      <c r="BEV134" s="243"/>
      <c r="BEX134" s="243"/>
      <c r="BEY134" s="243"/>
      <c r="BEZ134" s="243"/>
      <c r="BFA134" s="243"/>
      <c r="BFB134" s="243"/>
      <c r="BFC134" s="243"/>
      <c r="BFD134" s="243"/>
      <c r="BFE134" s="243"/>
      <c r="BFF134" s="243"/>
      <c r="BFG134" s="243"/>
      <c r="BFH134" s="243"/>
      <c r="BFI134" s="243"/>
      <c r="BFJ134" s="243"/>
      <c r="BFK134" s="243"/>
      <c r="BFL134" s="243"/>
      <c r="BFN134" s="243"/>
      <c r="BFO134" s="243"/>
      <c r="BFP134" s="243"/>
      <c r="BFQ134" s="243"/>
      <c r="BFR134" s="243"/>
      <c r="BFS134" s="243"/>
      <c r="BFT134" s="243"/>
      <c r="BFU134" s="243"/>
      <c r="BFV134" s="243"/>
      <c r="BFW134" s="243"/>
      <c r="BFX134" s="243"/>
      <c r="BFY134" s="243"/>
      <c r="BFZ134" s="243"/>
      <c r="BGA134" s="243"/>
      <c r="BGB134" s="243"/>
      <c r="BGD134" s="243"/>
      <c r="BGE134" s="243"/>
      <c r="BGF134" s="243"/>
      <c r="BGG134" s="243"/>
      <c r="BGH134" s="243"/>
      <c r="BGI134" s="243"/>
      <c r="BGJ134" s="243"/>
      <c r="BGK134" s="243"/>
      <c r="BGL134" s="243"/>
      <c r="BGM134" s="243"/>
      <c r="BGN134" s="243"/>
      <c r="BGO134" s="243"/>
      <c r="BGP134" s="243"/>
      <c r="BGQ134" s="243"/>
      <c r="BGR134" s="243"/>
      <c r="BGT134" s="243"/>
      <c r="BGU134" s="243"/>
      <c r="BGV134" s="243"/>
      <c r="BGW134" s="243"/>
      <c r="BGX134" s="243"/>
      <c r="BGY134" s="243"/>
      <c r="BGZ134" s="243"/>
      <c r="BHA134" s="243"/>
      <c r="BHB134" s="243"/>
      <c r="BHC134" s="243"/>
      <c r="BHD134" s="243"/>
      <c r="BHE134" s="243"/>
      <c r="BHF134" s="243"/>
      <c r="BHG134" s="243"/>
      <c r="BHH134" s="243"/>
      <c r="BHJ134" s="243"/>
      <c r="BHK134" s="243"/>
      <c r="BHL134" s="243"/>
      <c r="BHM134" s="243"/>
      <c r="BHN134" s="243"/>
      <c r="BHO134" s="243"/>
      <c r="BHP134" s="243"/>
      <c r="BHQ134" s="243"/>
      <c r="BHR134" s="243"/>
      <c r="BHS134" s="243"/>
      <c r="BHT134" s="243"/>
      <c r="BHU134" s="243"/>
      <c r="BHV134" s="243"/>
      <c r="BHW134" s="243"/>
      <c r="BHX134" s="243"/>
      <c r="BHZ134" s="243"/>
      <c r="BIA134" s="243"/>
      <c r="BIB134" s="243"/>
      <c r="BIC134" s="243"/>
      <c r="BID134" s="243"/>
      <c r="BIE134" s="243"/>
      <c r="BIF134" s="243"/>
      <c r="BIG134" s="243"/>
      <c r="BIH134" s="243"/>
      <c r="BII134" s="243"/>
      <c r="BIJ134" s="243"/>
      <c r="BIK134" s="243"/>
      <c r="BIL134" s="243"/>
      <c r="BIM134" s="243"/>
      <c r="BIN134" s="243"/>
      <c r="BIP134" s="243"/>
      <c r="BIQ134" s="243"/>
      <c r="BIR134" s="243"/>
      <c r="BIS134" s="243"/>
      <c r="BIT134" s="243"/>
      <c r="BIU134" s="243"/>
      <c r="BIV134" s="243"/>
      <c r="BIW134" s="243"/>
      <c r="BIX134" s="243"/>
      <c r="BIY134" s="243"/>
      <c r="BIZ134" s="243"/>
      <c r="BJA134" s="243"/>
      <c r="BJB134" s="243"/>
      <c r="BJC134" s="243"/>
      <c r="BJD134" s="243"/>
      <c r="BJF134" s="243"/>
      <c r="BJG134" s="243"/>
      <c r="BJH134" s="243"/>
      <c r="BJI134" s="243"/>
      <c r="BJJ134" s="243"/>
      <c r="BJK134" s="243"/>
      <c r="BJL134" s="243"/>
      <c r="BJM134" s="243"/>
      <c r="BJN134" s="243"/>
      <c r="BJO134" s="243"/>
      <c r="BJP134" s="243"/>
      <c r="BJQ134" s="243"/>
      <c r="BJR134" s="243"/>
      <c r="BJS134" s="243"/>
      <c r="BJT134" s="243"/>
      <c r="BJV134" s="243"/>
      <c r="BJW134" s="243"/>
      <c r="BJX134" s="243"/>
      <c r="BJY134" s="243"/>
      <c r="BJZ134" s="243"/>
      <c r="BKA134" s="243"/>
      <c r="BKB134" s="243"/>
      <c r="BKC134" s="243"/>
      <c r="BKD134" s="243"/>
      <c r="BKE134" s="243"/>
      <c r="BKF134" s="243"/>
      <c r="BKG134" s="243"/>
      <c r="BKH134" s="243"/>
      <c r="BKI134" s="243"/>
      <c r="BKJ134" s="243"/>
      <c r="BKL134" s="243"/>
      <c r="BKM134" s="243"/>
      <c r="BKN134" s="243"/>
      <c r="BKO134" s="243"/>
      <c r="BKP134" s="243"/>
      <c r="BKQ134" s="243"/>
      <c r="BKR134" s="243"/>
      <c r="BKS134" s="243"/>
      <c r="BKT134" s="243"/>
      <c r="BKU134" s="243"/>
      <c r="BKV134" s="243"/>
      <c r="BKW134" s="243"/>
      <c r="BKX134" s="243"/>
      <c r="BKY134" s="243"/>
      <c r="BKZ134" s="243"/>
      <c r="BLB134" s="243"/>
      <c r="BLC134" s="243"/>
      <c r="BLD134" s="243"/>
      <c r="BLE134" s="243"/>
      <c r="BLF134" s="243"/>
      <c r="BLG134" s="243"/>
      <c r="BLH134" s="243"/>
      <c r="BLI134" s="243"/>
      <c r="BLJ134" s="243"/>
      <c r="BLK134" s="243"/>
      <c r="BLL134" s="243"/>
      <c r="BLM134" s="243"/>
      <c r="BLN134" s="243"/>
      <c r="BLO134" s="243"/>
      <c r="BLP134" s="243"/>
      <c r="BLR134" s="243"/>
      <c r="BLS134" s="243"/>
      <c r="BLT134" s="243"/>
      <c r="BLU134" s="243"/>
      <c r="BLV134" s="243"/>
      <c r="BLW134" s="243"/>
      <c r="BLX134" s="243"/>
      <c r="BLY134" s="243"/>
      <c r="BLZ134" s="243"/>
      <c r="BMA134" s="243"/>
      <c r="BMB134" s="243"/>
      <c r="BMC134" s="243"/>
      <c r="BMD134" s="243"/>
      <c r="BME134" s="243"/>
      <c r="BMF134" s="243"/>
      <c r="BMH134" s="243"/>
      <c r="BMI134" s="243"/>
      <c r="BMJ134" s="243"/>
      <c r="BMK134" s="243"/>
      <c r="BML134" s="243"/>
      <c r="BMM134" s="243"/>
      <c r="BMN134" s="243"/>
      <c r="BMO134" s="243"/>
      <c r="BMP134" s="243"/>
      <c r="BMQ134" s="243"/>
      <c r="BMR134" s="243"/>
      <c r="BMS134" s="243"/>
      <c r="BMT134" s="243"/>
      <c r="BMU134" s="243"/>
      <c r="BMV134" s="243"/>
      <c r="BMX134" s="243"/>
      <c r="BMY134" s="243"/>
      <c r="BMZ134" s="243"/>
      <c r="BNA134" s="243"/>
      <c r="BNB134" s="243"/>
      <c r="BNC134" s="243"/>
      <c r="BND134" s="243"/>
      <c r="BNE134" s="243"/>
      <c r="BNF134" s="243"/>
      <c r="BNG134" s="243"/>
      <c r="BNH134" s="243"/>
      <c r="BNI134" s="243"/>
      <c r="BNJ134" s="243"/>
      <c r="BNK134" s="243"/>
      <c r="BNL134" s="243"/>
      <c r="BNN134" s="243"/>
      <c r="BNO134" s="243"/>
      <c r="BNP134" s="243"/>
      <c r="BNQ134" s="243"/>
      <c r="BNR134" s="243"/>
      <c r="BNS134" s="243"/>
      <c r="BNT134" s="243"/>
      <c r="BNU134" s="243"/>
      <c r="BNV134" s="243"/>
      <c r="BNW134" s="243"/>
      <c r="BNX134" s="243"/>
      <c r="BNY134" s="243"/>
      <c r="BNZ134" s="243"/>
      <c r="BOA134" s="243"/>
      <c r="BOB134" s="243"/>
      <c r="BOD134" s="243"/>
      <c r="BOE134" s="243"/>
      <c r="BOF134" s="243"/>
      <c r="BOG134" s="243"/>
      <c r="BOH134" s="243"/>
      <c r="BOI134" s="243"/>
      <c r="BOJ134" s="243"/>
      <c r="BOK134" s="243"/>
      <c r="BOL134" s="243"/>
      <c r="BOM134" s="243"/>
      <c r="BON134" s="243"/>
      <c r="BOO134" s="243"/>
      <c r="BOP134" s="243"/>
      <c r="BOQ134" s="243"/>
      <c r="BOR134" s="243"/>
      <c r="BOT134" s="243"/>
      <c r="BOU134" s="243"/>
      <c r="BOV134" s="243"/>
      <c r="BOW134" s="243"/>
      <c r="BOX134" s="243"/>
      <c r="BOY134" s="243"/>
      <c r="BOZ134" s="243"/>
      <c r="BPA134" s="243"/>
      <c r="BPB134" s="243"/>
      <c r="BPC134" s="243"/>
      <c r="BPD134" s="243"/>
      <c r="BPE134" s="243"/>
      <c r="BPF134" s="243"/>
      <c r="BPG134" s="243"/>
      <c r="BPH134" s="243"/>
      <c r="BPJ134" s="243"/>
      <c r="BPK134" s="243"/>
      <c r="BPL134" s="243"/>
      <c r="BPM134" s="243"/>
      <c r="BPN134" s="243"/>
      <c r="BPO134" s="243"/>
      <c r="BPP134" s="243"/>
      <c r="BPQ134" s="243"/>
      <c r="BPR134" s="243"/>
      <c r="BPS134" s="243"/>
      <c r="BPT134" s="243"/>
      <c r="BPU134" s="243"/>
      <c r="BPV134" s="243"/>
      <c r="BPW134" s="243"/>
      <c r="BPX134" s="243"/>
      <c r="BPZ134" s="243"/>
      <c r="BQA134" s="243"/>
      <c r="BQB134" s="243"/>
      <c r="BQC134" s="243"/>
      <c r="BQD134" s="243"/>
      <c r="BQE134" s="243"/>
      <c r="BQF134" s="243"/>
      <c r="BQG134" s="243"/>
      <c r="BQH134" s="243"/>
      <c r="BQI134" s="243"/>
      <c r="BQJ134" s="243"/>
      <c r="BQK134" s="243"/>
      <c r="BQL134" s="243"/>
      <c r="BQM134" s="243"/>
      <c r="BQN134" s="243"/>
      <c r="BQP134" s="243"/>
      <c r="BQQ134" s="243"/>
      <c r="BQR134" s="243"/>
      <c r="BQS134" s="243"/>
      <c r="BQT134" s="243"/>
      <c r="BQU134" s="243"/>
      <c r="BQV134" s="243"/>
      <c r="BQW134" s="243"/>
      <c r="BQX134" s="243"/>
      <c r="BQY134" s="243"/>
      <c r="BQZ134" s="243"/>
      <c r="BRA134" s="243"/>
      <c r="BRB134" s="243"/>
      <c r="BRC134" s="243"/>
      <c r="BRD134" s="243"/>
      <c r="BRF134" s="243"/>
      <c r="BRG134" s="243"/>
      <c r="BRH134" s="243"/>
      <c r="BRI134" s="243"/>
      <c r="BRJ134" s="243"/>
      <c r="BRK134" s="243"/>
      <c r="BRL134" s="243"/>
      <c r="BRM134" s="243"/>
      <c r="BRN134" s="243"/>
      <c r="BRO134" s="243"/>
      <c r="BRP134" s="243"/>
      <c r="BRQ134" s="243"/>
      <c r="BRR134" s="243"/>
      <c r="BRS134" s="243"/>
      <c r="BRT134" s="243"/>
      <c r="BRV134" s="243"/>
      <c r="BRW134" s="243"/>
      <c r="BRX134" s="243"/>
      <c r="BRY134" s="243"/>
      <c r="BRZ134" s="243"/>
      <c r="BSA134" s="243"/>
      <c r="BSB134" s="243"/>
      <c r="BSC134" s="243"/>
      <c r="BSD134" s="243"/>
      <c r="BSE134" s="243"/>
      <c r="BSF134" s="243"/>
      <c r="BSG134" s="243"/>
      <c r="BSH134" s="243"/>
      <c r="BSI134" s="243"/>
      <c r="BSJ134" s="243"/>
      <c r="BSL134" s="243"/>
      <c r="BSM134" s="243"/>
      <c r="BSN134" s="243"/>
      <c r="BSO134" s="243"/>
      <c r="BSP134" s="243"/>
      <c r="BSQ134" s="243"/>
      <c r="BSR134" s="243"/>
      <c r="BSS134" s="243"/>
      <c r="BST134" s="243"/>
      <c r="BSU134" s="243"/>
      <c r="BSV134" s="243"/>
      <c r="BSW134" s="243"/>
      <c r="BSX134" s="243"/>
      <c r="BSY134" s="243"/>
      <c r="BSZ134" s="243"/>
      <c r="BTB134" s="243"/>
      <c r="BTC134" s="243"/>
      <c r="BTD134" s="243"/>
      <c r="BTE134" s="243"/>
      <c r="BTF134" s="243"/>
      <c r="BTG134" s="243"/>
      <c r="BTH134" s="243"/>
      <c r="BTI134" s="243"/>
      <c r="BTJ134" s="243"/>
      <c r="BTK134" s="243"/>
      <c r="BTL134" s="243"/>
      <c r="BTM134" s="243"/>
      <c r="BTN134" s="243"/>
      <c r="BTO134" s="243"/>
      <c r="BTP134" s="243"/>
      <c r="BTR134" s="243"/>
      <c r="BTS134" s="243"/>
      <c r="BTT134" s="243"/>
      <c r="BTU134" s="243"/>
      <c r="BTV134" s="243"/>
      <c r="BTW134" s="243"/>
      <c r="BTX134" s="243"/>
      <c r="BTY134" s="243"/>
      <c r="BTZ134" s="243"/>
      <c r="BUA134" s="243"/>
      <c r="BUB134" s="243"/>
      <c r="BUC134" s="243"/>
      <c r="BUD134" s="243"/>
      <c r="BUE134" s="243"/>
      <c r="BUF134" s="243"/>
      <c r="BUH134" s="243"/>
      <c r="BUI134" s="243"/>
      <c r="BUJ134" s="243"/>
      <c r="BUK134" s="243"/>
      <c r="BUL134" s="243"/>
      <c r="BUM134" s="243"/>
      <c r="BUN134" s="243"/>
      <c r="BUO134" s="243"/>
      <c r="BUP134" s="243"/>
      <c r="BUQ134" s="243"/>
      <c r="BUR134" s="243"/>
      <c r="BUS134" s="243"/>
      <c r="BUT134" s="243"/>
      <c r="BUU134" s="243"/>
      <c r="BUV134" s="243"/>
      <c r="BUX134" s="243"/>
      <c r="BUY134" s="243"/>
      <c r="BUZ134" s="243"/>
      <c r="BVA134" s="243"/>
      <c r="BVB134" s="243"/>
      <c r="BVC134" s="243"/>
      <c r="BVD134" s="243"/>
      <c r="BVE134" s="243"/>
      <c r="BVF134" s="243"/>
      <c r="BVG134" s="243"/>
      <c r="BVH134" s="243"/>
      <c r="BVI134" s="243"/>
      <c r="BVJ134" s="243"/>
      <c r="BVK134" s="243"/>
      <c r="BVL134" s="243"/>
      <c r="BVN134" s="243"/>
      <c r="BVO134" s="243"/>
      <c r="BVP134" s="243"/>
      <c r="BVQ134" s="243"/>
      <c r="BVR134" s="243"/>
      <c r="BVS134" s="243"/>
      <c r="BVT134" s="243"/>
      <c r="BVU134" s="243"/>
      <c r="BVV134" s="243"/>
      <c r="BVW134" s="243"/>
      <c r="BVX134" s="243"/>
      <c r="BVY134" s="243"/>
      <c r="BVZ134" s="243"/>
      <c r="BWA134" s="243"/>
      <c r="BWB134" s="243"/>
      <c r="BWD134" s="243"/>
      <c r="BWE134" s="243"/>
      <c r="BWF134" s="243"/>
      <c r="BWG134" s="243"/>
      <c r="BWH134" s="243"/>
      <c r="BWI134" s="243"/>
      <c r="BWJ134" s="243"/>
      <c r="BWK134" s="243"/>
      <c r="BWL134" s="243"/>
      <c r="BWM134" s="243"/>
      <c r="BWN134" s="243"/>
      <c r="BWO134" s="243"/>
      <c r="BWP134" s="243"/>
      <c r="BWQ134" s="243"/>
      <c r="BWR134" s="243"/>
      <c r="BWT134" s="243"/>
      <c r="BWU134" s="243"/>
      <c r="BWV134" s="243"/>
      <c r="BWW134" s="243"/>
      <c r="BWX134" s="243"/>
      <c r="BWY134" s="243"/>
      <c r="BWZ134" s="243"/>
      <c r="BXA134" s="243"/>
      <c r="BXB134" s="243"/>
      <c r="BXC134" s="243"/>
      <c r="BXD134" s="243"/>
      <c r="BXE134" s="243"/>
      <c r="BXF134" s="243"/>
      <c r="BXG134" s="243"/>
      <c r="BXH134" s="243"/>
      <c r="BXJ134" s="243"/>
      <c r="BXK134" s="243"/>
      <c r="BXL134" s="243"/>
      <c r="BXM134" s="243"/>
      <c r="BXN134" s="243"/>
      <c r="BXO134" s="243"/>
      <c r="BXP134" s="243"/>
      <c r="BXQ134" s="243"/>
      <c r="BXR134" s="243"/>
      <c r="BXS134" s="243"/>
      <c r="BXT134" s="243"/>
      <c r="BXU134" s="243"/>
      <c r="BXV134" s="243"/>
      <c r="BXW134" s="243"/>
      <c r="BXX134" s="243"/>
      <c r="BXZ134" s="243"/>
      <c r="BYA134" s="243"/>
      <c r="BYB134" s="243"/>
      <c r="BYC134" s="243"/>
      <c r="BYD134" s="243"/>
      <c r="BYE134" s="243"/>
      <c r="BYF134" s="243"/>
      <c r="BYG134" s="243"/>
      <c r="BYH134" s="243"/>
      <c r="BYI134" s="243"/>
      <c r="BYJ134" s="243"/>
      <c r="BYK134" s="243"/>
      <c r="BYL134" s="243"/>
      <c r="BYM134" s="243"/>
      <c r="BYN134" s="243"/>
      <c r="BYP134" s="243"/>
      <c r="BYQ134" s="243"/>
      <c r="BYR134" s="243"/>
      <c r="BYS134" s="243"/>
      <c r="BYT134" s="243"/>
      <c r="BYU134" s="243"/>
      <c r="BYV134" s="243"/>
      <c r="BYW134" s="243"/>
      <c r="BYX134" s="243"/>
      <c r="BYY134" s="243"/>
      <c r="BYZ134" s="243"/>
      <c r="BZA134" s="243"/>
      <c r="BZB134" s="243"/>
      <c r="BZC134" s="243"/>
      <c r="BZD134" s="243"/>
      <c r="BZF134" s="243"/>
      <c r="BZG134" s="243"/>
      <c r="BZH134" s="243"/>
      <c r="BZI134" s="243"/>
      <c r="BZJ134" s="243"/>
      <c r="BZK134" s="243"/>
      <c r="BZL134" s="243"/>
      <c r="BZM134" s="243"/>
      <c r="BZN134" s="243"/>
      <c r="BZO134" s="243"/>
      <c r="BZP134" s="243"/>
      <c r="BZQ134" s="243"/>
      <c r="BZR134" s="243"/>
      <c r="BZS134" s="243"/>
      <c r="BZT134" s="243"/>
      <c r="BZV134" s="243"/>
      <c r="BZW134" s="243"/>
      <c r="BZX134" s="243"/>
      <c r="BZY134" s="243"/>
      <c r="BZZ134" s="243"/>
      <c r="CAA134" s="243"/>
      <c r="CAB134" s="243"/>
      <c r="CAC134" s="243"/>
      <c r="CAD134" s="243"/>
      <c r="CAE134" s="243"/>
      <c r="CAF134" s="243"/>
      <c r="CAG134" s="243"/>
      <c r="CAH134" s="243"/>
      <c r="CAI134" s="243"/>
      <c r="CAJ134" s="243"/>
      <c r="CAL134" s="243"/>
      <c r="CAM134" s="243"/>
      <c r="CAN134" s="243"/>
      <c r="CAO134" s="243"/>
      <c r="CAP134" s="243"/>
      <c r="CAQ134" s="243"/>
      <c r="CAR134" s="243"/>
      <c r="CAS134" s="243"/>
      <c r="CAT134" s="243"/>
      <c r="CAU134" s="243"/>
      <c r="CAV134" s="243"/>
      <c r="CAW134" s="243"/>
      <c r="CAX134" s="243"/>
      <c r="CAY134" s="243"/>
      <c r="CAZ134" s="243"/>
      <c r="CBB134" s="243"/>
      <c r="CBC134" s="243"/>
      <c r="CBD134" s="243"/>
      <c r="CBE134" s="243"/>
      <c r="CBF134" s="243"/>
      <c r="CBG134" s="243"/>
      <c r="CBH134" s="243"/>
      <c r="CBI134" s="243"/>
      <c r="CBJ134" s="243"/>
      <c r="CBK134" s="243"/>
      <c r="CBL134" s="243"/>
      <c r="CBM134" s="243"/>
      <c r="CBN134" s="243"/>
      <c r="CBO134" s="243"/>
      <c r="CBP134" s="243"/>
      <c r="CBR134" s="243"/>
      <c r="CBS134" s="243"/>
      <c r="CBT134" s="243"/>
      <c r="CBU134" s="243"/>
      <c r="CBV134" s="243"/>
      <c r="CBW134" s="243"/>
      <c r="CBX134" s="243"/>
      <c r="CBY134" s="243"/>
      <c r="CBZ134" s="243"/>
      <c r="CCA134" s="243"/>
      <c r="CCB134" s="243"/>
      <c r="CCC134" s="243"/>
      <c r="CCD134" s="243"/>
      <c r="CCE134" s="243"/>
      <c r="CCF134" s="243"/>
      <c r="CCH134" s="243"/>
      <c r="CCI134" s="243"/>
      <c r="CCJ134" s="243"/>
      <c r="CCK134" s="243"/>
      <c r="CCL134" s="243"/>
      <c r="CCM134" s="243"/>
      <c r="CCN134" s="243"/>
      <c r="CCO134" s="243"/>
      <c r="CCP134" s="243"/>
      <c r="CCQ134" s="243"/>
      <c r="CCR134" s="243"/>
      <c r="CCS134" s="243"/>
      <c r="CCT134" s="243"/>
      <c r="CCU134" s="243"/>
      <c r="CCV134" s="243"/>
      <c r="CCX134" s="243"/>
      <c r="CCY134" s="243"/>
      <c r="CCZ134" s="243"/>
      <c r="CDA134" s="243"/>
      <c r="CDB134" s="243"/>
      <c r="CDC134" s="243"/>
      <c r="CDD134" s="243"/>
      <c r="CDE134" s="243"/>
      <c r="CDF134" s="243"/>
      <c r="CDG134" s="243"/>
      <c r="CDH134" s="243"/>
      <c r="CDI134" s="243"/>
      <c r="CDJ134" s="243"/>
      <c r="CDK134" s="243"/>
      <c r="CDL134" s="243"/>
      <c r="CDN134" s="243"/>
      <c r="CDO134" s="243"/>
      <c r="CDP134" s="243"/>
      <c r="CDQ134" s="243"/>
      <c r="CDR134" s="243"/>
      <c r="CDS134" s="243"/>
      <c r="CDT134" s="243"/>
      <c r="CDU134" s="243"/>
      <c r="CDV134" s="243"/>
      <c r="CDW134" s="243"/>
      <c r="CDX134" s="243"/>
      <c r="CDY134" s="243"/>
      <c r="CDZ134" s="243"/>
      <c r="CEA134" s="243"/>
      <c r="CEB134" s="243"/>
      <c r="CED134" s="243"/>
      <c r="CEE134" s="243"/>
      <c r="CEF134" s="243"/>
      <c r="CEG134" s="243"/>
      <c r="CEH134" s="243"/>
      <c r="CEI134" s="243"/>
      <c r="CEJ134" s="243"/>
      <c r="CEK134" s="243"/>
      <c r="CEL134" s="243"/>
      <c r="CEM134" s="243"/>
      <c r="CEN134" s="243"/>
      <c r="CEO134" s="243"/>
      <c r="CEP134" s="243"/>
      <c r="CEQ134" s="243"/>
      <c r="CER134" s="243"/>
      <c r="CET134" s="243"/>
      <c r="CEU134" s="243"/>
      <c r="CEV134" s="243"/>
      <c r="CEW134" s="243"/>
      <c r="CEX134" s="243"/>
      <c r="CEY134" s="243"/>
      <c r="CEZ134" s="243"/>
      <c r="CFA134" s="243"/>
      <c r="CFB134" s="243"/>
      <c r="CFC134" s="243"/>
      <c r="CFD134" s="243"/>
      <c r="CFE134" s="243"/>
      <c r="CFF134" s="243"/>
      <c r="CFG134" s="243"/>
      <c r="CFH134" s="243"/>
      <c r="CFJ134" s="243"/>
      <c r="CFK134" s="243"/>
      <c r="CFL134" s="243"/>
      <c r="CFM134" s="243"/>
      <c r="CFN134" s="243"/>
      <c r="CFO134" s="243"/>
      <c r="CFP134" s="243"/>
      <c r="CFQ134" s="243"/>
      <c r="CFR134" s="243"/>
      <c r="CFS134" s="243"/>
      <c r="CFT134" s="243"/>
      <c r="CFU134" s="243"/>
      <c r="CFV134" s="243"/>
      <c r="CFW134" s="243"/>
      <c r="CFX134" s="243"/>
      <c r="CFZ134" s="243"/>
      <c r="CGA134" s="243"/>
      <c r="CGB134" s="243"/>
      <c r="CGC134" s="243"/>
      <c r="CGD134" s="243"/>
      <c r="CGE134" s="243"/>
      <c r="CGF134" s="243"/>
      <c r="CGG134" s="243"/>
      <c r="CGH134" s="243"/>
      <c r="CGI134" s="243"/>
      <c r="CGJ134" s="243"/>
      <c r="CGK134" s="243"/>
      <c r="CGL134" s="243"/>
      <c r="CGM134" s="243"/>
      <c r="CGN134" s="243"/>
      <c r="CGP134" s="243"/>
      <c r="CGQ134" s="243"/>
      <c r="CGR134" s="243"/>
      <c r="CGS134" s="243"/>
      <c r="CGT134" s="243"/>
      <c r="CGU134" s="243"/>
      <c r="CGV134" s="243"/>
      <c r="CGW134" s="243"/>
      <c r="CGX134" s="243"/>
      <c r="CGY134" s="243"/>
      <c r="CGZ134" s="243"/>
      <c r="CHA134" s="243"/>
      <c r="CHB134" s="243"/>
      <c r="CHC134" s="243"/>
      <c r="CHD134" s="243"/>
      <c r="CHF134" s="243"/>
      <c r="CHG134" s="243"/>
      <c r="CHH134" s="243"/>
      <c r="CHI134" s="243"/>
      <c r="CHJ134" s="243"/>
      <c r="CHK134" s="243"/>
      <c r="CHL134" s="243"/>
      <c r="CHM134" s="243"/>
      <c r="CHN134" s="243"/>
      <c r="CHO134" s="243"/>
      <c r="CHP134" s="243"/>
      <c r="CHQ134" s="243"/>
      <c r="CHR134" s="243"/>
      <c r="CHS134" s="243"/>
      <c r="CHT134" s="243"/>
      <c r="CHV134" s="243"/>
      <c r="CHW134" s="243"/>
      <c r="CHX134" s="243"/>
      <c r="CHY134" s="243"/>
      <c r="CHZ134" s="243"/>
      <c r="CIA134" s="243"/>
      <c r="CIB134" s="243"/>
      <c r="CIC134" s="243"/>
      <c r="CID134" s="243"/>
      <c r="CIE134" s="243"/>
      <c r="CIF134" s="243"/>
      <c r="CIG134" s="243"/>
      <c r="CIH134" s="243"/>
      <c r="CII134" s="243"/>
      <c r="CIJ134" s="243"/>
      <c r="CIL134" s="243"/>
      <c r="CIM134" s="243"/>
      <c r="CIN134" s="243"/>
      <c r="CIO134" s="243"/>
      <c r="CIP134" s="243"/>
      <c r="CIQ134" s="243"/>
      <c r="CIR134" s="243"/>
      <c r="CIS134" s="243"/>
      <c r="CIT134" s="243"/>
      <c r="CIU134" s="243"/>
      <c r="CIV134" s="243"/>
      <c r="CIW134" s="243"/>
      <c r="CIX134" s="243"/>
      <c r="CIY134" s="243"/>
      <c r="CIZ134" s="243"/>
      <c r="CJB134" s="243"/>
      <c r="CJC134" s="243"/>
      <c r="CJD134" s="243"/>
      <c r="CJE134" s="243"/>
      <c r="CJF134" s="243"/>
      <c r="CJG134" s="243"/>
      <c r="CJH134" s="243"/>
      <c r="CJI134" s="243"/>
      <c r="CJJ134" s="243"/>
      <c r="CJK134" s="243"/>
      <c r="CJL134" s="243"/>
      <c r="CJM134" s="243"/>
      <c r="CJN134" s="243"/>
      <c r="CJO134" s="243"/>
      <c r="CJP134" s="243"/>
      <c r="CJR134" s="243"/>
      <c r="CJS134" s="243"/>
      <c r="CJT134" s="243"/>
      <c r="CJU134" s="243"/>
      <c r="CJV134" s="243"/>
      <c r="CJW134" s="243"/>
      <c r="CJX134" s="243"/>
      <c r="CJY134" s="243"/>
      <c r="CJZ134" s="243"/>
      <c r="CKA134" s="243"/>
      <c r="CKB134" s="243"/>
      <c r="CKC134" s="243"/>
      <c r="CKD134" s="243"/>
      <c r="CKE134" s="243"/>
      <c r="CKF134" s="243"/>
      <c r="CKH134" s="243"/>
      <c r="CKI134" s="243"/>
      <c r="CKJ134" s="243"/>
      <c r="CKK134" s="243"/>
      <c r="CKL134" s="243"/>
      <c r="CKM134" s="243"/>
      <c r="CKN134" s="243"/>
      <c r="CKO134" s="243"/>
      <c r="CKP134" s="243"/>
      <c r="CKQ134" s="243"/>
      <c r="CKR134" s="243"/>
      <c r="CKS134" s="243"/>
      <c r="CKT134" s="243"/>
      <c r="CKU134" s="243"/>
      <c r="CKV134" s="243"/>
      <c r="CKX134" s="243"/>
      <c r="CKY134" s="243"/>
      <c r="CKZ134" s="243"/>
      <c r="CLA134" s="243"/>
      <c r="CLB134" s="243"/>
      <c r="CLC134" s="243"/>
      <c r="CLD134" s="243"/>
      <c r="CLE134" s="243"/>
      <c r="CLF134" s="243"/>
      <c r="CLG134" s="243"/>
      <c r="CLH134" s="243"/>
      <c r="CLI134" s="243"/>
      <c r="CLJ134" s="243"/>
      <c r="CLK134" s="243"/>
      <c r="CLL134" s="243"/>
      <c r="CLN134" s="243"/>
      <c r="CLO134" s="243"/>
      <c r="CLP134" s="243"/>
      <c r="CLQ134" s="243"/>
      <c r="CLR134" s="243"/>
      <c r="CLS134" s="243"/>
      <c r="CLT134" s="243"/>
      <c r="CLU134" s="243"/>
      <c r="CLV134" s="243"/>
      <c r="CLW134" s="243"/>
      <c r="CLX134" s="243"/>
      <c r="CLY134" s="243"/>
      <c r="CLZ134" s="243"/>
      <c r="CMA134" s="243"/>
      <c r="CMB134" s="243"/>
      <c r="CMD134" s="243"/>
      <c r="CME134" s="243"/>
      <c r="CMF134" s="243"/>
      <c r="CMG134" s="243"/>
      <c r="CMH134" s="243"/>
      <c r="CMI134" s="243"/>
      <c r="CMJ134" s="243"/>
      <c r="CMK134" s="243"/>
      <c r="CML134" s="243"/>
      <c r="CMM134" s="243"/>
      <c r="CMN134" s="243"/>
      <c r="CMO134" s="243"/>
      <c r="CMP134" s="243"/>
      <c r="CMQ134" s="243"/>
      <c r="CMR134" s="243"/>
      <c r="CMT134" s="243"/>
      <c r="CMU134" s="243"/>
      <c r="CMV134" s="243"/>
      <c r="CMW134" s="243"/>
      <c r="CMX134" s="243"/>
      <c r="CMY134" s="243"/>
      <c r="CMZ134" s="243"/>
      <c r="CNA134" s="243"/>
      <c r="CNB134" s="243"/>
      <c r="CNC134" s="243"/>
      <c r="CND134" s="243"/>
      <c r="CNE134" s="243"/>
      <c r="CNF134" s="243"/>
      <c r="CNG134" s="243"/>
      <c r="CNH134" s="243"/>
      <c r="CNJ134" s="243"/>
      <c r="CNK134" s="243"/>
      <c r="CNL134" s="243"/>
      <c r="CNM134" s="243"/>
      <c r="CNN134" s="243"/>
      <c r="CNO134" s="243"/>
      <c r="CNP134" s="243"/>
      <c r="CNQ134" s="243"/>
      <c r="CNR134" s="243"/>
      <c r="CNS134" s="243"/>
      <c r="CNT134" s="243"/>
      <c r="CNU134" s="243"/>
      <c r="CNV134" s="243"/>
      <c r="CNW134" s="243"/>
      <c r="CNX134" s="243"/>
      <c r="CNZ134" s="243"/>
      <c r="COA134" s="243"/>
      <c r="COB134" s="243"/>
      <c r="COC134" s="243"/>
      <c r="COD134" s="243"/>
      <c r="COE134" s="243"/>
      <c r="COF134" s="243"/>
      <c r="COG134" s="243"/>
      <c r="COH134" s="243"/>
      <c r="COI134" s="243"/>
      <c r="COJ134" s="243"/>
      <c r="COK134" s="243"/>
      <c r="COL134" s="243"/>
      <c r="COM134" s="243"/>
      <c r="CON134" s="243"/>
      <c r="COP134" s="243"/>
      <c r="COQ134" s="243"/>
      <c r="COR134" s="243"/>
      <c r="COS134" s="243"/>
      <c r="COT134" s="243"/>
      <c r="COU134" s="243"/>
      <c r="COV134" s="243"/>
      <c r="COW134" s="243"/>
      <c r="COX134" s="243"/>
      <c r="COY134" s="243"/>
      <c r="COZ134" s="243"/>
      <c r="CPA134" s="243"/>
      <c r="CPB134" s="243"/>
      <c r="CPC134" s="243"/>
      <c r="CPD134" s="243"/>
      <c r="CPF134" s="243"/>
      <c r="CPG134" s="243"/>
      <c r="CPH134" s="243"/>
      <c r="CPI134" s="243"/>
      <c r="CPJ134" s="243"/>
      <c r="CPK134" s="243"/>
      <c r="CPL134" s="243"/>
      <c r="CPM134" s="243"/>
      <c r="CPN134" s="243"/>
      <c r="CPO134" s="243"/>
      <c r="CPP134" s="243"/>
      <c r="CPQ134" s="243"/>
      <c r="CPR134" s="243"/>
      <c r="CPS134" s="243"/>
      <c r="CPT134" s="243"/>
      <c r="CPV134" s="243"/>
      <c r="CPW134" s="243"/>
      <c r="CPX134" s="243"/>
      <c r="CPY134" s="243"/>
      <c r="CPZ134" s="243"/>
      <c r="CQA134" s="243"/>
      <c r="CQB134" s="243"/>
      <c r="CQC134" s="243"/>
      <c r="CQD134" s="243"/>
      <c r="CQE134" s="243"/>
      <c r="CQF134" s="243"/>
      <c r="CQG134" s="243"/>
      <c r="CQH134" s="243"/>
      <c r="CQI134" s="243"/>
      <c r="CQJ134" s="243"/>
      <c r="CQL134" s="243"/>
      <c r="CQM134" s="243"/>
      <c r="CQN134" s="243"/>
      <c r="CQO134" s="243"/>
      <c r="CQP134" s="243"/>
      <c r="CQQ134" s="243"/>
      <c r="CQR134" s="243"/>
      <c r="CQS134" s="243"/>
      <c r="CQT134" s="243"/>
      <c r="CQU134" s="243"/>
      <c r="CQV134" s="243"/>
      <c r="CQW134" s="243"/>
      <c r="CQX134" s="243"/>
      <c r="CQY134" s="243"/>
      <c r="CQZ134" s="243"/>
      <c r="CRB134" s="243"/>
      <c r="CRC134" s="243"/>
      <c r="CRD134" s="243"/>
      <c r="CRE134" s="243"/>
      <c r="CRF134" s="243"/>
      <c r="CRG134" s="243"/>
      <c r="CRH134" s="243"/>
      <c r="CRI134" s="243"/>
      <c r="CRJ134" s="243"/>
      <c r="CRK134" s="243"/>
      <c r="CRL134" s="243"/>
      <c r="CRM134" s="243"/>
      <c r="CRN134" s="243"/>
      <c r="CRO134" s="243"/>
      <c r="CRP134" s="243"/>
      <c r="CRR134" s="243"/>
      <c r="CRS134" s="243"/>
      <c r="CRT134" s="243"/>
      <c r="CRU134" s="243"/>
      <c r="CRV134" s="243"/>
      <c r="CRW134" s="243"/>
      <c r="CRX134" s="243"/>
      <c r="CRY134" s="243"/>
      <c r="CRZ134" s="243"/>
      <c r="CSA134" s="243"/>
      <c r="CSB134" s="243"/>
      <c r="CSC134" s="243"/>
      <c r="CSD134" s="243"/>
      <c r="CSE134" s="243"/>
      <c r="CSF134" s="243"/>
      <c r="CSH134" s="243"/>
      <c r="CSI134" s="243"/>
      <c r="CSJ134" s="243"/>
      <c r="CSK134" s="243"/>
      <c r="CSL134" s="243"/>
      <c r="CSM134" s="243"/>
      <c r="CSN134" s="243"/>
      <c r="CSO134" s="243"/>
      <c r="CSP134" s="243"/>
      <c r="CSQ134" s="243"/>
      <c r="CSR134" s="243"/>
      <c r="CSS134" s="243"/>
      <c r="CST134" s="243"/>
      <c r="CSU134" s="243"/>
      <c r="CSV134" s="243"/>
      <c r="CSX134" s="243"/>
      <c r="CSY134" s="243"/>
      <c r="CSZ134" s="243"/>
      <c r="CTA134" s="243"/>
      <c r="CTB134" s="243"/>
      <c r="CTC134" s="243"/>
      <c r="CTD134" s="243"/>
      <c r="CTE134" s="243"/>
      <c r="CTF134" s="243"/>
      <c r="CTG134" s="243"/>
      <c r="CTH134" s="243"/>
      <c r="CTI134" s="243"/>
      <c r="CTJ134" s="243"/>
      <c r="CTK134" s="243"/>
      <c r="CTL134" s="243"/>
      <c r="CTN134" s="243"/>
      <c r="CTO134" s="243"/>
      <c r="CTP134" s="243"/>
      <c r="CTQ134" s="243"/>
      <c r="CTR134" s="243"/>
      <c r="CTS134" s="243"/>
      <c r="CTT134" s="243"/>
      <c r="CTU134" s="243"/>
      <c r="CTV134" s="243"/>
      <c r="CTW134" s="243"/>
      <c r="CTX134" s="243"/>
      <c r="CTY134" s="243"/>
      <c r="CTZ134" s="243"/>
      <c r="CUA134" s="243"/>
      <c r="CUB134" s="243"/>
      <c r="CUD134" s="243"/>
      <c r="CUE134" s="243"/>
      <c r="CUF134" s="243"/>
      <c r="CUG134" s="243"/>
      <c r="CUH134" s="243"/>
      <c r="CUI134" s="243"/>
      <c r="CUJ134" s="243"/>
      <c r="CUK134" s="243"/>
      <c r="CUL134" s="243"/>
      <c r="CUM134" s="243"/>
      <c r="CUN134" s="243"/>
      <c r="CUO134" s="243"/>
      <c r="CUP134" s="243"/>
      <c r="CUQ134" s="243"/>
      <c r="CUR134" s="243"/>
      <c r="CUT134" s="243"/>
      <c r="CUU134" s="243"/>
      <c r="CUV134" s="243"/>
      <c r="CUW134" s="243"/>
      <c r="CUX134" s="243"/>
      <c r="CUY134" s="243"/>
      <c r="CUZ134" s="243"/>
      <c r="CVA134" s="243"/>
      <c r="CVB134" s="243"/>
      <c r="CVC134" s="243"/>
      <c r="CVD134" s="243"/>
      <c r="CVE134" s="243"/>
      <c r="CVF134" s="243"/>
      <c r="CVG134" s="243"/>
      <c r="CVH134" s="243"/>
      <c r="CVJ134" s="243"/>
      <c r="CVK134" s="243"/>
      <c r="CVL134" s="243"/>
      <c r="CVM134" s="243"/>
      <c r="CVN134" s="243"/>
      <c r="CVO134" s="243"/>
      <c r="CVP134" s="243"/>
      <c r="CVQ134" s="243"/>
      <c r="CVR134" s="243"/>
      <c r="CVS134" s="243"/>
      <c r="CVT134" s="243"/>
      <c r="CVU134" s="243"/>
      <c r="CVV134" s="243"/>
      <c r="CVW134" s="243"/>
      <c r="CVX134" s="243"/>
      <c r="CVZ134" s="243"/>
      <c r="CWA134" s="243"/>
      <c r="CWB134" s="243"/>
      <c r="CWC134" s="243"/>
      <c r="CWD134" s="243"/>
      <c r="CWE134" s="243"/>
      <c r="CWF134" s="243"/>
      <c r="CWG134" s="243"/>
      <c r="CWH134" s="243"/>
      <c r="CWI134" s="243"/>
      <c r="CWJ134" s="243"/>
      <c r="CWK134" s="243"/>
      <c r="CWL134" s="243"/>
      <c r="CWM134" s="243"/>
      <c r="CWN134" s="243"/>
      <c r="CWP134" s="243"/>
      <c r="CWQ134" s="243"/>
      <c r="CWR134" s="243"/>
      <c r="CWS134" s="243"/>
      <c r="CWT134" s="243"/>
      <c r="CWU134" s="243"/>
      <c r="CWV134" s="243"/>
      <c r="CWW134" s="243"/>
      <c r="CWX134" s="243"/>
      <c r="CWY134" s="243"/>
      <c r="CWZ134" s="243"/>
      <c r="CXA134" s="243"/>
      <c r="CXB134" s="243"/>
      <c r="CXC134" s="243"/>
      <c r="CXD134" s="243"/>
      <c r="CXF134" s="243"/>
      <c r="CXG134" s="243"/>
      <c r="CXH134" s="243"/>
      <c r="CXI134" s="243"/>
      <c r="CXJ134" s="243"/>
      <c r="CXK134" s="243"/>
      <c r="CXL134" s="243"/>
      <c r="CXM134" s="243"/>
      <c r="CXN134" s="243"/>
      <c r="CXO134" s="243"/>
      <c r="CXP134" s="243"/>
      <c r="CXQ134" s="243"/>
      <c r="CXR134" s="243"/>
      <c r="CXS134" s="243"/>
      <c r="CXT134" s="243"/>
      <c r="CXV134" s="243"/>
      <c r="CXW134" s="243"/>
      <c r="CXX134" s="243"/>
      <c r="CXY134" s="243"/>
      <c r="CXZ134" s="243"/>
      <c r="CYA134" s="243"/>
      <c r="CYB134" s="243"/>
      <c r="CYC134" s="243"/>
      <c r="CYD134" s="243"/>
      <c r="CYE134" s="243"/>
      <c r="CYF134" s="243"/>
      <c r="CYG134" s="243"/>
      <c r="CYH134" s="243"/>
      <c r="CYI134" s="243"/>
      <c r="CYJ134" s="243"/>
      <c r="CYL134" s="243"/>
      <c r="CYM134" s="243"/>
      <c r="CYN134" s="243"/>
      <c r="CYO134" s="243"/>
      <c r="CYP134" s="243"/>
      <c r="CYQ134" s="243"/>
      <c r="CYR134" s="243"/>
      <c r="CYS134" s="243"/>
      <c r="CYT134" s="243"/>
      <c r="CYU134" s="243"/>
      <c r="CYV134" s="243"/>
      <c r="CYW134" s="243"/>
      <c r="CYX134" s="243"/>
      <c r="CYY134" s="243"/>
      <c r="CYZ134" s="243"/>
      <c r="CZB134" s="243"/>
      <c r="CZC134" s="243"/>
      <c r="CZD134" s="243"/>
      <c r="CZE134" s="243"/>
      <c r="CZF134" s="243"/>
      <c r="CZG134" s="243"/>
      <c r="CZH134" s="243"/>
      <c r="CZI134" s="243"/>
      <c r="CZJ134" s="243"/>
      <c r="CZK134" s="243"/>
      <c r="CZL134" s="243"/>
      <c r="CZM134" s="243"/>
      <c r="CZN134" s="243"/>
      <c r="CZO134" s="243"/>
      <c r="CZP134" s="243"/>
      <c r="CZR134" s="243"/>
      <c r="CZS134" s="243"/>
      <c r="CZT134" s="243"/>
      <c r="CZU134" s="243"/>
      <c r="CZV134" s="243"/>
      <c r="CZW134" s="243"/>
      <c r="CZX134" s="243"/>
      <c r="CZY134" s="243"/>
      <c r="CZZ134" s="243"/>
      <c r="DAA134" s="243"/>
      <c r="DAB134" s="243"/>
      <c r="DAC134" s="243"/>
      <c r="DAD134" s="243"/>
      <c r="DAE134" s="243"/>
      <c r="DAF134" s="243"/>
      <c r="DAH134" s="243"/>
      <c r="DAI134" s="243"/>
      <c r="DAJ134" s="243"/>
      <c r="DAK134" s="243"/>
      <c r="DAL134" s="243"/>
      <c r="DAM134" s="243"/>
      <c r="DAN134" s="243"/>
      <c r="DAO134" s="243"/>
      <c r="DAP134" s="243"/>
      <c r="DAQ134" s="243"/>
      <c r="DAR134" s="243"/>
      <c r="DAS134" s="243"/>
      <c r="DAT134" s="243"/>
      <c r="DAU134" s="243"/>
      <c r="DAV134" s="243"/>
      <c r="DAX134" s="243"/>
      <c r="DAY134" s="243"/>
      <c r="DAZ134" s="243"/>
      <c r="DBA134" s="243"/>
      <c r="DBB134" s="243"/>
      <c r="DBC134" s="243"/>
      <c r="DBD134" s="243"/>
      <c r="DBE134" s="243"/>
      <c r="DBF134" s="243"/>
      <c r="DBG134" s="243"/>
      <c r="DBH134" s="243"/>
      <c r="DBI134" s="243"/>
      <c r="DBJ134" s="243"/>
      <c r="DBK134" s="243"/>
      <c r="DBL134" s="243"/>
      <c r="DBN134" s="243"/>
      <c r="DBO134" s="243"/>
      <c r="DBP134" s="243"/>
      <c r="DBQ134" s="243"/>
      <c r="DBR134" s="243"/>
      <c r="DBS134" s="243"/>
      <c r="DBT134" s="243"/>
      <c r="DBU134" s="243"/>
      <c r="DBV134" s="243"/>
      <c r="DBW134" s="243"/>
      <c r="DBX134" s="243"/>
      <c r="DBY134" s="243"/>
      <c r="DBZ134" s="243"/>
      <c r="DCA134" s="243"/>
      <c r="DCB134" s="243"/>
      <c r="DCD134" s="243"/>
      <c r="DCE134" s="243"/>
      <c r="DCF134" s="243"/>
      <c r="DCG134" s="243"/>
      <c r="DCH134" s="243"/>
      <c r="DCI134" s="243"/>
      <c r="DCJ134" s="243"/>
      <c r="DCK134" s="243"/>
      <c r="DCL134" s="243"/>
      <c r="DCM134" s="243"/>
      <c r="DCN134" s="243"/>
      <c r="DCO134" s="243"/>
      <c r="DCP134" s="243"/>
      <c r="DCQ134" s="243"/>
      <c r="DCR134" s="243"/>
      <c r="DCT134" s="243"/>
      <c r="DCU134" s="243"/>
      <c r="DCV134" s="243"/>
      <c r="DCW134" s="243"/>
      <c r="DCX134" s="243"/>
      <c r="DCY134" s="243"/>
      <c r="DCZ134" s="243"/>
      <c r="DDA134" s="243"/>
      <c r="DDB134" s="243"/>
      <c r="DDC134" s="243"/>
      <c r="DDD134" s="243"/>
      <c r="DDE134" s="243"/>
      <c r="DDF134" s="243"/>
      <c r="DDG134" s="243"/>
      <c r="DDH134" s="243"/>
      <c r="DDJ134" s="243"/>
      <c r="DDK134" s="243"/>
      <c r="DDL134" s="243"/>
      <c r="DDM134" s="243"/>
      <c r="DDN134" s="243"/>
      <c r="DDO134" s="243"/>
      <c r="DDP134" s="243"/>
      <c r="DDQ134" s="243"/>
      <c r="DDR134" s="243"/>
      <c r="DDS134" s="243"/>
      <c r="DDT134" s="243"/>
      <c r="DDU134" s="243"/>
      <c r="DDV134" s="243"/>
      <c r="DDW134" s="243"/>
      <c r="DDX134" s="243"/>
      <c r="DDZ134" s="243"/>
      <c r="DEA134" s="243"/>
      <c r="DEB134" s="243"/>
      <c r="DEC134" s="243"/>
      <c r="DED134" s="243"/>
      <c r="DEE134" s="243"/>
      <c r="DEF134" s="243"/>
      <c r="DEG134" s="243"/>
      <c r="DEH134" s="243"/>
      <c r="DEI134" s="243"/>
      <c r="DEJ134" s="243"/>
      <c r="DEK134" s="243"/>
      <c r="DEL134" s="243"/>
      <c r="DEM134" s="243"/>
      <c r="DEN134" s="243"/>
      <c r="DEP134" s="243"/>
      <c r="DEQ134" s="243"/>
      <c r="DER134" s="243"/>
      <c r="DES134" s="243"/>
      <c r="DET134" s="243"/>
      <c r="DEU134" s="243"/>
      <c r="DEV134" s="243"/>
      <c r="DEW134" s="243"/>
      <c r="DEX134" s="243"/>
      <c r="DEY134" s="243"/>
      <c r="DEZ134" s="243"/>
      <c r="DFA134" s="243"/>
      <c r="DFB134" s="243"/>
      <c r="DFC134" s="243"/>
      <c r="DFD134" s="243"/>
      <c r="DFF134" s="243"/>
      <c r="DFG134" s="243"/>
      <c r="DFH134" s="243"/>
      <c r="DFI134" s="243"/>
      <c r="DFJ134" s="243"/>
      <c r="DFK134" s="243"/>
      <c r="DFL134" s="243"/>
      <c r="DFM134" s="243"/>
      <c r="DFN134" s="243"/>
      <c r="DFO134" s="243"/>
      <c r="DFP134" s="243"/>
      <c r="DFQ134" s="243"/>
      <c r="DFR134" s="243"/>
      <c r="DFS134" s="243"/>
      <c r="DFT134" s="243"/>
      <c r="DFV134" s="243"/>
      <c r="DFW134" s="243"/>
      <c r="DFX134" s="243"/>
      <c r="DFY134" s="243"/>
      <c r="DFZ134" s="243"/>
      <c r="DGA134" s="243"/>
      <c r="DGB134" s="243"/>
      <c r="DGC134" s="243"/>
      <c r="DGD134" s="243"/>
      <c r="DGE134" s="243"/>
      <c r="DGF134" s="243"/>
      <c r="DGG134" s="243"/>
      <c r="DGH134" s="243"/>
      <c r="DGI134" s="243"/>
      <c r="DGJ134" s="243"/>
      <c r="DGL134" s="243"/>
      <c r="DGM134" s="243"/>
      <c r="DGN134" s="243"/>
      <c r="DGO134" s="243"/>
      <c r="DGP134" s="243"/>
      <c r="DGQ134" s="243"/>
      <c r="DGR134" s="243"/>
      <c r="DGS134" s="243"/>
      <c r="DGT134" s="243"/>
      <c r="DGU134" s="243"/>
      <c r="DGV134" s="243"/>
      <c r="DGW134" s="243"/>
      <c r="DGX134" s="243"/>
      <c r="DGY134" s="243"/>
      <c r="DGZ134" s="243"/>
      <c r="DHB134" s="243"/>
      <c r="DHC134" s="243"/>
      <c r="DHD134" s="243"/>
      <c r="DHE134" s="243"/>
      <c r="DHF134" s="243"/>
      <c r="DHG134" s="243"/>
      <c r="DHH134" s="243"/>
      <c r="DHI134" s="243"/>
      <c r="DHJ134" s="243"/>
      <c r="DHK134" s="243"/>
      <c r="DHL134" s="243"/>
      <c r="DHM134" s="243"/>
      <c r="DHN134" s="243"/>
      <c r="DHO134" s="243"/>
      <c r="DHP134" s="243"/>
      <c r="DHR134" s="243"/>
      <c r="DHS134" s="243"/>
      <c r="DHT134" s="243"/>
      <c r="DHU134" s="243"/>
      <c r="DHV134" s="243"/>
      <c r="DHW134" s="243"/>
      <c r="DHX134" s="243"/>
      <c r="DHY134" s="243"/>
      <c r="DHZ134" s="243"/>
      <c r="DIA134" s="243"/>
      <c r="DIB134" s="243"/>
      <c r="DIC134" s="243"/>
      <c r="DID134" s="243"/>
      <c r="DIE134" s="243"/>
      <c r="DIF134" s="243"/>
      <c r="DIH134" s="243"/>
      <c r="DII134" s="243"/>
      <c r="DIJ134" s="243"/>
      <c r="DIK134" s="243"/>
      <c r="DIL134" s="243"/>
      <c r="DIM134" s="243"/>
      <c r="DIN134" s="243"/>
      <c r="DIO134" s="243"/>
      <c r="DIP134" s="243"/>
      <c r="DIQ134" s="243"/>
      <c r="DIR134" s="243"/>
      <c r="DIS134" s="243"/>
      <c r="DIT134" s="243"/>
      <c r="DIU134" s="243"/>
      <c r="DIV134" s="243"/>
      <c r="DIX134" s="243"/>
      <c r="DIY134" s="243"/>
      <c r="DIZ134" s="243"/>
      <c r="DJA134" s="243"/>
      <c r="DJB134" s="243"/>
      <c r="DJC134" s="243"/>
      <c r="DJD134" s="243"/>
      <c r="DJE134" s="243"/>
      <c r="DJF134" s="243"/>
      <c r="DJG134" s="243"/>
      <c r="DJH134" s="243"/>
      <c r="DJI134" s="243"/>
      <c r="DJJ134" s="243"/>
      <c r="DJK134" s="243"/>
      <c r="DJL134" s="243"/>
      <c r="DJN134" s="243"/>
      <c r="DJO134" s="243"/>
      <c r="DJP134" s="243"/>
      <c r="DJQ134" s="243"/>
      <c r="DJR134" s="243"/>
      <c r="DJS134" s="243"/>
      <c r="DJT134" s="243"/>
      <c r="DJU134" s="243"/>
      <c r="DJV134" s="243"/>
      <c r="DJW134" s="243"/>
      <c r="DJX134" s="243"/>
      <c r="DJY134" s="243"/>
      <c r="DJZ134" s="243"/>
      <c r="DKA134" s="243"/>
      <c r="DKB134" s="243"/>
      <c r="DKD134" s="243"/>
      <c r="DKE134" s="243"/>
      <c r="DKF134" s="243"/>
      <c r="DKG134" s="243"/>
      <c r="DKH134" s="243"/>
      <c r="DKI134" s="243"/>
      <c r="DKJ134" s="243"/>
      <c r="DKK134" s="243"/>
      <c r="DKL134" s="243"/>
      <c r="DKM134" s="243"/>
      <c r="DKN134" s="243"/>
      <c r="DKO134" s="243"/>
      <c r="DKP134" s="243"/>
      <c r="DKQ134" s="243"/>
      <c r="DKR134" s="243"/>
      <c r="DKT134" s="243"/>
      <c r="DKU134" s="243"/>
      <c r="DKV134" s="243"/>
      <c r="DKW134" s="243"/>
      <c r="DKX134" s="243"/>
      <c r="DKY134" s="243"/>
      <c r="DKZ134" s="243"/>
      <c r="DLA134" s="243"/>
      <c r="DLB134" s="243"/>
      <c r="DLC134" s="243"/>
      <c r="DLD134" s="243"/>
      <c r="DLE134" s="243"/>
      <c r="DLF134" s="243"/>
      <c r="DLG134" s="243"/>
      <c r="DLH134" s="243"/>
      <c r="DLJ134" s="243"/>
      <c r="DLK134" s="243"/>
      <c r="DLL134" s="243"/>
      <c r="DLM134" s="243"/>
      <c r="DLN134" s="243"/>
      <c r="DLO134" s="243"/>
      <c r="DLP134" s="243"/>
      <c r="DLQ134" s="243"/>
      <c r="DLR134" s="243"/>
      <c r="DLS134" s="243"/>
      <c r="DLT134" s="243"/>
      <c r="DLU134" s="243"/>
      <c r="DLV134" s="243"/>
      <c r="DLW134" s="243"/>
      <c r="DLX134" s="243"/>
      <c r="DLZ134" s="243"/>
      <c r="DMA134" s="243"/>
      <c r="DMB134" s="243"/>
      <c r="DMC134" s="243"/>
      <c r="DMD134" s="243"/>
      <c r="DME134" s="243"/>
      <c r="DMF134" s="243"/>
      <c r="DMG134" s="243"/>
      <c r="DMH134" s="243"/>
      <c r="DMI134" s="243"/>
      <c r="DMJ134" s="243"/>
      <c r="DMK134" s="243"/>
      <c r="DML134" s="243"/>
      <c r="DMM134" s="243"/>
      <c r="DMN134" s="243"/>
      <c r="DMP134" s="243"/>
      <c r="DMQ134" s="243"/>
      <c r="DMR134" s="243"/>
      <c r="DMS134" s="243"/>
      <c r="DMT134" s="243"/>
      <c r="DMU134" s="243"/>
      <c r="DMV134" s="243"/>
      <c r="DMW134" s="243"/>
      <c r="DMX134" s="243"/>
      <c r="DMY134" s="243"/>
      <c r="DMZ134" s="243"/>
      <c r="DNA134" s="243"/>
      <c r="DNB134" s="243"/>
      <c r="DNC134" s="243"/>
      <c r="DND134" s="243"/>
      <c r="DNF134" s="243"/>
      <c r="DNG134" s="243"/>
      <c r="DNH134" s="243"/>
      <c r="DNI134" s="243"/>
      <c r="DNJ134" s="243"/>
      <c r="DNK134" s="243"/>
      <c r="DNL134" s="243"/>
      <c r="DNM134" s="243"/>
      <c r="DNN134" s="243"/>
      <c r="DNO134" s="243"/>
      <c r="DNP134" s="243"/>
      <c r="DNQ134" s="243"/>
      <c r="DNR134" s="243"/>
      <c r="DNS134" s="243"/>
      <c r="DNT134" s="243"/>
      <c r="DNV134" s="243"/>
      <c r="DNW134" s="243"/>
      <c r="DNX134" s="243"/>
      <c r="DNY134" s="243"/>
      <c r="DNZ134" s="243"/>
      <c r="DOA134" s="243"/>
      <c r="DOB134" s="243"/>
      <c r="DOC134" s="243"/>
      <c r="DOD134" s="243"/>
      <c r="DOE134" s="243"/>
      <c r="DOF134" s="243"/>
      <c r="DOG134" s="243"/>
      <c r="DOH134" s="243"/>
      <c r="DOI134" s="243"/>
      <c r="DOJ134" s="243"/>
      <c r="DOL134" s="243"/>
      <c r="DOM134" s="243"/>
      <c r="DON134" s="243"/>
      <c r="DOO134" s="243"/>
      <c r="DOP134" s="243"/>
      <c r="DOQ134" s="243"/>
      <c r="DOR134" s="243"/>
      <c r="DOS134" s="243"/>
      <c r="DOT134" s="243"/>
      <c r="DOU134" s="243"/>
      <c r="DOV134" s="243"/>
      <c r="DOW134" s="243"/>
      <c r="DOX134" s="243"/>
      <c r="DOY134" s="243"/>
      <c r="DOZ134" s="243"/>
      <c r="DPB134" s="243"/>
      <c r="DPC134" s="243"/>
      <c r="DPD134" s="243"/>
      <c r="DPE134" s="243"/>
      <c r="DPF134" s="243"/>
      <c r="DPG134" s="243"/>
      <c r="DPH134" s="243"/>
      <c r="DPI134" s="243"/>
      <c r="DPJ134" s="243"/>
      <c r="DPK134" s="243"/>
      <c r="DPL134" s="243"/>
      <c r="DPM134" s="243"/>
      <c r="DPN134" s="243"/>
      <c r="DPO134" s="243"/>
      <c r="DPP134" s="243"/>
      <c r="DPR134" s="243"/>
      <c r="DPS134" s="243"/>
      <c r="DPT134" s="243"/>
      <c r="DPU134" s="243"/>
      <c r="DPV134" s="243"/>
      <c r="DPW134" s="243"/>
      <c r="DPX134" s="243"/>
      <c r="DPY134" s="243"/>
      <c r="DPZ134" s="243"/>
      <c r="DQA134" s="243"/>
      <c r="DQB134" s="243"/>
      <c r="DQC134" s="243"/>
      <c r="DQD134" s="243"/>
      <c r="DQE134" s="243"/>
      <c r="DQF134" s="243"/>
      <c r="DQH134" s="243"/>
      <c r="DQI134" s="243"/>
      <c r="DQJ134" s="243"/>
      <c r="DQK134" s="243"/>
      <c r="DQL134" s="243"/>
      <c r="DQM134" s="243"/>
      <c r="DQN134" s="243"/>
      <c r="DQO134" s="243"/>
      <c r="DQP134" s="243"/>
      <c r="DQQ134" s="243"/>
      <c r="DQR134" s="243"/>
      <c r="DQS134" s="243"/>
      <c r="DQT134" s="243"/>
      <c r="DQU134" s="243"/>
      <c r="DQV134" s="243"/>
      <c r="DQX134" s="243"/>
      <c r="DQY134" s="243"/>
      <c r="DQZ134" s="243"/>
      <c r="DRA134" s="243"/>
      <c r="DRB134" s="243"/>
      <c r="DRC134" s="243"/>
      <c r="DRD134" s="243"/>
      <c r="DRE134" s="243"/>
      <c r="DRF134" s="243"/>
      <c r="DRG134" s="243"/>
      <c r="DRH134" s="243"/>
      <c r="DRI134" s="243"/>
      <c r="DRJ134" s="243"/>
      <c r="DRK134" s="243"/>
      <c r="DRL134" s="243"/>
      <c r="DRN134" s="243"/>
      <c r="DRO134" s="243"/>
      <c r="DRP134" s="243"/>
      <c r="DRQ134" s="243"/>
      <c r="DRR134" s="243"/>
      <c r="DRS134" s="243"/>
      <c r="DRT134" s="243"/>
      <c r="DRU134" s="243"/>
      <c r="DRV134" s="243"/>
      <c r="DRW134" s="243"/>
      <c r="DRX134" s="243"/>
      <c r="DRY134" s="243"/>
      <c r="DRZ134" s="243"/>
      <c r="DSA134" s="243"/>
      <c r="DSB134" s="243"/>
      <c r="DSD134" s="243"/>
      <c r="DSE134" s="243"/>
      <c r="DSF134" s="243"/>
      <c r="DSG134" s="243"/>
      <c r="DSH134" s="243"/>
      <c r="DSI134" s="243"/>
      <c r="DSJ134" s="243"/>
      <c r="DSK134" s="243"/>
      <c r="DSL134" s="243"/>
      <c r="DSM134" s="243"/>
      <c r="DSN134" s="243"/>
      <c r="DSO134" s="243"/>
      <c r="DSP134" s="243"/>
      <c r="DSQ134" s="243"/>
      <c r="DSR134" s="243"/>
      <c r="DST134" s="243"/>
      <c r="DSU134" s="243"/>
      <c r="DSV134" s="243"/>
      <c r="DSW134" s="243"/>
      <c r="DSX134" s="243"/>
      <c r="DSY134" s="243"/>
      <c r="DSZ134" s="243"/>
      <c r="DTA134" s="243"/>
      <c r="DTB134" s="243"/>
      <c r="DTC134" s="243"/>
      <c r="DTD134" s="243"/>
      <c r="DTE134" s="243"/>
      <c r="DTF134" s="243"/>
      <c r="DTG134" s="243"/>
      <c r="DTH134" s="243"/>
      <c r="DTJ134" s="243"/>
      <c r="DTK134" s="243"/>
      <c r="DTL134" s="243"/>
      <c r="DTM134" s="243"/>
      <c r="DTN134" s="243"/>
      <c r="DTO134" s="243"/>
      <c r="DTP134" s="243"/>
      <c r="DTQ134" s="243"/>
      <c r="DTR134" s="243"/>
      <c r="DTS134" s="243"/>
      <c r="DTT134" s="243"/>
      <c r="DTU134" s="243"/>
      <c r="DTV134" s="243"/>
      <c r="DTW134" s="243"/>
      <c r="DTX134" s="243"/>
      <c r="DTZ134" s="243"/>
      <c r="DUA134" s="243"/>
      <c r="DUB134" s="243"/>
      <c r="DUC134" s="243"/>
      <c r="DUD134" s="243"/>
      <c r="DUE134" s="243"/>
      <c r="DUF134" s="243"/>
      <c r="DUG134" s="243"/>
      <c r="DUH134" s="243"/>
      <c r="DUI134" s="243"/>
      <c r="DUJ134" s="243"/>
      <c r="DUK134" s="243"/>
      <c r="DUL134" s="243"/>
      <c r="DUM134" s="243"/>
      <c r="DUN134" s="243"/>
      <c r="DUP134" s="243"/>
      <c r="DUQ134" s="243"/>
      <c r="DUR134" s="243"/>
      <c r="DUS134" s="243"/>
      <c r="DUT134" s="243"/>
      <c r="DUU134" s="243"/>
      <c r="DUV134" s="243"/>
      <c r="DUW134" s="243"/>
      <c r="DUX134" s="243"/>
      <c r="DUY134" s="243"/>
      <c r="DUZ134" s="243"/>
      <c r="DVA134" s="243"/>
      <c r="DVB134" s="243"/>
      <c r="DVC134" s="243"/>
      <c r="DVD134" s="243"/>
      <c r="DVF134" s="243"/>
      <c r="DVG134" s="243"/>
      <c r="DVH134" s="243"/>
      <c r="DVI134" s="243"/>
      <c r="DVJ134" s="243"/>
      <c r="DVK134" s="243"/>
      <c r="DVL134" s="243"/>
      <c r="DVM134" s="243"/>
      <c r="DVN134" s="243"/>
      <c r="DVO134" s="243"/>
      <c r="DVP134" s="243"/>
      <c r="DVQ134" s="243"/>
      <c r="DVR134" s="243"/>
      <c r="DVS134" s="243"/>
      <c r="DVT134" s="243"/>
      <c r="DVV134" s="243"/>
      <c r="DVW134" s="243"/>
      <c r="DVX134" s="243"/>
      <c r="DVY134" s="243"/>
      <c r="DVZ134" s="243"/>
      <c r="DWA134" s="243"/>
      <c r="DWB134" s="243"/>
      <c r="DWC134" s="243"/>
      <c r="DWD134" s="243"/>
      <c r="DWE134" s="243"/>
      <c r="DWF134" s="243"/>
      <c r="DWG134" s="243"/>
      <c r="DWH134" s="243"/>
      <c r="DWI134" s="243"/>
      <c r="DWJ134" s="243"/>
      <c r="DWL134" s="243"/>
      <c r="DWM134" s="243"/>
      <c r="DWN134" s="243"/>
      <c r="DWO134" s="243"/>
      <c r="DWP134" s="243"/>
      <c r="DWQ134" s="243"/>
      <c r="DWR134" s="243"/>
      <c r="DWS134" s="243"/>
      <c r="DWT134" s="243"/>
      <c r="DWU134" s="243"/>
      <c r="DWV134" s="243"/>
      <c r="DWW134" s="243"/>
      <c r="DWX134" s="243"/>
      <c r="DWY134" s="243"/>
      <c r="DWZ134" s="243"/>
      <c r="DXB134" s="243"/>
      <c r="DXC134" s="243"/>
      <c r="DXD134" s="243"/>
      <c r="DXE134" s="243"/>
      <c r="DXF134" s="243"/>
      <c r="DXG134" s="243"/>
      <c r="DXH134" s="243"/>
      <c r="DXI134" s="243"/>
      <c r="DXJ134" s="243"/>
      <c r="DXK134" s="243"/>
      <c r="DXL134" s="243"/>
      <c r="DXM134" s="243"/>
      <c r="DXN134" s="243"/>
      <c r="DXO134" s="243"/>
      <c r="DXP134" s="243"/>
      <c r="DXR134" s="243"/>
      <c r="DXS134" s="243"/>
      <c r="DXT134" s="243"/>
      <c r="DXU134" s="243"/>
      <c r="DXV134" s="243"/>
      <c r="DXW134" s="243"/>
      <c r="DXX134" s="243"/>
      <c r="DXY134" s="243"/>
      <c r="DXZ134" s="243"/>
      <c r="DYA134" s="243"/>
      <c r="DYB134" s="243"/>
      <c r="DYC134" s="243"/>
      <c r="DYD134" s="243"/>
      <c r="DYE134" s="243"/>
      <c r="DYF134" s="243"/>
      <c r="DYH134" s="243"/>
      <c r="DYI134" s="243"/>
      <c r="DYJ134" s="243"/>
      <c r="DYK134" s="243"/>
      <c r="DYL134" s="243"/>
      <c r="DYM134" s="243"/>
      <c r="DYN134" s="243"/>
      <c r="DYO134" s="243"/>
      <c r="DYP134" s="243"/>
      <c r="DYQ134" s="243"/>
      <c r="DYR134" s="243"/>
      <c r="DYS134" s="243"/>
      <c r="DYT134" s="243"/>
      <c r="DYU134" s="243"/>
      <c r="DYV134" s="243"/>
      <c r="DYX134" s="243"/>
      <c r="DYY134" s="243"/>
      <c r="DYZ134" s="243"/>
      <c r="DZA134" s="243"/>
      <c r="DZB134" s="243"/>
      <c r="DZC134" s="243"/>
      <c r="DZD134" s="243"/>
      <c r="DZE134" s="243"/>
      <c r="DZF134" s="243"/>
      <c r="DZG134" s="243"/>
      <c r="DZH134" s="243"/>
      <c r="DZI134" s="243"/>
      <c r="DZJ134" s="243"/>
      <c r="DZK134" s="243"/>
      <c r="DZL134" s="243"/>
      <c r="DZN134" s="243"/>
      <c r="DZO134" s="243"/>
      <c r="DZP134" s="243"/>
      <c r="DZQ134" s="243"/>
      <c r="DZR134" s="243"/>
      <c r="DZS134" s="243"/>
      <c r="DZT134" s="243"/>
      <c r="DZU134" s="243"/>
      <c r="DZV134" s="243"/>
      <c r="DZW134" s="243"/>
      <c r="DZX134" s="243"/>
      <c r="DZY134" s="243"/>
      <c r="DZZ134" s="243"/>
      <c r="EAA134" s="243"/>
      <c r="EAB134" s="243"/>
      <c r="EAD134" s="243"/>
      <c r="EAE134" s="243"/>
      <c r="EAF134" s="243"/>
      <c r="EAG134" s="243"/>
      <c r="EAH134" s="243"/>
      <c r="EAI134" s="243"/>
      <c r="EAJ134" s="243"/>
      <c r="EAK134" s="243"/>
      <c r="EAL134" s="243"/>
      <c r="EAM134" s="243"/>
      <c r="EAN134" s="243"/>
      <c r="EAO134" s="243"/>
      <c r="EAP134" s="243"/>
      <c r="EAQ134" s="243"/>
      <c r="EAR134" s="243"/>
      <c r="EAT134" s="243"/>
      <c r="EAU134" s="243"/>
      <c r="EAV134" s="243"/>
      <c r="EAW134" s="243"/>
      <c r="EAX134" s="243"/>
      <c r="EAY134" s="243"/>
      <c r="EAZ134" s="243"/>
      <c r="EBA134" s="243"/>
      <c r="EBB134" s="243"/>
      <c r="EBC134" s="243"/>
      <c r="EBD134" s="243"/>
      <c r="EBE134" s="243"/>
      <c r="EBF134" s="243"/>
      <c r="EBG134" s="243"/>
      <c r="EBH134" s="243"/>
      <c r="EBJ134" s="243"/>
      <c r="EBK134" s="243"/>
      <c r="EBL134" s="243"/>
      <c r="EBM134" s="243"/>
      <c r="EBN134" s="243"/>
      <c r="EBO134" s="243"/>
      <c r="EBP134" s="243"/>
      <c r="EBQ134" s="243"/>
      <c r="EBR134" s="243"/>
      <c r="EBS134" s="243"/>
      <c r="EBT134" s="243"/>
      <c r="EBU134" s="243"/>
      <c r="EBV134" s="243"/>
      <c r="EBW134" s="243"/>
      <c r="EBX134" s="243"/>
      <c r="EBZ134" s="243"/>
      <c r="ECA134" s="243"/>
      <c r="ECB134" s="243"/>
      <c r="ECC134" s="243"/>
      <c r="ECD134" s="243"/>
      <c r="ECE134" s="243"/>
      <c r="ECF134" s="243"/>
      <c r="ECG134" s="243"/>
      <c r="ECH134" s="243"/>
      <c r="ECI134" s="243"/>
      <c r="ECJ134" s="243"/>
      <c r="ECK134" s="243"/>
      <c r="ECL134" s="243"/>
      <c r="ECM134" s="243"/>
      <c r="ECN134" s="243"/>
      <c r="ECP134" s="243"/>
      <c r="ECQ134" s="243"/>
      <c r="ECR134" s="243"/>
      <c r="ECS134" s="243"/>
      <c r="ECT134" s="243"/>
      <c r="ECU134" s="243"/>
      <c r="ECV134" s="243"/>
      <c r="ECW134" s="243"/>
      <c r="ECX134" s="243"/>
      <c r="ECY134" s="243"/>
      <c r="ECZ134" s="243"/>
      <c r="EDA134" s="243"/>
      <c r="EDB134" s="243"/>
      <c r="EDC134" s="243"/>
      <c r="EDD134" s="243"/>
      <c r="EDF134" s="243"/>
      <c r="EDG134" s="243"/>
      <c r="EDH134" s="243"/>
      <c r="EDI134" s="243"/>
      <c r="EDJ134" s="243"/>
      <c r="EDK134" s="243"/>
      <c r="EDL134" s="243"/>
      <c r="EDM134" s="243"/>
      <c r="EDN134" s="243"/>
      <c r="EDO134" s="243"/>
      <c r="EDP134" s="243"/>
      <c r="EDQ134" s="243"/>
      <c r="EDR134" s="243"/>
      <c r="EDS134" s="243"/>
      <c r="EDT134" s="243"/>
      <c r="EDV134" s="243"/>
      <c r="EDW134" s="243"/>
      <c r="EDX134" s="243"/>
      <c r="EDY134" s="243"/>
      <c r="EDZ134" s="243"/>
      <c r="EEA134" s="243"/>
      <c r="EEB134" s="243"/>
      <c r="EEC134" s="243"/>
      <c r="EED134" s="243"/>
      <c r="EEE134" s="243"/>
      <c r="EEF134" s="243"/>
      <c r="EEG134" s="243"/>
      <c r="EEH134" s="243"/>
      <c r="EEI134" s="243"/>
      <c r="EEJ134" s="243"/>
      <c r="EEL134" s="243"/>
      <c r="EEM134" s="243"/>
      <c r="EEN134" s="243"/>
      <c r="EEO134" s="243"/>
      <c r="EEP134" s="243"/>
      <c r="EEQ134" s="243"/>
      <c r="EER134" s="243"/>
      <c r="EES134" s="243"/>
      <c r="EET134" s="243"/>
      <c r="EEU134" s="243"/>
      <c r="EEV134" s="243"/>
      <c r="EEW134" s="243"/>
      <c r="EEX134" s="243"/>
      <c r="EEY134" s="243"/>
      <c r="EEZ134" s="243"/>
      <c r="EFB134" s="243"/>
      <c r="EFC134" s="243"/>
      <c r="EFD134" s="243"/>
      <c r="EFE134" s="243"/>
      <c r="EFF134" s="243"/>
      <c r="EFG134" s="243"/>
      <c r="EFH134" s="243"/>
      <c r="EFI134" s="243"/>
      <c r="EFJ134" s="243"/>
      <c r="EFK134" s="243"/>
      <c r="EFL134" s="243"/>
      <c r="EFM134" s="243"/>
      <c r="EFN134" s="243"/>
      <c r="EFO134" s="243"/>
      <c r="EFP134" s="243"/>
      <c r="EFR134" s="243"/>
      <c r="EFS134" s="243"/>
      <c r="EFT134" s="243"/>
      <c r="EFU134" s="243"/>
      <c r="EFV134" s="243"/>
      <c r="EFW134" s="243"/>
      <c r="EFX134" s="243"/>
      <c r="EFY134" s="243"/>
      <c r="EFZ134" s="243"/>
      <c r="EGA134" s="243"/>
      <c r="EGB134" s="243"/>
      <c r="EGC134" s="243"/>
      <c r="EGD134" s="243"/>
      <c r="EGE134" s="243"/>
      <c r="EGF134" s="243"/>
      <c r="EGH134" s="243"/>
      <c r="EGI134" s="243"/>
      <c r="EGJ134" s="243"/>
      <c r="EGK134" s="243"/>
      <c r="EGL134" s="243"/>
      <c r="EGM134" s="243"/>
      <c r="EGN134" s="243"/>
      <c r="EGO134" s="243"/>
      <c r="EGP134" s="243"/>
      <c r="EGQ134" s="243"/>
      <c r="EGR134" s="243"/>
      <c r="EGS134" s="243"/>
      <c r="EGT134" s="243"/>
      <c r="EGU134" s="243"/>
      <c r="EGV134" s="243"/>
      <c r="EGX134" s="243"/>
      <c r="EGY134" s="243"/>
      <c r="EGZ134" s="243"/>
      <c r="EHA134" s="243"/>
      <c r="EHB134" s="243"/>
      <c r="EHC134" s="243"/>
      <c r="EHD134" s="243"/>
      <c r="EHE134" s="243"/>
      <c r="EHF134" s="243"/>
      <c r="EHG134" s="243"/>
      <c r="EHH134" s="243"/>
      <c r="EHI134" s="243"/>
      <c r="EHJ134" s="243"/>
      <c r="EHK134" s="243"/>
      <c r="EHL134" s="243"/>
      <c r="EHN134" s="243"/>
      <c r="EHO134" s="243"/>
      <c r="EHP134" s="243"/>
      <c r="EHQ134" s="243"/>
      <c r="EHR134" s="243"/>
      <c r="EHS134" s="243"/>
      <c r="EHT134" s="243"/>
      <c r="EHU134" s="243"/>
      <c r="EHV134" s="243"/>
      <c r="EHW134" s="243"/>
      <c r="EHX134" s="243"/>
      <c r="EHY134" s="243"/>
      <c r="EHZ134" s="243"/>
      <c r="EIA134" s="243"/>
      <c r="EIB134" s="243"/>
      <c r="EID134" s="243"/>
      <c r="EIE134" s="243"/>
      <c r="EIF134" s="243"/>
      <c r="EIG134" s="243"/>
      <c r="EIH134" s="243"/>
      <c r="EII134" s="243"/>
      <c r="EIJ134" s="243"/>
      <c r="EIK134" s="243"/>
      <c r="EIL134" s="243"/>
      <c r="EIM134" s="243"/>
      <c r="EIN134" s="243"/>
      <c r="EIO134" s="243"/>
      <c r="EIP134" s="243"/>
      <c r="EIQ134" s="243"/>
      <c r="EIR134" s="243"/>
      <c r="EIT134" s="243"/>
      <c r="EIU134" s="243"/>
      <c r="EIV134" s="243"/>
      <c r="EIW134" s="243"/>
      <c r="EIX134" s="243"/>
      <c r="EIY134" s="243"/>
      <c r="EIZ134" s="243"/>
      <c r="EJA134" s="243"/>
      <c r="EJB134" s="243"/>
      <c r="EJC134" s="243"/>
      <c r="EJD134" s="243"/>
      <c r="EJE134" s="243"/>
      <c r="EJF134" s="243"/>
      <c r="EJG134" s="243"/>
      <c r="EJH134" s="243"/>
      <c r="EJJ134" s="243"/>
      <c r="EJK134" s="243"/>
      <c r="EJL134" s="243"/>
      <c r="EJM134" s="243"/>
      <c r="EJN134" s="243"/>
      <c r="EJO134" s="243"/>
      <c r="EJP134" s="243"/>
      <c r="EJQ134" s="243"/>
      <c r="EJR134" s="243"/>
      <c r="EJS134" s="243"/>
      <c r="EJT134" s="243"/>
      <c r="EJU134" s="243"/>
      <c r="EJV134" s="243"/>
      <c r="EJW134" s="243"/>
      <c r="EJX134" s="243"/>
      <c r="EJZ134" s="243"/>
      <c r="EKA134" s="243"/>
      <c r="EKB134" s="243"/>
      <c r="EKC134" s="243"/>
      <c r="EKD134" s="243"/>
      <c r="EKE134" s="243"/>
      <c r="EKF134" s="243"/>
      <c r="EKG134" s="243"/>
      <c r="EKH134" s="243"/>
      <c r="EKI134" s="243"/>
      <c r="EKJ134" s="243"/>
      <c r="EKK134" s="243"/>
      <c r="EKL134" s="243"/>
      <c r="EKM134" s="243"/>
      <c r="EKN134" s="243"/>
      <c r="EKP134" s="243"/>
      <c r="EKQ134" s="243"/>
      <c r="EKR134" s="243"/>
      <c r="EKS134" s="243"/>
      <c r="EKT134" s="243"/>
      <c r="EKU134" s="243"/>
      <c r="EKV134" s="243"/>
      <c r="EKW134" s="243"/>
      <c r="EKX134" s="243"/>
      <c r="EKY134" s="243"/>
      <c r="EKZ134" s="243"/>
      <c r="ELA134" s="243"/>
      <c r="ELB134" s="243"/>
      <c r="ELC134" s="243"/>
      <c r="ELD134" s="243"/>
      <c r="ELF134" s="243"/>
      <c r="ELG134" s="243"/>
      <c r="ELH134" s="243"/>
      <c r="ELI134" s="243"/>
      <c r="ELJ134" s="243"/>
      <c r="ELK134" s="243"/>
      <c r="ELL134" s="243"/>
      <c r="ELM134" s="243"/>
      <c r="ELN134" s="243"/>
      <c r="ELO134" s="243"/>
      <c r="ELP134" s="243"/>
      <c r="ELQ134" s="243"/>
      <c r="ELR134" s="243"/>
      <c r="ELS134" s="243"/>
      <c r="ELT134" s="243"/>
      <c r="ELV134" s="243"/>
      <c r="ELW134" s="243"/>
      <c r="ELX134" s="243"/>
      <c r="ELY134" s="243"/>
      <c r="ELZ134" s="243"/>
      <c r="EMA134" s="243"/>
      <c r="EMB134" s="243"/>
      <c r="EMC134" s="243"/>
      <c r="EMD134" s="243"/>
      <c r="EME134" s="243"/>
      <c r="EMF134" s="243"/>
      <c r="EMG134" s="243"/>
      <c r="EMH134" s="243"/>
      <c r="EMI134" s="243"/>
      <c r="EMJ134" s="243"/>
      <c r="EML134" s="243"/>
      <c r="EMM134" s="243"/>
      <c r="EMN134" s="243"/>
      <c r="EMO134" s="243"/>
      <c r="EMP134" s="243"/>
      <c r="EMQ134" s="243"/>
      <c r="EMR134" s="243"/>
      <c r="EMS134" s="243"/>
      <c r="EMT134" s="243"/>
      <c r="EMU134" s="243"/>
      <c r="EMV134" s="243"/>
      <c r="EMW134" s="243"/>
      <c r="EMX134" s="243"/>
      <c r="EMY134" s="243"/>
      <c r="EMZ134" s="243"/>
      <c r="ENB134" s="243"/>
      <c r="ENC134" s="243"/>
      <c r="END134" s="243"/>
      <c r="ENE134" s="243"/>
      <c r="ENF134" s="243"/>
      <c r="ENG134" s="243"/>
      <c r="ENH134" s="243"/>
      <c r="ENI134" s="243"/>
      <c r="ENJ134" s="243"/>
      <c r="ENK134" s="243"/>
      <c r="ENL134" s="243"/>
      <c r="ENM134" s="243"/>
      <c r="ENN134" s="243"/>
      <c r="ENO134" s="243"/>
      <c r="ENP134" s="243"/>
      <c r="ENR134" s="243"/>
      <c r="ENS134" s="243"/>
      <c r="ENT134" s="243"/>
      <c r="ENU134" s="243"/>
      <c r="ENV134" s="243"/>
      <c r="ENW134" s="243"/>
      <c r="ENX134" s="243"/>
      <c r="ENY134" s="243"/>
      <c r="ENZ134" s="243"/>
      <c r="EOA134" s="243"/>
      <c r="EOB134" s="243"/>
      <c r="EOC134" s="243"/>
      <c r="EOD134" s="243"/>
      <c r="EOE134" s="243"/>
      <c r="EOF134" s="243"/>
      <c r="EOH134" s="243"/>
      <c r="EOI134" s="243"/>
      <c r="EOJ134" s="243"/>
      <c r="EOK134" s="243"/>
      <c r="EOL134" s="243"/>
      <c r="EOM134" s="243"/>
      <c r="EON134" s="243"/>
      <c r="EOO134" s="243"/>
      <c r="EOP134" s="243"/>
      <c r="EOQ134" s="243"/>
      <c r="EOR134" s="243"/>
      <c r="EOS134" s="243"/>
      <c r="EOT134" s="243"/>
      <c r="EOU134" s="243"/>
      <c r="EOV134" s="243"/>
      <c r="EOX134" s="243"/>
      <c r="EOY134" s="243"/>
      <c r="EOZ134" s="243"/>
      <c r="EPA134" s="243"/>
      <c r="EPB134" s="243"/>
      <c r="EPC134" s="243"/>
      <c r="EPD134" s="243"/>
      <c r="EPE134" s="243"/>
      <c r="EPF134" s="243"/>
      <c r="EPG134" s="243"/>
      <c r="EPH134" s="243"/>
      <c r="EPI134" s="243"/>
      <c r="EPJ134" s="243"/>
      <c r="EPK134" s="243"/>
      <c r="EPL134" s="243"/>
      <c r="EPN134" s="243"/>
      <c r="EPO134" s="243"/>
      <c r="EPP134" s="243"/>
      <c r="EPQ134" s="243"/>
      <c r="EPR134" s="243"/>
      <c r="EPS134" s="243"/>
      <c r="EPT134" s="243"/>
      <c r="EPU134" s="243"/>
      <c r="EPV134" s="243"/>
      <c r="EPW134" s="243"/>
      <c r="EPX134" s="243"/>
      <c r="EPY134" s="243"/>
      <c r="EPZ134" s="243"/>
      <c r="EQA134" s="243"/>
      <c r="EQB134" s="243"/>
      <c r="EQD134" s="243"/>
      <c r="EQE134" s="243"/>
      <c r="EQF134" s="243"/>
      <c r="EQG134" s="243"/>
      <c r="EQH134" s="243"/>
      <c r="EQI134" s="243"/>
      <c r="EQJ134" s="243"/>
      <c r="EQK134" s="243"/>
      <c r="EQL134" s="243"/>
      <c r="EQM134" s="243"/>
      <c r="EQN134" s="243"/>
      <c r="EQO134" s="243"/>
      <c r="EQP134" s="243"/>
      <c r="EQQ134" s="243"/>
      <c r="EQR134" s="243"/>
      <c r="EQT134" s="243"/>
      <c r="EQU134" s="243"/>
      <c r="EQV134" s="243"/>
      <c r="EQW134" s="243"/>
      <c r="EQX134" s="243"/>
      <c r="EQY134" s="243"/>
      <c r="EQZ134" s="243"/>
      <c r="ERA134" s="243"/>
      <c r="ERB134" s="243"/>
      <c r="ERC134" s="243"/>
      <c r="ERD134" s="243"/>
      <c r="ERE134" s="243"/>
      <c r="ERF134" s="243"/>
      <c r="ERG134" s="243"/>
      <c r="ERH134" s="243"/>
      <c r="ERJ134" s="243"/>
      <c r="ERK134" s="243"/>
      <c r="ERL134" s="243"/>
      <c r="ERM134" s="243"/>
      <c r="ERN134" s="243"/>
      <c r="ERO134" s="243"/>
      <c r="ERP134" s="243"/>
      <c r="ERQ134" s="243"/>
      <c r="ERR134" s="243"/>
      <c r="ERS134" s="243"/>
      <c r="ERT134" s="243"/>
      <c r="ERU134" s="243"/>
      <c r="ERV134" s="243"/>
      <c r="ERW134" s="243"/>
      <c r="ERX134" s="243"/>
      <c r="ERZ134" s="243"/>
      <c r="ESA134" s="243"/>
      <c r="ESB134" s="243"/>
      <c r="ESC134" s="243"/>
      <c r="ESD134" s="243"/>
      <c r="ESE134" s="243"/>
      <c r="ESF134" s="243"/>
      <c r="ESG134" s="243"/>
      <c r="ESH134" s="243"/>
      <c r="ESI134" s="243"/>
      <c r="ESJ134" s="243"/>
      <c r="ESK134" s="243"/>
      <c r="ESL134" s="243"/>
      <c r="ESM134" s="243"/>
      <c r="ESN134" s="243"/>
      <c r="ESP134" s="243"/>
      <c r="ESQ134" s="243"/>
      <c r="ESR134" s="243"/>
      <c r="ESS134" s="243"/>
      <c r="EST134" s="243"/>
      <c r="ESU134" s="243"/>
      <c r="ESV134" s="243"/>
      <c r="ESW134" s="243"/>
      <c r="ESX134" s="243"/>
      <c r="ESY134" s="243"/>
      <c r="ESZ134" s="243"/>
      <c r="ETA134" s="243"/>
      <c r="ETB134" s="243"/>
      <c r="ETC134" s="243"/>
      <c r="ETD134" s="243"/>
      <c r="ETF134" s="243"/>
      <c r="ETG134" s="243"/>
      <c r="ETH134" s="243"/>
      <c r="ETI134" s="243"/>
      <c r="ETJ134" s="243"/>
      <c r="ETK134" s="243"/>
      <c r="ETL134" s="243"/>
      <c r="ETM134" s="243"/>
      <c r="ETN134" s="243"/>
      <c r="ETO134" s="243"/>
      <c r="ETP134" s="243"/>
      <c r="ETQ134" s="243"/>
      <c r="ETR134" s="243"/>
      <c r="ETS134" s="243"/>
      <c r="ETT134" s="243"/>
      <c r="ETV134" s="243"/>
      <c r="ETW134" s="243"/>
      <c r="ETX134" s="243"/>
      <c r="ETY134" s="243"/>
      <c r="ETZ134" s="243"/>
      <c r="EUA134" s="243"/>
      <c r="EUB134" s="243"/>
      <c r="EUC134" s="243"/>
      <c r="EUD134" s="243"/>
      <c r="EUE134" s="243"/>
      <c r="EUF134" s="243"/>
      <c r="EUG134" s="243"/>
      <c r="EUH134" s="243"/>
      <c r="EUI134" s="243"/>
      <c r="EUJ134" s="243"/>
      <c r="EUL134" s="243"/>
      <c r="EUM134" s="243"/>
      <c r="EUN134" s="243"/>
      <c r="EUO134" s="243"/>
      <c r="EUP134" s="243"/>
      <c r="EUQ134" s="243"/>
      <c r="EUR134" s="243"/>
      <c r="EUS134" s="243"/>
      <c r="EUT134" s="243"/>
      <c r="EUU134" s="243"/>
      <c r="EUV134" s="243"/>
      <c r="EUW134" s="243"/>
      <c r="EUX134" s="243"/>
      <c r="EUY134" s="243"/>
      <c r="EUZ134" s="243"/>
      <c r="EVB134" s="243"/>
      <c r="EVC134" s="243"/>
      <c r="EVD134" s="243"/>
      <c r="EVE134" s="243"/>
      <c r="EVF134" s="243"/>
      <c r="EVG134" s="243"/>
      <c r="EVH134" s="243"/>
      <c r="EVI134" s="243"/>
      <c r="EVJ134" s="243"/>
      <c r="EVK134" s="243"/>
      <c r="EVL134" s="243"/>
      <c r="EVM134" s="243"/>
      <c r="EVN134" s="243"/>
      <c r="EVO134" s="243"/>
      <c r="EVP134" s="243"/>
      <c r="EVR134" s="243"/>
      <c r="EVS134" s="243"/>
      <c r="EVT134" s="243"/>
      <c r="EVU134" s="243"/>
      <c r="EVV134" s="243"/>
      <c r="EVW134" s="243"/>
      <c r="EVX134" s="243"/>
      <c r="EVY134" s="243"/>
      <c r="EVZ134" s="243"/>
      <c r="EWA134" s="243"/>
      <c r="EWB134" s="243"/>
      <c r="EWC134" s="243"/>
      <c r="EWD134" s="243"/>
      <c r="EWE134" s="243"/>
      <c r="EWF134" s="243"/>
      <c r="EWH134" s="243"/>
      <c r="EWI134" s="243"/>
      <c r="EWJ134" s="243"/>
      <c r="EWK134" s="243"/>
      <c r="EWL134" s="243"/>
      <c r="EWM134" s="243"/>
      <c r="EWN134" s="243"/>
      <c r="EWO134" s="243"/>
      <c r="EWP134" s="243"/>
      <c r="EWQ134" s="243"/>
      <c r="EWR134" s="243"/>
      <c r="EWS134" s="243"/>
      <c r="EWT134" s="243"/>
      <c r="EWU134" s="243"/>
      <c r="EWV134" s="243"/>
      <c r="EWX134" s="243"/>
      <c r="EWY134" s="243"/>
      <c r="EWZ134" s="243"/>
      <c r="EXA134" s="243"/>
      <c r="EXB134" s="243"/>
      <c r="EXC134" s="243"/>
      <c r="EXD134" s="243"/>
      <c r="EXE134" s="243"/>
      <c r="EXF134" s="243"/>
      <c r="EXG134" s="243"/>
      <c r="EXH134" s="243"/>
      <c r="EXI134" s="243"/>
      <c r="EXJ134" s="243"/>
      <c r="EXK134" s="243"/>
      <c r="EXL134" s="243"/>
      <c r="EXN134" s="243"/>
      <c r="EXO134" s="243"/>
      <c r="EXP134" s="243"/>
      <c r="EXQ134" s="243"/>
      <c r="EXR134" s="243"/>
      <c r="EXS134" s="243"/>
      <c r="EXT134" s="243"/>
      <c r="EXU134" s="243"/>
      <c r="EXV134" s="243"/>
      <c r="EXW134" s="243"/>
      <c r="EXX134" s="243"/>
      <c r="EXY134" s="243"/>
      <c r="EXZ134" s="243"/>
      <c r="EYA134" s="243"/>
      <c r="EYB134" s="243"/>
      <c r="EYD134" s="243"/>
      <c r="EYE134" s="243"/>
      <c r="EYF134" s="243"/>
      <c r="EYG134" s="243"/>
      <c r="EYH134" s="243"/>
      <c r="EYI134" s="243"/>
      <c r="EYJ134" s="243"/>
      <c r="EYK134" s="243"/>
      <c r="EYL134" s="243"/>
      <c r="EYM134" s="243"/>
      <c r="EYN134" s="243"/>
      <c r="EYO134" s="243"/>
      <c r="EYP134" s="243"/>
      <c r="EYQ134" s="243"/>
      <c r="EYR134" s="243"/>
      <c r="EYT134" s="243"/>
      <c r="EYU134" s="243"/>
      <c r="EYV134" s="243"/>
      <c r="EYW134" s="243"/>
      <c r="EYX134" s="243"/>
      <c r="EYY134" s="243"/>
      <c r="EYZ134" s="243"/>
      <c r="EZA134" s="243"/>
      <c r="EZB134" s="243"/>
      <c r="EZC134" s="243"/>
      <c r="EZD134" s="243"/>
      <c r="EZE134" s="243"/>
      <c r="EZF134" s="243"/>
      <c r="EZG134" s="243"/>
      <c r="EZH134" s="243"/>
      <c r="EZJ134" s="243"/>
      <c r="EZK134" s="243"/>
      <c r="EZL134" s="243"/>
      <c r="EZM134" s="243"/>
      <c r="EZN134" s="243"/>
      <c r="EZO134" s="243"/>
      <c r="EZP134" s="243"/>
      <c r="EZQ134" s="243"/>
      <c r="EZR134" s="243"/>
      <c r="EZS134" s="243"/>
      <c r="EZT134" s="243"/>
      <c r="EZU134" s="243"/>
      <c r="EZV134" s="243"/>
      <c r="EZW134" s="243"/>
      <c r="EZX134" s="243"/>
      <c r="EZZ134" s="243"/>
      <c r="FAA134" s="243"/>
      <c r="FAB134" s="243"/>
      <c r="FAC134" s="243"/>
      <c r="FAD134" s="243"/>
      <c r="FAE134" s="243"/>
      <c r="FAF134" s="243"/>
      <c r="FAG134" s="243"/>
      <c r="FAH134" s="243"/>
      <c r="FAI134" s="243"/>
      <c r="FAJ134" s="243"/>
      <c r="FAK134" s="243"/>
      <c r="FAL134" s="243"/>
      <c r="FAM134" s="243"/>
      <c r="FAN134" s="243"/>
      <c r="FAP134" s="243"/>
      <c r="FAQ134" s="243"/>
      <c r="FAR134" s="243"/>
      <c r="FAS134" s="243"/>
      <c r="FAT134" s="243"/>
      <c r="FAU134" s="243"/>
      <c r="FAV134" s="243"/>
      <c r="FAW134" s="243"/>
      <c r="FAX134" s="243"/>
      <c r="FAY134" s="243"/>
      <c r="FAZ134" s="243"/>
      <c r="FBA134" s="243"/>
      <c r="FBB134" s="243"/>
      <c r="FBC134" s="243"/>
      <c r="FBD134" s="243"/>
      <c r="FBF134" s="243"/>
      <c r="FBG134" s="243"/>
      <c r="FBH134" s="243"/>
      <c r="FBI134" s="243"/>
      <c r="FBJ134" s="243"/>
      <c r="FBK134" s="243"/>
      <c r="FBL134" s="243"/>
      <c r="FBM134" s="243"/>
      <c r="FBN134" s="243"/>
      <c r="FBO134" s="243"/>
      <c r="FBP134" s="243"/>
      <c r="FBQ134" s="243"/>
      <c r="FBR134" s="243"/>
      <c r="FBS134" s="243"/>
      <c r="FBT134" s="243"/>
      <c r="FBV134" s="243"/>
      <c r="FBW134" s="243"/>
      <c r="FBX134" s="243"/>
      <c r="FBY134" s="243"/>
      <c r="FBZ134" s="243"/>
      <c r="FCA134" s="243"/>
      <c r="FCB134" s="243"/>
      <c r="FCC134" s="243"/>
      <c r="FCD134" s="243"/>
      <c r="FCE134" s="243"/>
      <c r="FCF134" s="243"/>
      <c r="FCG134" s="243"/>
      <c r="FCH134" s="243"/>
      <c r="FCI134" s="243"/>
      <c r="FCJ134" s="243"/>
      <c r="FCL134" s="243"/>
      <c r="FCM134" s="243"/>
      <c r="FCN134" s="243"/>
      <c r="FCO134" s="243"/>
      <c r="FCP134" s="243"/>
      <c r="FCQ134" s="243"/>
      <c r="FCR134" s="243"/>
      <c r="FCS134" s="243"/>
      <c r="FCT134" s="243"/>
      <c r="FCU134" s="243"/>
      <c r="FCV134" s="243"/>
      <c r="FCW134" s="243"/>
      <c r="FCX134" s="243"/>
      <c r="FCY134" s="243"/>
      <c r="FCZ134" s="243"/>
      <c r="FDB134" s="243"/>
      <c r="FDC134" s="243"/>
      <c r="FDD134" s="243"/>
      <c r="FDE134" s="243"/>
      <c r="FDF134" s="243"/>
      <c r="FDG134" s="243"/>
      <c r="FDH134" s="243"/>
      <c r="FDI134" s="243"/>
      <c r="FDJ134" s="243"/>
      <c r="FDK134" s="243"/>
      <c r="FDL134" s="243"/>
      <c r="FDM134" s="243"/>
      <c r="FDN134" s="243"/>
      <c r="FDO134" s="243"/>
      <c r="FDP134" s="243"/>
      <c r="FDR134" s="243"/>
      <c r="FDS134" s="243"/>
      <c r="FDT134" s="243"/>
      <c r="FDU134" s="243"/>
      <c r="FDV134" s="243"/>
      <c r="FDW134" s="243"/>
      <c r="FDX134" s="243"/>
      <c r="FDY134" s="243"/>
      <c r="FDZ134" s="243"/>
      <c r="FEA134" s="243"/>
      <c r="FEB134" s="243"/>
      <c r="FEC134" s="243"/>
      <c r="FED134" s="243"/>
      <c r="FEE134" s="243"/>
      <c r="FEF134" s="243"/>
      <c r="FEH134" s="243"/>
      <c r="FEI134" s="243"/>
      <c r="FEJ134" s="243"/>
      <c r="FEK134" s="243"/>
      <c r="FEL134" s="243"/>
      <c r="FEM134" s="243"/>
      <c r="FEN134" s="243"/>
      <c r="FEO134" s="243"/>
      <c r="FEP134" s="243"/>
      <c r="FEQ134" s="243"/>
      <c r="FER134" s="243"/>
      <c r="FES134" s="243"/>
      <c r="FET134" s="243"/>
      <c r="FEU134" s="243"/>
      <c r="FEV134" s="243"/>
      <c r="FEX134" s="243"/>
      <c r="FEY134" s="243"/>
      <c r="FEZ134" s="243"/>
      <c r="FFA134" s="243"/>
      <c r="FFB134" s="243"/>
      <c r="FFC134" s="243"/>
      <c r="FFD134" s="243"/>
      <c r="FFE134" s="243"/>
      <c r="FFF134" s="243"/>
      <c r="FFG134" s="243"/>
      <c r="FFH134" s="243"/>
      <c r="FFI134" s="243"/>
      <c r="FFJ134" s="243"/>
      <c r="FFK134" s="243"/>
      <c r="FFL134" s="243"/>
      <c r="FFN134" s="243"/>
      <c r="FFO134" s="243"/>
      <c r="FFP134" s="243"/>
      <c r="FFQ134" s="243"/>
      <c r="FFR134" s="243"/>
      <c r="FFS134" s="243"/>
      <c r="FFT134" s="243"/>
      <c r="FFU134" s="243"/>
      <c r="FFV134" s="243"/>
      <c r="FFW134" s="243"/>
      <c r="FFX134" s="243"/>
      <c r="FFY134" s="243"/>
      <c r="FFZ134" s="243"/>
      <c r="FGA134" s="243"/>
      <c r="FGB134" s="243"/>
      <c r="FGD134" s="243"/>
      <c r="FGE134" s="243"/>
      <c r="FGF134" s="243"/>
      <c r="FGG134" s="243"/>
      <c r="FGH134" s="243"/>
      <c r="FGI134" s="243"/>
      <c r="FGJ134" s="243"/>
      <c r="FGK134" s="243"/>
      <c r="FGL134" s="243"/>
      <c r="FGM134" s="243"/>
      <c r="FGN134" s="243"/>
      <c r="FGO134" s="243"/>
      <c r="FGP134" s="243"/>
      <c r="FGQ134" s="243"/>
      <c r="FGR134" s="243"/>
      <c r="FGT134" s="243"/>
      <c r="FGU134" s="243"/>
      <c r="FGV134" s="243"/>
      <c r="FGW134" s="243"/>
      <c r="FGX134" s="243"/>
      <c r="FGY134" s="243"/>
      <c r="FGZ134" s="243"/>
      <c r="FHA134" s="243"/>
      <c r="FHB134" s="243"/>
      <c r="FHC134" s="243"/>
      <c r="FHD134" s="243"/>
      <c r="FHE134" s="243"/>
      <c r="FHF134" s="243"/>
      <c r="FHG134" s="243"/>
      <c r="FHH134" s="243"/>
      <c r="FHJ134" s="243"/>
      <c r="FHK134" s="243"/>
      <c r="FHL134" s="243"/>
      <c r="FHM134" s="243"/>
      <c r="FHN134" s="243"/>
      <c r="FHO134" s="243"/>
      <c r="FHP134" s="243"/>
      <c r="FHQ134" s="243"/>
      <c r="FHR134" s="243"/>
      <c r="FHS134" s="243"/>
      <c r="FHT134" s="243"/>
      <c r="FHU134" s="243"/>
      <c r="FHV134" s="243"/>
      <c r="FHW134" s="243"/>
      <c r="FHX134" s="243"/>
      <c r="FHZ134" s="243"/>
      <c r="FIA134" s="243"/>
      <c r="FIB134" s="243"/>
      <c r="FIC134" s="243"/>
      <c r="FID134" s="243"/>
      <c r="FIE134" s="243"/>
      <c r="FIF134" s="243"/>
      <c r="FIG134" s="243"/>
      <c r="FIH134" s="243"/>
      <c r="FII134" s="243"/>
      <c r="FIJ134" s="243"/>
      <c r="FIK134" s="243"/>
      <c r="FIL134" s="243"/>
      <c r="FIM134" s="243"/>
      <c r="FIN134" s="243"/>
      <c r="FIP134" s="243"/>
      <c r="FIQ134" s="243"/>
      <c r="FIR134" s="243"/>
      <c r="FIS134" s="243"/>
      <c r="FIT134" s="243"/>
      <c r="FIU134" s="243"/>
      <c r="FIV134" s="243"/>
      <c r="FIW134" s="243"/>
      <c r="FIX134" s="243"/>
      <c r="FIY134" s="243"/>
      <c r="FIZ134" s="243"/>
      <c r="FJA134" s="243"/>
      <c r="FJB134" s="243"/>
      <c r="FJC134" s="243"/>
      <c r="FJD134" s="243"/>
      <c r="FJF134" s="243"/>
      <c r="FJG134" s="243"/>
      <c r="FJH134" s="243"/>
      <c r="FJI134" s="243"/>
      <c r="FJJ134" s="243"/>
      <c r="FJK134" s="243"/>
      <c r="FJL134" s="243"/>
      <c r="FJM134" s="243"/>
      <c r="FJN134" s="243"/>
      <c r="FJO134" s="243"/>
      <c r="FJP134" s="243"/>
      <c r="FJQ134" s="243"/>
      <c r="FJR134" s="243"/>
      <c r="FJS134" s="243"/>
      <c r="FJT134" s="243"/>
      <c r="FJV134" s="243"/>
      <c r="FJW134" s="243"/>
      <c r="FJX134" s="243"/>
      <c r="FJY134" s="243"/>
      <c r="FJZ134" s="243"/>
      <c r="FKA134" s="243"/>
      <c r="FKB134" s="243"/>
      <c r="FKC134" s="243"/>
      <c r="FKD134" s="243"/>
      <c r="FKE134" s="243"/>
      <c r="FKF134" s="243"/>
      <c r="FKG134" s="243"/>
      <c r="FKH134" s="243"/>
      <c r="FKI134" s="243"/>
      <c r="FKJ134" s="243"/>
      <c r="FKL134" s="243"/>
      <c r="FKM134" s="243"/>
      <c r="FKN134" s="243"/>
      <c r="FKO134" s="243"/>
      <c r="FKP134" s="243"/>
      <c r="FKQ134" s="243"/>
      <c r="FKR134" s="243"/>
      <c r="FKS134" s="243"/>
      <c r="FKT134" s="243"/>
      <c r="FKU134" s="243"/>
      <c r="FKV134" s="243"/>
      <c r="FKW134" s="243"/>
      <c r="FKX134" s="243"/>
      <c r="FKY134" s="243"/>
      <c r="FKZ134" s="243"/>
      <c r="FLB134" s="243"/>
      <c r="FLC134" s="243"/>
      <c r="FLD134" s="243"/>
      <c r="FLE134" s="243"/>
      <c r="FLF134" s="243"/>
      <c r="FLG134" s="243"/>
      <c r="FLH134" s="243"/>
      <c r="FLI134" s="243"/>
      <c r="FLJ134" s="243"/>
      <c r="FLK134" s="243"/>
      <c r="FLL134" s="243"/>
      <c r="FLM134" s="243"/>
      <c r="FLN134" s="243"/>
      <c r="FLO134" s="243"/>
      <c r="FLP134" s="243"/>
      <c r="FLR134" s="243"/>
      <c r="FLS134" s="243"/>
      <c r="FLT134" s="243"/>
      <c r="FLU134" s="243"/>
      <c r="FLV134" s="243"/>
      <c r="FLW134" s="243"/>
      <c r="FLX134" s="243"/>
      <c r="FLY134" s="243"/>
      <c r="FLZ134" s="243"/>
      <c r="FMA134" s="243"/>
      <c r="FMB134" s="243"/>
      <c r="FMC134" s="243"/>
      <c r="FMD134" s="243"/>
      <c r="FME134" s="243"/>
      <c r="FMF134" s="243"/>
      <c r="FMH134" s="243"/>
      <c r="FMI134" s="243"/>
      <c r="FMJ134" s="243"/>
      <c r="FMK134" s="243"/>
      <c r="FML134" s="243"/>
      <c r="FMM134" s="243"/>
      <c r="FMN134" s="243"/>
      <c r="FMO134" s="243"/>
      <c r="FMP134" s="243"/>
      <c r="FMQ134" s="243"/>
      <c r="FMR134" s="243"/>
      <c r="FMS134" s="243"/>
      <c r="FMT134" s="243"/>
      <c r="FMU134" s="243"/>
      <c r="FMV134" s="243"/>
      <c r="FMX134" s="243"/>
      <c r="FMY134" s="243"/>
      <c r="FMZ134" s="243"/>
      <c r="FNA134" s="243"/>
      <c r="FNB134" s="243"/>
      <c r="FNC134" s="243"/>
      <c r="FND134" s="243"/>
      <c r="FNE134" s="243"/>
      <c r="FNF134" s="243"/>
      <c r="FNG134" s="243"/>
      <c r="FNH134" s="243"/>
      <c r="FNI134" s="243"/>
      <c r="FNJ134" s="243"/>
      <c r="FNK134" s="243"/>
      <c r="FNL134" s="243"/>
      <c r="FNN134" s="243"/>
      <c r="FNO134" s="243"/>
      <c r="FNP134" s="243"/>
      <c r="FNQ134" s="243"/>
      <c r="FNR134" s="243"/>
      <c r="FNS134" s="243"/>
      <c r="FNT134" s="243"/>
      <c r="FNU134" s="243"/>
      <c r="FNV134" s="243"/>
      <c r="FNW134" s="243"/>
      <c r="FNX134" s="243"/>
      <c r="FNY134" s="243"/>
      <c r="FNZ134" s="243"/>
      <c r="FOA134" s="243"/>
      <c r="FOB134" s="243"/>
      <c r="FOD134" s="243"/>
      <c r="FOE134" s="243"/>
      <c r="FOF134" s="243"/>
      <c r="FOG134" s="243"/>
      <c r="FOH134" s="243"/>
      <c r="FOI134" s="243"/>
      <c r="FOJ134" s="243"/>
      <c r="FOK134" s="243"/>
      <c r="FOL134" s="243"/>
      <c r="FOM134" s="243"/>
      <c r="FON134" s="243"/>
      <c r="FOO134" s="243"/>
      <c r="FOP134" s="243"/>
      <c r="FOQ134" s="243"/>
      <c r="FOR134" s="243"/>
      <c r="FOT134" s="243"/>
      <c r="FOU134" s="243"/>
      <c r="FOV134" s="243"/>
      <c r="FOW134" s="243"/>
      <c r="FOX134" s="243"/>
      <c r="FOY134" s="243"/>
      <c r="FOZ134" s="243"/>
      <c r="FPA134" s="243"/>
      <c r="FPB134" s="243"/>
      <c r="FPC134" s="243"/>
      <c r="FPD134" s="243"/>
      <c r="FPE134" s="243"/>
      <c r="FPF134" s="243"/>
      <c r="FPG134" s="243"/>
      <c r="FPH134" s="243"/>
      <c r="FPJ134" s="243"/>
      <c r="FPK134" s="243"/>
      <c r="FPL134" s="243"/>
      <c r="FPM134" s="243"/>
      <c r="FPN134" s="243"/>
      <c r="FPO134" s="243"/>
      <c r="FPP134" s="243"/>
      <c r="FPQ134" s="243"/>
      <c r="FPR134" s="243"/>
      <c r="FPS134" s="243"/>
      <c r="FPT134" s="243"/>
      <c r="FPU134" s="243"/>
      <c r="FPV134" s="243"/>
      <c r="FPW134" s="243"/>
      <c r="FPX134" s="243"/>
      <c r="FPZ134" s="243"/>
      <c r="FQA134" s="243"/>
      <c r="FQB134" s="243"/>
      <c r="FQC134" s="243"/>
      <c r="FQD134" s="243"/>
      <c r="FQE134" s="243"/>
      <c r="FQF134" s="243"/>
      <c r="FQG134" s="243"/>
      <c r="FQH134" s="243"/>
      <c r="FQI134" s="243"/>
      <c r="FQJ134" s="243"/>
      <c r="FQK134" s="243"/>
      <c r="FQL134" s="243"/>
      <c r="FQM134" s="243"/>
      <c r="FQN134" s="243"/>
      <c r="FQP134" s="243"/>
      <c r="FQQ134" s="243"/>
      <c r="FQR134" s="243"/>
      <c r="FQS134" s="243"/>
      <c r="FQT134" s="243"/>
      <c r="FQU134" s="243"/>
      <c r="FQV134" s="243"/>
      <c r="FQW134" s="243"/>
      <c r="FQX134" s="243"/>
      <c r="FQY134" s="243"/>
      <c r="FQZ134" s="243"/>
      <c r="FRA134" s="243"/>
      <c r="FRB134" s="243"/>
      <c r="FRC134" s="243"/>
      <c r="FRD134" s="243"/>
      <c r="FRF134" s="243"/>
      <c r="FRG134" s="243"/>
      <c r="FRH134" s="243"/>
      <c r="FRI134" s="243"/>
      <c r="FRJ134" s="243"/>
      <c r="FRK134" s="243"/>
      <c r="FRL134" s="243"/>
      <c r="FRM134" s="243"/>
      <c r="FRN134" s="243"/>
      <c r="FRO134" s="243"/>
      <c r="FRP134" s="243"/>
      <c r="FRQ134" s="243"/>
      <c r="FRR134" s="243"/>
      <c r="FRS134" s="243"/>
      <c r="FRT134" s="243"/>
      <c r="FRV134" s="243"/>
      <c r="FRW134" s="243"/>
      <c r="FRX134" s="243"/>
      <c r="FRY134" s="243"/>
      <c r="FRZ134" s="243"/>
      <c r="FSA134" s="243"/>
      <c r="FSB134" s="243"/>
      <c r="FSC134" s="243"/>
      <c r="FSD134" s="243"/>
      <c r="FSE134" s="243"/>
      <c r="FSF134" s="243"/>
      <c r="FSG134" s="243"/>
      <c r="FSH134" s="243"/>
      <c r="FSI134" s="243"/>
      <c r="FSJ134" s="243"/>
      <c r="FSL134" s="243"/>
      <c r="FSM134" s="243"/>
      <c r="FSN134" s="243"/>
      <c r="FSO134" s="243"/>
      <c r="FSP134" s="243"/>
      <c r="FSQ134" s="243"/>
      <c r="FSR134" s="243"/>
      <c r="FSS134" s="243"/>
      <c r="FST134" s="243"/>
      <c r="FSU134" s="243"/>
      <c r="FSV134" s="243"/>
      <c r="FSW134" s="243"/>
      <c r="FSX134" s="243"/>
      <c r="FSY134" s="243"/>
      <c r="FSZ134" s="243"/>
      <c r="FTB134" s="243"/>
      <c r="FTC134" s="243"/>
      <c r="FTD134" s="243"/>
      <c r="FTE134" s="243"/>
      <c r="FTF134" s="243"/>
      <c r="FTG134" s="243"/>
      <c r="FTH134" s="243"/>
      <c r="FTI134" s="243"/>
      <c r="FTJ134" s="243"/>
      <c r="FTK134" s="243"/>
      <c r="FTL134" s="243"/>
      <c r="FTM134" s="243"/>
      <c r="FTN134" s="243"/>
      <c r="FTO134" s="243"/>
      <c r="FTP134" s="243"/>
      <c r="FTR134" s="243"/>
      <c r="FTS134" s="243"/>
      <c r="FTT134" s="243"/>
      <c r="FTU134" s="243"/>
      <c r="FTV134" s="243"/>
      <c r="FTW134" s="243"/>
      <c r="FTX134" s="243"/>
      <c r="FTY134" s="243"/>
      <c r="FTZ134" s="243"/>
      <c r="FUA134" s="243"/>
      <c r="FUB134" s="243"/>
      <c r="FUC134" s="243"/>
      <c r="FUD134" s="243"/>
      <c r="FUE134" s="243"/>
      <c r="FUF134" s="243"/>
      <c r="FUH134" s="243"/>
      <c r="FUI134" s="243"/>
      <c r="FUJ134" s="243"/>
      <c r="FUK134" s="243"/>
      <c r="FUL134" s="243"/>
      <c r="FUM134" s="243"/>
      <c r="FUN134" s="243"/>
      <c r="FUO134" s="243"/>
      <c r="FUP134" s="243"/>
      <c r="FUQ134" s="243"/>
      <c r="FUR134" s="243"/>
      <c r="FUS134" s="243"/>
      <c r="FUT134" s="243"/>
      <c r="FUU134" s="243"/>
      <c r="FUV134" s="243"/>
      <c r="FUX134" s="243"/>
      <c r="FUY134" s="243"/>
      <c r="FUZ134" s="243"/>
      <c r="FVA134" s="243"/>
      <c r="FVB134" s="243"/>
      <c r="FVC134" s="243"/>
      <c r="FVD134" s="243"/>
      <c r="FVE134" s="243"/>
      <c r="FVF134" s="243"/>
      <c r="FVG134" s="243"/>
      <c r="FVH134" s="243"/>
      <c r="FVI134" s="243"/>
      <c r="FVJ134" s="243"/>
      <c r="FVK134" s="243"/>
      <c r="FVL134" s="243"/>
      <c r="FVN134" s="243"/>
      <c r="FVO134" s="243"/>
      <c r="FVP134" s="243"/>
      <c r="FVQ134" s="243"/>
      <c r="FVR134" s="243"/>
      <c r="FVS134" s="243"/>
      <c r="FVT134" s="243"/>
      <c r="FVU134" s="243"/>
      <c r="FVV134" s="243"/>
      <c r="FVW134" s="243"/>
      <c r="FVX134" s="243"/>
      <c r="FVY134" s="243"/>
      <c r="FVZ134" s="243"/>
      <c r="FWA134" s="243"/>
      <c r="FWB134" s="243"/>
      <c r="FWD134" s="243"/>
      <c r="FWE134" s="243"/>
      <c r="FWF134" s="243"/>
      <c r="FWG134" s="243"/>
      <c r="FWH134" s="243"/>
      <c r="FWI134" s="243"/>
      <c r="FWJ134" s="243"/>
      <c r="FWK134" s="243"/>
      <c r="FWL134" s="243"/>
      <c r="FWM134" s="243"/>
      <c r="FWN134" s="243"/>
      <c r="FWO134" s="243"/>
      <c r="FWP134" s="243"/>
      <c r="FWQ134" s="243"/>
      <c r="FWR134" s="243"/>
      <c r="FWT134" s="243"/>
      <c r="FWU134" s="243"/>
      <c r="FWV134" s="243"/>
      <c r="FWW134" s="243"/>
      <c r="FWX134" s="243"/>
      <c r="FWY134" s="243"/>
      <c r="FWZ134" s="243"/>
      <c r="FXA134" s="243"/>
      <c r="FXB134" s="243"/>
      <c r="FXC134" s="243"/>
      <c r="FXD134" s="243"/>
      <c r="FXE134" s="243"/>
      <c r="FXF134" s="243"/>
      <c r="FXG134" s="243"/>
      <c r="FXH134" s="243"/>
      <c r="FXJ134" s="243"/>
      <c r="FXK134" s="243"/>
      <c r="FXL134" s="243"/>
      <c r="FXM134" s="243"/>
      <c r="FXN134" s="243"/>
      <c r="FXO134" s="243"/>
      <c r="FXP134" s="243"/>
      <c r="FXQ134" s="243"/>
      <c r="FXR134" s="243"/>
      <c r="FXS134" s="243"/>
      <c r="FXT134" s="243"/>
      <c r="FXU134" s="243"/>
      <c r="FXV134" s="243"/>
      <c r="FXW134" s="243"/>
      <c r="FXX134" s="243"/>
      <c r="FXZ134" s="243"/>
      <c r="FYA134" s="243"/>
      <c r="FYB134" s="243"/>
      <c r="FYC134" s="243"/>
      <c r="FYD134" s="243"/>
      <c r="FYE134" s="243"/>
      <c r="FYF134" s="243"/>
      <c r="FYG134" s="243"/>
      <c r="FYH134" s="243"/>
      <c r="FYI134" s="243"/>
      <c r="FYJ134" s="243"/>
      <c r="FYK134" s="243"/>
      <c r="FYL134" s="243"/>
      <c r="FYM134" s="243"/>
      <c r="FYN134" s="243"/>
      <c r="FYP134" s="243"/>
      <c r="FYQ134" s="243"/>
      <c r="FYR134" s="243"/>
      <c r="FYS134" s="243"/>
      <c r="FYT134" s="243"/>
      <c r="FYU134" s="243"/>
      <c r="FYV134" s="243"/>
      <c r="FYW134" s="243"/>
      <c r="FYX134" s="243"/>
      <c r="FYY134" s="243"/>
      <c r="FYZ134" s="243"/>
      <c r="FZA134" s="243"/>
      <c r="FZB134" s="243"/>
      <c r="FZC134" s="243"/>
      <c r="FZD134" s="243"/>
      <c r="FZF134" s="243"/>
      <c r="FZG134" s="243"/>
      <c r="FZH134" s="243"/>
      <c r="FZI134" s="243"/>
      <c r="FZJ134" s="243"/>
      <c r="FZK134" s="243"/>
      <c r="FZL134" s="243"/>
      <c r="FZM134" s="243"/>
      <c r="FZN134" s="243"/>
      <c r="FZO134" s="243"/>
      <c r="FZP134" s="243"/>
      <c r="FZQ134" s="243"/>
      <c r="FZR134" s="243"/>
      <c r="FZS134" s="243"/>
      <c r="FZT134" s="243"/>
      <c r="FZV134" s="243"/>
      <c r="FZW134" s="243"/>
      <c r="FZX134" s="243"/>
      <c r="FZY134" s="243"/>
      <c r="FZZ134" s="243"/>
      <c r="GAA134" s="243"/>
      <c r="GAB134" s="243"/>
      <c r="GAC134" s="243"/>
      <c r="GAD134" s="243"/>
      <c r="GAE134" s="243"/>
      <c r="GAF134" s="243"/>
      <c r="GAG134" s="243"/>
      <c r="GAH134" s="243"/>
      <c r="GAI134" s="243"/>
      <c r="GAJ134" s="243"/>
      <c r="GAL134" s="243"/>
      <c r="GAM134" s="243"/>
      <c r="GAN134" s="243"/>
      <c r="GAO134" s="243"/>
      <c r="GAP134" s="243"/>
      <c r="GAQ134" s="243"/>
      <c r="GAR134" s="243"/>
      <c r="GAS134" s="243"/>
      <c r="GAT134" s="243"/>
      <c r="GAU134" s="243"/>
      <c r="GAV134" s="243"/>
      <c r="GAW134" s="243"/>
      <c r="GAX134" s="243"/>
      <c r="GAY134" s="243"/>
      <c r="GAZ134" s="243"/>
      <c r="GBB134" s="243"/>
      <c r="GBC134" s="243"/>
      <c r="GBD134" s="243"/>
      <c r="GBE134" s="243"/>
      <c r="GBF134" s="243"/>
      <c r="GBG134" s="243"/>
      <c r="GBH134" s="243"/>
      <c r="GBI134" s="243"/>
      <c r="GBJ134" s="243"/>
      <c r="GBK134" s="243"/>
      <c r="GBL134" s="243"/>
      <c r="GBM134" s="243"/>
      <c r="GBN134" s="243"/>
      <c r="GBO134" s="243"/>
      <c r="GBP134" s="243"/>
      <c r="GBR134" s="243"/>
      <c r="GBS134" s="243"/>
      <c r="GBT134" s="243"/>
      <c r="GBU134" s="243"/>
      <c r="GBV134" s="243"/>
      <c r="GBW134" s="243"/>
      <c r="GBX134" s="243"/>
      <c r="GBY134" s="243"/>
      <c r="GBZ134" s="243"/>
      <c r="GCA134" s="243"/>
      <c r="GCB134" s="243"/>
      <c r="GCC134" s="243"/>
      <c r="GCD134" s="243"/>
      <c r="GCE134" s="243"/>
      <c r="GCF134" s="243"/>
      <c r="GCH134" s="243"/>
      <c r="GCI134" s="243"/>
      <c r="GCJ134" s="243"/>
      <c r="GCK134" s="243"/>
      <c r="GCL134" s="243"/>
      <c r="GCM134" s="243"/>
      <c r="GCN134" s="243"/>
      <c r="GCO134" s="243"/>
      <c r="GCP134" s="243"/>
      <c r="GCQ134" s="243"/>
      <c r="GCR134" s="243"/>
      <c r="GCS134" s="243"/>
      <c r="GCT134" s="243"/>
      <c r="GCU134" s="243"/>
      <c r="GCV134" s="243"/>
      <c r="GCX134" s="243"/>
      <c r="GCY134" s="243"/>
      <c r="GCZ134" s="243"/>
      <c r="GDA134" s="243"/>
      <c r="GDB134" s="243"/>
      <c r="GDC134" s="243"/>
      <c r="GDD134" s="243"/>
      <c r="GDE134" s="243"/>
      <c r="GDF134" s="243"/>
      <c r="GDG134" s="243"/>
      <c r="GDH134" s="243"/>
      <c r="GDI134" s="243"/>
      <c r="GDJ134" s="243"/>
      <c r="GDK134" s="243"/>
      <c r="GDL134" s="243"/>
      <c r="GDN134" s="243"/>
      <c r="GDO134" s="243"/>
      <c r="GDP134" s="243"/>
      <c r="GDQ134" s="243"/>
      <c r="GDR134" s="243"/>
      <c r="GDS134" s="243"/>
      <c r="GDT134" s="243"/>
      <c r="GDU134" s="243"/>
      <c r="GDV134" s="243"/>
      <c r="GDW134" s="243"/>
      <c r="GDX134" s="243"/>
      <c r="GDY134" s="243"/>
      <c r="GDZ134" s="243"/>
      <c r="GEA134" s="243"/>
      <c r="GEB134" s="243"/>
      <c r="GED134" s="243"/>
      <c r="GEE134" s="243"/>
      <c r="GEF134" s="243"/>
      <c r="GEG134" s="243"/>
      <c r="GEH134" s="243"/>
      <c r="GEI134" s="243"/>
      <c r="GEJ134" s="243"/>
      <c r="GEK134" s="243"/>
      <c r="GEL134" s="243"/>
      <c r="GEM134" s="243"/>
      <c r="GEN134" s="243"/>
      <c r="GEO134" s="243"/>
      <c r="GEP134" s="243"/>
      <c r="GEQ134" s="243"/>
      <c r="GER134" s="243"/>
      <c r="GET134" s="243"/>
      <c r="GEU134" s="243"/>
      <c r="GEV134" s="243"/>
      <c r="GEW134" s="243"/>
      <c r="GEX134" s="243"/>
      <c r="GEY134" s="243"/>
      <c r="GEZ134" s="243"/>
      <c r="GFA134" s="243"/>
      <c r="GFB134" s="243"/>
      <c r="GFC134" s="243"/>
      <c r="GFD134" s="243"/>
      <c r="GFE134" s="243"/>
      <c r="GFF134" s="243"/>
      <c r="GFG134" s="243"/>
      <c r="GFH134" s="243"/>
      <c r="GFJ134" s="243"/>
      <c r="GFK134" s="243"/>
      <c r="GFL134" s="243"/>
      <c r="GFM134" s="243"/>
      <c r="GFN134" s="243"/>
      <c r="GFO134" s="243"/>
      <c r="GFP134" s="243"/>
      <c r="GFQ134" s="243"/>
      <c r="GFR134" s="243"/>
      <c r="GFS134" s="243"/>
      <c r="GFT134" s="243"/>
      <c r="GFU134" s="243"/>
      <c r="GFV134" s="243"/>
      <c r="GFW134" s="243"/>
      <c r="GFX134" s="243"/>
      <c r="GFZ134" s="243"/>
      <c r="GGA134" s="243"/>
      <c r="GGB134" s="243"/>
      <c r="GGC134" s="243"/>
      <c r="GGD134" s="243"/>
      <c r="GGE134" s="243"/>
      <c r="GGF134" s="243"/>
      <c r="GGG134" s="243"/>
      <c r="GGH134" s="243"/>
      <c r="GGI134" s="243"/>
      <c r="GGJ134" s="243"/>
      <c r="GGK134" s="243"/>
      <c r="GGL134" s="243"/>
      <c r="GGM134" s="243"/>
      <c r="GGN134" s="243"/>
      <c r="GGP134" s="243"/>
      <c r="GGQ134" s="243"/>
      <c r="GGR134" s="243"/>
      <c r="GGS134" s="243"/>
      <c r="GGT134" s="243"/>
      <c r="GGU134" s="243"/>
      <c r="GGV134" s="243"/>
      <c r="GGW134" s="243"/>
      <c r="GGX134" s="243"/>
      <c r="GGY134" s="243"/>
      <c r="GGZ134" s="243"/>
      <c r="GHA134" s="243"/>
      <c r="GHB134" s="243"/>
      <c r="GHC134" s="243"/>
      <c r="GHD134" s="243"/>
      <c r="GHF134" s="243"/>
      <c r="GHG134" s="243"/>
      <c r="GHH134" s="243"/>
      <c r="GHI134" s="243"/>
      <c r="GHJ134" s="243"/>
      <c r="GHK134" s="243"/>
      <c r="GHL134" s="243"/>
      <c r="GHM134" s="243"/>
      <c r="GHN134" s="243"/>
      <c r="GHO134" s="243"/>
      <c r="GHP134" s="243"/>
      <c r="GHQ134" s="243"/>
      <c r="GHR134" s="243"/>
      <c r="GHS134" s="243"/>
      <c r="GHT134" s="243"/>
      <c r="GHV134" s="243"/>
      <c r="GHW134" s="243"/>
      <c r="GHX134" s="243"/>
      <c r="GHY134" s="243"/>
      <c r="GHZ134" s="243"/>
      <c r="GIA134" s="243"/>
      <c r="GIB134" s="243"/>
      <c r="GIC134" s="243"/>
      <c r="GID134" s="243"/>
      <c r="GIE134" s="243"/>
      <c r="GIF134" s="243"/>
      <c r="GIG134" s="243"/>
      <c r="GIH134" s="243"/>
      <c r="GII134" s="243"/>
      <c r="GIJ134" s="243"/>
      <c r="GIL134" s="243"/>
      <c r="GIM134" s="243"/>
      <c r="GIN134" s="243"/>
      <c r="GIO134" s="243"/>
      <c r="GIP134" s="243"/>
      <c r="GIQ134" s="243"/>
      <c r="GIR134" s="243"/>
      <c r="GIS134" s="243"/>
      <c r="GIT134" s="243"/>
      <c r="GIU134" s="243"/>
      <c r="GIV134" s="243"/>
      <c r="GIW134" s="243"/>
      <c r="GIX134" s="243"/>
      <c r="GIY134" s="243"/>
      <c r="GIZ134" s="243"/>
      <c r="GJB134" s="243"/>
      <c r="GJC134" s="243"/>
      <c r="GJD134" s="243"/>
      <c r="GJE134" s="243"/>
      <c r="GJF134" s="243"/>
      <c r="GJG134" s="243"/>
      <c r="GJH134" s="243"/>
      <c r="GJI134" s="243"/>
      <c r="GJJ134" s="243"/>
      <c r="GJK134" s="243"/>
      <c r="GJL134" s="243"/>
      <c r="GJM134" s="243"/>
      <c r="GJN134" s="243"/>
      <c r="GJO134" s="243"/>
      <c r="GJP134" s="243"/>
      <c r="GJR134" s="243"/>
      <c r="GJS134" s="243"/>
      <c r="GJT134" s="243"/>
      <c r="GJU134" s="243"/>
      <c r="GJV134" s="243"/>
      <c r="GJW134" s="243"/>
      <c r="GJX134" s="243"/>
      <c r="GJY134" s="243"/>
      <c r="GJZ134" s="243"/>
      <c r="GKA134" s="243"/>
      <c r="GKB134" s="243"/>
      <c r="GKC134" s="243"/>
      <c r="GKD134" s="243"/>
      <c r="GKE134" s="243"/>
      <c r="GKF134" s="243"/>
      <c r="GKH134" s="243"/>
      <c r="GKI134" s="243"/>
      <c r="GKJ134" s="243"/>
      <c r="GKK134" s="243"/>
      <c r="GKL134" s="243"/>
      <c r="GKM134" s="243"/>
      <c r="GKN134" s="243"/>
      <c r="GKO134" s="243"/>
      <c r="GKP134" s="243"/>
      <c r="GKQ134" s="243"/>
      <c r="GKR134" s="243"/>
      <c r="GKS134" s="243"/>
      <c r="GKT134" s="243"/>
      <c r="GKU134" s="243"/>
      <c r="GKV134" s="243"/>
      <c r="GKX134" s="243"/>
      <c r="GKY134" s="243"/>
      <c r="GKZ134" s="243"/>
      <c r="GLA134" s="243"/>
      <c r="GLB134" s="243"/>
      <c r="GLC134" s="243"/>
      <c r="GLD134" s="243"/>
      <c r="GLE134" s="243"/>
      <c r="GLF134" s="243"/>
      <c r="GLG134" s="243"/>
      <c r="GLH134" s="243"/>
      <c r="GLI134" s="243"/>
      <c r="GLJ134" s="243"/>
      <c r="GLK134" s="243"/>
      <c r="GLL134" s="243"/>
      <c r="GLN134" s="243"/>
      <c r="GLO134" s="243"/>
      <c r="GLP134" s="243"/>
      <c r="GLQ134" s="243"/>
      <c r="GLR134" s="243"/>
      <c r="GLS134" s="243"/>
      <c r="GLT134" s="243"/>
      <c r="GLU134" s="243"/>
      <c r="GLV134" s="243"/>
      <c r="GLW134" s="243"/>
      <c r="GLX134" s="243"/>
      <c r="GLY134" s="243"/>
      <c r="GLZ134" s="243"/>
      <c r="GMA134" s="243"/>
      <c r="GMB134" s="243"/>
      <c r="GMD134" s="243"/>
      <c r="GME134" s="243"/>
      <c r="GMF134" s="243"/>
      <c r="GMG134" s="243"/>
      <c r="GMH134" s="243"/>
      <c r="GMI134" s="243"/>
      <c r="GMJ134" s="243"/>
      <c r="GMK134" s="243"/>
      <c r="GML134" s="243"/>
      <c r="GMM134" s="243"/>
      <c r="GMN134" s="243"/>
      <c r="GMO134" s="243"/>
      <c r="GMP134" s="243"/>
      <c r="GMQ134" s="243"/>
      <c r="GMR134" s="243"/>
      <c r="GMT134" s="243"/>
      <c r="GMU134" s="243"/>
      <c r="GMV134" s="243"/>
      <c r="GMW134" s="243"/>
      <c r="GMX134" s="243"/>
      <c r="GMY134" s="243"/>
      <c r="GMZ134" s="243"/>
      <c r="GNA134" s="243"/>
      <c r="GNB134" s="243"/>
      <c r="GNC134" s="243"/>
      <c r="GND134" s="243"/>
      <c r="GNE134" s="243"/>
      <c r="GNF134" s="243"/>
      <c r="GNG134" s="243"/>
      <c r="GNH134" s="243"/>
      <c r="GNJ134" s="243"/>
      <c r="GNK134" s="243"/>
      <c r="GNL134" s="243"/>
      <c r="GNM134" s="243"/>
      <c r="GNN134" s="243"/>
      <c r="GNO134" s="243"/>
      <c r="GNP134" s="243"/>
      <c r="GNQ134" s="243"/>
      <c r="GNR134" s="243"/>
      <c r="GNS134" s="243"/>
      <c r="GNT134" s="243"/>
      <c r="GNU134" s="243"/>
      <c r="GNV134" s="243"/>
      <c r="GNW134" s="243"/>
      <c r="GNX134" s="243"/>
      <c r="GNZ134" s="243"/>
      <c r="GOA134" s="243"/>
      <c r="GOB134" s="243"/>
      <c r="GOC134" s="243"/>
      <c r="GOD134" s="243"/>
      <c r="GOE134" s="243"/>
      <c r="GOF134" s="243"/>
      <c r="GOG134" s="243"/>
      <c r="GOH134" s="243"/>
      <c r="GOI134" s="243"/>
      <c r="GOJ134" s="243"/>
      <c r="GOK134" s="243"/>
      <c r="GOL134" s="243"/>
      <c r="GOM134" s="243"/>
      <c r="GON134" s="243"/>
      <c r="GOP134" s="243"/>
      <c r="GOQ134" s="243"/>
      <c r="GOR134" s="243"/>
      <c r="GOS134" s="243"/>
      <c r="GOT134" s="243"/>
      <c r="GOU134" s="243"/>
      <c r="GOV134" s="243"/>
      <c r="GOW134" s="243"/>
      <c r="GOX134" s="243"/>
      <c r="GOY134" s="243"/>
      <c r="GOZ134" s="243"/>
      <c r="GPA134" s="243"/>
      <c r="GPB134" s="243"/>
      <c r="GPC134" s="243"/>
      <c r="GPD134" s="243"/>
      <c r="GPF134" s="243"/>
      <c r="GPG134" s="243"/>
      <c r="GPH134" s="243"/>
      <c r="GPI134" s="243"/>
      <c r="GPJ134" s="243"/>
      <c r="GPK134" s="243"/>
      <c r="GPL134" s="243"/>
      <c r="GPM134" s="243"/>
      <c r="GPN134" s="243"/>
      <c r="GPO134" s="243"/>
      <c r="GPP134" s="243"/>
      <c r="GPQ134" s="243"/>
      <c r="GPR134" s="243"/>
      <c r="GPS134" s="243"/>
      <c r="GPT134" s="243"/>
      <c r="GPV134" s="243"/>
      <c r="GPW134" s="243"/>
      <c r="GPX134" s="243"/>
      <c r="GPY134" s="243"/>
      <c r="GPZ134" s="243"/>
      <c r="GQA134" s="243"/>
      <c r="GQB134" s="243"/>
      <c r="GQC134" s="243"/>
      <c r="GQD134" s="243"/>
      <c r="GQE134" s="243"/>
      <c r="GQF134" s="243"/>
      <c r="GQG134" s="243"/>
      <c r="GQH134" s="243"/>
      <c r="GQI134" s="243"/>
      <c r="GQJ134" s="243"/>
      <c r="GQL134" s="243"/>
      <c r="GQM134" s="243"/>
      <c r="GQN134" s="243"/>
      <c r="GQO134" s="243"/>
      <c r="GQP134" s="243"/>
      <c r="GQQ134" s="243"/>
      <c r="GQR134" s="243"/>
      <c r="GQS134" s="243"/>
      <c r="GQT134" s="243"/>
      <c r="GQU134" s="243"/>
      <c r="GQV134" s="243"/>
      <c r="GQW134" s="243"/>
      <c r="GQX134" s="243"/>
      <c r="GQY134" s="243"/>
      <c r="GQZ134" s="243"/>
      <c r="GRB134" s="243"/>
      <c r="GRC134" s="243"/>
      <c r="GRD134" s="243"/>
      <c r="GRE134" s="243"/>
      <c r="GRF134" s="243"/>
      <c r="GRG134" s="243"/>
      <c r="GRH134" s="243"/>
      <c r="GRI134" s="243"/>
      <c r="GRJ134" s="243"/>
      <c r="GRK134" s="243"/>
      <c r="GRL134" s="243"/>
      <c r="GRM134" s="243"/>
      <c r="GRN134" s="243"/>
      <c r="GRO134" s="243"/>
      <c r="GRP134" s="243"/>
      <c r="GRR134" s="243"/>
      <c r="GRS134" s="243"/>
      <c r="GRT134" s="243"/>
      <c r="GRU134" s="243"/>
      <c r="GRV134" s="243"/>
      <c r="GRW134" s="243"/>
      <c r="GRX134" s="243"/>
      <c r="GRY134" s="243"/>
      <c r="GRZ134" s="243"/>
      <c r="GSA134" s="243"/>
      <c r="GSB134" s="243"/>
      <c r="GSC134" s="243"/>
      <c r="GSD134" s="243"/>
      <c r="GSE134" s="243"/>
      <c r="GSF134" s="243"/>
      <c r="GSH134" s="243"/>
      <c r="GSI134" s="243"/>
      <c r="GSJ134" s="243"/>
      <c r="GSK134" s="243"/>
      <c r="GSL134" s="243"/>
      <c r="GSM134" s="243"/>
      <c r="GSN134" s="243"/>
      <c r="GSO134" s="243"/>
      <c r="GSP134" s="243"/>
      <c r="GSQ134" s="243"/>
      <c r="GSR134" s="243"/>
      <c r="GSS134" s="243"/>
      <c r="GST134" s="243"/>
      <c r="GSU134" s="243"/>
      <c r="GSV134" s="243"/>
      <c r="GSX134" s="243"/>
      <c r="GSY134" s="243"/>
      <c r="GSZ134" s="243"/>
      <c r="GTA134" s="243"/>
      <c r="GTB134" s="243"/>
      <c r="GTC134" s="243"/>
      <c r="GTD134" s="243"/>
      <c r="GTE134" s="243"/>
      <c r="GTF134" s="243"/>
      <c r="GTG134" s="243"/>
      <c r="GTH134" s="243"/>
      <c r="GTI134" s="243"/>
      <c r="GTJ134" s="243"/>
      <c r="GTK134" s="243"/>
      <c r="GTL134" s="243"/>
      <c r="GTN134" s="243"/>
      <c r="GTO134" s="243"/>
      <c r="GTP134" s="243"/>
      <c r="GTQ134" s="243"/>
      <c r="GTR134" s="243"/>
      <c r="GTS134" s="243"/>
      <c r="GTT134" s="243"/>
      <c r="GTU134" s="243"/>
      <c r="GTV134" s="243"/>
      <c r="GTW134" s="243"/>
      <c r="GTX134" s="243"/>
      <c r="GTY134" s="243"/>
      <c r="GTZ134" s="243"/>
      <c r="GUA134" s="243"/>
      <c r="GUB134" s="243"/>
      <c r="GUD134" s="243"/>
      <c r="GUE134" s="243"/>
      <c r="GUF134" s="243"/>
      <c r="GUG134" s="243"/>
      <c r="GUH134" s="243"/>
      <c r="GUI134" s="243"/>
      <c r="GUJ134" s="243"/>
      <c r="GUK134" s="243"/>
      <c r="GUL134" s="243"/>
      <c r="GUM134" s="243"/>
      <c r="GUN134" s="243"/>
      <c r="GUO134" s="243"/>
      <c r="GUP134" s="243"/>
      <c r="GUQ134" s="243"/>
      <c r="GUR134" s="243"/>
      <c r="GUT134" s="243"/>
      <c r="GUU134" s="243"/>
      <c r="GUV134" s="243"/>
      <c r="GUW134" s="243"/>
      <c r="GUX134" s="243"/>
      <c r="GUY134" s="243"/>
      <c r="GUZ134" s="243"/>
      <c r="GVA134" s="243"/>
      <c r="GVB134" s="243"/>
      <c r="GVC134" s="243"/>
      <c r="GVD134" s="243"/>
      <c r="GVE134" s="243"/>
      <c r="GVF134" s="243"/>
      <c r="GVG134" s="243"/>
      <c r="GVH134" s="243"/>
      <c r="GVJ134" s="243"/>
      <c r="GVK134" s="243"/>
      <c r="GVL134" s="243"/>
      <c r="GVM134" s="243"/>
      <c r="GVN134" s="243"/>
      <c r="GVO134" s="243"/>
      <c r="GVP134" s="243"/>
      <c r="GVQ134" s="243"/>
      <c r="GVR134" s="243"/>
      <c r="GVS134" s="243"/>
      <c r="GVT134" s="243"/>
      <c r="GVU134" s="243"/>
      <c r="GVV134" s="243"/>
      <c r="GVW134" s="243"/>
      <c r="GVX134" s="243"/>
      <c r="GVZ134" s="243"/>
      <c r="GWA134" s="243"/>
      <c r="GWB134" s="243"/>
      <c r="GWC134" s="243"/>
      <c r="GWD134" s="243"/>
      <c r="GWE134" s="243"/>
      <c r="GWF134" s="243"/>
      <c r="GWG134" s="243"/>
      <c r="GWH134" s="243"/>
      <c r="GWI134" s="243"/>
      <c r="GWJ134" s="243"/>
      <c r="GWK134" s="243"/>
      <c r="GWL134" s="243"/>
      <c r="GWM134" s="243"/>
      <c r="GWN134" s="243"/>
      <c r="GWP134" s="243"/>
      <c r="GWQ134" s="243"/>
      <c r="GWR134" s="243"/>
      <c r="GWS134" s="243"/>
      <c r="GWT134" s="243"/>
      <c r="GWU134" s="243"/>
      <c r="GWV134" s="243"/>
      <c r="GWW134" s="243"/>
      <c r="GWX134" s="243"/>
      <c r="GWY134" s="243"/>
      <c r="GWZ134" s="243"/>
      <c r="GXA134" s="243"/>
      <c r="GXB134" s="243"/>
      <c r="GXC134" s="243"/>
      <c r="GXD134" s="243"/>
      <c r="GXF134" s="243"/>
      <c r="GXG134" s="243"/>
      <c r="GXH134" s="243"/>
      <c r="GXI134" s="243"/>
      <c r="GXJ134" s="243"/>
      <c r="GXK134" s="243"/>
      <c r="GXL134" s="243"/>
      <c r="GXM134" s="243"/>
      <c r="GXN134" s="243"/>
      <c r="GXO134" s="243"/>
      <c r="GXP134" s="243"/>
      <c r="GXQ134" s="243"/>
      <c r="GXR134" s="243"/>
      <c r="GXS134" s="243"/>
      <c r="GXT134" s="243"/>
      <c r="GXV134" s="243"/>
      <c r="GXW134" s="243"/>
      <c r="GXX134" s="243"/>
      <c r="GXY134" s="243"/>
      <c r="GXZ134" s="243"/>
      <c r="GYA134" s="243"/>
      <c r="GYB134" s="243"/>
      <c r="GYC134" s="243"/>
      <c r="GYD134" s="243"/>
      <c r="GYE134" s="243"/>
      <c r="GYF134" s="243"/>
      <c r="GYG134" s="243"/>
      <c r="GYH134" s="243"/>
      <c r="GYI134" s="243"/>
      <c r="GYJ134" s="243"/>
      <c r="GYL134" s="243"/>
      <c r="GYM134" s="243"/>
      <c r="GYN134" s="243"/>
      <c r="GYO134" s="243"/>
      <c r="GYP134" s="243"/>
      <c r="GYQ134" s="243"/>
      <c r="GYR134" s="243"/>
      <c r="GYS134" s="243"/>
      <c r="GYT134" s="243"/>
      <c r="GYU134" s="243"/>
      <c r="GYV134" s="243"/>
      <c r="GYW134" s="243"/>
      <c r="GYX134" s="243"/>
      <c r="GYY134" s="243"/>
      <c r="GYZ134" s="243"/>
      <c r="GZB134" s="243"/>
      <c r="GZC134" s="243"/>
      <c r="GZD134" s="243"/>
      <c r="GZE134" s="243"/>
      <c r="GZF134" s="243"/>
      <c r="GZG134" s="243"/>
      <c r="GZH134" s="243"/>
      <c r="GZI134" s="243"/>
      <c r="GZJ134" s="243"/>
      <c r="GZK134" s="243"/>
      <c r="GZL134" s="243"/>
      <c r="GZM134" s="243"/>
      <c r="GZN134" s="243"/>
      <c r="GZO134" s="243"/>
      <c r="GZP134" s="243"/>
      <c r="GZR134" s="243"/>
      <c r="GZS134" s="243"/>
      <c r="GZT134" s="243"/>
      <c r="GZU134" s="243"/>
      <c r="GZV134" s="243"/>
      <c r="GZW134" s="243"/>
      <c r="GZX134" s="243"/>
      <c r="GZY134" s="243"/>
      <c r="GZZ134" s="243"/>
      <c r="HAA134" s="243"/>
      <c r="HAB134" s="243"/>
      <c r="HAC134" s="243"/>
      <c r="HAD134" s="243"/>
      <c r="HAE134" s="243"/>
      <c r="HAF134" s="243"/>
      <c r="HAH134" s="243"/>
      <c r="HAI134" s="243"/>
      <c r="HAJ134" s="243"/>
      <c r="HAK134" s="243"/>
      <c r="HAL134" s="243"/>
      <c r="HAM134" s="243"/>
      <c r="HAN134" s="243"/>
      <c r="HAO134" s="243"/>
      <c r="HAP134" s="243"/>
      <c r="HAQ134" s="243"/>
      <c r="HAR134" s="243"/>
      <c r="HAS134" s="243"/>
      <c r="HAT134" s="243"/>
      <c r="HAU134" s="243"/>
      <c r="HAV134" s="243"/>
      <c r="HAX134" s="243"/>
      <c r="HAY134" s="243"/>
      <c r="HAZ134" s="243"/>
      <c r="HBA134" s="243"/>
      <c r="HBB134" s="243"/>
      <c r="HBC134" s="243"/>
      <c r="HBD134" s="243"/>
      <c r="HBE134" s="243"/>
      <c r="HBF134" s="243"/>
      <c r="HBG134" s="243"/>
      <c r="HBH134" s="243"/>
      <c r="HBI134" s="243"/>
      <c r="HBJ134" s="243"/>
      <c r="HBK134" s="243"/>
      <c r="HBL134" s="243"/>
      <c r="HBN134" s="243"/>
      <c r="HBO134" s="243"/>
      <c r="HBP134" s="243"/>
      <c r="HBQ134" s="243"/>
      <c r="HBR134" s="243"/>
      <c r="HBS134" s="243"/>
      <c r="HBT134" s="243"/>
      <c r="HBU134" s="243"/>
      <c r="HBV134" s="243"/>
      <c r="HBW134" s="243"/>
      <c r="HBX134" s="243"/>
      <c r="HBY134" s="243"/>
      <c r="HBZ134" s="243"/>
      <c r="HCA134" s="243"/>
      <c r="HCB134" s="243"/>
      <c r="HCD134" s="243"/>
      <c r="HCE134" s="243"/>
      <c r="HCF134" s="243"/>
      <c r="HCG134" s="243"/>
      <c r="HCH134" s="243"/>
      <c r="HCI134" s="243"/>
      <c r="HCJ134" s="243"/>
      <c r="HCK134" s="243"/>
      <c r="HCL134" s="243"/>
      <c r="HCM134" s="243"/>
      <c r="HCN134" s="243"/>
      <c r="HCO134" s="243"/>
      <c r="HCP134" s="243"/>
      <c r="HCQ134" s="243"/>
      <c r="HCR134" s="243"/>
      <c r="HCT134" s="243"/>
      <c r="HCU134" s="243"/>
      <c r="HCV134" s="243"/>
      <c r="HCW134" s="243"/>
      <c r="HCX134" s="243"/>
      <c r="HCY134" s="243"/>
      <c r="HCZ134" s="243"/>
      <c r="HDA134" s="243"/>
      <c r="HDB134" s="243"/>
      <c r="HDC134" s="243"/>
      <c r="HDD134" s="243"/>
      <c r="HDE134" s="243"/>
      <c r="HDF134" s="243"/>
      <c r="HDG134" s="243"/>
      <c r="HDH134" s="243"/>
      <c r="HDJ134" s="243"/>
      <c r="HDK134" s="243"/>
      <c r="HDL134" s="243"/>
      <c r="HDM134" s="243"/>
      <c r="HDN134" s="243"/>
      <c r="HDO134" s="243"/>
      <c r="HDP134" s="243"/>
      <c r="HDQ134" s="243"/>
      <c r="HDR134" s="243"/>
      <c r="HDS134" s="243"/>
      <c r="HDT134" s="243"/>
      <c r="HDU134" s="243"/>
      <c r="HDV134" s="243"/>
      <c r="HDW134" s="243"/>
      <c r="HDX134" s="243"/>
      <c r="HDZ134" s="243"/>
      <c r="HEA134" s="243"/>
      <c r="HEB134" s="243"/>
      <c r="HEC134" s="243"/>
      <c r="HED134" s="243"/>
      <c r="HEE134" s="243"/>
      <c r="HEF134" s="243"/>
      <c r="HEG134" s="243"/>
      <c r="HEH134" s="243"/>
      <c r="HEI134" s="243"/>
      <c r="HEJ134" s="243"/>
      <c r="HEK134" s="243"/>
      <c r="HEL134" s="243"/>
      <c r="HEM134" s="243"/>
      <c r="HEN134" s="243"/>
      <c r="HEP134" s="243"/>
      <c r="HEQ134" s="243"/>
      <c r="HER134" s="243"/>
      <c r="HES134" s="243"/>
      <c r="HET134" s="243"/>
      <c r="HEU134" s="243"/>
      <c r="HEV134" s="243"/>
      <c r="HEW134" s="243"/>
      <c r="HEX134" s="243"/>
      <c r="HEY134" s="243"/>
      <c r="HEZ134" s="243"/>
      <c r="HFA134" s="243"/>
      <c r="HFB134" s="243"/>
      <c r="HFC134" s="243"/>
      <c r="HFD134" s="243"/>
      <c r="HFF134" s="243"/>
      <c r="HFG134" s="243"/>
      <c r="HFH134" s="243"/>
      <c r="HFI134" s="243"/>
      <c r="HFJ134" s="243"/>
      <c r="HFK134" s="243"/>
      <c r="HFL134" s="243"/>
      <c r="HFM134" s="243"/>
      <c r="HFN134" s="243"/>
      <c r="HFO134" s="243"/>
      <c r="HFP134" s="243"/>
      <c r="HFQ134" s="243"/>
      <c r="HFR134" s="243"/>
      <c r="HFS134" s="243"/>
      <c r="HFT134" s="243"/>
      <c r="HFV134" s="243"/>
      <c r="HFW134" s="243"/>
      <c r="HFX134" s="243"/>
      <c r="HFY134" s="243"/>
      <c r="HFZ134" s="243"/>
      <c r="HGA134" s="243"/>
      <c r="HGB134" s="243"/>
      <c r="HGC134" s="243"/>
      <c r="HGD134" s="243"/>
      <c r="HGE134" s="243"/>
      <c r="HGF134" s="243"/>
      <c r="HGG134" s="243"/>
      <c r="HGH134" s="243"/>
      <c r="HGI134" s="243"/>
      <c r="HGJ134" s="243"/>
      <c r="HGL134" s="243"/>
      <c r="HGM134" s="243"/>
      <c r="HGN134" s="243"/>
      <c r="HGO134" s="243"/>
      <c r="HGP134" s="243"/>
      <c r="HGQ134" s="243"/>
      <c r="HGR134" s="243"/>
      <c r="HGS134" s="243"/>
      <c r="HGT134" s="243"/>
      <c r="HGU134" s="243"/>
      <c r="HGV134" s="243"/>
      <c r="HGW134" s="243"/>
      <c r="HGX134" s="243"/>
      <c r="HGY134" s="243"/>
      <c r="HGZ134" s="243"/>
      <c r="HHB134" s="243"/>
      <c r="HHC134" s="243"/>
      <c r="HHD134" s="243"/>
      <c r="HHE134" s="243"/>
      <c r="HHF134" s="243"/>
      <c r="HHG134" s="243"/>
      <c r="HHH134" s="243"/>
      <c r="HHI134" s="243"/>
      <c r="HHJ134" s="243"/>
      <c r="HHK134" s="243"/>
      <c r="HHL134" s="243"/>
      <c r="HHM134" s="243"/>
      <c r="HHN134" s="243"/>
      <c r="HHO134" s="243"/>
      <c r="HHP134" s="243"/>
      <c r="HHR134" s="243"/>
      <c r="HHS134" s="243"/>
      <c r="HHT134" s="243"/>
      <c r="HHU134" s="243"/>
      <c r="HHV134" s="243"/>
      <c r="HHW134" s="243"/>
      <c r="HHX134" s="243"/>
      <c r="HHY134" s="243"/>
      <c r="HHZ134" s="243"/>
      <c r="HIA134" s="243"/>
      <c r="HIB134" s="243"/>
      <c r="HIC134" s="243"/>
      <c r="HID134" s="243"/>
      <c r="HIE134" s="243"/>
      <c r="HIF134" s="243"/>
      <c r="HIH134" s="243"/>
      <c r="HII134" s="243"/>
      <c r="HIJ134" s="243"/>
      <c r="HIK134" s="243"/>
      <c r="HIL134" s="243"/>
      <c r="HIM134" s="243"/>
      <c r="HIN134" s="243"/>
      <c r="HIO134" s="243"/>
      <c r="HIP134" s="243"/>
      <c r="HIQ134" s="243"/>
      <c r="HIR134" s="243"/>
      <c r="HIS134" s="243"/>
      <c r="HIT134" s="243"/>
      <c r="HIU134" s="243"/>
      <c r="HIV134" s="243"/>
      <c r="HIX134" s="243"/>
      <c r="HIY134" s="243"/>
      <c r="HIZ134" s="243"/>
      <c r="HJA134" s="243"/>
      <c r="HJB134" s="243"/>
      <c r="HJC134" s="243"/>
      <c r="HJD134" s="243"/>
      <c r="HJE134" s="243"/>
      <c r="HJF134" s="243"/>
      <c r="HJG134" s="243"/>
      <c r="HJH134" s="243"/>
      <c r="HJI134" s="243"/>
      <c r="HJJ134" s="243"/>
      <c r="HJK134" s="243"/>
      <c r="HJL134" s="243"/>
      <c r="HJN134" s="243"/>
      <c r="HJO134" s="243"/>
      <c r="HJP134" s="243"/>
      <c r="HJQ134" s="243"/>
      <c r="HJR134" s="243"/>
      <c r="HJS134" s="243"/>
      <c r="HJT134" s="243"/>
      <c r="HJU134" s="243"/>
      <c r="HJV134" s="243"/>
      <c r="HJW134" s="243"/>
      <c r="HJX134" s="243"/>
      <c r="HJY134" s="243"/>
      <c r="HJZ134" s="243"/>
      <c r="HKA134" s="243"/>
      <c r="HKB134" s="243"/>
      <c r="HKD134" s="243"/>
      <c r="HKE134" s="243"/>
      <c r="HKF134" s="243"/>
      <c r="HKG134" s="243"/>
      <c r="HKH134" s="243"/>
      <c r="HKI134" s="243"/>
      <c r="HKJ134" s="243"/>
      <c r="HKK134" s="243"/>
      <c r="HKL134" s="243"/>
      <c r="HKM134" s="243"/>
      <c r="HKN134" s="243"/>
      <c r="HKO134" s="243"/>
      <c r="HKP134" s="243"/>
      <c r="HKQ134" s="243"/>
      <c r="HKR134" s="243"/>
      <c r="HKT134" s="243"/>
      <c r="HKU134" s="243"/>
      <c r="HKV134" s="243"/>
      <c r="HKW134" s="243"/>
      <c r="HKX134" s="243"/>
      <c r="HKY134" s="243"/>
      <c r="HKZ134" s="243"/>
      <c r="HLA134" s="243"/>
      <c r="HLB134" s="243"/>
      <c r="HLC134" s="243"/>
      <c r="HLD134" s="243"/>
      <c r="HLE134" s="243"/>
      <c r="HLF134" s="243"/>
      <c r="HLG134" s="243"/>
      <c r="HLH134" s="243"/>
      <c r="HLJ134" s="243"/>
      <c r="HLK134" s="243"/>
      <c r="HLL134" s="243"/>
      <c r="HLM134" s="243"/>
      <c r="HLN134" s="243"/>
      <c r="HLO134" s="243"/>
      <c r="HLP134" s="243"/>
      <c r="HLQ134" s="243"/>
      <c r="HLR134" s="243"/>
      <c r="HLS134" s="243"/>
      <c r="HLT134" s="243"/>
      <c r="HLU134" s="243"/>
      <c r="HLV134" s="243"/>
      <c r="HLW134" s="243"/>
      <c r="HLX134" s="243"/>
      <c r="HLZ134" s="243"/>
      <c r="HMA134" s="243"/>
      <c r="HMB134" s="243"/>
      <c r="HMC134" s="243"/>
      <c r="HMD134" s="243"/>
      <c r="HME134" s="243"/>
      <c r="HMF134" s="243"/>
      <c r="HMG134" s="243"/>
      <c r="HMH134" s="243"/>
      <c r="HMI134" s="243"/>
      <c r="HMJ134" s="243"/>
      <c r="HMK134" s="243"/>
      <c r="HML134" s="243"/>
      <c r="HMM134" s="243"/>
      <c r="HMN134" s="243"/>
      <c r="HMP134" s="243"/>
      <c r="HMQ134" s="243"/>
      <c r="HMR134" s="243"/>
      <c r="HMS134" s="243"/>
      <c r="HMT134" s="243"/>
      <c r="HMU134" s="243"/>
      <c r="HMV134" s="243"/>
      <c r="HMW134" s="243"/>
      <c r="HMX134" s="243"/>
      <c r="HMY134" s="243"/>
      <c r="HMZ134" s="243"/>
      <c r="HNA134" s="243"/>
      <c r="HNB134" s="243"/>
      <c r="HNC134" s="243"/>
      <c r="HND134" s="243"/>
      <c r="HNF134" s="243"/>
      <c r="HNG134" s="243"/>
      <c r="HNH134" s="243"/>
      <c r="HNI134" s="243"/>
      <c r="HNJ134" s="243"/>
      <c r="HNK134" s="243"/>
      <c r="HNL134" s="243"/>
      <c r="HNM134" s="243"/>
      <c r="HNN134" s="243"/>
      <c r="HNO134" s="243"/>
      <c r="HNP134" s="243"/>
      <c r="HNQ134" s="243"/>
      <c r="HNR134" s="243"/>
      <c r="HNS134" s="243"/>
      <c r="HNT134" s="243"/>
      <c r="HNV134" s="243"/>
      <c r="HNW134" s="243"/>
      <c r="HNX134" s="243"/>
      <c r="HNY134" s="243"/>
      <c r="HNZ134" s="243"/>
      <c r="HOA134" s="243"/>
      <c r="HOB134" s="243"/>
      <c r="HOC134" s="243"/>
      <c r="HOD134" s="243"/>
      <c r="HOE134" s="243"/>
      <c r="HOF134" s="243"/>
      <c r="HOG134" s="243"/>
      <c r="HOH134" s="243"/>
      <c r="HOI134" s="243"/>
      <c r="HOJ134" s="243"/>
      <c r="HOL134" s="243"/>
      <c r="HOM134" s="243"/>
      <c r="HON134" s="243"/>
      <c r="HOO134" s="243"/>
      <c r="HOP134" s="243"/>
      <c r="HOQ134" s="243"/>
      <c r="HOR134" s="243"/>
      <c r="HOS134" s="243"/>
      <c r="HOT134" s="243"/>
      <c r="HOU134" s="243"/>
      <c r="HOV134" s="243"/>
      <c r="HOW134" s="243"/>
      <c r="HOX134" s="243"/>
      <c r="HOY134" s="243"/>
      <c r="HOZ134" s="243"/>
      <c r="HPB134" s="243"/>
      <c r="HPC134" s="243"/>
      <c r="HPD134" s="243"/>
      <c r="HPE134" s="243"/>
      <c r="HPF134" s="243"/>
      <c r="HPG134" s="243"/>
      <c r="HPH134" s="243"/>
      <c r="HPI134" s="243"/>
      <c r="HPJ134" s="243"/>
      <c r="HPK134" s="243"/>
      <c r="HPL134" s="243"/>
      <c r="HPM134" s="243"/>
      <c r="HPN134" s="243"/>
      <c r="HPO134" s="243"/>
      <c r="HPP134" s="243"/>
      <c r="HPR134" s="243"/>
      <c r="HPS134" s="243"/>
      <c r="HPT134" s="243"/>
      <c r="HPU134" s="243"/>
      <c r="HPV134" s="243"/>
      <c r="HPW134" s="243"/>
      <c r="HPX134" s="243"/>
      <c r="HPY134" s="243"/>
      <c r="HPZ134" s="243"/>
      <c r="HQA134" s="243"/>
      <c r="HQB134" s="243"/>
      <c r="HQC134" s="243"/>
      <c r="HQD134" s="243"/>
      <c r="HQE134" s="243"/>
      <c r="HQF134" s="243"/>
      <c r="HQH134" s="243"/>
      <c r="HQI134" s="243"/>
      <c r="HQJ134" s="243"/>
      <c r="HQK134" s="243"/>
      <c r="HQL134" s="243"/>
      <c r="HQM134" s="243"/>
      <c r="HQN134" s="243"/>
      <c r="HQO134" s="243"/>
      <c r="HQP134" s="243"/>
      <c r="HQQ134" s="243"/>
      <c r="HQR134" s="243"/>
      <c r="HQS134" s="243"/>
      <c r="HQT134" s="243"/>
      <c r="HQU134" s="243"/>
      <c r="HQV134" s="243"/>
      <c r="HQX134" s="243"/>
      <c r="HQY134" s="243"/>
      <c r="HQZ134" s="243"/>
      <c r="HRA134" s="243"/>
      <c r="HRB134" s="243"/>
      <c r="HRC134" s="243"/>
      <c r="HRD134" s="243"/>
      <c r="HRE134" s="243"/>
      <c r="HRF134" s="243"/>
      <c r="HRG134" s="243"/>
      <c r="HRH134" s="243"/>
      <c r="HRI134" s="243"/>
      <c r="HRJ134" s="243"/>
      <c r="HRK134" s="243"/>
      <c r="HRL134" s="243"/>
      <c r="HRN134" s="243"/>
      <c r="HRO134" s="243"/>
      <c r="HRP134" s="243"/>
      <c r="HRQ134" s="243"/>
      <c r="HRR134" s="243"/>
      <c r="HRS134" s="243"/>
      <c r="HRT134" s="243"/>
      <c r="HRU134" s="243"/>
      <c r="HRV134" s="243"/>
      <c r="HRW134" s="243"/>
      <c r="HRX134" s="243"/>
      <c r="HRY134" s="243"/>
      <c r="HRZ134" s="243"/>
      <c r="HSA134" s="243"/>
      <c r="HSB134" s="243"/>
      <c r="HSD134" s="243"/>
      <c r="HSE134" s="243"/>
      <c r="HSF134" s="243"/>
      <c r="HSG134" s="243"/>
      <c r="HSH134" s="243"/>
      <c r="HSI134" s="243"/>
      <c r="HSJ134" s="243"/>
      <c r="HSK134" s="243"/>
      <c r="HSL134" s="243"/>
      <c r="HSM134" s="243"/>
      <c r="HSN134" s="243"/>
      <c r="HSO134" s="243"/>
      <c r="HSP134" s="243"/>
      <c r="HSQ134" s="243"/>
      <c r="HSR134" s="243"/>
      <c r="HST134" s="243"/>
      <c r="HSU134" s="243"/>
      <c r="HSV134" s="243"/>
      <c r="HSW134" s="243"/>
      <c r="HSX134" s="243"/>
      <c r="HSY134" s="243"/>
      <c r="HSZ134" s="243"/>
      <c r="HTA134" s="243"/>
      <c r="HTB134" s="243"/>
      <c r="HTC134" s="243"/>
      <c r="HTD134" s="243"/>
      <c r="HTE134" s="243"/>
      <c r="HTF134" s="243"/>
      <c r="HTG134" s="243"/>
      <c r="HTH134" s="243"/>
      <c r="HTJ134" s="243"/>
      <c r="HTK134" s="243"/>
      <c r="HTL134" s="243"/>
      <c r="HTM134" s="243"/>
      <c r="HTN134" s="243"/>
      <c r="HTO134" s="243"/>
      <c r="HTP134" s="243"/>
      <c r="HTQ134" s="243"/>
      <c r="HTR134" s="243"/>
      <c r="HTS134" s="243"/>
      <c r="HTT134" s="243"/>
      <c r="HTU134" s="243"/>
      <c r="HTV134" s="243"/>
      <c r="HTW134" s="243"/>
      <c r="HTX134" s="243"/>
      <c r="HTZ134" s="243"/>
      <c r="HUA134" s="243"/>
      <c r="HUB134" s="243"/>
      <c r="HUC134" s="243"/>
      <c r="HUD134" s="243"/>
      <c r="HUE134" s="243"/>
      <c r="HUF134" s="243"/>
      <c r="HUG134" s="243"/>
      <c r="HUH134" s="243"/>
      <c r="HUI134" s="243"/>
      <c r="HUJ134" s="243"/>
      <c r="HUK134" s="243"/>
      <c r="HUL134" s="243"/>
      <c r="HUM134" s="243"/>
      <c r="HUN134" s="243"/>
      <c r="HUP134" s="243"/>
      <c r="HUQ134" s="243"/>
      <c r="HUR134" s="243"/>
      <c r="HUS134" s="243"/>
      <c r="HUT134" s="243"/>
      <c r="HUU134" s="243"/>
      <c r="HUV134" s="243"/>
      <c r="HUW134" s="243"/>
      <c r="HUX134" s="243"/>
      <c r="HUY134" s="243"/>
      <c r="HUZ134" s="243"/>
      <c r="HVA134" s="243"/>
      <c r="HVB134" s="243"/>
      <c r="HVC134" s="243"/>
      <c r="HVD134" s="243"/>
      <c r="HVF134" s="243"/>
      <c r="HVG134" s="243"/>
      <c r="HVH134" s="243"/>
      <c r="HVI134" s="243"/>
      <c r="HVJ134" s="243"/>
      <c r="HVK134" s="243"/>
      <c r="HVL134" s="243"/>
      <c r="HVM134" s="243"/>
      <c r="HVN134" s="243"/>
      <c r="HVO134" s="243"/>
      <c r="HVP134" s="243"/>
      <c r="HVQ134" s="243"/>
      <c r="HVR134" s="243"/>
      <c r="HVS134" s="243"/>
      <c r="HVT134" s="243"/>
      <c r="HVV134" s="243"/>
      <c r="HVW134" s="243"/>
      <c r="HVX134" s="243"/>
      <c r="HVY134" s="243"/>
      <c r="HVZ134" s="243"/>
      <c r="HWA134" s="243"/>
      <c r="HWB134" s="243"/>
      <c r="HWC134" s="243"/>
      <c r="HWD134" s="243"/>
      <c r="HWE134" s="243"/>
      <c r="HWF134" s="243"/>
      <c r="HWG134" s="243"/>
      <c r="HWH134" s="243"/>
      <c r="HWI134" s="243"/>
      <c r="HWJ134" s="243"/>
      <c r="HWL134" s="243"/>
      <c r="HWM134" s="243"/>
      <c r="HWN134" s="243"/>
      <c r="HWO134" s="243"/>
      <c r="HWP134" s="243"/>
      <c r="HWQ134" s="243"/>
      <c r="HWR134" s="243"/>
      <c r="HWS134" s="243"/>
      <c r="HWT134" s="243"/>
      <c r="HWU134" s="243"/>
      <c r="HWV134" s="243"/>
      <c r="HWW134" s="243"/>
      <c r="HWX134" s="243"/>
      <c r="HWY134" s="243"/>
      <c r="HWZ134" s="243"/>
      <c r="HXB134" s="243"/>
      <c r="HXC134" s="243"/>
      <c r="HXD134" s="243"/>
      <c r="HXE134" s="243"/>
      <c r="HXF134" s="243"/>
      <c r="HXG134" s="243"/>
      <c r="HXH134" s="243"/>
      <c r="HXI134" s="243"/>
      <c r="HXJ134" s="243"/>
      <c r="HXK134" s="243"/>
      <c r="HXL134" s="243"/>
      <c r="HXM134" s="243"/>
      <c r="HXN134" s="243"/>
      <c r="HXO134" s="243"/>
      <c r="HXP134" s="243"/>
      <c r="HXR134" s="243"/>
      <c r="HXS134" s="243"/>
      <c r="HXT134" s="243"/>
      <c r="HXU134" s="243"/>
      <c r="HXV134" s="243"/>
      <c r="HXW134" s="243"/>
      <c r="HXX134" s="243"/>
      <c r="HXY134" s="243"/>
      <c r="HXZ134" s="243"/>
      <c r="HYA134" s="243"/>
      <c r="HYB134" s="243"/>
      <c r="HYC134" s="243"/>
      <c r="HYD134" s="243"/>
      <c r="HYE134" s="243"/>
      <c r="HYF134" s="243"/>
      <c r="HYH134" s="243"/>
      <c r="HYI134" s="243"/>
      <c r="HYJ134" s="243"/>
      <c r="HYK134" s="243"/>
      <c r="HYL134" s="243"/>
      <c r="HYM134" s="243"/>
      <c r="HYN134" s="243"/>
      <c r="HYO134" s="243"/>
      <c r="HYP134" s="243"/>
      <c r="HYQ134" s="243"/>
      <c r="HYR134" s="243"/>
      <c r="HYS134" s="243"/>
      <c r="HYT134" s="243"/>
      <c r="HYU134" s="243"/>
      <c r="HYV134" s="243"/>
      <c r="HYX134" s="243"/>
      <c r="HYY134" s="243"/>
      <c r="HYZ134" s="243"/>
      <c r="HZA134" s="243"/>
      <c r="HZB134" s="243"/>
      <c r="HZC134" s="243"/>
      <c r="HZD134" s="243"/>
      <c r="HZE134" s="243"/>
      <c r="HZF134" s="243"/>
      <c r="HZG134" s="243"/>
      <c r="HZH134" s="243"/>
      <c r="HZI134" s="243"/>
      <c r="HZJ134" s="243"/>
      <c r="HZK134" s="243"/>
      <c r="HZL134" s="243"/>
      <c r="HZN134" s="243"/>
      <c r="HZO134" s="243"/>
      <c r="HZP134" s="243"/>
      <c r="HZQ134" s="243"/>
      <c r="HZR134" s="243"/>
      <c r="HZS134" s="243"/>
      <c r="HZT134" s="243"/>
      <c r="HZU134" s="243"/>
      <c r="HZV134" s="243"/>
      <c r="HZW134" s="243"/>
      <c r="HZX134" s="243"/>
      <c r="HZY134" s="243"/>
      <c r="HZZ134" s="243"/>
      <c r="IAA134" s="243"/>
      <c r="IAB134" s="243"/>
      <c r="IAD134" s="243"/>
      <c r="IAE134" s="243"/>
      <c r="IAF134" s="243"/>
      <c r="IAG134" s="243"/>
      <c r="IAH134" s="243"/>
      <c r="IAI134" s="243"/>
      <c r="IAJ134" s="243"/>
      <c r="IAK134" s="243"/>
      <c r="IAL134" s="243"/>
      <c r="IAM134" s="243"/>
      <c r="IAN134" s="243"/>
      <c r="IAO134" s="243"/>
      <c r="IAP134" s="243"/>
      <c r="IAQ134" s="243"/>
      <c r="IAR134" s="243"/>
      <c r="IAT134" s="243"/>
      <c r="IAU134" s="243"/>
      <c r="IAV134" s="243"/>
      <c r="IAW134" s="243"/>
      <c r="IAX134" s="243"/>
      <c r="IAY134" s="243"/>
      <c r="IAZ134" s="243"/>
      <c r="IBA134" s="243"/>
      <c r="IBB134" s="243"/>
      <c r="IBC134" s="243"/>
      <c r="IBD134" s="243"/>
      <c r="IBE134" s="243"/>
      <c r="IBF134" s="243"/>
      <c r="IBG134" s="243"/>
      <c r="IBH134" s="243"/>
      <c r="IBJ134" s="243"/>
      <c r="IBK134" s="243"/>
      <c r="IBL134" s="243"/>
      <c r="IBM134" s="243"/>
      <c r="IBN134" s="243"/>
      <c r="IBO134" s="243"/>
      <c r="IBP134" s="243"/>
      <c r="IBQ134" s="243"/>
      <c r="IBR134" s="243"/>
      <c r="IBS134" s="243"/>
      <c r="IBT134" s="243"/>
      <c r="IBU134" s="243"/>
      <c r="IBV134" s="243"/>
      <c r="IBW134" s="243"/>
      <c r="IBX134" s="243"/>
      <c r="IBZ134" s="243"/>
      <c r="ICA134" s="243"/>
      <c r="ICB134" s="243"/>
      <c r="ICC134" s="243"/>
      <c r="ICD134" s="243"/>
      <c r="ICE134" s="243"/>
      <c r="ICF134" s="243"/>
      <c r="ICG134" s="243"/>
      <c r="ICH134" s="243"/>
      <c r="ICI134" s="243"/>
      <c r="ICJ134" s="243"/>
      <c r="ICK134" s="243"/>
      <c r="ICL134" s="243"/>
      <c r="ICM134" s="243"/>
      <c r="ICN134" s="243"/>
      <c r="ICP134" s="243"/>
      <c r="ICQ134" s="243"/>
      <c r="ICR134" s="243"/>
      <c r="ICS134" s="243"/>
      <c r="ICT134" s="243"/>
      <c r="ICU134" s="243"/>
      <c r="ICV134" s="243"/>
      <c r="ICW134" s="243"/>
      <c r="ICX134" s="243"/>
      <c r="ICY134" s="243"/>
      <c r="ICZ134" s="243"/>
      <c r="IDA134" s="243"/>
      <c r="IDB134" s="243"/>
      <c r="IDC134" s="243"/>
      <c r="IDD134" s="243"/>
      <c r="IDF134" s="243"/>
      <c r="IDG134" s="243"/>
      <c r="IDH134" s="243"/>
      <c r="IDI134" s="243"/>
      <c r="IDJ134" s="243"/>
      <c r="IDK134" s="243"/>
      <c r="IDL134" s="243"/>
      <c r="IDM134" s="243"/>
      <c r="IDN134" s="243"/>
      <c r="IDO134" s="243"/>
      <c r="IDP134" s="243"/>
      <c r="IDQ134" s="243"/>
      <c r="IDR134" s="243"/>
      <c r="IDS134" s="243"/>
      <c r="IDT134" s="243"/>
      <c r="IDV134" s="243"/>
      <c r="IDW134" s="243"/>
      <c r="IDX134" s="243"/>
      <c r="IDY134" s="243"/>
      <c r="IDZ134" s="243"/>
      <c r="IEA134" s="243"/>
      <c r="IEB134" s="243"/>
      <c r="IEC134" s="243"/>
      <c r="IED134" s="243"/>
      <c r="IEE134" s="243"/>
      <c r="IEF134" s="243"/>
      <c r="IEG134" s="243"/>
      <c r="IEH134" s="243"/>
      <c r="IEI134" s="243"/>
      <c r="IEJ134" s="243"/>
      <c r="IEL134" s="243"/>
      <c r="IEM134" s="243"/>
      <c r="IEN134" s="243"/>
      <c r="IEO134" s="243"/>
      <c r="IEP134" s="243"/>
      <c r="IEQ134" s="243"/>
      <c r="IER134" s="243"/>
      <c r="IES134" s="243"/>
      <c r="IET134" s="243"/>
      <c r="IEU134" s="243"/>
      <c r="IEV134" s="243"/>
      <c r="IEW134" s="243"/>
      <c r="IEX134" s="243"/>
      <c r="IEY134" s="243"/>
      <c r="IEZ134" s="243"/>
      <c r="IFB134" s="243"/>
      <c r="IFC134" s="243"/>
      <c r="IFD134" s="243"/>
      <c r="IFE134" s="243"/>
      <c r="IFF134" s="243"/>
      <c r="IFG134" s="243"/>
      <c r="IFH134" s="243"/>
      <c r="IFI134" s="243"/>
      <c r="IFJ134" s="243"/>
      <c r="IFK134" s="243"/>
      <c r="IFL134" s="243"/>
      <c r="IFM134" s="243"/>
      <c r="IFN134" s="243"/>
      <c r="IFO134" s="243"/>
      <c r="IFP134" s="243"/>
      <c r="IFR134" s="243"/>
      <c r="IFS134" s="243"/>
      <c r="IFT134" s="243"/>
      <c r="IFU134" s="243"/>
      <c r="IFV134" s="243"/>
      <c r="IFW134" s="243"/>
      <c r="IFX134" s="243"/>
      <c r="IFY134" s="243"/>
      <c r="IFZ134" s="243"/>
      <c r="IGA134" s="243"/>
      <c r="IGB134" s="243"/>
      <c r="IGC134" s="243"/>
      <c r="IGD134" s="243"/>
      <c r="IGE134" s="243"/>
      <c r="IGF134" s="243"/>
      <c r="IGH134" s="243"/>
      <c r="IGI134" s="243"/>
      <c r="IGJ134" s="243"/>
      <c r="IGK134" s="243"/>
      <c r="IGL134" s="243"/>
      <c r="IGM134" s="243"/>
      <c r="IGN134" s="243"/>
      <c r="IGO134" s="243"/>
      <c r="IGP134" s="243"/>
      <c r="IGQ134" s="243"/>
      <c r="IGR134" s="243"/>
      <c r="IGS134" s="243"/>
      <c r="IGT134" s="243"/>
      <c r="IGU134" s="243"/>
      <c r="IGV134" s="243"/>
      <c r="IGX134" s="243"/>
      <c r="IGY134" s="243"/>
      <c r="IGZ134" s="243"/>
      <c r="IHA134" s="243"/>
      <c r="IHB134" s="243"/>
      <c r="IHC134" s="243"/>
      <c r="IHD134" s="243"/>
      <c r="IHE134" s="243"/>
      <c r="IHF134" s="243"/>
      <c r="IHG134" s="243"/>
      <c r="IHH134" s="243"/>
      <c r="IHI134" s="243"/>
      <c r="IHJ134" s="243"/>
      <c r="IHK134" s="243"/>
      <c r="IHL134" s="243"/>
      <c r="IHN134" s="243"/>
      <c r="IHO134" s="243"/>
      <c r="IHP134" s="243"/>
      <c r="IHQ134" s="243"/>
      <c r="IHR134" s="243"/>
      <c r="IHS134" s="243"/>
      <c r="IHT134" s="243"/>
      <c r="IHU134" s="243"/>
      <c r="IHV134" s="243"/>
      <c r="IHW134" s="243"/>
      <c r="IHX134" s="243"/>
      <c r="IHY134" s="243"/>
      <c r="IHZ134" s="243"/>
      <c r="IIA134" s="243"/>
      <c r="IIB134" s="243"/>
      <c r="IID134" s="243"/>
      <c r="IIE134" s="243"/>
      <c r="IIF134" s="243"/>
      <c r="IIG134" s="243"/>
      <c r="IIH134" s="243"/>
      <c r="III134" s="243"/>
      <c r="IIJ134" s="243"/>
      <c r="IIK134" s="243"/>
      <c r="IIL134" s="243"/>
      <c r="IIM134" s="243"/>
      <c r="IIN134" s="243"/>
      <c r="IIO134" s="243"/>
      <c r="IIP134" s="243"/>
      <c r="IIQ134" s="243"/>
      <c r="IIR134" s="243"/>
      <c r="IIT134" s="243"/>
      <c r="IIU134" s="243"/>
      <c r="IIV134" s="243"/>
      <c r="IIW134" s="243"/>
      <c r="IIX134" s="243"/>
      <c r="IIY134" s="243"/>
      <c r="IIZ134" s="243"/>
      <c r="IJA134" s="243"/>
      <c r="IJB134" s="243"/>
      <c r="IJC134" s="243"/>
      <c r="IJD134" s="243"/>
      <c r="IJE134" s="243"/>
      <c r="IJF134" s="243"/>
      <c r="IJG134" s="243"/>
      <c r="IJH134" s="243"/>
      <c r="IJJ134" s="243"/>
      <c r="IJK134" s="243"/>
      <c r="IJL134" s="243"/>
      <c r="IJM134" s="243"/>
      <c r="IJN134" s="243"/>
      <c r="IJO134" s="243"/>
      <c r="IJP134" s="243"/>
      <c r="IJQ134" s="243"/>
      <c r="IJR134" s="243"/>
      <c r="IJS134" s="243"/>
      <c r="IJT134" s="243"/>
      <c r="IJU134" s="243"/>
      <c r="IJV134" s="243"/>
      <c r="IJW134" s="243"/>
      <c r="IJX134" s="243"/>
      <c r="IJZ134" s="243"/>
      <c r="IKA134" s="243"/>
      <c r="IKB134" s="243"/>
      <c r="IKC134" s="243"/>
      <c r="IKD134" s="243"/>
      <c r="IKE134" s="243"/>
      <c r="IKF134" s="243"/>
      <c r="IKG134" s="243"/>
      <c r="IKH134" s="243"/>
      <c r="IKI134" s="243"/>
      <c r="IKJ134" s="243"/>
      <c r="IKK134" s="243"/>
      <c r="IKL134" s="243"/>
      <c r="IKM134" s="243"/>
      <c r="IKN134" s="243"/>
      <c r="IKP134" s="243"/>
      <c r="IKQ134" s="243"/>
      <c r="IKR134" s="243"/>
      <c r="IKS134" s="243"/>
      <c r="IKT134" s="243"/>
      <c r="IKU134" s="243"/>
      <c r="IKV134" s="243"/>
      <c r="IKW134" s="243"/>
      <c r="IKX134" s="243"/>
      <c r="IKY134" s="243"/>
      <c r="IKZ134" s="243"/>
      <c r="ILA134" s="243"/>
      <c r="ILB134" s="243"/>
      <c r="ILC134" s="243"/>
      <c r="ILD134" s="243"/>
      <c r="ILF134" s="243"/>
      <c r="ILG134" s="243"/>
      <c r="ILH134" s="243"/>
      <c r="ILI134" s="243"/>
      <c r="ILJ134" s="243"/>
      <c r="ILK134" s="243"/>
      <c r="ILL134" s="243"/>
      <c r="ILM134" s="243"/>
      <c r="ILN134" s="243"/>
      <c r="ILO134" s="243"/>
      <c r="ILP134" s="243"/>
      <c r="ILQ134" s="243"/>
      <c r="ILR134" s="243"/>
      <c r="ILS134" s="243"/>
      <c r="ILT134" s="243"/>
      <c r="ILV134" s="243"/>
      <c r="ILW134" s="243"/>
      <c r="ILX134" s="243"/>
      <c r="ILY134" s="243"/>
      <c r="ILZ134" s="243"/>
      <c r="IMA134" s="243"/>
      <c r="IMB134" s="243"/>
      <c r="IMC134" s="243"/>
      <c r="IMD134" s="243"/>
      <c r="IME134" s="243"/>
      <c r="IMF134" s="243"/>
      <c r="IMG134" s="243"/>
      <c r="IMH134" s="243"/>
      <c r="IMI134" s="243"/>
      <c r="IMJ134" s="243"/>
      <c r="IML134" s="243"/>
      <c r="IMM134" s="243"/>
      <c r="IMN134" s="243"/>
      <c r="IMO134" s="243"/>
      <c r="IMP134" s="243"/>
      <c r="IMQ134" s="243"/>
      <c r="IMR134" s="243"/>
      <c r="IMS134" s="243"/>
      <c r="IMT134" s="243"/>
      <c r="IMU134" s="243"/>
      <c r="IMV134" s="243"/>
      <c r="IMW134" s="243"/>
      <c r="IMX134" s="243"/>
      <c r="IMY134" s="243"/>
      <c r="IMZ134" s="243"/>
      <c r="INB134" s="243"/>
      <c r="INC134" s="243"/>
      <c r="IND134" s="243"/>
      <c r="INE134" s="243"/>
      <c r="INF134" s="243"/>
      <c r="ING134" s="243"/>
      <c r="INH134" s="243"/>
      <c r="INI134" s="243"/>
      <c r="INJ134" s="243"/>
      <c r="INK134" s="243"/>
      <c r="INL134" s="243"/>
      <c r="INM134" s="243"/>
      <c r="INN134" s="243"/>
      <c r="INO134" s="243"/>
      <c r="INP134" s="243"/>
      <c r="INR134" s="243"/>
      <c r="INS134" s="243"/>
      <c r="INT134" s="243"/>
      <c r="INU134" s="243"/>
      <c r="INV134" s="243"/>
      <c r="INW134" s="243"/>
      <c r="INX134" s="243"/>
      <c r="INY134" s="243"/>
      <c r="INZ134" s="243"/>
      <c r="IOA134" s="243"/>
      <c r="IOB134" s="243"/>
      <c r="IOC134" s="243"/>
      <c r="IOD134" s="243"/>
      <c r="IOE134" s="243"/>
      <c r="IOF134" s="243"/>
      <c r="IOH134" s="243"/>
      <c r="IOI134" s="243"/>
      <c r="IOJ134" s="243"/>
      <c r="IOK134" s="243"/>
      <c r="IOL134" s="243"/>
      <c r="IOM134" s="243"/>
      <c r="ION134" s="243"/>
      <c r="IOO134" s="243"/>
      <c r="IOP134" s="243"/>
      <c r="IOQ134" s="243"/>
      <c r="IOR134" s="243"/>
      <c r="IOS134" s="243"/>
      <c r="IOT134" s="243"/>
      <c r="IOU134" s="243"/>
      <c r="IOV134" s="243"/>
      <c r="IOX134" s="243"/>
      <c r="IOY134" s="243"/>
      <c r="IOZ134" s="243"/>
      <c r="IPA134" s="243"/>
      <c r="IPB134" s="243"/>
      <c r="IPC134" s="243"/>
      <c r="IPD134" s="243"/>
      <c r="IPE134" s="243"/>
      <c r="IPF134" s="243"/>
      <c r="IPG134" s="243"/>
      <c r="IPH134" s="243"/>
      <c r="IPI134" s="243"/>
      <c r="IPJ134" s="243"/>
      <c r="IPK134" s="243"/>
      <c r="IPL134" s="243"/>
      <c r="IPN134" s="243"/>
      <c r="IPO134" s="243"/>
      <c r="IPP134" s="243"/>
      <c r="IPQ134" s="243"/>
      <c r="IPR134" s="243"/>
      <c r="IPS134" s="243"/>
      <c r="IPT134" s="243"/>
      <c r="IPU134" s="243"/>
      <c r="IPV134" s="243"/>
      <c r="IPW134" s="243"/>
      <c r="IPX134" s="243"/>
      <c r="IPY134" s="243"/>
      <c r="IPZ134" s="243"/>
      <c r="IQA134" s="243"/>
      <c r="IQB134" s="243"/>
      <c r="IQD134" s="243"/>
      <c r="IQE134" s="243"/>
      <c r="IQF134" s="243"/>
      <c r="IQG134" s="243"/>
      <c r="IQH134" s="243"/>
      <c r="IQI134" s="243"/>
      <c r="IQJ134" s="243"/>
      <c r="IQK134" s="243"/>
      <c r="IQL134" s="243"/>
      <c r="IQM134" s="243"/>
      <c r="IQN134" s="243"/>
      <c r="IQO134" s="243"/>
      <c r="IQP134" s="243"/>
      <c r="IQQ134" s="243"/>
      <c r="IQR134" s="243"/>
      <c r="IQT134" s="243"/>
      <c r="IQU134" s="243"/>
      <c r="IQV134" s="243"/>
      <c r="IQW134" s="243"/>
      <c r="IQX134" s="243"/>
      <c r="IQY134" s="243"/>
      <c r="IQZ134" s="243"/>
      <c r="IRA134" s="243"/>
      <c r="IRB134" s="243"/>
      <c r="IRC134" s="243"/>
      <c r="IRD134" s="243"/>
      <c r="IRE134" s="243"/>
      <c r="IRF134" s="243"/>
      <c r="IRG134" s="243"/>
      <c r="IRH134" s="243"/>
      <c r="IRJ134" s="243"/>
      <c r="IRK134" s="243"/>
      <c r="IRL134" s="243"/>
      <c r="IRM134" s="243"/>
      <c r="IRN134" s="243"/>
      <c r="IRO134" s="243"/>
      <c r="IRP134" s="243"/>
      <c r="IRQ134" s="243"/>
      <c r="IRR134" s="243"/>
      <c r="IRS134" s="243"/>
      <c r="IRT134" s="243"/>
      <c r="IRU134" s="243"/>
      <c r="IRV134" s="243"/>
      <c r="IRW134" s="243"/>
      <c r="IRX134" s="243"/>
      <c r="IRZ134" s="243"/>
      <c r="ISA134" s="243"/>
      <c r="ISB134" s="243"/>
      <c r="ISC134" s="243"/>
      <c r="ISD134" s="243"/>
      <c r="ISE134" s="243"/>
      <c r="ISF134" s="243"/>
      <c r="ISG134" s="243"/>
      <c r="ISH134" s="243"/>
      <c r="ISI134" s="243"/>
      <c r="ISJ134" s="243"/>
      <c r="ISK134" s="243"/>
      <c r="ISL134" s="243"/>
      <c r="ISM134" s="243"/>
      <c r="ISN134" s="243"/>
      <c r="ISP134" s="243"/>
      <c r="ISQ134" s="243"/>
      <c r="ISR134" s="243"/>
      <c r="ISS134" s="243"/>
      <c r="IST134" s="243"/>
      <c r="ISU134" s="243"/>
      <c r="ISV134" s="243"/>
      <c r="ISW134" s="243"/>
      <c r="ISX134" s="243"/>
      <c r="ISY134" s="243"/>
      <c r="ISZ134" s="243"/>
      <c r="ITA134" s="243"/>
      <c r="ITB134" s="243"/>
      <c r="ITC134" s="243"/>
      <c r="ITD134" s="243"/>
      <c r="ITF134" s="243"/>
      <c r="ITG134" s="243"/>
      <c r="ITH134" s="243"/>
      <c r="ITI134" s="243"/>
      <c r="ITJ134" s="243"/>
      <c r="ITK134" s="243"/>
      <c r="ITL134" s="243"/>
      <c r="ITM134" s="243"/>
      <c r="ITN134" s="243"/>
      <c r="ITO134" s="243"/>
      <c r="ITP134" s="243"/>
      <c r="ITQ134" s="243"/>
      <c r="ITR134" s="243"/>
      <c r="ITS134" s="243"/>
      <c r="ITT134" s="243"/>
      <c r="ITV134" s="243"/>
      <c r="ITW134" s="243"/>
      <c r="ITX134" s="243"/>
      <c r="ITY134" s="243"/>
      <c r="ITZ134" s="243"/>
      <c r="IUA134" s="243"/>
      <c r="IUB134" s="243"/>
      <c r="IUC134" s="243"/>
      <c r="IUD134" s="243"/>
      <c r="IUE134" s="243"/>
      <c r="IUF134" s="243"/>
      <c r="IUG134" s="243"/>
      <c r="IUH134" s="243"/>
      <c r="IUI134" s="243"/>
      <c r="IUJ134" s="243"/>
      <c r="IUL134" s="243"/>
      <c r="IUM134" s="243"/>
      <c r="IUN134" s="243"/>
      <c r="IUO134" s="243"/>
      <c r="IUP134" s="243"/>
      <c r="IUQ134" s="243"/>
      <c r="IUR134" s="243"/>
      <c r="IUS134" s="243"/>
      <c r="IUT134" s="243"/>
      <c r="IUU134" s="243"/>
      <c r="IUV134" s="243"/>
      <c r="IUW134" s="243"/>
      <c r="IUX134" s="243"/>
      <c r="IUY134" s="243"/>
      <c r="IUZ134" s="243"/>
      <c r="IVB134" s="243"/>
      <c r="IVC134" s="243"/>
      <c r="IVD134" s="243"/>
      <c r="IVE134" s="243"/>
      <c r="IVF134" s="243"/>
      <c r="IVG134" s="243"/>
      <c r="IVH134" s="243"/>
      <c r="IVI134" s="243"/>
      <c r="IVJ134" s="243"/>
      <c r="IVK134" s="243"/>
      <c r="IVL134" s="243"/>
      <c r="IVM134" s="243"/>
      <c r="IVN134" s="243"/>
      <c r="IVO134" s="243"/>
      <c r="IVP134" s="243"/>
      <c r="IVR134" s="243"/>
      <c r="IVS134" s="243"/>
      <c r="IVT134" s="243"/>
      <c r="IVU134" s="243"/>
      <c r="IVV134" s="243"/>
      <c r="IVW134" s="243"/>
      <c r="IVX134" s="243"/>
      <c r="IVY134" s="243"/>
      <c r="IVZ134" s="243"/>
      <c r="IWA134" s="243"/>
      <c r="IWB134" s="243"/>
      <c r="IWC134" s="243"/>
      <c r="IWD134" s="243"/>
      <c r="IWE134" s="243"/>
      <c r="IWF134" s="243"/>
      <c r="IWH134" s="243"/>
      <c r="IWI134" s="243"/>
      <c r="IWJ134" s="243"/>
      <c r="IWK134" s="243"/>
      <c r="IWL134" s="243"/>
      <c r="IWM134" s="243"/>
      <c r="IWN134" s="243"/>
      <c r="IWO134" s="243"/>
      <c r="IWP134" s="243"/>
      <c r="IWQ134" s="243"/>
      <c r="IWR134" s="243"/>
      <c r="IWS134" s="243"/>
      <c r="IWT134" s="243"/>
      <c r="IWU134" s="243"/>
      <c r="IWV134" s="243"/>
      <c r="IWX134" s="243"/>
      <c r="IWY134" s="243"/>
      <c r="IWZ134" s="243"/>
      <c r="IXA134" s="243"/>
      <c r="IXB134" s="243"/>
      <c r="IXC134" s="243"/>
      <c r="IXD134" s="243"/>
      <c r="IXE134" s="243"/>
      <c r="IXF134" s="243"/>
      <c r="IXG134" s="243"/>
      <c r="IXH134" s="243"/>
      <c r="IXI134" s="243"/>
      <c r="IXJ134" s="243"/>
      <c r="IXK134" s="243"/>
      <c r="IXL134" s="243"/>
      <c r="IXN134" s="243"/>
      <c r="IXO134" s="243"/>
      <c r="IXP134" s="243"/>
      <c r="IXQ134" s="243"/>
      <c r="IXR134" s="243"/>
      <c r="IXS134" s="243"/>
      <c r="IXT134" s="243"/>
      <c r="IXU134" s="243"/>
      <c r="IXV134" s="243"/>
      <c r="IXW134" s="243"/>
      <c r="IXX134" s="243"/>
      <c r="IXY134" s="243"/>
      <c r="IXZ134" s="243"/>
      <c r="IYA134" s="243"/>
      <c r="IYB134" s="243"/>
      <c r="IYD134" s="243"/>
      <c r="IYE134" s="243"/>
      <c r="IYF134" s="243"/>
      <c r="IYG134" s="243"/>
      <c r="IYH134" s="243"/>
      <c r="IYI134" s="243"/>
      <c r="IYJ134" s="243"/>
      <c r="IYK134" s="243"/>
      <c r="IYL134" s="243"/>
      <c r="IYM134" s="243"/>
      <c r="IYN134" s="243"/>
      <c r="IYO134" s="243"/>
      <c r="IYP134" s="243"/>
      <c r="IYQ134" s="243"/>
      <c r="IYR134" s="243"/>
      <c r="IYT134" s="243"/>
      <c r="IYU134" s="243"/>
      <c r="IYV134" s="243"/>
      <c r="IYW134" s="243"/>
      <c r="IYX134" s="243"/>
      <c r="IYY134" s="243"/>
      <c r="IYZ134" s="243"/>
      <c r="IZA134" s="243"/>
      <c r="IZB134" s="243"/>
      <c r="IZC134" s="243"/>
      <c r="IZD134" s="243"/>
      <c r="IZE134" s="243"/>
      <c r="IZF134" s="243"/>
      <c r="IZG134" s="243"/>
      <c r="IZH134" s="243"/>
      <c r="IZJ134" s="243"/>
      <c r="IZK134" s="243"/>
      <c r="IZL134" s="243"/>
      <c r="IZM134" s="243"/>
      <c r="IZN134" s="243"/>
      <c r="IZO134" s="243"/>
      <c r="IZP134" s="243"/>
      <c r="IZQ134" s="243"/>
      <c r="IZR134" s="243"/>
      <c r="IZS134" s="243"/>
      <c r="IZT134" s="243"/>
      <c r="IZU134" s="243"/>
      <c r="IZV134" s="243"/>
      <c r="IZW134" s="243"/>
      <c r="IZX134" s="243"/>
      <c r="IZZ134" s="243"/>
      <c r="JAA134" s="243"/>
      <c r="JAB134" s="243"/>
      <c r="JAC134" s="243"/>
      <c r="JAD134" s="243"/>
      <c r="JAE134" s="243"/>
      <c r="JAF134" s="243"/>
      <c r="JAG134" s="243"/>
      <c r="JAH134" s="243"/>
      <c r="JAI134" s="243"/>
      <c r="JAJ134" s="243"/>
      <c r="JAK134" s="243"/>
      <c r="JAL134" s="243"/>
      <c r="JAM134" s="243"/>
      <c r="JAN134" s="243"/>
      <c r="JAP134" s="243"/>
      <c r="JAQ134" s="243"/>
      <c r="JAR134" s="243"/>
      <c r="JAS134" s="243"/>
      <c r="JAT134" s="243"/>
      <c r="JAU134" s="243"/>
      <c r="JAV134" s="243"/>
      <c r="JAW134" s="243"/>
      <c r="JAX134" s="243"/>
      <c r="JAY134" s="243"/>
      <c r="JAZ134" s="243"/>
      <c r="JBA134" s="243"/>
      <c r="JBB134" s="243"/>
      <c r="JBC134" s="243"/>
      <c r="JBD134" s="243"/>
      <c r="JBF134" s="243"/>
      <c r="JBG134" s="243"/>
      <c r="JBH134" s="243"/>
      <c r="JBI134" s="243"/>
      <c r="JBJ134" s="243"/>
      <c r="JBK134" s="243"/>
      <c r="JBL134" s="243"/>
      <c r="JBM134" s="243"/>
      <c r="JBN134" s="243"/>
      <c r="JBO134" s="243"/>
      <c r="JBP134" s="243"/>
      <c r="JBQ134" s="243"/>
      <c r="JBR134" s="243"/>
      <c r="JBS134" s="243"/>
      <c r="JBT134" s="243"/>
      <c r="JBV134" s="243"/>
      <c r="JBW134" s="243"/>
      <c r="JBX134" s="243"/>
      <c r="JBY134" s="243"/>
      <c r="JBZ134" s="243"/>
      <c r="JCA134" s="243"/>
      <c r="JCB134" s="243"/>
      <c r="JCC134" s="243"/>
      <c r="JCD134" s="243"/>
      <c r="JCE134" s="243"/>
      <c r="JCF134" s="243"/>
      <c r="JCG134" s="243"/>
      <c r="JCH134" s="243"/>
      <c r="JCI134" s="243"/>
      <c r="JCJ134" s="243"/>
      <c r="JCL134" s="243"/>
      <c r="JCM134" s="243"/>
      <c r="JCN134" s="243"/>
      <c r="JCO134" s="243"/>
      <c r="JCP134" s="243"/>
      <c r="JCQ134" s="243"/>
      <c r="JCR134" s="243"/>
      <c r="JCS134" s="243"/>
      <c r="JCT134" s="243"/>
      <c r="JCU134" s="243"/>
      <c r="JCV134" s="243"/>
      <c r="JCW134" s="243"/>
      <c r="JCX134" s="243"/>
      <c r="JCY134" s="243"/>
      <c r="JCZ134" s="243"/>
      <c r="JDB134" s="243"/>
      <c r="JDC134" s="243"/>
      <c r="JDD134" s="243"/>
      <c r="JDE134" s="243"/>
      <c r="JDF134" s="243"/>
      <c r="JDG134" s="243"/>
      <c r="JDH134" s="243"/>
      <c r="JDI134" s="243"/>
      <c r="JDJ134" s="243"/>
      <c r="JDK134" s="243"/>
      <c r="JDL134" s="243"/>
      <c r="JDM134" s="243"/>
      <c r="JDN134" s="243"/>
      <c r="JDO134" s="243"/>
      <c r="JDP134" s="243"/>
      <c r="JDR134" s="243"/>
      <c r="JDS134" s="243"/>
      <c r="JDT134" s="243"/>
      <c r="JDU134" s="243"/>
      <c r="JDV134" s="243"/>
      <c r="JDW134" s="243"/>
      <c r="JDX134" s="243"/>
      <c r="JDY134" s="243"/>
      <c r="JDZ134" s="243"/>
      <c r="JEA134" s="243"/>
      <c r="JEB134" s="243"/>
      <c r="JEC134" s="243"/>
      <c r="JED134" s="243"/>
      <c r="JEE134" s="243"/>
      <c r="JEF134" s="243"/>
      <c r="JEH134" s="243"/>
      <c r="JEI134" s="243"/>
      <c r="JEJ134" s="243"/>
      <c r="JEK134" s="243"/>
      <c r="JEL134" s="243"/>
      <c r="JEM134" s="243"/>
      <c r="JEN134" s="243"/>
      <c r="JEO134" s="243"/>
      <c r="JEP134" s="243"/>
      <c r="JEQ134" s="243"/>
      <c r="JER134" s="243"/>
      <c r="JES134" s="243"/>
      <c r="JET134" s="243"/>
      <c r="JEU134" s="243"/>
      <c r="JEV134" s="243"/>
      <c r="JEX134" s="243"/>
      <c r="JEY134" s="243"/>
      <c r="JEZ134" s="243"/>
      <c r="JFA134" s="243"/>
      <c r="JFB134" s="243"/>
      <c r="JFC134" s="243"/>
      <c r="JFD134" s="243"/>
      <c r="JFE134" s="243"/>
      <c r="JFF134" s="243"/>
      <c r="JFG134" s="243"/>
      <c r="JFH134" s="243"/>
      <c r="JFI134" s="243"/>
      <c r="JFJ134" s="243"/>
      <c r="JFK134" s="243"/>
      <c r="JFL134" s="243"/>
      <c r="JFN134" s="243"/>
      <c r="JFO134" s="243"/>
      <c r="JFP134" s="243"/>
      <c r="JFQ134" s="243"/>
      <c r="JFR134" s="243"/>
      <c r="JFS134" s="243"/>
      <c r="JFT134" s="243"/>
      <c r="JFU134" s="243"/>
      <c r="JFV134" s="243"/>
      <c r="JFW134" s="243"/>
      <c r="JFX134" s="243"/>
      <c r="JFY134" s="243"/>
      <c r="JFZ134" s="243"/>
      <c r="JGA134" s="243"/>
      <c r="JGB134" s="243"/>
      <c r="JGD134" s="243"/>
      <c r="JGE134" s="243"/>
      <c r="JGF134" s="243"/>
      <c r="JGG134" s="243"/>
      <c r="JGH134" s="243"/>
      <c r="JGI134" s="243"/>
      <c r="JGJ134" s="243"/>
      <c r="JGK134" s="243"/>
      <c r="JGL134" s="243"/>
      <c r="JGM134" s="243"/>
      <c r="JGN134" s="243"/>
      <c r="JGO134" s="243"/>
      <c r="JGP134" s="243"/>
      <c r="JGQ134" s="243"/>
      <c r="JGR134" s="243"/>
      <c r="JGT134" s="243"/>
      <c r="JGU134" s="243"/>
      <c r="JGV134" s="243"/>
      <c r="JGW134" s="243"/>
      <c r="JGX134" s="243"/>
      <c r="JGY134" s="243"/>
      <c r="JGZ134" s="243"/>
      <c r="JHA134" s="243"/>
      <c r="JHB134" s="243"/>
      <c r="JHC134" s="243"/>
      <c r="JHD134" s="243"/>
      <c r="JHE134" s="243"/>
      <c r="JHF134" s="243"/>
      <c r="JHG134" s="243"/>
      <c r="JHH134" s="243"/>
      <c r="JHJ134" s="243"/>
      <c r="JHK134" s="243"/>
      <c r="JHL134" s="243"/>
      <c r="JHM134" s="243"/>
      <c r="JHN134" s="243"/>
      <c r="JHO134" s="243"/>
      <c r="JHP134" s="243"/>
      <c r="JHQ134" s="243"/>
      <c r="JHR134" s="243"/>
      <c r="JHS134" s="243"/>
      <c r="JHT134" s="243"/>
      <c r="JHU134" s="243"/>
      <c r="JHV134" s="243"/>
      <c r="JHW134" s="243"/>
      <c r="JHX134" s="243"/>
      <c r="JHZ134" s="243"/>
      <c r="JIA134" s="243"/>
      <c r="JIB134" s="243"/>
      <c r="JIC134" s="243"/>
      <c r="JID134" s="243"/>
      <c r="JIE134" s="243"/>
      <c r="JIF134" s="243"/>
      <c r="JIG134" s="243"/>
      <c r="JIH134" s="243"/>
      <c r="JII134" s="243"/>
      <c r="JIJ134" s="243"/>
      <c r="JIK134" s="243"/>
      <c r="JIL134" s="243"/>
      <c r="JIM134" s="243"/>
      <c r="JIN134" s="243"/>
      <c r="JIP134" s="243"/>
      <c r="JIQ134" s="243"/>
      <c r="JIR134" s="243"/>
      <c r="JIS134" s="243"/>
      <c r="JIT134" s="243"/>
      <c r="JIU134" s="243"/>
      <c r="JIV134" s="243"/>
      <c r="JIW134" s="243"/>
      <c r="JIX134" s="243"/>
      <c r="JIY134" s="243"/>
      <c r="JIZ134" s="243"/>
      <c r="JJA134" s="243"/>
      <c r="JJB134" s="243"/>
      <c r="JJC134" s="243"/>
      <c r="JJD134" s="243"/>
      <c r="JJF134" s="243"/>
      <c r="JJG134" s="243"/>
      <c r="JJH134" s="243"/>
      <c r="JJI134" s="243"/>
      <c r="JJJ134" s="243"/>
      <c r="JJK134" s="243"/>
      <c r="JJL134" s="243"/>
      <c r="JJM134" s="243"/>
      <c r="JJN134" s="243"/>
      <c r="JJO134" s="243"/>
      <c r="JJP134" s="243"/>
      <c r="JJQ134" s="243"/>
      <c r="JJR134" s="243"/>
      <c r="JJS134" s="243"/>
      <c r="JJT134" s="243"/>
      <c r="JJV134" s="243"/>
      <c r="JJW134" s="243"/>
      <c r="JJX134" s="243"/>
      <c r="JJY134" s="243"/>
      <c r="JJZ134" s="243"/>
      <c r="JKA134" s="243"/>
      <c r="JKB134" s="243"/>
      <c r="JKC134" s="243"/>
      <c r="JKD134" s="243"/>
      <c r="JKE134" s="243"/>
      <c r="JKF134" s="243"/>
      <c r="JKG134" s="243"/>
      <c r="JKH134" s="243"/>
      <c r="JKI134" s="243"/>
      <c r="JKJ134" s="243"/>
      <c r="JKL134" s="243"/>
      <c r="JKM134" s="243"/>
      <c r="JKN134" s="243"/>
      <c r="JKO134" s="243"/>
      <c r="JKP134" s="243"/>
      <c r="JKQ134" s="243"/>
      <c r="JKR134" s="243"/>
      <c r="JKS134" s="243"/>
      <c r="JKT134" s="243"/>
      <c r="JKU134" s="243"/>
      <c r="JKV134" s="243"/>
      <c r="JKW134" s="243"/>
      <c r="JKX134" s="243"/>
      <c r="JKY134" s="243"/>
      <c r="JKZ134" s="243"/>
      <c r="JLB134" s="243"/>
      <c r="JLC134" s="243"/>
      <c r="JLD134" s="243"/>
      <c r="JLE134" s="243"/>
      <c r="JLF134" s="243"/>
      <c r="JLG134" s="243"/>
      <c r="JLH134" s="243"/>
      <c r="JLI134" s="243"/>
      <c r="JLJ134" s="243"/>
      <c r="JLK134" s="243"/>
      <c r="JLL134" s="243"/>
      <c r="JLM134" s="243"/>
      <c r="JLN134" s="243"/>
      <c r="JLO134" s="243"/>
      <c r="JLP134" s="243"/>
      <c r="JLR134" s="243"/>
      <c r="JLS134" s="243"/>
      <c r="JLT134" s="243"/>
      <c r="JLU134" s="243"/>
      <c r="JLV134" s="243"/>
      <c r="JLW134" s="243"/>
      <c r="JLX134" s="243"/>
      <c r="JLY134" s="243"/>
      <c r="JLZ134" s="243"/>
      <c r="JMA134" s="243"/>
      <c r="JMB134" s="243"/>
      <c r="JMC134" s="243"/>
      <c r="JMD134" s="243"/>
      <c r="JME134" s="243"/>
      <c r="JMF134" s="243"/>
      <c r="JMH134" s="243"/>
      <c r="JMI134" s="243"/>
      <c r="JMJ134" s="243"/>
      <c r="JMK134" s="243"/>
      <c r="JML134" s="243"/>
      <c r="JMM134" s="243"/>
      <c r="JMN134" s="243"/>
      <c r="JMO134" s="243"/>
      <c r="JMP134" s="243"/>
      <c r="JMQ134" s="243"/>
      <c r="JMR134" s="243"/>
      <c r="JMS134" s="243"/>
      <c r="JMT134" s="243"/>
      <c r="JMU134" s="243"/>
      <c r="JMV134" s="243"/>
      <c r="JMX134" s="243"/>
      <c r="JMY134" s="243"/>
      <c r="JMZ134" s="243"/>
      <c r="JNA134" s="243"/>
      <c r="JNB134" s="243"/>
      <c r="JNC134" s="243"/>
      <c r="JND134" s="243"/>
      <c r="JNE134" s="243"/>
      <c r="JNF134" s="243"/>
      <c r="JNG134" s="243"/>
      <c r="JNH134" s="243"/>
      <c r="JNI134" s="243"/>
      <c r="JNJ134" s="243"/>
      <c r="JNK134" s="243"/>
      <c r="JNL134" s="243"/>
      <c r="JNN134" s="243"/>
      <c r="JNO134" s="243"/>
      <c r="JNP134" s="243"/>
      <c r="JNQ134" s="243"/>
      <c r="JNR134" s="243"/>
      <c r="JNS134" s="243"/>
      <c r="JNT134" s="243"/>
      <c r="JNU134" s="243"/>
      <c r="JNV134" s="243"/>
      <c r="JNW134" s="243"/>
      <c r="JNX134" s="243"/>
      <c r="JNY134" s="243"/>
      <c r="JNZ134" s="243"/>
      <c r="JOA134" s="243"/>
      <c r="JOB134" s="243"/>
      <c r="JOD134" s="243"/>
      <c r="JOE134" s="243"/>
      <c r="JOF134" s="243"/>
      <c r="JOG134" s="243"/>
      <c r="JOH134" s="243"/>
      <c r="JOI134" s="243"/>
      <c r="JOJ134" s="243"/>
      <c r="JOK134" s="243"/>
      <c r="JOL134" s="243"/>
      <c r="JOM134" s="243"/>
      <c r="JON134" s="243"/>
      <c r="JOO134" s="243"/>
      <c r="JOP134" s="243"/>
      <c r="JOQ134" s="243"/>
      <c r="JOR134" s="243"/>
      <c r="JOT134" s="243"/>
      <c r="JOU134" s="243"/>
      <c r="JOV134" s="243"/>
      <c r="JOW134" s="243"/>
      <c r="JOX134" s="243"/>
      <c r="JOY134" s="243"/>
      <c r="JOZ134" s="243"/>
      <c r="JPA134" s="243"/>
      <c r="JPB134" s="243"/>
      <c r="JPC134" s="243"/>
      <c r="JPD134" s="243"/>
      <c r="JPE134" s="243"/>
      <c r="JPF134" s="243"/>
      <c r="JPG134" s="243"/>
      <c r="JPH134" s="243"/>
      <c r="JPJ134" s="243"/>
      <c r="JPK134" s="243"/>
      <c r="JPL134" s="243"/>
      <c r="JPM134" s="243"/>
      <c r="JPN134" s="243"/>
      <c r="JPO134" s="243"/>
      <c r="JPP134" s="243"/>
      <c r="JPQ134" s="243"/>
      <c r="JPR134" s="243"/>
      <c r="JPS134" s="243"/>
      <c r="JPT134" s="243"/>
      <c r="JPU134" s="243"/>
      <c r="JPV134" s="243"/>
      <c r="JPW134" s="243"/>
      <c r="JPX134" s="243"/>
      <c r="JPZ134" s="243"/>
      <c r="JQA134" s="243"/>
      <c r="JQB134" s="243"/>
      <c r="JQC134" s="243"/>
      <c r="JQD134" s="243"/>
      <c r="JQE134" s="243"/>
      <c r="JQF134" s="243"/>
      <c r="JQG134" s="243"/>
      <c r="JQH134" s="243"/>
      <c r="JQI134" s="243"/>
      <c r="JQJ134" s="243"/>
      <c r="JQK134" s="243"/>
      <c r="JQL134" s="243"/>
      <c r="JQM134" s="243"/>
      <c r="JQN134" s="243"/>
      <c r="JQP134" s="243"/>
      <c r="JQQ134" s="243"/>
      <c r="JQR134" s="243"/>
      <c r="JQS134" s="243"/>
      <c r="JQT134" s="243"/>
      <c r="JQU134" s="243"/>
      <c r="JQV134" s="243"/>
      <c r="JQW134" s="243"/>
      <c r="JQX134" s="243"/>
      <c r="JQY134" s="243"/>
      <c r="JQZ134" s="243"/>
      <c r="JRA134" s="243"/>
      <c r="JRB134" s="243"/>
      <c r="JRC134" s="243"/>
      <c r="JRD134" s="243"/>
      <c r="JRF134" s="243"/>
      <c r="JRG134" s="243"/>
      <c r="JRH134" s="243"/>
      <c r="JRI134" s="243"/>
      <c r="JRJ134" s="243"/>
      <c r="JRK134" s="243"/>
      <c r="JRL134" s="243"/>
      <c r="JRM134" s="243"/>
      <c r="JRN134" s="243"/>
      <c r="JRO134" s="243"/>
      <c r="JRP134" s="243"/>
      <c r="JRQ134" s="243"/>
      <c r="JRR134" s="243"/>
      <c r="JRS134" s="243"/>
      <c r="JRT134" s="243"/>
      <c r="JRV134" s="243"/>
      <c r="JRW134" s="243"/>
      <c r="JRX134" s="243"/>
      <c r="JRY134" s="243"/>
      <c r="JRZ134" s="243"/>
      <c r="JSA134" s="243"/>
      <c r="JSB134" s="243"/>
      <c r="JSC134" s="243"/>
      <c r="JSD134" s="243"/>
      <c r="JSE134" s="243"/>
      <c r="JSF134" s="243"/>
      <c r="JSG134" s="243"/>
      <c r="JSH134" s="243"/>
      <c r="JSI134" s="243"/>
      <c r="JSJ134" s="243"/>
      <c r="JSL134" s="243"/>
      <c r="JSM134" s="243"/>
      <c r="JSN134" s="243"/>
      <c r="JSO134" s="243"/>
      <c r="JSP134" s="243"/>
      <c r="JSQ134" s="243"/>
      <c r="JSR134" s="243"/>
      <c r="JSS134" s="243"/>
      <c r="JST134" s="243"/>
      <c r="JSU134" s="243"/>
      <c r="JSV134" s="243"/>
      <c r="JSW134" s="243"/>
      <c r="JSX134" s="243"/>
      <c r="JSY134" s="243"/>
      <c r="JSZ134" s="243"/>
      <c r="JTB134" s="243"/>
      <c r="JTC134" s="243"/>
      <c r="JTD134" s="243"/>
      <c r="JTE134" s="243"/>
      <c r="JTF134" s="243"/>
      <c r="JTG134" s="243"/>
      <c r="JTH134" s="243"/>
      <c r="JTI134" s="243"/>
      <c r="JTJ134" s="243"/>
      <c r="JTK134" s="243"/>
      <c r="JTL134" s="243"/>
      <c r="JTM134" s="243"/>
      <c r="JTN134" s="243"/>
      <c r="JTO134" s="243"/>
      <c r="JTP134" s="243"/>
      <c r="JTR134" s="243"/>
      <c r="JTS134" s="243"/>
      <c r="JTT134" s="243"/>
      <c r="JTU134" s="243"/>
      <c r="JTV134" s="243"/>
      <c r="JTW134" s="243"/>
      <c r="JTX134" s="243"/>
      <c r="JTY134" s="243"/>
      <c r="JTZ134" s="243"/>
      <c r="JUA134" s="243"/>
      <c r="JUB134" s="243"/>
      <c r="JUC134" s="243"/>
      <c r="JUD134" s="243"/>
      <c r="JUE134" s="243"/>
      <c r="JUF134" s="243"/>
      <c r="JUH134" s="243"/>
      <c r="JUI134" s="243"/>
      <c r="JUJ134" s="243"/>
      <c r="JUK134" s="243"/>
      <c r="JUL134" s="243"/>
      <c r="JUM134" s="243"/>
      <c r="JUN134" s="243"/>
      <c r="JUO134" s="243"/>
      <c r="JUP134" s="243"/>
      <c r="JUQ134" s="243"/>
      <c r="JUR134" s="243"/>
      <c r="JUS134" s="243"/>
      <c r="JUT134" s="243"/>
      <c r="JUU134" s="243"/>
      <c r="JUV134" s="243"/>
      <c r="JUX134" s="243"/>
      <c r="JUY134" s="243"/>
      <c r="JUZ134" s="243"/>
      <c r="JVA134" s="243"/>
      <c r="JVB134" s="243"/>
      <c r="JVC134" s="243"/>
      <c r="JVD134" s="243"/>
      <c r="JVE134" s="243"/>
      <c r="JVF134" s="243"/>
      <c r="JVG134" s="243"/>
      <c r="JVH134" s="243"/>
      <c r="JVI134" s="243"/>
      <c r="JVJ134" s="243"/>
      <c r="JVK134" s="243"/>
      <c r="JVL134" s="243"/>
      <c r="JVN134" s="243"/>
      <c r="JVO134" s="243"/>
      <c r="JVP134" s="243"/>
      <c r="JVQ134" s="243"/>
      <c r="JVR134" s="243"/>
      <c r="JVS134" s="243"/>
      <c r="JVT134" s="243"/>
      <c r="JVU134" s="243"/>
      <c r="JVV134" s="243"/>
      <c r="JVW134" s="243"/>
      <c r="JVX134" s="243"/>
      <c r="JVY134" s="243"/>
      <c r="JVZ134" s="243"/>
      <c r="JWA134" s="243"/>
      <c r="JWB134" s="243"/>
      <c r="JWD134" s="243"/>
      <c r="JWE134" s="243"/>
      <c r="JWF134" s="243"/>
      <c r="JWG134" s="243"/>
      <c r="JWH134" s="243"/>
      <c r="JWI134" s="243"/>
      <c r="JWJ134" s="243"/>
      <c r="JWK134" s="243"/>
      <c r="JWL134" s="243"/>
      <c r="JWM134" s="243"/>
      <c r="JWN134" s="243"/>
      <c r="JWO134" s="243"/>
      <c r="JWP134" s="243"/>
      <c r="JWQ134" s="243"/>
      <c r="JWR134" s="243"/>
      <c r="JWT134" s="243"/>
      <c r="JWU134" s="243"/>
      <c r="JWV134" s="243"/>
      <c r="JWW134" s="243"/>
      <c r="JWX134" s="243"/>
      <c r="JWY134" s="243"/>
      <c r="JWZ134" s="243"/>
      <c r="JXA134" s="243"/>
      <c r="JXB134" s="243"/>
      <c r="JXC134" s="243"/>
      <c r="JXD134" s="243"/>
      <c r="JXE134" s="243"/>
      <c r="JXF134" s="243"/>
      <c r="JXG134" s="243"/>
      <c r="JXH134" s="243"/>
      <c r="JXJ134" s="243"/>
      <c r="JXK134" s="243"/>
      <c r="JXL134" s="243"/>
      <c r="JXM134" s="243"/>
      <c r="JXN134" s="243"/>
      <c r="JXO134" s="243"/>
      <c r="JXP134" s="243"/>
      <c r="JXQ134" s="243"/>
      <c r="JXR134" s="243"/>
      <c r="JXS134" s="243"/>
      <c r="JXT134" s="243"/>
      <c r="JXU134" s="243"/>
      <c r="JXV134" s="243"/>
      <c r="JXW134" s="243"/>
      <c r="JXX134" s="243"/>
      <c r="JXZ134" s="243"/>
      <c r="JYA134" s="243"/>
      <c r="JYB134" s="243"/>
      <c r="JYC134" s="243"/>
      <c r="JYD134" s="243"/>
      <c r="JYE134" s="243"/>
      <c r="JYF134" s="243"/>
      <c r="JYG134" s="243"/>
      <c r="JYH134" s="243"/>
      <c r="JYI134" s="243"/>
      <c r="JYJ134" s="243"/>
      <c r="JYK134" s="243"/>
      <c r="JYL134" s="243"/>
      <c r="JYM134" s="243"/>
      <c r="JYN134" s="243"/>
      <c r="JYP134" s="243"/>
      <c r="JYQ134" s="243"/>
      <c r="JYR134" s="243"/>
      <c r="JYS134" s="243"/>
      <c r="JYT134" s="243"/>
      <c r="JYU134" s="243"/>
      <c r="JYV134" s="243"/>
      <c r="JYW134" s="243"/>
      <c r="JYX134" s="243"/>
      <c r="JYY134" s="243"/>
      <c r="JYZ134" s="243"/>
      <c r="JZA134" s="243"/>
      <c r="JZB134" s="243"/>
      <c r="JZC134" s="243"/>
      <c r="JZD134" s="243"/>
      <c r="JZF134" s="243"/>
      <c r="JZG134" s="243"/>
      <c r="JZH134" s="243"/>
      <c r="JZI134" s="243"/>
      <c r="JZJ134" s="243"/>
      <c r="JZK134" s="243"/>
      <c r="JZL134" s="243"/>
      <c r="JZM134" s="243"/>
      <c r="JZN134" s="243"/>
      <c r="JZO134" s="243"/>
      <c r="JZP134" s="243"/>
      <c r="JZQ134" s="243"/>
      <c r="JZR134" s="243"/>
      <c r="JZS134" s="243"/>
      <c r="JZT134" s="243"/>
      <c r="JZV134" s="243"/>
      <c r="JZW134" s="243"/>
      <c r="JZX134" s="243"/>
      <c r="JZY134" s="243"/>
      <c r="JZZ134" s="243"/>
      <c r="KAA134" s="243"/>
      <c r="KAB134" s="243"/>
      <c r="KAC134" s="243"/>
      <c r="KAD134" s="243"/>
      <c r="KAE134" s="243"/>
      <c r="KAF134" s="243"/>
      <c r="KAG134" s="243"/>
      <c r="KAH134" s="243"/>
      <c r="KAI134" s="243"/>
      <c r="KAJ134" s="243"/>
      <c r="KAL134" s="243"/>
      <c r="KAM134" s="243"/>
      <c r="KAN134" s="243"/>
      <c r="KAO134" s="243"/>
      <c r="KAP134" s="243"/>
      <c r="KAQ134" s="243"/>
      <c r="KAR134" s="243"/>
      <c r="KAS134" s="243"/>
      <c r="KAT134" s="243"/>
      <c r="KAU134" s="243"/>
      <c r="KAV134" s="243"/>
      <c r="KAW134" s="243"/>
      <c r="KAX134" s="243"/>
      <c r="KAY134" s="243"/>
      <c r="KAZ134" s="243"/>
      <c r="KBB134" s="243"/>
      <c r="KBC134" s="243"/>
      <c r="KBD134" s="243"/>
      <c r="KBE134" s="243"/>
      <c r="KBF134" s="243"/>
      <c r="KBG134" s="243"/>
      <c r="KBH134" s="243"/>
      <c r="KBI134" s="243"/>
      <c r="KBJ134" s="243"/>
      <c r="KBK134" s="243"/>
      <c r="KBL134" s="243"/>
      <c r="KBM134" s="243"/>
      <c r="KBN134" s="243"/>
      <c r="KBO134" s="243"/>
      <c r="KBP134" s="243"/>
      <c r="KBR134" s="243"/>
      <c r="KBS134" s="243"/>
      <c r="KBT134" s="243"/>
      <c r="KBU134" s="243"/>
      <c r="KBV134" s="243"/>
      <c r="KBW134" s="243"/>
      <c r="KBX134" s="243"/>
      <c r="KBY134" s="243"/>
      <c r="KBZ134" s="243"/>
      <c r="KCA134" s="243"/>
      <c r="KCB134" s="243"/>
      <c r="KCC134" s="243"/>
      <c r="KCD134" s="243"/>
      <c r="KCE134" s="243"/>
      <c r="KCF134" s="243"/>
      <c r="KCH134" s="243"/>
      <c r="KCI134" s="243"/>
      <c r="KCJ134" s="243"/>
      <c r="KCK134" s="243"/>
      <c r="KCL134" s="243"/>
      <c r="KCM134" s="243"/>
      <c r="KCN134" s="243"/>
      <c r="KCO134" s="243"/>
      <c r="KCP134" s="243"/>
      <c r="KCQ134" s="243"/>
      <c r="KCR134" s="243"/>
      <c r="KCS134" s="243"/>
      <c r="KCT134" s="243"/>
      <c r="KCU134" s="243"/>
      <c r="KCV134" s="243"/>
      <c r="KCX134" s="243"/>
      <c r="KCY134" s="243"/>
      <c r="KCZ134" s="243"/>
      <c r="KDA134" s="243"/>
      <c r="KDB134" s="243"/>
      <c r="KDC134" s="243"/>
      <c r="KDD134" s="243"/>
      <c r="KDE134" s="243"/>
      <c r="KDF134" s="243"/>
      <c r="KDG134" s="243"/>
      <c r="KDH134" s="243"/>
      <c r="KDI134" s="243"/>
      <c r="KDJ134" s="243"/>
      <c r="KDK134" s="243"/>
      <c r="KDL134" s="243"/>
      <c r="KDN134" s="243"/>
      <c r="KDO134" s="243"/>
      <c r="KDP134" s="243"/>
      <c r="KDQ134" s="243"/>
      <c r="KDR134" s="243"/>
      <c r="KDS134" s="243"/>
      <c r="KDT134" s="243"/>
      <c r="KDU134" s="243"/>
      <c r="KDV134" s="243"/>
      <c r="KDW134" s="243"/>
      <c r="KDX134" s="243"/>
      <c r="KDY134" s="243"/>
      <c r="KDZ134" s="243"/>
      <c r="KEA134" s="243"/>
      <c r="KEB134" s="243"/>
      <c r="KED134" s="243"/>
      <c r="KEE134" s="243"/>
      <c r="KEF134" s="243"/>
      <c r="KEG134" s="243"/>
      <c r="KEH134" s="243"/>
      <c r="KEI134" s="243"/>
      <c r="KEJ134" s="243"/>
      <c r="KEK134" s="243"/>
      <c r="KEL134" s="243"/>
      <c r="KEM134" s="243"/>
      <c r="KEN134" s="243"/>
      <c r="KEO134" s="243"/>
      <c r="KEP134" s="243"/>
      <c r="KEQ134" s="243"/>
      <c r="KER134" s="243"/>
      <c r="KET134" s="243"/>
      <c r="KEU134" s="243"/>
      <c r="KEV134" s="243"/>
      <c r="KEW134" s="243"/>
      <c r="KEX134" s="243"/>
      <c r="KEY134" s="243"/>
      <c r="KEZ134" s="243"/>
      <c r="KFA134" s="243"/>
      <c r="KFB134" s="243"/>
      <c r="KFC134" s="243"/>
      <c r="KFD134" s="243"/>
      <c r="KFE134" s="243"/>
      <c r="KFF134" s="243"/>
      <c r="KFG134" s="243"/>
      <c r="KFH134" s="243"/>
      <c r="KFJ134" s="243"/>
      <c r="KFK134" s="243"/>
      <c r="KFL134" s="243"/>
      <c r="KFM134" s="243"/>
      <c r="KFN134" s="243"/>
      <c r="KFO134" s="243"/>
      <c r="KFP134" s="243"/>
      <c r="KFQ134" s="243"/>
      <c r="KFR134" s="243"/>
      <c r="KFS134" s="243"/>
      <c r="KFT134" s="243"/>
      <c r="KFU134" s="243"/>
      <c r="KFV134" s="243"/>
      <c r="KFW134" s="243"/>
      <c r="KFX134" s="243"/>
      <c r="KFZ134" s="243"/>
      <c r="KGA134" s="243"/>
      <c r="KGB134" s="243"/>
      <c r="KGC134" s="243"/>
      <c r="KGD134" s="243"/>
      <c r="KGE134" s="243"/>
      <c r="KGF134" s="243"/>
      <c r="KGG134" s="243"/>
      <c r="KGH134" s="243"/>
      <c r="KGI134" s="243"/>
      <c r="KGJ134" s="243"/>
      <c r="KGK134" s="243"/>
      <c r="KGL134" s="243"/>
      <c r="KGM134" s="243"/>
      <c r="KGN134" s="243"/>
      <c r="KGP134" s="243"/>
      <c r="KGQ134" s="243"/>
      <c r="KGR134" s="243"/>
      <c r="KGS134" s="243"/>
      <c r="KGT134" s="243"/>
      <c r="KGU134" s="243"/>
      <c r="KGV134" s="243"/>
      <c r="KGW134" s="243"/>
      <c r="KGX134" s="243"/>
      <c r="KGY134" s="243"/>
      <c r="KGZ134" s="243"/>
      <c r="KHA134" s="243"/>
      <c r="KHB134" s="243"/>
      <c r="KHC134" s="243"/>
      <c r="KHD134" s="243"/>
      <c r="KHF134" s="243"/>
      <c r="KHG134" s="243"/>
      <c r="KHH134" s="243"/>
      <c r="KHI134" s="243"/>
      <c r="KHJ134" s="243"/>
      <c r="KHK134" s="243"/>
      <c r="KHL134" s="243"/>
      <c r="KHM134" s="243"/>
      <c r="KHN134" s="243"/>
      <c r="KHO134" s="243"/>
      <c r="KHP134" s="243"/>
      <c r="KHQ134" s="243"/>
      <c r="KHR134" s="243"/>
      <c r="KHS134" s="243"/>
      <c r="KHT134" s="243"/>
      <c r="KHV134" s="243"/>
      <c r="KHW134" s="243"/>
      <c r="KHX134" s="243"/>
      <c r="KHY134" s="243"/>
      <c r="KHZ134" s="243"/>
      <c r="KIA134" s="243"/>
      <c r="KIB134" s="243"/>
      <c r="KIC134" s="243"/>
      <c r="KID134" s="243"/>
      <c r="KIE134" s="243"/>
      <c r="KIF134" s="243"/>
      <c r="KIG134" s="243"/>
      <c r="KIH134" s="243"/>
      <c r="KII134" s="243"/>
      <c r="KIJ134" s="243"/>
      <c r="KIL134" s="243"/>
      <c r="KIM134" s="243"/>
      <c r="KIN134" s="243"/>
      <c r="KIO134" s="243"/>
      <c r="KIP134" s="243"/>
      <c r="KIQ134" s="243"/>
      <c r="KIR134" s="243"/>
      <c r="KIS134" s="243"/>
      <c r="KIT134" s="243"/>
      <c r="KIU134" s="243"/>
      <c r="KIV134" s="243"/>
      <c r="KIW134" s="243"/>
      <c r="KIX134" s="243"/>
      <c r="KIY134" s="243"/>
      <c r="KIZ134" s="243"/>
      <c r="KJB134" s="243"/>
      <c r="KJC134" s="243"/>
      <c r="KJD134" s="243"/>
      <c r="KJE134" s="243"/>
      <c r="KJF134" s="243"/>
      <c r="KJG134" s="243"/>
      <c r="KJH134" s="243"/>
      <c r="KJI134" s="243"/>
      <c r="KJJ134" s="243"/>
      <c r="KJK134" s="243"/>
      <c r="KJL134" s="243"/>
      <c r="KJM134" s="243"/>
      <c r="KJN134" s="243"/>
      <c r="KJO134" s="243"/>
      <c r="KJP134" s="243"/>
      <c r="KJR134" s="243"/>
      <c r="KJS134" s="243"/>
      <c r="KJT134" s="243"/>
      <c r="KJU134" s="243"/>
      <c r="KJV134" s="243"/>
      <c r="KJW134" s="243"/>
      <c r="KJX134" s="243"/>
      <c r="KJY134" s="243"/>
      <c r="KJZ134" s="243"/>
      <c r="KKA134" s="243"/>
      <c r="KKB134" s="243"/>
      <c r="KKC134" s="243"/>
      <c r="KKD134" s="243"/>
      <c r="KKE134" s="243"/>
      <c r="KKF134" s="243"/>
      <c r="KKH134" s="243"/>
      <c r="KKI134" s="243"/>
      <c r="KKJ134" s="243"/>
      <c r="KKK134" s="243"/>
      <c r="KKL134" s="243"/>
      <c r="KKM134" s="243"/>
      <c r="KKN134" s="243"/>
      <c r="KKO134" s="243"/>
      <c r="KKP134" s="243"/>
      <c r="KKQ134" s="243"/>
      <c r="KKR134" s="243"/>
      <c r="KKS134" s="243"/>
      <c r="KKT134" s="243"/>
      <c r="KKU134" s="243"/>
      <c r="KKV134" s="243"/>
      <c r="KKX134" s="243"/>
      <c r="KKY134" s="243"/>
      <c r="KKZ134" s="243"/>
      <c r="KLA134" s="243"/>
      <c r="KLB134" s="243"/>
      <c r="KLC134" s="243"/>
      <c r="KLD134" s="243"/>
      <c r="KLE134" s="243"/>
      <c r="KLF134" s="243"/>
      <c r="KLG134" s="243"/>
      <c r="KLH134" s="243"/>
      <c r="KLI134" s="243"/>
      <c r="KLJ134" s="243"/>
      <c r="KLK134" s="243"/>
      <c r="KLL134" s="243"/>
      <c r="KLN134" s="243"/>
      <c r="KLO134" s="243"/>
      <c r="KLP134" s="243"/>
      <c r="KLQ134" s="243"/>
      <c r="KLR134" s="243"/>
      <c r="KLS134" s="243"/>
      <c r="KLT134" s="243"/>
      <c r="KLU134" s="243"/>
      <c r="KLV134" s="243"/>
      <c r="KLW134" s="243"/>
      <c r="KLX134" s="243"/>
      <c r="KLY134" s="243"/>
      <c r="KLZ134" s="243"/>
      <c r="KMA134" s="243"/>
      <c r="KMB134" s="243"/>
      <c r="KMD134" s="243"/>
      <c r="KME134" s="243"/>
      <c r="KMF134" s="243"/>
      <c r="KMG134" s="243"/>
      <c r="KMH134" s="243"/>
      <c r="KMI134" s="243"/>
      <c r="KMJ134" s="243"/>
      <c r="KMK134" s="243"/>
      <c r="KML134" s="243"/>
      <c r="KMM134" s="243"/>
      <c r="KMN134" s="243"/>
      <c r="KMO134" s="243"/>
      <c r="KMP134" s="243"/>
      <c r="KMQ134" s="243"/>
      <c r="KMR134" s="243"/>
      <c r="KMT134" s="243"/>
      <c r="KMU134" s="243"/>
      <c r="KMV134" s="243"/>
      <c r="KMW134" s="243"/>
      <c r="KMX134" s="243"/>
      <c r="KMY134" s="243"/>
      <c r="KMZ134" s="243"/>
      <c r="KNA134" s="243"/>
      <c r="KNB134" s="243"/>
      <c r="KNC134" s="243"/>
      <c r="KND134" s="243"/>
      <c r="KNE134" s="243"/>
      <c r="KNF134" s="243"/>
      <c r="KNG134" s="243"/>
      <c r="KNH134" s="243"/>
      <c r="KNJ134" s="243"/>
      <c r="KNK134" s="243"/>
      <c r="KNL134" s="243"/>
      <c r="KNM134" s="243"/>
      <c r="KNN134" s="243"/>
      <c r="KNO134" s="243"/>
      <c r="KNP134" s="243"/>
      <c r="KNQ134" s="243"/>
      <c r="KNR134" s="243"/>
      <c r="KNS134" s="243"/>
      <c r="KNT134" s="243"/>
      <c r="KNU134" s="243"/>
      <c r="KNV134" s="243"/>
      <c r="KNW134" s="243"/>
      <c r="KNX134" s="243"/>
      <c r="KNZ134" s="243"/>
      <c r="KOA134" s="243"/>
      <c r="KOB134" s="243"/>
      <c r="KOC134" s="243"/>
      <c r="KOD134" s="243"/>
      <c r="KOE134" s="243"/>
      <c r="KOF134" s="243"/>
      <c r="KOG134" s="243"/>
      <c r="KOH134" s="243"/>
      <c r="KOI134" s="243"/>
      <c r="KOJ134" s="243"/>
      <c r="KOK134" s="243"/>
      <c r="KOL134" s="243"/>
      <c r="KOM134" s="243"/>
      <c r="KON134" s="243"/>
      <c r="KOP134" s="243"/>
      <c r="KOQ134" s="243"/>
      <c r="KOR134" s="243"/>
      <c r="KOS134" s="243"/>
      <c r="KOT134" s="243"/>
      <c r="KOU134" s="243"/>
      <c r="KOV134" s="243"/>
      <c r="KOW134" s="243"/>
      <c r="KOX134" s="243"/>
      <c r="KOY134" s="243"/>
      <c r="KOZ134" s="243"/>
      <c r="KPA134" s="243"/>
      <c r="KPB134" s="243"/>
      <c r="KPC134" s="243"/>
      <c r="KPD134" s="243"/>
      <c r="KPF134" s="243"/>
      <c r="KPG134" s="243"/>
      <c r="KPH134" s="243"/>
      <c r="KPI134" s="243"/>
      <c r="KPJ134" s="243"/>
      <c r="KPK134" s="243"/>
      <c r="KPL134" s="243"/>
      <c r="KPM134" s="243"/>
      <c r="KPN134" s="243"/>
      <c r="KPO134" s="243"/>
      <c r="KPP134" s="243"/>
      <c r="KPQ134" s="243"/>
      <c r="KPR134" s="243"/>
      <c r="KPS134" s="243"/>
      <c r="KPT134" s="243"/>
      <c r="KPV134" s="243"/>
      <c r="KPW134" s="243"/>
      <c r="KPX134" s="243"/>
      <c r="KPY134" s="243"/>
      <c r="KPZ134" s="243"/>
      <c r="KQA134" s="243"/>
      <c r="KQB134" s="243"/>
      <c r="KQC134" s="243"/>
      <c r="KQD134" s="243"/>
      <c r="KQE134" s="243"/>
      <c r="KQF134" s="243"/>
      <c r="KQG134" s="243"/>
      <c r="KQH134" s="243"/>
      <c r="KQI134" s="243"/>
      <c r="KQJ134" s="243"/>
      <c r="KQL134" s="243"/>
      <c r="KQM134" s="243"/>
      <c r="KQN134" s="243"/>
      <c r="KQO134" s="243"/>
      <c r="KQP134" s="243"/>
      <c r="KQQ134" s="243"/>
      <c r="KQR134" s="243"/>
      <c r="KQS134" s="243"/>
      <c r="KQT134" s="243"/>
      <c r="KQU134" s="243"/>
      <c r="KQV134" s="243"/>
      <c r="KQW134" s="243"/>
      <c r="KQX134" s="243"/>
      <c r="KQY134" s="243"/>
      <c r="KQZ134" s="243"/>
      <c r="KRB134" s="243"/>
      <c r="KRC134" s="243"/>
      <c r="KRD134" s="243"/>
      <c r="KRE134" s="243"/>
      <c r="KRF134" s="243"/>
      <c r="KRG134" s="243"/>
      <c r="KRH134" s="243"/>
      <c r="KRI134" s="243"/>
      <c r="KRJ134" s="243"/>
      <c r="KRK134" s="243"/>
      <c r="KRL134" s="243"/>
      <c r="KRM134" s="243"/>
      <c r="KRN134" s="243"/>
      <c r="KRO134" s="243"/>
      <c r="KRP134" s="243"/>
      <c r="KRR134" s="243"/>
      <c r="KRS134" s="243"/>
      <c r="KRT134" s="243"/>
      <c r="KRU134" s="243"/>
      <c r="KRV134" s="243"/>
      <c r="KRW134" s="243"/>
      <c r="KRX134" s="243"/>
      <c r="KRY134" s="243"/>
      <c r="KRZ134" s="243"/>
      <c r="KSA134" s="243"/>
      <c r="KSB134" s="243"/>
      <c r="KSC134" s="243"/>
      <c r="KSD134" s="243"/>
      <c r="KSE134" s="243"/>
      <c r="KSF134" s="243"/>
      <c r="KSH134" s="243"/>
      <c r="KSI134" s="243"/>
      <c r="KSJ134" s="243"/>
      <c r="KSK134" s="243"/>
      <c r="KSL134" s="243"/>
      <c r="KSM134" s="243"/>
      <c r="KSN134" s="243"/>
      <c r="KSO134" s="243"/>
      <c r="KSP134" s="243"/>
      <c r="KSQ134" s="243"/>
      <c r="KSR134" s="243"/>
      <c r="KSS134" s="243"/>
      <c r="KST134" s="243"/>
      <c r="KSU134" s="243"/>
      <c r="KSV134" s="243"/>
      <c r="KSX134" s="243"/>
      <c r="KSY134" s="243"/>
      <c r="KSZ134" s="243"/>
      <c r="KTA134" s="243"/>
      <c r="KTB134" s="243"/>
      <c r="KTC134" s="243"/>
      <c r="KTD134" s="243"/>
      <c r="KTE134" s="243"/>
      <c r="KTF134" s="243"/>
      <c r="KTG134" s="243"/>
      <c r="KTH134" s="243"/>
      <c r="KTI134" s="243"/>
      <c r="KTJ134" s="243"/>
      <c r="KTK134" s="243"/>
      <c r="KTL134" s="243"/>
      <c r="KTN134" s="243"/>
      <c r="KTO134" s="243"/>
      <c r="KTP134" s="243"/>
      <c r="KTQ134" s="243"/>
      <c r="KTR134" s="243"/>
      <c r="KTS134" s="243"/>
      <c r="KTT134" s="243"/>
      <c r="KTU134" s="243"/>
      <c r="KTV134" s="243"/>
      <c r="KTW134" s="243"/>
      <c r="KTX134" s="243"/>
      <c r="KTY134" s="243"/>
      <c r="KTZ134" s="243"/>
      <c r="KUA134" s="243"/>
      <c r="KUB134" s="243"/>
      <c r="KUD134" s="243"/>
      <c r="KUE134" s="243"/>
      <c r="KUF134" s="243"/>
      <c r="KUG134" s="243"/>
      <c r="KUH134" s="243"/>
      <c r="KUI134" s="243"/>
      <c r="KUJ134" s="243"/>
      <c r="KUK134" s="243"/>
      <c r="KUL134" s="243"/>
      <c r="KUM134" s="243"/>
      <c r="KUN134" s="243"/>
      <c r="KUO134" s="243"/>
      <c r="KUP134" s="243"/>
      <c r="KUQ134" s="243"/>
      <c r="KUR134" s="243"/>
      <c r="KUT134" s="243"/>
      <c r="KUU134" s="243"/>
      <c r="KUV134" s="243"/>
      <c r="KUW134" s="243"/>
      <c r="KUX134" s="243"/>
      <c r="KUY134" s="243"/>
      <c r="KUZ134" s="243"/>
      <c r="KVA134" s="243"/>
      <c r="KVB134" s="243"/>
      <c r="KVC134" s="243"/>
      <c r="KVD134" s="243"/>
      <c r="KVE134" s="243"/>
      <c r="KVF134" s="243"/>
      <c r="KVG134" s="243"/>
      <c r="KVH134" s="243"/>
      <c r="KVJ134" s="243"/>
      <c r="KVK134" s="243"/>
      <c r="KVL134" s="243"/>
      <c r="KVM134" s="243"/>
      <c r="KVN134" s="243"/>
      <c r="KVO134" s="243"/>
      <c r="KVP134" s="243"/>
      <c r="KVQ134" s="243"/>
      <c r="KVR134" s="243"/>
      <c r="KVS134" s="243"/>
      <c r="KVT134" s="243"/>
      <c r="KVU134" s="243"/>
      <c r="KVV134" s="243"/>
      <c r="KVW134" s="243"/>
      <c r="KVX134" s="243"/>
      <c r="KVZ134" s="243"/>
      <c r="KWA134" s="243"/>
      <c r="KWB134" s="243"/>
      <c r="KWC134" s="243"/>
      <c r="KWD134" s="243"/>
      <c r="KWE134" s="243"/>
      <c r="KWF134" s="243"/>
      <c r="KWG134" s="243"/>
      <c r="KWH134" s="243"/>
      <c r="KWI134" s="243"/>
      <c r="KWJ134" s="243"/>
      <c r="KWK134" s="243"/>
      <c r="KWL134" s="243"/>
      <c r="KWM134" s="243"/>
      <c r="KWN134" s="243"/>
      <c r="KWP134" s="243"/>
      <c r="KWQ134" s="243"/>
      <c r="KWR134" s="243"/>
      <c r="KWS134" s="243"/>
      <c r="KWT134" s="243"/>
      <c r="KWU134" s="243"/>
      <c r="KWV134" s="243"/>
      <c r="KWW134" s="243"/>
      <c r="KWX134" s="243"/>
      <c r="KWY134" s="243"/>
      <c r="KWZ134" s="243"/>
      <c r="KXA134" s="243"/>
      <c r="KXB134" s="243"/>
      <c r="KXC134" s="243"/>
      <c r="KXD134" s="243"/>
      <c r="KXF134" s="243"/>
      <c r="KXG134" s="243"/>
      <c r="KXH134" s="243"/>
      <c r="KXI134" s="243"/>
      <c r="KXJ134" s="243"/>
      <c r="KXK134" s="243"/>
      <c r="KXL134" s="243"/>
      <c r="KXM134" s="243"/>
      <c r="KXN134" s="243"/>
      <c r="KXO134" s="243"/>
      <c r="KXP134" s="243"/>
      <c r="KXQ134" s="243"/>
      <c r="KXR134" s="243"/>
      <c r="KXS134" s="243"/>
      <c r="KXT134" s="243"/>
      <c r="KXV134" s="243"/>
      <c r="KXW134" s="243"/>
      <c r="KXX134" s="243"/>
      <c r="KXY134" s="243"/>
      <c r="KXZ134" s="243"/>
      <c r="KYA134" s="243"/>
      <c r="KYB134" s="243"/>
      <c r="KYC134" s="243"/>
      <c r="KYD134" s="243"/>
      <c r="KYE134" s="243"/>
      <c r="KYF134" s="243"/>
      <c r="KYG134" s="243"/>
      <c r="KYH134" s="243"/>
      <c r="KYI134" s="243"/>
      <c r="KYJ134" s="243"/>
      <c r="KYL134" s="243"/>
      <c r="KYM134" s="243"/>
      <c r="KYN134" s="243"/>
      <c r="KYO134" s="243"/>
      <c r="KYP134" s="243"/>
      <c r="KYQ134" s="243"/>
      <c r="KYR134" s="243"/>
      <c r="KYS134" s="243"/>
      <c r="KYT134" s="243"/>
      <c r="KYU134" s="243"/>
      <c r="KYV134" s="243"/>
      <c r="KYW134" s="243"/>
      <c r="KYX134" s="243"/>
      <c r="KYY134" s="243"/>
      <c r="KYZ134" s="243"/>
      <c r="KZB134" s="243"/>
      <c r="KZC134" s="243"/>
      <c r="KZD134" s="243"/>
      <c r="KZE134" s="243"/>
      <c r="KZF134" s="243"/>
      <c r="KZG134" s="243"/>
      <c r="KZH134" s="243"/>
      <c r="KZI134" s="243"/>
      <c r="KZJ134" s="243"/>
      <c r="KZK134" s="243"/>
      <c r="KZL134" s="243"/>
      <c r="KZM134" s="243"/>
      <c r="KZN134" s="243"/>
      <c r="KZO134" s="243"/>
      <c r="KZP134" s="243"/>
      <c r="KZR134" s="243"/>
      <c r="KZS134" s="243"/>
      <c r="KZT134" s="243"/>
      <c r="KZU134" s="243"/>
      <c r="KZV134" s="243"/>
      <c r="KZW134" s="243"/>
      <c r="KZX134" s="243"/>
      <c r="KZY134" s="243"/>
      <c r="KZZ134" s="243"/>
      <c r="LAA134" s="243"/>
      <c r="LAB134" s="243"/>
      <c r="LAC134" s="243"/>
      <c r="LAD134" s="243"/>
      <c r="LAE134" s="243"/>
      <c r="LAF134" s="243"/>
      <c r="LAH134" s="243"/>
      <c r="LAI134" s="243"/>
      <c r="LAJ134" s="243"/>
      <c r="LAK134" s="243"/>
      <c r="LAL134" s="243"/>
      <c r="LAM134" s="243"/>
      <c r="LAN134" s="243"/>
      <c r="LAO134" s="243"/>
      <c r="LAP134" s="243"/>
      <c r="LAQ134" s="243"/>
      <c r="LAR134" s="243"/>
      <c r="LAS134" s="243"/>
      <c r="LAT134" s="243"/>
      <c r="LAU134" s="243"/>
      <c r="LAV134" s="243"/>
      <c r="LAX134" s="243"/>
      <c r="LAY134" s="243"/>
      <c r="LAZ134" s="243"/>
      <c r="LBA134" s="243"/>
      <c r="LBB134" s="243"/>
      <c r="LBC134" s="243"/>
      <c r="LBD134" s="243"/>
      <c r="LBE134" s="243"/>
      <c r="LBF134" s="243"/>
      <c r="LBG134" s="243"/>
      <c r="LBH134" s="243"/>
      <c r="LBI134" s="243"/>
      <c r="LBJ134" s="243"/>
      <c r="LBK134" s="243"/>
      <c r="LBL134" s="243"/>
      <c r="LBN134" s="243"/>
      <c r="LBO134" s="243"/>
      <c r="LBP134" s="243"/>
      <c r="LBQ134" s="243"/>
      <c r="LBR134" s="243"/>
      <c r="LBS134" s="243"/>
      <c r="LBT134" s="243"/>
      <c r="LBU134" s="243"/>
      <c r="LBV134" s="243"/>
      <c r="LBW134" s="243"/>
      <c r="LBX134" s="243"/>
      <c r="LBY134" s="243"/>
      <c r="LBZ134" s="243"/>
      <c r="LCA134" s="243"/>
      <c r="LCB134" s="243"/>
      <c r="LCD134" s="243"/>
      <c r="LCE134" s="243"/>
      <c r="LCF134" s="243"/>
      <c r="LCG134" s="243"/>
      <c r="LCH134" s="243"/>
      <c r="LCI134" s="243"/>
      <c r="LCJ134" s="243"/>
      <c r="LCK134" s="243"/>
      <c r="LCL134" s="243"/>
      <c r="LCM134" s="243"/>
      <c r="LCN134" s="243"/>
      <c r="LCO134" s="243"/>
      <c r="LCP134" s="243"/>
      <c r="LCQ134" s="243"/>
      <c r="LCR134" s="243"/>
      <c r="LCT134" s="243"/>
      <c r="LCU134" s="243"/>
      <c r="LCV134" s="243"/>
      <c r="LCW134" s="243"/>
      <c r="LCX134" s="243"/>
      <c r="LCY134" s="243"/>
      <c r="LCZ134" s="243"/>
      <c r="LDA134" s="243"/>
      <c r="LDB134" s="243"/>
      <c r="LDC134" s="243"/>
      <c r="LDD134" s="243"/>
      <c r="LDE134" s="243"/>
      <c r="LDF134" s="243"/>
      <c r="LDG134" s="243"/>
      <c r="LDH134" s="243"/>
      <c r="LDJ134" s="243"/>
      <c r="LDK134" s="243"/>
      <c r="LDL134" s="243"/>
      <c r="LDM134" s="243"/>
      <c r="LDN134" s="243"/>
      <c r="LDO134" s="243"/>
      <c r="LDP134" s="243"/>
      <c r="LDQ134" s="243"/>
      <c r="LDR134" s="243"/>
      <c r="LDS134" s="243"/>
      <c r="LDT134" s="243"/>
      <c r="LDU134" s="243"/>
      <c r="LDV134" s="243"/>
      <c r="LDW134" s="243"/>
      <c r="LDX134" s="243"/>
      <c r="LDZ134" s="243"/>
      <c r="LEA134" s="243"/>
      <c r="LEB134" s="243"/>
      <c r="LEC134" s="243"/>
      <c r="LED134" s="243"/>
      <c r="LEE134" s="243"/>
      <c r="LEF134" s="243"/>
      <c r="LEG134" s="243"/>
      <c r="LEH134" s="243"/>
      <c r="LEI134" s="243"/>
      <c r="LEJ134" s="243"/>
      <c r="LEK134" s="243"/>
      <c r="LEL134" s="243"/>
      <c r="LEM134" s="243"/>
      <c r="LEN134" s="243"/>
      <c r="LEP134" s="243"/>
      <c r="LEQ134" s="243"/>
      <c r="LER134" s="243"/>
      <c r="LES134" s="243"/>
      <c r="LET134" s="243"/>
      <c r="LEU134" s="243"/>
      <c r="LEV134" s="243"/>
      <c r="LEW134" s="243"/>
      <c r="LEX134" s="243"/>
      <c r="LEY134" s="243"/>
      <c r="LEZ134" s="243"/>
      <c r="LFA134" s="243"/>
      <c r="LFB134" s="243"/>
      <c r="LFC134" s="243"/>
      <c r="LFD134" s="243"/>
      <c r="LFF134" s="243"/>
      <c r="LFG134" s="243"/>
      <c r="LFH134" s="243"/>
      <c r="LFI134" s="243"/>
      <c r="LFJ134" s="243"/>
      <c r="LFK134" s="243"/>
      <c r="LFL134" s="243"/>
      <c r="LFM134" s="243"/>
      <c r="LFN134" s="243"/>
      <c r="LFO134" s="243"/>
      <c r="LFP134" s="243"/>
      <c r="LFQ134" s="243"/>
      <c r="LFR134" s="243"/>
      <c r="LFS134" s="243"/>
      <c r="LFT134" s="243"/>
      <c r="LFV134" s="243"/>
      <c r="LFW134" s="243"/>
      <c r="LFX134" s="243"/>
      <c r="LFY134" s="243"/>
      <c r="LFZ134" s="243"/>
      <c r="LGA134" s="243"/>
      <c r="LGB134" s="243"/>
      <c r="LGC134" s="243"/>
      <c r="LGD134" s="243"/>
      <c r="LGE134" s="243"/>
      <c r="LGF134" s="243"/>
      <c r="LGG134" s="243"/>
      <c r="LGH134" s="243"/>
      <c r="LGI134" s="243"/>
      <c r="LGJ134" s="243"/>
      <c r="LGL134" s="243"/>
      <c r="LGM134" s="243"/>
      <c r="LGN134" s="243"/>
      <c r="LGO134" s="243"/>
      <c r="LGP134" s="243"/>
      <c r="LGQ134" s="243"/>
      <c r="LGR134" s="243"/>
      <c r="LGS134" s="243"/>
      <c r="LGT134" s="243"/>
      <c r="LGU134" s="243"/>
      <c r="LGV134" s="243"/>
      <c r="LGW134" s="243"/>
      <c r="LGX134" s="243"/>
      <c r="LGY134" s="243"/>
      <c r="LGZ134" s="243"/>
      <c r="LHB134" s="243"/>
      <c r="LHC134" s="243"/>
      <c r="LHD134" s="243"/>
      <c r="LHE134" s="243"/>
      <c r="LHF134" s="243"/>
      <c r="LHG134" s="243"/>
      <c r="LHH134" s="243"/>
      <c r="LHI134" s="243"/>
      <c r="LHJ134" s="243"/>
      <c r="LHK134" s="243"/>
      <c r="LHL134" s="243"/>
      <c r="LHM134" s="243"/>
      <c r="LHN134" s="243"/>
      <c r="LHO134" s="243"/>
      <c r="LHP134" s="243"/>
      <c r="LHR134" s="243"/>
      <c r="LHS134" s="243"/>
      <c r="LHT134" s="243"/>
      <c r="LHU134" s="243"/>
      <c r="LHV134" s="243"/>
      <c r="LHW134" s="243"/>
      <c r="LHX134" s="243"/>
      <c r="LHY134" s="243"/>
      <c r="LHZ134" s="243"/>
      <c r="LIA134" s="243"/>
      <c r="LIB134" s="243"/>
      <c r="LIC134" s="243"/>
      <c r="LID134" s="243"/>
      <c r="LIE134" s="243"/>
      <c r="LIF134" s="243"/>
      <c r="LIH134" s="243"/>
      <c r="LII134" s="243"/>
      <c r="LIJ134" s="243"/>
      <c r="LIK134" s="243"/>
      <c r="LIL134" s="243"/>
      <c r="LIM134" s="243"/>
      <c r="LIN134" s="243"/>
      <c r="LIO134" s="243"/>
      <c r="LIP134" s="243"/>
      <c r="LIQ134" s="243"/>
      <c r="LIR134" s="243"/>
      <c r="LIS134" s="243"/>
      <c r="LIT134" s="243"/>
      <c r="LIU134" s="243"/>
      <c r="LIV134" s="243"/>
      <c r="LIX134" s="243"/>
      <c r="LIY134" s="243"/>
      <c r="LIZ134" s="243"/>
      <c r="LJA134" s="243"/>
      <c r="LJB134" s="243"/>
      <c r="LJC134" s="243"/>
      <c r="LJD134" s="243"/>
      <c r="LJE134" s="243"/>
      <c r="LJF134" s="243"/>
      <c r="LJG134" s="243"/>
      <c r="LJH134" s="243"/>
      <c r="LJI134" s="243"/>
      <c r="LJJ134" s="243"/>
      <c r="LJK134" s="243"/>
      <c r="LJL134" s="243"/>
      <c r="LJN134" s="243"/>
      <c r="LJO134" s="243"/>
      <c r="LJP134" s="243"/>
      <c r="LJQ134" s="243"/>
      <c r="LJR134" s="243"/>
      <c r="LJS134" s="243"/>
      <c r="LJT134" s="243"/>
      <c r="LJU134" s="243"/>
      <c r="LJV134" s="243"/>
      <c r="LJW134" s="243"/>
      <c r="LJX134" s="243"/>
      <c r="LJY134" s="243"/>
      <c r="LJZ134" s="243"/>
      <c r="LKA134" s="243"/>
      <c r="LKB134" s="243"/>
      <c r="LKD134" s="243"/>
      <c r="LKE134" s="243"/>
      <c r="LKF134" s="243"/>
      <c r="LKG134" s="243"/>
      <c r="LKH134" s="243"/>
      <c r="LKI134" s="243"/>
      <c r="LKJ134" s="243"/>
      <c r="LKK134" s="243"/>
      <c r="LKL134" s="243"/>
      <c r="LKM134" s="243"/>
      <c r="LKN134" s="243"/>
      <c r="LKO134" s="243"/>
      <c r="LKP134" s="243"/>
      <c r="LKQ134" s="243"/>
      <c r="LKR134" s="243"/>
      <c r="LKT134" s="243"/>
      <c r="LKU134" s="243"/>
      <c r="LKV134" s="243"/>
      <c r="LKW134" s="243"/>
      <c r="LKX134" s="243"/>
      <c r="LKY134" s="243"/>
      <c r="LKZ134" s="243"/>
      <c r="LLA134" s="243"/>
      <c r="LLB134" s="243"/>
      <c r="LLC134" s="243"/>
      <c r="LLD134" s="243"/>
      <c r="LLE134" s="243"/>
      <c r="LLF134" s="243"/>
      <c r="LLG134" s="243"/>
      <c r="LLH134" s="243"/>
      <c r="LLJ134" s="243"/>
      <c r="LLK134" s="243"/>
      <c r="LLL134" s="243"/>
      <c r="LLM134" s="243"/>
      <c r="LLN134" s="243"/>
      <c r="LLO134" s="243"/>
      <c r="LLP134" s="243"/>
      <c r="LLQ134" s="243"/>
      <c r="LLR134" s="243"/>
      <c r="LLS134" s="243"/>
      <c r="LLT134" s="243"/>
      <c r="LLU134" s="243"/>
      <c r="LLV134" s="243"/>
      <c r="LLW134" s="243"/>
      <c r="LLX134" s="243"/>
      <c r="LLZ134" s="243"/>
      <c r="LMA134" s="243"/>
      <c r="LMB134" s="243"/>
      <c r="LMC134" s="243"/>
      <c r="LMD134" s="243"/>
      <c r="LME134" s="243"/>
      <c r="LMF134" s="243"/>
      <c r="LMG134" s="243"/>
      <c r="LMH134" s="243"/>
      <c r="LMI134" s="243"/>
      <c r="LMJ134" s="243"/>
      <c r="LMK134" s="243"/>
      <c r="LML134" s="243"/>
      <c r="LMM134" s="243"/>
      <c r="LMN134" s="243"/>
      <c r="LMP134" s="243"/>
      <c r="LMQ134" s="243"/>
      <c r="LMR134" s="243"/>
      <c r="LMS134" s="243"/>
      <c r="LMT134" s="243"/>
      <c r="LMU134" s="243"/>
      <c r="LMV134" s="243"/>
      <c r="LMW134" s="243"/>
      <c r="LMX134" s="243"/>
      <c r="LMY134" s="243"/>
      <c r="LMZ134" s="243"/>
      <c r="LNA134" s="243"/>
      <c r="LNB134" s="243"/>
      <c r="LNC134" s="243"/>
      <c r="LND134" s="243"/>
      <c r="LNF134" s="243"/>
      <c r="LNG134" s="243"/>
      <c r="LNH134" s="243"/>
      <c r="LNI134" s="243"/>
      <c r="LNJ134" s="243"/>
      <c r="LNK134" s="243"/>
      <c r="LNL134" s="243"/>
      <c r="LNM134" s="243"/>
      <c r="LNN134" s="243"/>
      <c r="LNO134" s="243"/>
      <c r="LNP134" s="243"/>
      <c r="LNQ134" s="243"/>
      <c r="LNR134" s="243"/>
      <c r="LNS134" s="243"/>
      <c r="LNT134" s="243"/>
      <c r="LNV134" s="243"/>
      <c r="LNW134" s="243"/>
      <c r="LNX134" s="243"/>
      <c r="LNY134" s="243"/>
      <c r="LNZ134" s="243"/>
      <c r="LOA134" s="243"/>
      <c r="LOB134" s="243"/>
      <c r="LOC134" s="243"/>
      <c r="LOD134" s="243"/>
      <c r="LOE134" s="243"/>
      <c r="LOF134" s="243"/>
      <c r="LOG134" s="243"/>
      <c r="LOH134" s="243"/>
      <c r="LOI134" s="243"/>
      <c r="LOJ134" s="243"/>
      <c r="LOL134" s="243"/>
      <c r="LOM134" s="243"/>
      <c r="LON134" s="243"/>
      <c r="LOO134" s="243"/>
      <c r="LOP134" s="243"/>
      <c r="LOQ134" s="243"/>
      <c r="LOR134" s="243"/>
      <c r="LOS134" s="243"/>
      <c r="LOT134" s="243"/>
      <c r="LOU134" s="243"/>
      <c r="LOV134" s="243"/>
      <c r="LOW134" s="243"/>
      <c r="LOX134" s="243"/>
      <c r="LOY134" s="243"/>
      <c r="LOZ134" s="243"/>
      <c r="LPB134" s="243"/>
      <c r="LPC134" s="243"/>
      <c r="LPD134" s="243"/>
      <c r="LPE134" s="243"/>
      <c r="LPF134" s="243"/>
      <c r="LPG134" s="243"/>
      <c r="LPH134" s="243"/>
      <c r="LPI134" s="243"/>
      <c r="LPJ134" s="243"/>
      <c r="LPK134" s="243"/>
      <c r="LPL134" s="243"/>
      <c r="LPM134" s="243"/>
      <c r="LPN134" s="243"/>
      <c r="LPO134" s="243"/>
      <c r="LPP134" s="243"/>
      <c r="LPR134" s="243"/>
      <c r="LPS134" s="243"/>
      <c r="LPT134" s="243"/>
      <c r="LPU134" s="243"/>
      <c r="LPV134" s="243"/>
      <c r="LPW134" s="243"/>
      <c r="LPX134" s="243"/>
      <c r="LPY134" s="243"/>
      <c r="LPZ134" s="243"/>
      <c r="LQA134" s="243"/>
      <c r="LQB134" s="243"/>
      <c r="LQC134" s="243"/>
      <c r="LQD134" s="243"/>
      <c r="LQE134" s="243"/>
      <c r="LQF134" s="243"/>
      <c r="LQH134" s="243"/>
      <c r="LQI134" s="243"/>
      <c r="LQJ134" s="243"/>
      <c r="LQK134" s="243"/>
      <c r="LQL134" s="243"/>
      <c r="LQM134" s="243"/>
      <c r="LQN134" s="243"/>
      <c r="LQO134" s="243"/>
      <c r="LQP134" s="243"/>
      <c r="LQQ134" s="243"/>
      <c r="LQR134" s="243"/>
      <c r="LQS134" s="243"/>
      <c r="LQT134" s="243"/>
      <c r="LQU134" s="243"/>
      <c r="LQV134" s="243"/>
      <c r="LQX134" s="243"/>
      <c r="LQY134" s="243"/>
      <c r="LQZ134" s="243"/>
      <c r="LRA134" s="243"/>
      <c r="LRB134" s="243"/>
      <c r="LRC134" s="243"/>
      <c r="LRD134" s="243"/>
      <c r="LRE134" s="243"/>
      <c r="LRF134" s="243"/>
      <c r="LRG134" s="243"/>
      <c r="LRH134" s="243"/>
      <c r="LRI134" s="243"/>
      <c r="LRJ134" s="243"/>
      <c r="LRK134" s="243"/>
      <c r="LRL134" s="243"/>
      <c r="LRN134" s="243"/>
      <c r="LRO134" s="243"/>
      <c r="LRP134" s="243"/>
      <c r="LRQ134" s="243"/>
      <c r="LRR134" s="243"/>
      <c r="LRS134" s="243"/>
      <c r="LRT134" s="243"/>
      <c r="LRU134" s="243"/>
      <c r="LRV134" s="243"/>
      <c r="LRW134" s="243"/>
      <c r="LRX134" s="243"/>
      <c r="LRY134" s="243"/>
      <c r="LRZ134" s="243"/>
      <c r="LSA134" s="243"/>
      <c r="LSB134" s="243"/>
      <c r="LSD134" s="243"/>
      <c r="LSE134" s="243"/>
      <c r="LSF134" s="243"/>
      <c r="LSG134" s="243"/>
      <c r="LSH134" s="243"/>
      <c r="LSI134" s="243"/>
      <c r="LSJ134" s="243"/>
      <c r="LSK134" s="243"/>
      <c r="LSL134" s="243"/>
      <c r="LSM134" s="243"/>
      <c r="LSN134" s="243"/>
      <c r="LSO134" s="243"/>
      <c r="LSP134" s="243"/>
      <c r="LSQ134" s="243"/>
      <c r="LSR134" s="243"/>
      <c r="LST134" s="243"/>
      <c r="LSU134" s="243"/>
      <c r="LSV134" s="243"/>
      <c r="LSW134" s="243"/>
      <c r="LSX134" s="243"/>
      <c r="LSY134" s="243"/>
      <c r="LSZ134" s="243"/>
      <c r="LTA134" s="243"/>
      <c r="LTB134" s="243"/>
      <c r="LTC134" s="243"/>
      <c r="LTD134" s="243"/>
      <c r="LTE134" s="243"/>
      <c r="LTF134" s="243"/>
      <c r="LTG134" s="243"/>
      <c r="LTH134" s="243"/>
      <c r="LTJ134" s="243"/>
      <c r="LTK134" s="243"/>
      <c r="LTL134" s="243"/>
      <c r="LTM134" s="243"/>
      <c r="LTN134" s="243"/>
      <c r="LTO134" s="243"/>
      <c r="LTP134" s="243"/>
      <c r="LTQ134" s="243"/>
      <c r="LTR134" s="243"/>
      <c r="LTS134" s="243"/>
      <c r="LTT134" s="243"/>
      <c r="LTU134" s="243"/>
      <c r="LTV134" s="243"/>
      <c r="LTW134" s="243"/>
      <c r="LTX134" s="243"/>
      <c r="LTZ134" s="243"/>
      <c r="LUA134" s="243"/>
      <c r="LUB134" s="243"/>
      <c r="LUC134" s="243"/>
      <c r="LUD134" s="243"/>
      <c r="LUE134" s="243"/>
      <c r="LUF134" s="243"/>
      <c r="LUG134" s="243"/>
      <c r="LUH134" s="243"/>
      <c r="LUI134" s="243"/>
      <c r="LUJ134" s="243"/>
      <c r="LUK134" s="243"/>
      <c r="LUL134" s="243"/>
      <c r="LUM134" s="243"/>
      <c r="LUN134" s="243"/>
      <c r="LUP134" s="243"/>
      <c r="LUQ134" s="243"/>
      <c r="LUR134" s="243"/>
      <c r="LUS134" s="243"/>
      <c r="LUT134" s="243"/>
      <c r="LUU134" s="243"/>
      <c r="LUV134" s="243"/>
      <c r="LUW134" s="243"/>
      <c r="LUX134" s="243"/>
      <c r="LUY134" s="243"/>
      <c r="LUZ134" s="243"/>
      <c r="LVA134" s="243"/>
      <c r="LVB134" s="243"/>
      <c r="LVC134" s="243"/>
      <c r="LVD134" s="243"/>
      <c r="LVF134" s="243"/>
      <c r="LVG134" s="243"/>
      <c r="LVH134" s="243"/>
      <c r="LVI134" s="243"/>
      <c r="LVJ134" s="243"/>
      <c r="LVK134" s="243"/>
      <c r="LVL134" s="243"/>
      <c r="LVM134" s="243"/>
      <c r="LVN134" s="243"/>
      <c r="LVO134" s="243"/>
      <c r="LVP134" s="243"/>
      <c r="LVQ134" s="243"/>
      <c r="LVR134" s="243"/>
      <c r="LVS134" s="243"/>
      <c r="LVT134" s="243"/>
      <c r="LVV134" s="243"/>
      <c r="LVW134" s="243"/>
      <c r="LVX134" s="243"/>
      <c r="LVY134" s="243"/>
      <c r="LVZ134" s="243"/>
      <c r="LWA134" s="243"/>
      <c r="LWB134" s="243"/>
      <c r="LWC134" s="243"/>
      <c r="LWD134" s="243"/>
      <c r="LWE134" s="243"/>
      <c r="LWF134" s="243"/>
      <c r="LWG134" s="243"/>
      <c r="LWH134" s="243"/>
      <c r="LWI134" s="243"/>
      <c r="LWJ134" s="243"/>
      <c r="LWL134" s="243"/>
      <c r="LWM134" s="243"/>
      <c r="LWN134" s="243"/>
      <c r="LWO134" s="243"/>
      <c r="LWP134" s="243"/>
      <c r="LWQ134" s="243"/>
      <c r="LWR134" s="243"/>
      <c r="LWS134" s="243"/>
      <c r="LWT134" s="243"/>
      <c r="LWU134" s="243"/>
      <c r="LWV134" s="243"/>
      <c r="LWW134" s="243"/>
      <c r="LWX134" s="243"/>
      <c r="LWY134" s="243"/>
      <c r="LWZ134" s="243"/>
      <c r="LXB134" s="243"/>
      <c r="LXC134" s="243"/>
      <c r="LXD134" s="243"/>
      <c r="LXE134" s="243"/>
      <c r="LXF134" s="243"/>
      <c r="LXG134" s="243"/>
      <c r="LXH134" s="243"/>
      <c r="LXI134" s="243"/>
      <c r="LXJ134" s="243"/>
      <c r="LXK134" s="243"/>
      <c r="LXL134" s="243"/>
      <c r="LXM134" s="243"/>
      <c r="LXN134" s="243"/>
      <c r="LXO134" s="243"/>
      <c r="LXP134" s="243"/>
      <c r="LXR134" s="243"/>
      <c r="LXS134" s="243"/>
      <c r="LXT134" s="243"/>
      <c r="LXU134" s="243"/>
      <c r="LXV134" s="243"/>
      <c r="LXW134" s="243"/>
      <c r="LXX134" s="243"/>
      <c r="LXY134" s="243"/>
      <c r="LXZ134" s="243"/>
      <c r="LYA134" s="243"/>
      <c r="LYB134" s="243"/>
      <c r="LYC134" s="243"/>
      <c r="LYD134" s="243"/>
      <c r="LYE134" s="243"/>
      <c r="LYF134" s="243"/>
      <c r="LYH134" s="243"/>
      <c r="LYI134" s="243"/>
      <c r="LYJ134" s="243"/>
      <c r="LYK134" s="243"/>
      <c r="LYL134" s="243"/>
      <c r="LYM134" s="243"/>
      <c r="LYN134" s="243"/>
      <c r="LYO134" s="243"/>
      <c r="LYP134" s="243"/>
      <c r="LYQ134" s="243"/>
      <c r="LYR134" s="243"/>
      <c r="LYS134" s="243"/>
      <c r="LYT134" s="243"/>
      <c r="LYU134" s="243"/>
      <c r="LYV134" s="243"/>
      <c r="LYX134" s="243"/>
      <c r="LYY134" s="243"/>
      <c r="LYZ134" s="243"/>
      <c r="LZA134" s="243"/>
      <c r="LZB134" s="243"/>
      <c r="LZC134" s="243"/>
      <c r="LZD134" s="243"/>
      <c r="LZE134" s="243"/>
      <c r="LZF134" s="243"/>
      <c r="LZG134" s="243"/>
      <c r="LZH134" s="243"/>
      <c r="LZI134" s="243"/>
      <c r="LZJ134" s="243"/>
      <c r="LZK134" s="243"/>
      <c r="LZL134" s="243"/>
      <c r="LZN134" s="243"/>
      <c r="LZO134" s="243"/>
      <c r="LZP134" s="243"/>
      <c r="LZQ134" s="243"/>
      <c r="LZR134" s="243"/>
      <c r="LZS134" s="243"/>
      <c r="LZT134" s="243"/>
      <c r="LZU134" s="243"/>
      <c r="LZV134" s="243"/>
      <c r="LZW134" s="243"/>
      <c r="LZX134" s="243"/>
      <c r="LZY134" s="243"/>
      <c r="LZZ134" s="243"/>
      <c r="MAA134" s="243"/>
      <c r="MAB134" s="243"/>
      <c r="MAD134" s="243"/>
      <c r="MAE134" s="243"/>
      <c r="MAF134" s="243"/>
      <c r="MAG134" s="243"/>
      <c r="MAH134" s="243"/>
      <c r="MAI134" s="243"/>
      <c r="MAJ134" s="243"/>
      <c r="MAK134" s="243"/>
      <c r="MAL134" s="243"/>
      <c r="MAM134" s="243"/>
      <c r="MAN134" s="243"/>
      <c r="MAO134" s="243"/>
      <c r="MAP134" s="243"/>
      <c r="MAQ134" s="243"/>
      <c r="MAR134" s="243"/>
      <c r="MAT134" s="243"/>
      <c r="MAU134" s="243"/>
      <c r="MAV134" s="243"/>
      <c r="MAW134" s="243"/>
      <c r="MAX134" s="243"/>
      <c r="MAY134" s="243"/>
      <c r="MAZ134" s="243"/>
      <c r="MBA134" s="243"/>
      <c r="MBB134" s="243"/>
      <c r="MBC134" s="243"/>
      <c r="MBD134" s="243"/>
      <c r="MBE134" s="243"/>
      <c r="MBF134" s="243"/>
      <c r="MBG134" s="243"/>
      <c r="MBH134" s="243"/>
      <c r="MBJ134" s="243"/>
      <c r="MBK134" s="243"/>
      <c r="MBL134" s="243"/>
      <c r="MBM134" s="243"/>
      <c r="MBN134" s="243"/>
      <c r="MBO134" s="243"/>
      <c r="MBP134" s="243"/>
      <c r="MBQ134" s="243"/>
      <c r="MBR134" s="243"/>
      <c r="MBS134" s="243"/>
      <c r="MBT134" s="243"/>
      <c r="MBU134" s="243"/>
      <c r="MBV134" s="243"/>
      <c r="MBW134" s="243"/>
      <c r="MBX134" s="243"/>
      <c r="MBZ134" s="243"/>
      <c r="MCA134" s="243"/>
      <c r="MCB134" s="243"/>
      <c r="MCC134" s="243"/>
      <c r="MCD134" s="243"/>
      <c r="MCE134" s="243"/>
      <c r="MCF134" s="243"/>
      <c r="MCG134" s="243"/>
      <c r="MCH134" s="243"/>
      <c r="MCI134" s="243"/>
      <c r="MCJ134" s="243"/>
      <c r="MCK134" s="243"/>
      <c r="MCL134" s="243"/>
      <c r="MCM134" s="243"/>
      <c r="MCN134" s="243"/>
      <c r="MCP134" s="243"/>
      <c r="MCQ134" s="243"/>
      <c r="MCR134" s="243"/>
      <c r="MCS134" s="243"/>
      <c r="MCT134" s="243"/>
      <c r="MCU134" s="243"/>
      <c r="MCV134" s="243"/>
      <c r="MCW134" s="243"/>
      <c r="MCX134" s="243"/>
      <c r="MCY134" s="243"/>
      <c r="MCZ134" s="243"/>
      <c r="MDA134" s="243"/>
      <c r="MDB134" s="243"/>
      <c r="MDC134" s="243"/>
      <c r="MDD134" s="243"/>
      <c r="MDF134" s="243"/>
      <c r="MDG134" s="243"/>
      <c r="MDH134" s="243"/>
      <c r="MDI134" s="243"/>
      <c r="MDJ134" s="243"/>
      <c r="MDK134" s="243"/>
      <c r="MDL134" s="243"/>
      <c r="MDM134" s="243"/>
      <c r="MDN134" s="243"/>
      <c r="MDO134" s="243"/>
      <c r="MDP134" s="243"/>
      <c r="MDQ134" s="243"/>
      <c r="MDR134" s="243"/>
      <c r="MDS134" s="243"/>
      <c r="MDT134" s="243"/>
      <c r="MDV134" s="243"/>
      <c r="MDW134" s="243"/>
      <c r="MDX134" s="243"/>
      <c r="MDY134" s="243"/>
      <c r="MDZ134" s="243"/>
      <c r="MEA134" s="243"/>
      <c r="MEB134" s="243"/>
      <c r="MEC134" s="243"/>
      <c r="MED134" s="243"/>
      <c r="MEE134" s="243"/>
      <c r="MEF134" s="243"/>
      <c r="MEG134" s="243"/>
      <c r="MEH134" s="243"/>
      <c r="MEI134" s="243"/>
      <c r="MEJ134" s="243"/>
      <c r="MEL134" s="243"/>
      <c r="MEM134" s="243"/>
      <c r="MEN134" s="243"/>
      <c r="MEO134" s="243"/>
      <c r="MEP134" s="243"/>
      <c r="MEQ134" s="243"/>
      <c r="MER134" s="243"/>
      <c r="MES134" s="243"/>
      <c r="MET134" s="243"/>
      <c r="MEU134" s="243"/>
      <c r="MEV134" s="243"/>
      <c r="MEW134" s="243"/>
      <c r="MEX134" s="243"/>
      <c r="MEY134" s="243"/>
      <c r="MEZ134" s="243"/>
      <c r="MFB134" s="243"/>
      <c r="MFC134" s="243"/>
      <c r="MFD134" s="243"/>
      <c r="MFE134" s="243"/>
      <c r="MFF134" s="243"/>
      <c r="MFG134" s="243"/>
      <c r="MFH134" s="243"/>
      <c r="MFI134" s="243"/>
      <c r="MFJ134" s="243"/>
      <c r="MFK134" s="243"/>
      <c r="MFL134" s="243"/>
      <c r="MFM134" s="243"/>
      <c r="MFN134" s="243"/>
      <c r="MFO134" s="243"/>
      <c r="MFP134" s="243"/>
      <c r="MFR134" s="243"/>
      <c r="MFS134" s="243"/>
      <c r="MFT134" s="243"/>
      <c r="MFU134" s="243"/>
      <c r="MFV134" s="243"/>
      <c r="MFW134" s="243"/>
      <c r="MFX134" s="243"/>
      <c r="MFY134" s="243"/>
      <c r="MFZ134" s="243"/>
      <c r="MGA134" s="243"/>
      <c r="MGB134" s="243"/>
      <c r="MGC134" s="243"/>
      <c r="MGD134" s="243"/>
      <c r="MGE134" s="243"/>
      <c r="MGF134" s="243"/>
      <c r="MGH134" s="243"/>
      <c r="MGI134" s="243"/>
      <c r="MGJ134" s="243"/>
      <c r="MGK134" s="243"/>
      <c r="MGL134" s="243"/>
      <c r="MGM134" s="243"/>
      <c r="MGN134" s="243"/>
      <c r="MGO134" s="243"/>
      <c r="MGP134" s="243"/>
      <c r="MGQ134" s="243"/>
      <c r="MGR134" s="243"/>
      <c r="MGS134" s="243"/>
      <c r="MGT134" s="243"/>
      <c r="MGU134" s="243"/>
      <c r="MGV134" s="243"/>
      <c r="MGX134" s="243"/>
      <c r="MGY134" s="243"/>
      <c r="MGZ134" s="243"/>
      <c r="MHA134" s="243"/>
      <c r="MHB134" s="243"/>
      <c r="MHC134" s="243"/>
      <c r="MHD134" s="243"/>
      <c r="MHE134" s="243"/>
      <c r="MHF134" s="243"/>
      <c r="MHG134" s="243"/>
      <c r="MHH134" s="243"/>
      <c r="MHI134" s="243"/>
      <c r="MHJ134" s="243"/>
      <c r="MHK134" s="243"/>
      <c r="MHL134" s="243"/>
      <c r="MHN134" s="243"/>
      <c r="MHO134" s="243"/>
      <c r="MHP134" s="243"/>
      <c r="MHQ134" s="243"/>
      <c r="MHR134" s="243"/>
      <c r="MHS134" s="243"/>
      <c r="MHT134" s="243"/>
      <c r="MHU134" s="243"/>
      <c r="MHV134" s="243"/>
      <c r="MHW134" s="243"/>
      <c r="MHX134" s="243"/>
      <c r="MHY134" s="243"/>
      <c r="MHZ134" s="243"/>
      <c r="MIA134" s="243"/>
      <c r="MIB134" s="243"/>
      <c r="MID134" s="243"/>
      <c r="MIE134" s="243"/>
      <c r="MIF134" s="243"/>
      <c r="MIG134" s="243"/>
      <c r="MIH134" s="243"/>
      <c r="MII134" s="243"/>
      <c r="MIJ134" s="243"/>
      <c r="MIK134" s="243"/>
      <c r="MIL134" s="243"/>
      <c r="MIM134" s="243"/>
      <c r="MIN134" s="243"/>
      <c r="MIO134" s="243"/>
      <c r="MIP134" s="243"/>
      <c r="MIQ134" s="243"/>
      <c r="MIR134" s="243"/>
      <c r="MIT134" s="243"/>
      <c r="MIU134" s="243"/>
      <c r="MIV134" s="243"/>
      <c r="MIW134" s="243"/>
      <c r="MIX134" s="243"/>
      <c r="MIY134" s="243"/>
      <c r="MIZ134" s="243"/>
      <c r="MJA134" s="243"/>
      <c r="MJB134" s="243"/>
      <c r="MJC134" s="243"/>
      <c r="MJD134" s="243"/>
      <c r="MJE134" s="243"/>
      <c r="MJF134" s="243"/>
      <c r="MJG134" s="243"/>
      <c r="MJH134" s="243"/>
      <c r="MJJ134" s="243"/>
      <c r="MJK134" s="243"/>
      <c r="MJL134" s="243"/>
      <c r="MJM134" s="243"/>
      <c r="MJN134" s="243"/>
      <c r="MJO134" s="243"/>
      <c r="MJP134" s="243"/>
      <c r="MJQ134" s="243"/>
      <c r="MJR134" s="243"/>
      <c r="MJS134" s="243"/>
      <c r="MJT134" s="243"/>
      <c r="MJU134" s="243"/>
      <c r="MJV134" s="243"/>
      <c r="MJW134" s="243"/>
      <c r="MJX134" s="243"/>
      <c r="MJZ134" s="243"/>
      <c r="MKA134" s="243"/>
      <c r="MKB134" s="243"/>
      <c r="MKC134" s="243"/>
      <c r="MKD134" s="243"/>
      <c r="MKE134" s="243"/>
      <c r="MKF134" s="243"/>
      <c r="MKG134" s="243"/>
      <c r="MKH134" s="243"/>
      <c r="MKI134" s="243"/>
      <c r="MKJ134" s="243"/>
      <c r="MKK134" s="243"/>
      <c r="MKL134" s="243"/>
      <c r="MKM134" s="243"/>
      <c r="MKN134" s="243"/>
      <c r="MKP134" s="243"/>
      <c r="MKQ134" s="243"/>
      <c r="MKR134" s="243"/>
      <c r="MKS134" s="243"/>
      <c r="MKT134" s="243"/>
      <c r="MKU134" s="243"/>
      <c r="MKV134" s="243"/>
      <c r="MKW134" s="243"/>
      <c r="MKX134" s="243"/>
      <c r="MKY134" s="243"/>
      <c r="MKZ134" s="243"/>
      <c r="MLA134" s="243"/>
      <c r="MLB134" s="243"/>
      <c r="MLC134" s="243"/>
      <c r="MLD134" s="243"/>
      <c r="MLF134" s="243"/>
      <c r="MLG134" s="243"/>
      <c r="MLH134" s="243"/>
      <c r="MLI134" s="243"/>
      <c r="MLJ134" s="243"/>
      <c r="MLK134" s="243"/>
      <c r="MLL134" s="243"/>
      <c r="MLM134" s="243"/>
      <c r="MLN134" s="243"/>
      <c r="MLO134" s="243"/>
      <c r="MLP134" s="243"/>
      <c r="MLQ134" s="243"/>
      <c r="MLR134" s="243"/>
      <c r="MLS134" s="243"/>
      <c r="MLT134" s="243"/>
      <c r="MLV134" s="243"/>
      <c r="MLW134" s="243"/>
      <c r="MLX134" s="243"/>
      <c r="MLY134" s="243"/>
      <c r="MLZ134" s="243"/>
      <c r="MMA134" s="243"/>
      <c r="MMB134" s="243"/>
      <c r="MMC134" s="243"/>
      <c r="MMD134" s="243"/>
      <c r="MME134" s="243"/>
      <c r="MMF134" s="243"/>
      <c r="MMG134" s="243"/>
      <c r="MMH134" s="243"/>
      <c r="MMI134" s="243"/>
      <c r="MMJ134" s="243"/>
      <c r="MML134" s="243"/>
      <c r="MMM134" s="243"/>
      <c r="MMN134" s="243"/>
      <c r="MMO134" s="243"/>
      <c r="MMP134" s="243"/>
      <c r="MMQ134" s="243"/>
      <c r="MMR134" s="243"/>
      <c r="MMS134" s="243"/>
      <c r="MMT134" s="243"/>
      <c r="MMU134" s="243"/>
      <c r="MMV134" s="243"/>
      <c r="MMW134" s="243"/>
      <c r="MMX134" s="243"/>
      <c r="MMY134" s="243"/>
      <c r="MMZ134" s="243"/>
      <c r="MNB134" s="243"/>
      <c r="MNC134" s="243"/>
      <c r="MND134" s="243"/>
      <c r="MNE134" s="243"/>
      <c r="MNF134" s="243"/>
      <c r="MNG134" s="243"/>
      <c r="MNH134" s="243"/>
      <c r="MNI134" s="243"/>
      <c r="MNJ134" s="243"/>
      <c r="MNK134" s="243"/>
      <c r="MNL134" s="243"/>
      <c r="MNM134" s="243"/>
      <c r="MNN134" s="243"/>
      <c r="MNO134" s="243"/>
      <c r="MNP134" s="243"/>
      <c r="MNR134" s="243"/>
      <c r="MNS134" s="243"/>
      <c r="MNT134" s="243"/>
      <c r="MNU134" s="243"/>
      <c r="MNV134" s="243"/>
      <c r="MNW134" s="243"/>
      <c r="MNX134" s="243"/>
      <c r="MNY134" s="243"/>
      <c r="MNZ134" s="243"/>
      <c r="MOA134" s="243"/>
      <c r="MOB134" s="243"/>
      <c r="MOC134" s="243"/>
      <c r="MOD134" s="243"/>
      <c r="MOE134" s="243"/>
      <c r="MOF134" s="243"/>
      <c r="MOH134" s="243"/>
      <c r="MOI134" s="243"/>
      <c r="MOJ134" s="243"/>
      <c r="MOK134" s="243"/>
      <c r="MOL134" s="243"/>
      <c r="MOM134" s="243"/>
      <c r="MON134" s="243"/>
      <c r="MOO134" s="243"/>
      <c r="MOP134" s="243"/>
      <c r="MOQ134" s="243"/>
      <c r="MOR134" s="243"/>
      <c r="MOS134" s="243"/>
      <c r="MOT134" s="243"/>
      <c r="MOU134" s="243"/>
      <c r="MOV134" s="243"/>
      <c r="MOX134" s="243"/>
      <c r="MOY134" s="243"/>
      <c r="MOZ134" s="243"/>
      <c r="MPA134" s="243"/>
      <c r="MPB134" s="243"/>
      <c r="MPC134" s="243"/>
      <c r="MPD134" s="243"/>
      <c r="MPE134" s="243"/>
      <c r="MPF134" s="243"/>
      <c r="MPG134" s="243"/>
      <c r="MPH134" s="243"/>
      <c r="MPI134" s="243"/>
      <c r="MPJ134" s="243"/>
      <c r="MPK134" s="243"/>
      <c r="MPL134" s="243"/>
      <c r="MPN134" s="243"/>
      <c r="MPO134" s="243"/>
      <c r="MPP134" s="243"/>
      <c r="MPQ134" s="243"/>
      <c r="MPR134" s="243"/>
      <c r="MPS134" s="243"/>
      <c r="MPT134" s="243"/>
      <c r="MPU134" s="243"/>
      <c r="MPV134" s="243"/>
      <c r="MPW134" s="243"/>
      <c r="MPX134" s="243"/>
      <c r="MPY134" s="243"/>
      <c r="MPZ134" s="243"/>
      <c r="MQA134" s="243"/>
      <c r="MQB134" s="243"/>
      <c r="MQD134" s="243"/>
      <c r="MQE134" s="243"/>
      <c r="MQF134" s="243"/>
      <c r="MQG134" s="243"/>
      <c r="MQH134" s="243"/>
      <c r="MQI134" s="243"/>
      <c r="MQJ134" s="243"/>
      <c r="MQK134" s="243"/>
      <c r="MQL134" s="243"/>
      <c r="MQM134" s="243"/>
      <c r="MQN134" s="243"/>
      <c r="MQO134" s="243"/>
      <c r="MQP134" s="243"/>
      <c r="MQQ134" s="243"/>
      <c r="MQR134" s="243"/>
      <c r="MQT134" s="243"/>
      <c r="MQU134" s="243"/>
      <c r="MQV134" s="243"/>
      <c r="MQW134" s="243"/>
      <c r="MQX134" s="243"/>
      <c r="MQY134" s="243"/>
      <c r="MQZ134" s="243"/>
      <c r="MRA134" s="243"/>
      <c r="MRB134" s="243"/>
      <c r="MRC134" s="243"/>
      <c r="MRD134" s="243"/>
      <c r="MRE134" s="243"/>
      <c r="MRF134" s="243"/>
      <c r="MRG134" s="243"/>
      <c r="MRH134" s="243"/>
      <c r="MRJ134" s="243"/>
      <c r="MRK134" s="243"/>
      <c r="MRL134" s="243"/>
      <c r="MRM134" s="243"/>
      <c r="MRN134" s="243"/>
      <c r="MRO134" s="243"/>
      <c r="MRP134" s="243"/>
      <c r="MRQ134" s="243"/>
      <c r="MRR134" s="243"/>
      <c r="MRS134" s="243"/>
      <c r="MRT134" s="243"/>
      <c r="MRU134" s="243"/>
      <c r="MRV134" s="243"/>
      <c r="MRW134" s="243"/>
      <c r="MRX134" s="243"/>
      <c r="MRZ134" s="243"/>
      <c r="MSA134" s="243"/>
      <c r="MSB134" s="243"/>
      <c r="MSC134" s="243"/>
      <c r="MSD134" s="243"/>
      <c r="MSE134" s="243"/>
      <c r="MSF134" s="243"/>
      <c r="MSG134" s="243"/>
      <c r="MSH134" s="243"/>
      <c r="MSI134" s="243"/>
      <c r="MSJ134" s="243"/>
      <c r="MSK134" s="243"/>
      <c r="MSL134" s="243"/>
      <c r="MSM134" s="243"/>
      <c r="MSN134" s="243"/>
      <c r="MSP134" s="243"/>
      <c r="MSQ134" s="243"/>
      <c r="MSR134" s="243"/>
      <c r="MSS134" s="243"/>
      <c r="MST134" s="243"/>
      <c r="MSU134" s="243"/>
      <c r="MSV134" s="243"/>
      <c r="MSW134" s="243"/>
      <c r="MSX134" s="243"/>
      <c r="MSY134" s="243"/>
      <c r="MSZ134" s="243"/>
      <c r="MTA134" s="243"/>
      <c r="MTB134" s="243"/>
      <c r="MTC134" s="243"/>
      <c r="MTD134" s="243"/>
      <c r="MTF134" s="243"/>
      <c r="MTG134" s="243"/>
      <c r="MTH134" s="243"/>
      <c r="MTI134" s="243"/>
      <c r="MTJ134" s="243"/>
      <c r="MTK134" s="243"/>
      <c r="MTL134" s="243"/>
      <c r="MTM134" s="243"/>
      <c r="MTN134" s="243"/>
      <c r="MTO134" s="243"/>
      <c r="MTP134" s="243"/>
      <c r="MTQ134" s="243"/>
      <c r="MTR134" s="243"/>
      <c r="MTS134" s="243"/>
      <c r="MTT134" s="243"/>
      <c r="MTV134" s="243"/>
      <c r="MTW134" s="243"/>
      <c r="MTX134" s="243"/>
      <c r="MTY134" s="243"/>
      <c r="MTZ134" s="243"/>
      <c r="MUA134" s="243"/>
      <c r="MUB134" s="243"/>
      <c r="MUC134" s="243"/>
      <c r="MUD134" s="243"/>
      <c r="MUE134" s="243"/>
      <c r="MUF134" s="243"/>
      <c r="MUG134" s="243"/>
      <c r="MUH134" s="243"/>
      <c r="MUI134" s="243"/>
      <c r="MUJ134" s="243"/>
      <c r="MUL134" s="243"/>
      <c r="MUM134" s="243"/>
      <c r="MUN134" s="243"/>
      <c r="MUO134" s="243"/>
      <c r="MUP134" s="243"/>
      <c r="MUQ134" s="243"/>
      <c r="MUR134" s="243"/>
      <c r="MUS134" s="243"/>
      <c r="MUT134" s="243"/>
      <c r="MUU134" s="243"/>
      <c r="MUV134" s="243"/>
      <c r="MUW134" s="243"/>
      <c r="MUX134" s="243"/>
      <c r="MUY134" s="243"/>
      <c r="MUZ134" s="243"/>
      <c r="MVB134" s="243"/>
      <c r="MVC134" s="243"/>
      <c r="MVD134" s="243"/>
      <c r="MVE134" s="243"/>
      <c r="MVF134" s="243"/>
      <c r="MVG134" s="243"/>
      <c r="MVH134" s="243"/>
      <c r="MVI134" s="243"/>
      <c r="MVJ134" s="243"/>
      <c r="MVK134" s="243"/>
      <c r="MVL134" s="243"/>
      <c r="MVM134" s="243"/>
      <c r="MVN134" s="243"/>
      <c r="MVO134" s="243"/>
      <c r="MVP134" s="243"/>
      <c r="MVR134" s="243"/>
      <c r="MVS134" s="243"/>
      <c r="MVT134" s="243"/>
      <c r="MVU134" s="243"/>
      <c r="MVV134" s="243"/>
      <c r="MVW134" s="243"/>
      <c r="MVX134" s="243"/>
      <c r="MVY134" s="243"/>
      <c r="MVZ134" s="243"/>
      <c r="MWA134" s="243"/>
      <c r="MWB134" s="243"/>
      <c r="MWC134" s="243"/>
      <c r="MWD134" s="243"/>
      <c r="MWE134" s="243"/>
      <c r="MWF134" s="243"/>
      <c r="MWH134" s="243"/>
      <c r="MWI134" s="243"/>
      <c r="MWJ134" s="243"/>
      <c r="MWK134" s="243"/>
      <c r="MWL134" s="243"/>
      <c r="MWM134" s="243"/>
      <c r="MWN134" s="243"/>
      <c r="MWO134" s="243"/>
      <c r="MWP134" s="243"/>
      <c r="MWQ134" s="243"/>
      <c r="MWR134" s="243"/>
      <c r="MWS134" s="243"/>
      <c r="MWT134" s="243"/>
      <c r="MWU134" s="243"/>
      <c r="MWV134" s="243"/>
      <c r="MWX134" s="243"/>
      <c r="MWY134" s="243"/>
      <c r="MWZ134" s="243"/>
      <c r="MXA134" s="243"/>
      <c r="MXB134" s="243"/>
      <c r="MXC134" s="243"/>
      <c r="MXD134" s="243"/>
      <c r="MXE134" s="243"/>
      <c r="MXF134" s="243"/>
      <c r="MXG134" s="243"/>
      <c r="MXH134" s="243"/>
      <c r="MXI134" s="243"/>
      <c r="MXJ134" s="243"/>
      <c r="MXK134" s="243"/>
      <c r="MXL134" s="243"/>
      <c r="MXN134" s="243"/>
      <c r="MXO134" s="243"/>
      <c r="MXP134" s="243"/>
      <c r="MXQ134" s="243"/>
      <c r="MXR134" s="243"/>
      <c r="MXS134" s="243"/>
      <c r="MXT134" s="243"/>
      <c r="MXU134" s="243"/>
      <c r="MXV134" s="243"/>
      <c r="MXW134" s="243"/>
      <c r="MXX134" s="243"/>
      <c r="MXY134" s="243"/>
      <c r="MXZ134" s="243"/>
      <c r="MYA134" s="243"/>
      <c r="MYB134" s="243"/>
      <c r="MYD134" s="243"/>
      <c r="MYE134" s="243"/>
      <c r="MYF134" s="243"/>
      <c r="MYG134" s="243"/>
      <c r="MYH134" s="243"/>
      <c r="MYI134" s="243"/>
      <c r="MYJ134" s="243"/>
      <c r="MYK134" s="243"/>
      <c r="MYL134" s="243"/>
      <c r="MYM134" s="243"/>
      <c r="MYN134" s="243"/>
      <c r="MYO134" s="243"/>
      <c r="MYP134" s="243"/>
      <c r="MYQ134" s="243"/>
      <c r="MYR134" s="243"/>
      <c r="MYT134" s="243"/>
      <c r="MYU134" s="243"/>
      <c r="MYV134" s="243"/>
      <c r="MYW134" s="243"/>
      <c r="MYX134" s="243"/>
      <c r="MYY134" s="243"/>
      <c r="MYZ134" s="243"/>
      <c r="MZA134" s="243"/>
      <c r="MZB134" s="243"/>
      <c r="MZC134" s="243"/>
      <c r="MZD134" s="243"/>
      <c r="MZE134" s="243"/>
      <c r="MZF134" s="243"/>
      <c r="MZG134" s="243"/>
      <c r="MZH134" s="243"/>
      <c r="MZJ134" s="243"/>
      <c r="MZK134" s="243"/>
      <c r="MZL134" s="243"/>
      <c r="MZM134" s="243"/>
      <c r="MZN134" s="243"/>
      <c r="MZO134" s="243"/>
      <c r="MZP134" s="243"/>
      <c r="MZQ134" s="243"/>
      <c r="MZR134" s="243"/>
      <c r="MZS134" s="243"/>
      <c r="MZT134" s="243"/>
      <c r="MZU134" s="243"/>
      <c r="MZV134" s="243"/>
      <c r="MZW134" s="243"/>
      <c r="MZX134" s="243"/>
      <c r="MZZ134" s="243"/>
      <c r="NAA134" s="243"/>
      <c r="NAB134" s="243"/>
      <c r="NAC134" s="243"/>
      <c r="NAD134" s="243"/>
      <c r="NAE134" s="243"/>
      <c r="NAF134" s="243"/>
      <c r="NAG134" s="243"/>
      <c r="NAH134" s="243"/>
      <c r="NAI134" s="243"/>
      <c r="NAJ134" s="243"/>
      <c r="NAK134" s="243"/>
      <c r="NAL134" s="243"/>
      <c r="NAM134" s="243"/>
      <c r="NAN134" s="243"/>
      <c r="NAP134" s="243"/>
      <c r="NAQ134" s="243"/>
      <c r="NAR134" s="243"/>
      <c r="NAS134" s="243"/>
      <c r="NAT134" s="243"/>
      <c r="NAU134" s="243"/>
      <c r="NAV134" s="243"/>
      <c r="NAW134" s="243"/>
      <c r="NAX134" s="243"/>
      <c r="NAY134" s="243"/>
      <c r="NAZ134" s="243"/>
      <c r="NBA134" s="243"/>
      <c r="NBB134" s="243"/>
      <c r="NBC134" s="243"/>
      <c r="NBD134" s="243"/>
      <c r="NBF134" s="243"/>
      <c r="NBG134" s="243"/>
      <c r="NBH134" s="243"/>
      <c r="NBI134" s="243"/>
      <c r="NBJ134" s="243"/>
      <c r="NBK134" s="243"/>
      <c r="NBL134" s="243"/>
      <c r="NBM134" s="243"/>
      <c r="NBN134" s="243"/>
      <c r="NBO134" s="243"/>
      <c r="NBP134" s="243"/>
      <c r="NBQ134" s="243"/>
      <c r="NBR134" s="243"/>
      <c r="NBS134" s="243"/>
      <c r="NBT134" s="243"/>
      <c r="NBV134" s="243"/>
      <c r="NBW134" s="243"/>
      <c r="NBX134" s="243"/>
      <c r="NBY134" s="243"/>
      <c r="NBZ134" s="243"/>
      <c r="NCA134" s="243"/>
      <c r="NCB134" s="243"/>
      <c r="NCC134" s="243"/>
      <c r="NCD134" s="243"/>
      <c r="NCE134" s="243"/>
      <c r="NCF134" s="243"/>
      <c r="NCG134" s="243"/>
      <c r="NCH134" s="243"/>
      <c r="NCI134" s="243"/>
      <c r="NCJ134" s="243"/>
      <c r="NCL134" s="243"/>
      <c r="NCM134" s="243"/>
      <c r="NCN134" s="243"/>
      <c r="NCO134" s="243"/>
      <c r="NCP134" s="243"/>
      <c r="NCQ134" s="243"/>
      <c r="NCR134" s="243"/>
      <c r="NCS134" s="243"/>
      <c r="NCT134" s="243"/>
      <c r="NCU134" s="243"/>
      <c r="NCV134" s="243"/>
      <c r="NCW134" s="243"/>
      <c r="NCX134" s="243"/>
      <c r="NCY134" s="243"/>
      <c r="NCZ134" s="243"/>
      <c r="NDB134" s="243"/>
      <c r="NDC134" s="243"/>
      <c r="NDD134" s="243"/>
      <c r="NDE134" s="243"/>
      <c r="NDF134" s="243"/>
      <c r="NDG134" s="243"/>
      <c r="NDH134" s="243"/>
      <c r="NDI134" s="243"/>
      <c r="NDJ134" s="243"/>
      <c r="NDK134" s="243"/>
      <c r="NDL134" s="243"/>
      <c r="NDM134" s="243"/>
      <c r="NDN134" s="243"/>
      <c r="NDO134" s="243"/>
      <c r="NDP134" s="243"/>
      <c r="NDR134" s="243"/>
      <c r="NDS134" s="243"/>
      <c r="NDT134" s="243"/>
      <c r="NDU134" s="243"/>
      <c r="NDV134" s="243"/>
      <c r="NDW134" s="243"/>
      <c r="NDX134" s="243"/>
      <c r="NDY134" s="243"/>
      <c r="NDZ134" s="243"/>
      <c r="NEA134" s="243"/>
      <c r="NEB134" s="243"/>
      <c r="NEC134" s="243"/>
      <c r="NED134" s="243"/>
      <c r="NEE134" s="243"/>
      <c r="NEF134" s="243"/>
      <c r="NEH134" s="243"/>
      <c r="NEI134" s="243"/>
      <c r="NEJ134" s="243"/>
      <c r="NEK134" s="243"/>
      <c r="NEL134" s="243"/>
      <c r="NEM134" s="243"/>
      <c r="NEN134" s="243"/>
      <c r="NEO134" s="243"/>
      <c r="NEP134" s="243"/>
      <c r="NEQ134" s="243"/>
      <c r="NER134" s="243"/>
      <c r="NES134" s="243"/>
      <c r="NET134" s="243"/>
      <c r="NEU134" s="243"/>
      <c r="NEV134" s="243"/>
      <c r="NEX134" s="243"/>
      <c r="NEY134" s="243"/>
      <c r="NEZ134" s="243"/>
      <c r="NFA134" s="243"/>
      <c r="NFB134" s="243"/>
      <c r="NFC134" s="243"/>
      <c r="NFD134" s="243"/>
      <c r="NFE134" s="243"/>
      <c r="NFF134" s="243"/>
      <c r="NFG134" s="243"/>
      <c r="NFH134" s="243"/>
      <c r="NFI134" s="243"/>
      <c r="NFJ134" s="243"/>
      <c r="NFK134" s="243"/>
      <c r="NFL134" s="243"/>
      <c r="NFN134" s="243"/>
      <c r="NFO134" s="243"/>
      <c r="NFP134" s="243"/>
      <c r="NFQ134" s="243"/>
      <c r="NFR134" s="243"/>
      <c r="NFS134" s="243"/>
      <c r="NFT134" s="243"/>
      <c r="NFU134" s="243"/>
      <c r="NFV134" s="243"/>
      <c r="NFW134" s="243"/>
      <c r="NFX134" s="243"/>
      <c r="NFY134" s="243"/>
      <c r="NFZ134" s="243"/>
      <c r="NGA134" s="243"/>
      <c r="NGB134" s="243"/>
      <c r="NGD134" s="243"/>
      <c r="NGE134" s="243"/>
      <c r="NGF134" s="243"/>
      <c r="NGG134" s="243"/>
      <c r="NGH134" s="243"/>
      <c r="NGI134" s="243"/>
      <c r="NGJ134" s="243"/>
      <c r="NGK134" s="243"/>
      <c r="NGL134" s="243"/>
      <c r="NGM134" s="243"/>
      <c r="NGN134" s="243"/>
      <c r="NGO134" s="243"/>
      <c r="NGP134" s="243"/>
      <c r="NGQ134" s="243"/>
      <c r="NGR134" s="243"/>
      <c r="NGT134" s="243"/>
      <c r="NGU134" s="243"/>
      <c r="NGV134" s="243"/>
      <c r="NGW134" s="243"/>
      <c r="NGX134" s="243"/>
      <c r="NGY134" s="243"/>
      <c r="NGZ134" s="243"/>
      <c r="NHA134" s="243"/>
      <c r="NHB134" s="243"/>
      <c r="NHC134" s="243"/>
      <c r="NHD134" s="243"/>
      <c r="NHE134" s="243"/>
      <c r="NHF134" s="243"/>
      <c r="NHG134" s="243"/>
      <c r="NHH134" s="243"/>
      <c r="NHJ134" s="243"/>
      <c r="NHK134" s="243"/>
      <c r="NHL134" s="243"/>
      <c r="NHM134" s="243"/>
      <c r="NHN134" s="243"/>
      <c r="NHO134" s="243"/>
      <c r="NHP134" s="243"/>
      <c r="NHQ134" s="243"/>
      <c r="NHR134" s="243"/>
      <c r="NHS134" s="243"/>
      <c r="NHT134" s="243"/>
      <c r="NHU134" s="243"/>
      <c r="NHV134" s="243"/>
      <c r="NHW134" s="243"/>
      <c r="NHX134" s="243"/>
      <c r="NHZ134" s="243"/>
      <c r="NIA134" s="243"/>
      <c r="NIB134" s="243"/>
      <c r="NIC134" s="243"/>
      <c r="NID134" s="243"/>
      <c r="NIE134" s="243"/>
      <c r="NIF134" s="243"/>
      <c r="NIG134" s="243"/>
      <c r="NIH134" s="243"/>
      <c r="NII134" s="243"/>
      <c r="NIJ134" s="243"/>
      <c r="NIK134" s="243"/>
      <c r="NIL134" s="243"/>
      <c r="NIM134" s="243"/>
      <c r="NIN134" s="243"/>
      <c r="NIP134" s="243"/>
      <c r="NIQ134" s="243"/>
      <c r="NIR134" s="243"/>
      <c r="NIS134" s="243"/>
      <c r="NIT134" s="243"/>
      <c r="NIU134" s="243"/>
      <c r="NIV134" s="243"/>
      <c r="NIW134" s="243"/>
      <c r="NIX134" s="243"/>
      <c r="NIY134" s="243"/>
      <c r="NIZ134" s="243"/>
      <c r="NJA134" s="243"/>
      <c r="NJB134" s="243"/>
      <c r="NJC134" s="243"/>
      <c r="NJD134" s="243"/>
      <c r="NJF134" s="243"/>
      <c r="NJG134" s="243"/>
      <c r="NJH134" s="243"/>
      <c r="NJI134" s="243"/>
      <c r="NJJ134" s="243"/>
      <c r="NJK134" s="243"/>
      <c r="NJL134" s="243"/>
      <c r="NJM134" s="243"/>
      <c r="NJN134" s="243"/>
      <c r="NJO134" s="243"/>
      <c r="NJP134" s="243"/>
      <c r="NJQ134" s="243"/>
      <c r="NJR134" s="243"/>
      <c r="NJS134" s="243"/>
      <c r="NJT134" s="243"/>
      <c r="NJV134" s="243"/>
      <c r="NJW134" s="243"/>
      <c r="NJX134" s="243"/>
      <c r="NJY134" s="243"/>
      <c r="NJZ134" s="243"/>
      <c r="NKA134" s="243"/>
      <c r="NKB134" s="243"/>
      <c r="NKC134" s="243"/>
      <c r="NKD134" s="243"/>
      <c r="NKE134" s="243"/>
      <c r="NKF134" s="243"/>
      <c r="NKG134" s="243"/>
      <c r="NKH134" s="243"/>
      <c r="NKI134" s="243"/>
      <c r="NKJ134" s="243"/>
      <c r="NKL134" s="243"/>
      <c r="NKM134" s="243"/>
      <c r="NKN134" s="243"/>
      <c r="NKO134" s="243"/>
      <c r="NKP134" s="243"/>
      <c r="NKQ134" s="243"/>
      <c r="NKR134" s="243"/>
      <c r="NKS134" s="243"/>
      <c r="NKT134" s="243"/>
      <c r="NKU134" s="243"/>
      <c r="NKV134" s="243"/>
      <c r="NKW134" s="243"/>
      <c r="NKX134" s="243"/>
      <c r="NKY134" s="243"/>
      <c r="NKZ134" s="243"/>
      <c r="NLB134" s="243"/>
      <c r="NLC134" s="243"/>
      <c r="NLD134" s="243"/>
      <c r="NLE134" s="243"/>
      <c r="NLF134" s="243"/>
      <c r="NLG134" s="243"/>
      <c r="NLH134" s="243"/>
      <c r="NLI134" s="243"/>
      <c r="NLJ134" s="243"/>
      <c r="NLK134" s="243"/>
      <c r="NLL134" s="243"/>
      <c r="NLM134" s="243"/>
      <c r="NLN134" s="243"/>
      <c r="NLO134" s="243"/>
      <c r="NLP134" s="243"/>
      <c r="NLR134" s="243"/>
      <c r="NLS134" s="243"/>
      <c r="NLT134" s="243"/>
      <c r="NLU134" s="243"/>
      <c r="NLV134" s="243"/>
      <c r="NLW134" s="243"/>
      <c r="NLX134" s="243"/>
      <c r="NLY134" s="243"/>
      <c r="NLZ134" s="243"/>
      <c r="NMA134" s="243"/>
      <c r="NMB134" s="243"/>
      <c r="NMC134" s="243"/>
      <c r="NMD134" s="243"/>
      <c r="NME134" s="243"/>
      <c r="NMF134" s="243"/>
      <c r="NMH134" s="243"/>
      <c r="NMI134" s="243"/>
      <c r="NMJ134" s="243"/>
      <c r="NMK134" s="243"/>
      <c r="NML134" s="243"/>
      <c r="NMM134" s="243"/>
      <c r="NMN134" s="243"/>
      <c r="NMO134" s="243"/>
      <c r="NMP134" s="243"/>
      <c r="NMQ134" s="243"/>
      <c r="NMR134" s="243"/>
      <c r="NMS134" s="243"/>
      <c r="NMT134" s="243"/>
      <c r="NMU134" s="243"/>
      <c r="NMV134" s="243"/>
      <c r="NMX134" s="243"/>
      <c r="NMY134" s="243"/>
      <c r="NMZ134" s="243"/>
      <c r="NNA134" s="243"/>
      <c r="NNB134" s="243"/>
      <c r="NNC134" s="243"/>
      <c r="NND134" s="243"/>
      <c r="NNE134" s="243"/>
      <c r="NNF134" s="243"/>
      <c r="NNG134" s="243"/>
      <c r="NNH134" s="243"/>
      <c r="NNI134" s="243"/>
      <c r="NNJ134" s="243"/>
      <c r="NNK134" s="243"/>
      <c r="NNL134" s="243"/>
      <c r="NNN134" s="243"/>
      <c r="NNO134" s="243"/>
      <c r="NNP134" s="243"/>
      <c r="NNQ134" s="243"/>
      <c r="NNR134" s="243"/>
      <c r="NNS134" s="243"/>
      <c r="NNT134" s="243"/>
      <c r="NNU134" s="243"/>
      <c r="NNV134" s="243"/>
      <c r="NNW134" s="243"/>
      <c r="NNX134" s="243"/>
      <c r="NNY134" s="243"/>
      <c r="NNZ134" s="243"/>
      <c r="NOA134" s="243"/>
      <c r="NOB134" s="243"/>
      <c r="NOD134" s="243"/>
      <c r="NOE134" s="243"/>
      <c r="NOF134" s="243"/>
      <c r="NOG134" s="243"/>
      <c r="NOH134" s="243"/>
      <c r="NOI134" s="243"/>
      <c r="NOJ134" s="243"/>
      <c r="NOK134" s="243"/>
      <c r="NOL134" s="243"/>
      <c r="NOM134" s="243"/>
      <c r="NON134" s="243"/>
      <c r="NOO134" s="243"/>
      <c r="NOP134" s="243"/>
      <c r="NOQ134" s="243"/>
      <c r="NOR134" s="243"/>
      <c r="NOT134" s="243"/>
      <c r="NOU134" s="243"/>
      <c r="NOV134" s="243"/>
      <c r="NOW134" s="243"/>
      <c r="NOX134" s="243"/>
      <c r="NOY134" s="243"/>
      <c r="NOZ134" s="243"/>
      <c r="NPA134" s="243"/>
      <c r="NPB134" s="243"/>
      <c r="NPC134" s="243"/>
      <c r="NPD134" s="243"/>
      <c r="NPE134" s="243"/>
      <c r="NPF134" s="243"/>
      <c r="NPG134" s="243"/>
      <c r="NPH134" s="243"/>
      <c r="NPJ134" s="243"/>
      <c r="NPK134" s="243"/>
      <c r="NPL134" s="243"/>
      <c r="NPM134" s="243"/>
      <c r="NPN134" s="243"/>
      <c r="NPO134" s="243"/>
      <c r="NPP134" s="243"/>
      <c r="NPQ134" s="243"/>
      <c r="NPR134" s="243"/>
      <c r="NPS134" s="243"/>
      <c r="NPT134" s="243"/>
      <c r="NPU134" s="243"/>
      <c r="NPV134" s="243"/>
      <c r="NPW134" s="243"/>
      <c r="NPX134" s="243"/>
      <c r="NPZ134" s="243"/>
      <c r="NQA134" s="243"/>
      <c r="NQB134" s="243"/>
      <c r="NQC134" s="243"/>
      <c r="NQD134" s="243"/>
      <c r="NQE134" s="243"/>
      <c r="NQF134" s="243"/>
      <c r="NQG134" s="243"/>
      <c r="NQH134" s="243"/>
      <c r="NQI134" s="243"/>
      <c r="NQJ134" s="243"/>
      <c r="NQK134" s="243"/>
      <c r="NQL134" s="243"/>
      <c r="NQM134" s="243"/>
      <c r="NQN134" s="243"/>
      <c r="NQP134" s="243"/>
      <c r="NQQ134" s="243"/>
      <c r="NQR134" s="243"/>
      <c r="NQS134" s="243"/>
      <c r="NQT134" s="243"/>
      <c r="NQU134" s="243"/>
      <c r="NQV134" s="243"/>
      <c r="NQW134" s="243"/>
      <c r="NQX134" s="243"/>
      <c r="NQY134" s="243"/>
      <c r="NQZ134" s="243"/>
      <c r="NRA134" s="243"/>
      <c r="NRB134" s="243"/>
      <c r="NRC134" s="243"/>
      <c r="NRD134" s="243"/>
      <c r="NRF134" s="243"/>
      <c r="NRG134" s="243"/>
      <c r="NRH134" s="243"/>
      <c r="NRI134" s="243"/>
      <c r="NRJ134" s="243"/>
      <c r="NRK134" s="243"/>
      <c r="NRL134" s="243"/>
      <c r="NRM134" s="243"/>
      <c r="NRN134" s="243"/>
      <c r="NRO134" s="243"/>
      <c r="NRP134" s="243"/>
      <c r="NRQ134" s="243"/>
      <c r="NRR134" s="243"/>
      <c r="NRS134" s="243"/>
      <c r="NRT134" s="243"/>
      <c r="NRV134" s="243"/>
      <c r="NRW134" s="243"/>
      <c r="NRX134" s="243"/>
      <c r="NRY134" s="243"/>
      <c r="NRZ134" s="243"/>
      <c r="NSA134" s="243"/>
      <c r="NSB134" s="243"/>
      <c r="NSC134" s="243"/>
      <c r="NSD134" s="243"/>
      <c r="NSE134" s="243"/>
      <c r="NSF134" s="243"/>
      <c r="NSG134" s="243"/>
      <c r="NSH134" s="243"/>
      <c r="NSI134" s="243"/>
      <c r="NSJ134" s="243"/>
      <c r="NSL134" s="243"/>
      <c r="NSM134" s="243"/>
      <c r="NSN134" s="243"/>
      <c r="NSO134" s="243"/>
      <c r="NSP134" s="243"/>
      <c r="NSQ134" s="243"/>
      <c r="NSR134" s="243"/>
      <c r="NSS134" s="243"/>
      <c r="NST134" s="243"/>
      <c r="NSU134" s="243"/>
      <c r="NSV134" s="243"/>
      <c r="NSW134" s="243"/>
      <c r="NSX134" s="243"/>
      <c r="NSY134" s="243"/>
      <c r="NSZ134" s="243"/>
      <c r="NTB134" s="243"/>
      <c r="NTC134" s="243"/>
      <c r="NTD134" s="243"/>
      <c r="NTE134" s="243"/>
      <c r="NTF134" s="243"/>
      <c r="NTG134" s="243"/>
      <c r="NTH134" s="243"/>
      <c r="NTI134" s="243"/>
      <c r="NTJ134" s="243"/>
      <c r="NTK134" s="243"/>
      <c r="NTL134" s="243"/>
      <c r="NTM134" s="243"/>
      <c r="NTN134" s="243"/>
      <c r="NTO134" s="243"/>
      <c r="NTP134" s="243"/>
      <c r="NTR134" s="243"/>
      <c r="NTS134" s="243"/>
      <c r="NTT134" s="243"/>
      <c r="NTU134" s="243"/>
      <c r="NTV134" s="243"/>
      <c r="NTW134" s="243"/>
      <c r="NTX134" s="243"/>
      <c r="NTY134" s="243"/>
      <c r="NTZ134" s="243"/>
      <c r="NUA134" s="243"/>
      <c r="NUB134" s="243"/>
      <c r="NUC134" s="243"/>
      <c r="NUD134" s="243"/>
      <c r="NUE134" s="243"/>
      <c r="NUF134" s="243"/>
      <c r="NUH134" s="243"/>
      <c r="NUI134" s="243"/>
      <c r="NUJ134" s="243"/>
      <c r="NUK134" s="243"/>
      <c r="NUL134" s="243"/>
      <c r="NUM134" s="243"/>
      <c r="NUN134" s="243"/>
      <c r="NUO134" s="243"/>
      <c r="NUP134" s="243"/>
      <c r="NUQ134" s="243"/>
      <c r="NUR134" s="243"/>
      <c r="NUS134" s="243"/>
      <c r="NUT134" s="243"/>
      <c r="NUU134" s="243"/>
      <c r="NUV134" s="243"/>
      <c r="NUX134" s="243"/>
      <c r="NUY134" s="243"/>
      <c r="NUZ134" s="243"/>
      <c r="NVA134" s="243"/>
      <c r="NVB134" s="243"/>
      <c r="NVC134" s="243"/>
      <c r="NVD134" s="243"/>
      <c r="NVE134" s="243"/>
      <c r="NVF134" s="243"/>
      <c r="NVG134" s="243"/>
      <c r="NVH134" s="243"/>
      <c r="NVI134" s="243"/>
      <c r="NVJ134" s="243"/>
      <c r="NVK134" s="243"/>
      <c r="NVL134" s="243"/>
      <c r="NVN134" s="243"/>
      <c r="NVO134" s="243"/>
      <c r="NVP134" s="243"/>
      <c r="NVQ134" s="243"/>
      <c r="NVR134" s="243"/>
      <c r="NVS134" s="243"/>
      <c r="NVT134" s="243"/>
      <c r="NVU134" s="243"/>
      <c r="NVV134" s="243"/>
      <c r="NVW134" s="243"/>
      <c r="NVX134" s="243"/>
      <c r="NVY134" s="243"/>
      <c r="NVZ134" s="243"/>
      <c r="NWA134" s="243"/>
      <c r="NWB134" s="243"/>
      <c r="NWD134" s="243"/>
      <c r="NWE134" s="243"/>
      <c r="NWF134" s="243"/>
      <c r="NWG134" s="243"/>
      <c r="NWH134" s="243"/>
      <c r="NWI134" s="243"/>
      <c r="NWJ134" s="243"/>
      <c r="NWK134" s="243"/>
      <c r="NWL134" s="243"/>
      <c r="NWM134" s="243"/>
      <c r="NWN134" s="243"/>
      <c r="NWO134" s="243"/>
      <c r="NWP134" s="243"/>
      <c r="NWQ134" s="243"/>
      <c r="NWR134" s="243"/>
      <c r="NWT134" s="243"/>
      <c r="NWU134" s="243"/>
      <c r="NWV134" s="243"/>
      <c r="NWW134" s="243"/>
      <c r="NWX134" s="243"/>
      <c r="NWY134" s="243"/>
      <c r="NWZ134" s="243"/>
      <c r="NXA134" s="243"/>
      <c r="NXB134" s="243"/>
      <c r="NXC134" s="243"/>
      <c r="NXD134" s="243"/>
      <c r="NXE134" s="243"/>
      <c r="NXF134" s="243"/>
      <c r="NXG134" s="243"/>
      <c r="NXH134" s="243"/>
      <c r="NXJ134" s="243"/>
      <c r="NXK134" s="243"/>
      <c r="NXL134" s="243"/>
      <c r="NXM134" s="243"/>
      <c r="NXN134" s="243"/>
      <c r="NXO134" s="243"/>
      <c r="NXP134" s="243"/>
      <c r="NXQ134" s="243"/>
      <c r="NXR134" s="243"/>
      <c r="NXS134" s="243"/>
      <c r="NXT134" s="243"/>
      <c r="NXU134" s="243"/>
      <c r="NXV134" s="243"/>
      <c r="NXW134" s="243"/>
      <c r="NXX134" s="243"/>
      <c r="NXZ134" s="243"/>
      <c r="NYA134" s="243"/>
      <c r="NYB134" s="243"/>
      <c r="NYC134" s="243"/>
      <c r="NYD134" s="243"/>
      <c r="NYE134" s="243"/>
      <c r="NYF134" s="243"/>
      <c r="NYG134" s="243"/>
      <c r="NYH134" s="243"/>
      <c r="NYI134" s="243"/>
      <c r="NYJ134" s="243"/>
      <c r="NYK134" s="243"/>
      <c r="NYL134" s="243"/>
      <c r="NYM134" s="243"/>
      <c r="NYN134" s="243"/>
      <c r="NYP134" s="243"/>
      <c r="NYQ134" s="243"/>
      <c r="NYR134" s="243"/>
      <c r="NYS134" s="243"/>
      <c r="NYT134" s="243"/>
      <c r="NYU134" s="243"/>
      <c r="NYV134" s="243"/>
      <c r="NYW134" s="243"/>
      <c r="NYX134" s="243"/>
      <c r="NYY134" s="243"/>
      <c r="NYZ134" s="243"/>
      <c r="NZA134" s="243"/>
      <c r="NZB134" s="243"/>
      <c r="NZC134" s="243"/>
      <c r="NZD134" s="243"/>
      <c r="NZF134" s="243"/>
      <c r="NZG134" s="243"/>
      <c r="NZH134" s="243"/>
      <c r="NZI134" s="243"/>
      <c r="NZJ134" s="243"/>
      <c r="NZK134" s="243"/>
      <c r="NZL134" s="243"/>
      <c r="NZM134" s="243"/>
      <c r="NZN134" s="243"/>
      <c r="NZO134" s="243"/>
      <c r="NZP134" s="243"/>
      <c r="NZQ134" s="243"/>
      <c r="NZR134" s="243"/>
      <c r="NZS134" s="243"/>
      <c r="NZT134" s="243"/>
      <c r="NZV134" s="243"/>
      <c r="NZW134" s="243"/>
      <c r="NZX134" s="243"/>
      <c r="NZY134" s="243"/>
      <c r="NZZ134" s="243"/>
      <c r="OAA134" s="243"/>
      <c r="OAB134" s="243"/>
      <c r="OAC134" s="243"/>
      <c r="OAD134" s="243"/>
      <c r="OAE134" s="243"/>
      <c r="OAF134" s="243"/>
      <c r="OAG134" s="243"/>
      <c r="OAH134" s="243"/>
      <c r="OAI134" s="243"/>
      <c r="OAJ134" s="243"/>
      <c r="OAL134" s="243"/>
      <c r="OAM134" s="243"/>
      <c r="OAN134" s="243"/>
      <c r="OAO134" s="243"/>
      <c r="OAP134" s="243"/>
      <c r="OAQ134" s="243"/>
      <c r="OAR134" s="243"/>
      <c r="OAS134" s="243"/>
      <c r="OAT134" s="243"/>
      <c r="OAU134" s="243"/>
      <c r="OAV134" s="243"/>
      <c r="OAW134" s="243"/>
      <c r="OAX134" s="243"/>
      <c r="OAY134" s="243"/>
      <c r="OAZ134" s="243"/>
      <c r="OBB134" s="243"/>
      <c r="OBC134" s="243"/>
      <c r="OBD134" s="243"/>
      <c r="OBE134" s="243"/>
      <c r="OBF134" s="243"/>
      <c r="OBG134" s="243"/>
      <c r="OBH134" s="243"/>
      <c r="OBI134" s="243"/>
      <c r="OBJ134" s="243"/>
      <c r="OBK134" s="243"/>
      <c r="OBL134" s="243"/>
      <c r="OBM134" s="243"/>
      <c r="OBN134" s="243"/>
      <c r="OBO134" s="243"/>
      <c r="OBP134" s="243"/>
      <c r="OBR134" s="243"/>
      <c r="OBS134" s="243"/>
      <c r="OBT134" s="243"/>
      <c r="OBU134" s="243"/>
      <c r="OBV134" s="243"/>
      <c r="OBW134" s="243"/>
      <c r="OBX134" s="243"/>
      <c r="OBY134" s="243"/>
      <c r="OBZ134" s="243"/>
      <c r="OCA134" s="243"/>
      <c r="OCB134" s="243"/>
      <c r="OCC134" s="243"/>
      <c r="OCD134" s="243"/>
      <c r="OCE134" s="243"/>
      <c r="OCF134" s="243"/>
      <c r="OCH134" s="243"/>
      <c r="OCI134" s="243"/>
      <c r="OCJ134" s="243"/>
      <c r="OCK134" s="243"/>
      <c r="OCL134" s="243"/>
      <c r="OCM134" s="243"/>
      <c r="OCN134" s="243"/>
      <c r="OCO134" s="243"/>
      <c r="OCP134" s="243"/>
      <c r="OCQ134" s="243"/>
      <c r="OCR134" s="243"/>
      <c r="OCS134" s="243"/>
      <c r="OCT134" s="243"/>
      <c r="OCU134" s="243"/>
      <c r="OCV134" s="243"/>
      <c r="OCX134" s="243"/>
      <c r="OCY134" s="243"/>
      <c r="OCZ134" s="243"/>
      <c r="ODA134" s="243"/>
      <c r="ODB134" s="243"/>
      <c r="ODC134" s="243"/>
      <c r="ODD134" s="243"/>
      <c r="ODE134" s="243"/>
      <c r="ODF134" s="243"/>
      <c r="ODG134" s="243"/>
      <c r="ODH134" s="243"/>
      <c r="ODI134" s="243"/>
      <c r="ODJ134" s="243"/>
      <c r="ODK134" s="243"/>
      <c r="ODL134" s="243"/>
      <c r="ODN134" s="243"/>
      <c r="ODO134" s="243"/>
      <c r="ODP134" s="243"/>
      <c r="ODQ134" s="243"/>
      <c r="ODR134" s="243"/>
      <c r="ODS134" s="243"/>
      <c r="ODT134" s="243"/>
      <c r="ODU134" s="243"/>
      <c r="ODV134" s="243"/>
      <c r="ODW134" s="243"/>
      <c r="ODX134" s="243"/>
      <c r="ODY134" s="243"/>
      <c r="ODZ134" s="243"/>
      <c r="OEA134" s="243"/>
      <c r="OEB134" s="243"/>
      <c r="OED134" s="243"/>
      <c r="OEE134" s="243"/>
      <c r="OEF134" s="243"/>
      <c r="OEG134" s="243"/>
      <c r="OEH134" s="243"/>
      <c r="OEI134" s="243"/>
      <c r="OEJ134" s="243"/>
      <c r="OEK134" s="243"/>
      <c r="OEL134" s="243"/>
      <c r="OEM134" s="243"/>
      <c r="OEN134" s="243"/>
      <c r="OEO134" s="243"/>
      <c r="OEP134" s="243"/>
      <c r="OEQ134" s="243"/>
      <c r="OER134" s="243"/>
      <c r="OET134" s="243"/>
      <c r="OEU134" s="243"/>
      <c r="OEV134" s="243"/>
      <c r="OEW134" s="243"/>
      <c r="OEX134" s="243"/>
      <c r="OEY134" s="243"/>
      <c r="OEZ134" s="243"/>
      <c r="OFA134" s="243"/>
      <c r="OFB134" s="243"/>
      <c r="OFC134" s="243"/>
      <c r="OFD134" s="243"/>
      <c r="OFE134" s="243"/>
      <c r="OFF134" s="243"/>
      <c r="OFG134" s="243"/>
      <c r="OFH134" s="243"/>
      <c r="OFJ134" s="243"/>
      <c r="OFK134" s="243"/>
      <c r="OFL134" s="243"/>
      <c r="OFM134" s="243"/>
      <c r="OFN134" s="243"/>
      <c r="OFO134" s="243"/>
      <c r="OFP134" s="243"/>
      <c r="OFQ134" s="243"/>
      <c r="OFR134" s="243"/>
      <c r="OFS134" s="243"/>
      <c r="OFT134" s="243"/>
      <c r="OFU134" s="243"/>
      <c r="OFV134" s="243"/>
      <c r="OFW134" s="243"/>
      <c r="OFX134" s="243"/>
      <c r="OFZ134" s="243"/>
      <c r="OGA134" s="243"/>
      <c r="OGB134" s="243"/>
      <c r="OGC134" s="243"/>
      <c r="OGD134" s="243"/>
      <c r="OGE134" s="243"/>
      <c r="OGF134" s="243"/>
      <c r="OGG134" s="243"/>
      <c r="OGH134" s="243"/>
      <c r="OGI134" s="243"/>
      <c r="OGJ134" s="243"/>
      <c r="OGK134" s="243"/>
      <c r="OGL134" s="243"/>
      <c r="OGM134" s="243"/>
      <c r="OGN134" s="243"/>
      <c r="OGP134" s="243"/>
      <c r="OGQ134" s="243"/>
      <c r="OGR134" s="243"/>
      <c r="OGS134" s="243"/>
      <c r="OGT134" s="243"/>
      <c r="OGU134" s="243"/>
      <c r="OGV134" s="243"/>
      <c r="OGW134" s="243"/>
      <c r="OGX134" s="243"/>
      <c r="OGY134" s="243"/>
      <c r="OGZ134" s="243"/>
      <c r="OHA134" s="243"/>
      <c r="OHB134" s="243"/>
      <c r="OHC134" s="243"/>
      <c r="OHD134" s="243"/>
      <c r="OHF134" s="243"/>
      <c r="OHG134" s="243"/>
      <c r="OHH134" s="243"/>
      <c r="OHI134" s="243"/>
      <c r="OHJ134" s="243"/>
      <c r="OHK134" s="243"/>
      <c r="OHL134" s="243"/>
      <c r="OHM134" s="243"/>
      <c r="OHN134" s="243"/>
      <c r="OHO134" s="243"/>
      <c r="OHP134" s="243"/>
      <c r="OHQ134" s="243"/>
      <c r="OHR134" s="243"/>
      <c r="OHS134" s="243"/>
      <c r="OHT134" s="243"/>
      <c r="OHV134" s="243"/>
      <c r="OHW134" s="243"/>
      <c r="OHX134" s="243"/>
      <c r="OHY134" s="243"/>
      <c r="OHZ134" s="243"/>
      <c r="OIA134" s="243"/>
      <c r="OIB134" s="243"/>
      <c r="OIC134" s="243"/>
      <c r="OID134" s="243"/>
      <c r="OIE134" s="243"/>
      <c r="OIF134" s="243"/>
      <c r="OIG134" s="243"/>
      <c r="OIH134" s="243"/>
      <c r="OII134" s="243"/>
      <c r="OIJ134" s="243"/>
      <c r="OIL134" s="243"/>
      <c r="OIM134" s="243"/>
      <c r="OIN134" s="243"/>
      <c r="OIO134" s="243"/>
      <c r="OIP134" s="243"/>
      <c r="OIQ134" s="243"/>
      <c r="OIR134" s="243"/>
      <c r="OIS134" s="243"/>
      <c r="OIT134" s="243"/>
      <c r="OIU134" s="243"/>
      <c r="OIV134" s="243"/>
      <c r="OIW134" s="243"/>
      <c r="OIX134" s="243"/>
      <c r="OIY134" s="243"/>
      <c r="OIZ134" s="243"/>
      <c r="OJB134" s="243"/>
      <c r="OJC134" s="243"/>
      <c r="OJD134" s="243"/>
      <c r="OJE134" s="243"/>
      <c r="OJF134" s="243"/>
      <c r="OJG134" s="243"/>
      <c r="OJH134" s="243"/>
      <c r="OJI134" s="243"/>
      <c r="OJJ134" s="243"/>
      <c r="OJK134" s="243"/>
      <c r="OJL134" s="243"/>
      <c r="OJM134" s="243"/>
      <c r="OJN134" s="243"/>
      <c r="OJO134" s="243"/>
      <c r="OJP134" s="243"/>
      <c r="OJR134" s="243"/>
      <c r="OJS134" s="243"/>
      <c r="OJT134" s="243"/>
      <c r="OJU134" s="243"/>
      <c r="OJV134" s="243"/>
      <c r="OJW134" s="243"/>
      <c r="OJX134" s="243"/>
      <c r="OJY134" s="243"/>
      <c r="OJZ134" s="243"/>
      <c r="OKA134" s="243"/>
      <c r="OKB134" s="243"/>
      <c r="OKC134" s="243"/>
      <c r="OKD134" s="243"/>
      <c r="OKE134" s="243"/>
      <c r="OKF134" s="243"/>
      <c r="OKH134" s="243"/>
      <c r="OKI134" s="243"/>
      <c r="OKJ134" s="243"/>
      <c r="OKK134" s="243"/>
      <c r="OKL134" s="243"/>
      <c r="OKM134" s="243"/>
      <c r="OKN134" s="243"/>
      <c r="OKO134" s="243"/>
      <c r="OKP134" s="243"/>
      <c r="OKQ134" s="243"/>
      <c r="OKR134" s="243"/>
      <c r="OKS134" s="243"/>
      <c r="OKT134" s="243"/>
      <c r="OKU134" s="243"/>
      <c r="OKV134" s="243"/>
      <c r="OKX134" s="243"/>
      <c r="OKY134" s="243"/>
      <c r="OKZ134" s="243"/>
      <c r="OLA134" s="243"/>
      <c r="OLB134" s="243"/>
      <c r="OLC134" s="243"/>
      <c r="OLD134" s="243"/>
      <c r="OLE134" s="243"/>
      <c r="OLF134" s="243"/>
      <c r="OLG134" s="243"/>
      <c r="OLH134" s="243"/>
      <c r="OLI134" s="243"/>
      <c r="OLJ134" s="243"/>
      <c r="OLK134" s="243"/>
      <c r="OLL134" s="243"/>
      <c r="OLN134" s="243"/>
      <c r="OLO134" s="243"/>
      <c r="OLP134" s="243"/>
      <c r="OLQ134" s="243"/>
      <c r="OLR134" s="243"/>
      <c r="OLS134" s="243"/>
      <c r="OLT134" s="243"/>
      <c r="OLU134" s="243"/>
      <c r="OLV134" s="243"/>
      <c r="OLW134" s="243"/>
      <c r="OLX134" s="243"/>
      <c r="OLY134" s="243"/>
      <c r="OLZ134" s="243"/>
      <c r="OMA134" s="243"/>
      <c r="OMB134" s="243"/>
      <c r="OMD134" s="243"/>
      <c r="OME134" s="243"/>
      <c r="OMF134" s="243"/>
      <c r="OMG134" s="243"/>
      <c r="OMH134" s="243"/>
      <c r="OMI134" s="243"/>
      <c r="OMJ134" s="243"/>
      <c r="OMK134" s="243"/>
      <c r="OML134" s="243"/>
      <c r="OMM134" s="243"/>
      <c r="OMN134" s="243"/>
      <c r="OMO134" s="243"/>
      <c r="OMP134" s="243"/>
      <c r="OMQ134" s="243"/>
      <c r="OMR134" s="243"/>
      <c r="OMT134" s="243"/>
      <c r="OMU134" s="243"/>
      <c r="OMV134" s="243"/>
      <c r="OMW134" s="243"/>
      <c r="OMX134" s="243"/>
      <c r="OMY134" s="243"/>
      <c r="OMZ134" s="243"/>
      <c r="ONA134" s="243"/>
      <c r="ONB134" s="243"/>
      <c r="ONC134" s="243"/>
      <c r="OND134" s="243"/>
      <c r="ONE134" s="243"/>
      <c r="ONF134" s="243"/>
      <c r="ONG134" s="243"/>
      <c r="ONH134" s="243"/>
      <c r="ONJ134" s="243"/>
      <c r="ONK134" s="243"/>
      <c r="ONL134" s="243"/>
      <c r="ONM134" s="243"/>
      <c r="ONN134" s="243"/>
      <c r="ONO134" s="243"/>
      <c r="ONP134" s="243"/>
      <c r="ONQ134" s="243"/>
      <c r="ONR134" s="243"/>
      <c r="ONS134" s="243"/>
      <c r="ONT134" s="243"/>
      <c r="ONU134" s="243"/>
      <c r="ONV134" s="243"/>
      <c r="ONW134" s="243"/>
      <c r="ONX134" s="243"/>
      <c r="ONZ134" s="243"/>
      <c r="OOA134" s="243"/>
      <c r="OOB134" s="243"/>
      <c r="OOC134" s="243"/>
      <c r="OOD134" s="243"/>
      <c r="OOE134" s="243"/>
      <c r="OOF134" s="243"/>
      <c r="OOG134" s="243"/>
      <c r="OOH134" s="243"/>
      <c r="OOI134" s="243"/>
      <c r="OOJ134" s="243"/>
      <c r="OOK134" s="243"/>
      <c r="OOL134" s="243"/>
      <c r="OOM134" s="243"/>
      <c r="OON134" s="243"/>
      <c r="OOP134" s="243"/>
      <c r="OOQ134" s="243"/>
      <c r="OOR134" s="243"/>
      <c r="OOS134" s="243"/>
      <c r="OOT134" s="243"/>
      <c r="OOU134" s="243"/>
      <c r="OOV134" s="243"/>
      <c r="OOW134" s="243"/>
      <c r="OOX134" s="243"/>
      <c r="OOY134" s="243"/>
      <c r="OOZ134" s="243"/>
      <c r="OPA134" s="243"/>
      <c r="OPB134" s="243"/>
      <c r="OPC134" s="243"/>
      <c r="OPD134" s="243"/>
      <c r="OPF134" s="243"/>
      <c r="OPG134" s="243"/>
      <c r="OPH134" s="243"/>
      <c r="OPI134" s="243"/>
      <c r="OPJ134" s="243"/>
      <c r="OPK134" s="243"/>
      <c r="OPL134" s="243"/>
      <c r="OPM134" s="243"/>
      <c r="OPN134" s="243"/>
      <c r="OPO134" s="243"/>
      <c r="OPP134" s="243"/>
      <c r="OPQ134" s="243"/>
      <c r="OPR134" s="243"/>
      <c r="OPS134" s="243"/>
      <c r="OPT134" s="243"/>
      <c r="OPV134" s="243"/>
      <c r="OPW134" s="243"/>
      <c r="OPX134" s="243"/>
      <c r="OPY134" s="243"/>
      <c r="OPZ134" s="243"/>
      <c r="OQA134" s="243"/>
      <c r="OQB134" s="243"/>
      <c r="OQC134" s="243"/>
      <c r="OQD134" s="243"/>
      <c r="OQE134" s="243"/>
      <c r="OQF134" s="243"/>
      <c r="OQG134" s="243"/>
      <c r="OQH134" s="243"/>
      <c r="OQI134" s="243"/>
      <c r="OQJ134" s="243"/>
      <c r="OQL134" s="243"/>
      <c r="OQM134" s="243"/>
      <c r="OQN134" s="243"/>
      <c r="OQO134" s="243"/>
      <c r="OQP134" s="243"/>
      <c r="OQQ134" s="243"/>
      <c r="OQR134" s="243"/>
      <c r="OQS134" s="243"/>
      <c r="OQT134" s="243"/>
      <c r="OQU134" s="243"/>
      <c r="OQV134" s="243"/>
      <c r="OQW134" s="243"/>
      <c r="OQX134" s="243"/>
      <c r="OQY134" s="243"/>
      <c r="OQZ134" s="243"/>
      <c r="ORB134" s="243"/>
      <c r="ORC134" s="243"/>
      <c r="ORD134" s="243"/>
      <c r="ORE134" s="243"/>
      <c r="ORF134" s="243"/>
      <c r="ORG134" s="243"/>
      <c r="ORH134" s="243"/>
      <c r="ORI134" s="243"/>
      <c r="ORJ134" s="243"/>
      <c r="ORK134" s="243"/>
      <c r="ORL134" s="243"/>
      <c r="ORM134" s="243"/>
      <c r="ORN134" s="243"/>
      <c r="ORO134" s="243"/>
      <c r="ORP134" s="243"/>
      <c r="ORR134" s="243"/>
      <c r="ORS134" s="243"/>
      <c r="ORT134" s="243"/>
      <c r="ORU134" s="243"/>
      <c r="ORV134" s="243"/>
      <c r="ORW134" s="243"/>
      <c r="ORX134" s="243"/>
      <c r="ORY134" s="243"/>
      <c r="ORZ134" s="243"/>
      <c r="OSA134" s="243"/>
      <c r="OSB134" s="243"/>
      <c r="OSC134" s="243"/>
      <c r="OSD134" s="243"/>
      <c r="OSE134" s="243"/>
      <c r="OSF134" s="243"/>
      <c r="OSH134" s="243"/>
      <c r="OSI134" s="243"/>
      <c r="OSJ134" s="243"/>
      <c r="OSK134" s="243"/>
      <c r="OSL134" s="243"/>
      <c r="OSM134" s="243"/>
      <c r="OSN134" s="243"/>
      <c r="OSO134" s="243"/>
      <c r="OSP134" s="243"/>
      <c r="OSQ134" s="243"/>
      <c r="OSR134" s="243"/>
      <c r="OSS134" s="243"/>
      <c r="OST134" s="243"/>
      <c r="OSU134" s="243"/>
      <c r="OSV134" s="243"/>
      <c r="OSX134" s="243"/>
      <c r="OSY134" s="243"/>
      <c r="OSZ134" s="243"/>
      <c r="OTA134" s="243"/>
      <c r="OTB134" s="243"/>
      <c r="OTC134" s="243"/>
      <c r="OTD134" s="243"/>
      <c r="OTE134" s="243"/>
      <c r="OTF134" s="243"/>
      <c r="OTG134" s="243"/>
      <c r="OTH134" s="243"/>
      <c r="OTI134" s="243"/>
      <c r="OTJ134" s="243"/>
      <c r="OTK134" s="243"/>
      <c r="OTL134" s="243"/>
      <c r="OTN134" s="243"/>
      <c r="OTO134" s="243"/>
      <c r="OTP134" s="243"/>
      <c r="OTQ134" s="243"/>
      <c r="OTR134" s="243"/>
      <c r="OTS134" s="243"/>
      <c r="OTT134" s="243"/>
      <c r="OTU134" s="243"/>
      <c r="OTV134" s="243"/>
      <c r="OTW134" s="243"/>
      <c r="OTX134" s="243"/>
      <c r="OTY134" s="243"/>
      <c r="OTZ134" s="243"/>
      <c r="OUA134" s="243"/>
      <c r="OUB134" s="243"/>
      <c r="OUD134" s="243"/>
      <c r="OUE134" s="243"/>
      <c r="OUF134" s="243"/>
      <c r="OUG134" s="243"/>
      <c r="OUH134" s="243"/>
      <c r="OUI134" s="243"/>
      <c r="OUJ134" s="243"/>
      <c r="OUK134" s="243"/>
      <c r="OUL134" s="243"/>
      <c r="OUM134" s="243"/>
      <c r="OUN134" s="243"/>
      <c r="OUO134" s="243"/>
      <c r="OUP134" s="243"/>
      <c r="OUQ134" s="243"/>
      <c r="OUR134" s="243"/>
      <c r="OUT134" s="243"/>
      <c r="OUU134" s="243"/>
      <c r="OUV134" s="243"/>
      <c r="OUW134" s="243"/>
      <c r="OUX134" s="243"/>
      <c r="OUY134" s="243"/>
      <c r="OUZ134" s="243"/>
      <c r="OVA134" s="243"/>
      <c r="OVB134" s="243"/>
      <c r="OVC134" s="243"/>
      <c r="OVD134" s="243"/>
      <c r="OVE134" s="243"/>
      <c r="OVF134" s="243"/>
      <c r="OVG134" s="243"/>
      <c r="OVH134" s="243"/>
      <c r="OVJ134" s="243"/>
      <c r="OVK134" s="243"/>
      <c r="OVL134" s="243"/>
      <c r="OVM134" s="243"/>
      <c r="OVN134" s="243"/>
      <c r="OVO134" s="243"/>
      <c r="OVP134" s="243"/>
      <c r="OVQ134" s="243"/>
      <c r="OVR134" s="243"/>
      <c r="OVS134" s="243"/>
      <c r="OVT134" s="243"/>
      <c r="OVU134" s="243"/>
      <c r="OVV134" s="243"/>
      <c r="OVW134" s="243"/>
      <c r="OVX134" s="243"/>
      <c r="OVZ134" s="243"/>
      <c r="OWA134" s="243"/>
      <c r="OWB134" s="243"/>
      <c r="OWC134" s="243"/>
      <c r="OWD134" s="243"/>
      <c r="OWE134" s="243"/>
      <c r="OWF134" s="243"/>
      <c r="OWG134" s="243"/>
      <c r="OWH134" s="243"/>
      <c r="OWI134" s="243"/>
      <c r="OWJ134" s="243"/>
      <c r="OWK134" s="243"/>
      <c r="OWL134" s="243"/>
      <c r="OWM134" s="243"/>
      <c r="OWN134" s="243"/>
      <c r="OWP134" s="243"/>
      <c r="OWQ134" s="243"/>
      <c r="OWR134" s="243"/>
      <c r="OWS134" s="243"/>
      <c r="OWT134" s="243"/>
      <c r="OWU134" s="243"/>
      <c r="OWV134" s="243"/>
      <c r="OWW134" s="243"/>
      <c r="OWX134" s="243"/>
      <c r="OWY134" s="243"/>
      <c r="OWZ134" s="243"/>
      <c r="OXA134" s="243"/>
      <c r="OXB134" s="243"/>
      <c r="OXC134" s="243"/>
      <c r="OXD134" s="243"/>
      <c r="OXF134" s="243"/>
      <c r="OXG134" s="243"/>
      <c r="OXH134" s="243"/>
      <c r="OXI134" s="243"/>
      <c r="OXJ134" s="243"/>
      <c r="OXK134" s="243"/>
      <c r="OXL134" s="243"/>
      <c r="OXM134" s="243"/>
      <c r="OXN134" s="243"/>
      <c r="OXO134" s="243"/>
      <c r="OXP134" s="243"/>
      <c r="OXQ134" s="243"/>
      <c r="OXR134" s="243"/>
      <c r="OXS134" s="243"/>
      <c r="OXT134" s="243"/>
      <c r="OXV134" s="243"/>
      <c r="OXW134" s="243"/>
      <c r="OXX134" s="243"/>
      <c r="OXY134" s="243"/>
      <c r="OXZ134" s="243"/>
      <c r="OYA134" s="243"/>
      <c r="OYB134" s="243"/>
      <c r="OYC134" s="243"/>
      <c r="OYD134" s="243"/>
      <c r="OYE134" s="243"/>
      <c r="OYF134" s="243"/>
      <c r="OYG134" s="243"/>
      <c r="OYH134" s="243"/>
      <c r="OYI134" s="243"/>
      <c r="OYJ134" s="243"/>
      <c r="OYL134" s="243"/>
      <c r="OYM134" s="243"/>
      <c r="OYN134" s="243"/>
      <c r="OYO134" s="243"/>
      <c r="OYP134" s="243"/>
      <c r="OYQ134" s="243"/>
      <c r="OYR134" s="243"/>
      <c r="OYS134" s="243"/>
      <c r="OYT134" s="243"/>
      <c r="OYU134" s="243"/>
      <c r="OYV134" s="243"/>
      <c r="OYW134" s="243"/>
      <c r="OYX134" s="243"/>
      <c r="OYY134" s="243"/>
      <c r="OYZ134" s="243"/>
      <c r="OZB134" s="243"/>
      <c r="OZC134" s="243"/>
      <c r="OZD134" s="243"/>
      <c r="OZE134" s="243"/>
      <c r="OZF134" s="243"/>
      <c r="OZG134" s="243"/>
      <c r="OZH134" s="243"/>
      <c r="OZI134" s="243"/>
      <c r="OZJ134" s="243"/>
      <c r="OZK134" s="243"/>
      <c r="OZL134" s="243"/>
      <c r="OZM134" s="243"/>
      <c r="OZN134" s="243"/>
      <c r="OZO134" s="243"/>
      <c r="OZP134" s="243"/>
      <c r="OZR134" s="243"/>
      <c r="OZS134" s="243"/>
      <c r="OZT134" s="243"/>
      <c r="OZU134" s="243"/>
      <c r="OZV134" s="243"/>
      <c r="OZW134" s="243"/>
      <c r="OZX134" s="243"/>
      <c r="OZY134" s="243"/>
      <c r="OZZ134" s="243"/>
      <c r="PAA134" s="243"/>
      <c r="PAB134" s="243"/>
      <c r="PAC134" s="243"/>
      <c r="PAD134" s="243"/>
      <c r="PAE134" s="243"/>
      <c r="PAF134" s="243"/>
      <c r="PAH134" s="243"/>
      <c r="PAI134" s="243"/>
      <c r="PAJ134" s="243"/>
      <c r="PAK134" s="243"/>
      <c r="PAL134" s="243"/>
      <c r="PAM134" s="243"/>
      <c r="PAN134" s="243"/>
      <c r="PAO134" s="243"/>
      <c r="PAP134" s="243"/>
      <c r="PAQ134" s="243"/>
      <c r="PAR134" s="243"/>
      <c r="PAS134" s="243"/>
      <c r="PAT134" s="243"/>
      <c r="PAU134" s="243"/>
      <c r="PAV134" s="243"/>
      <c r="PAX134" s="243"/>
      <c r="PAY134" s="243"/>
      <c r="PAZ134" s="243"/>
      <c r="PBA134" s="243"/>
      <c r="PBB134" s="243"/>
      <c r="PBC134" s="243"/>
      <c r="PBD134" s="243"/>
      <c r="PBE134" s="243"/>
      <c r="PBF134" s="243"/>
      <c r="PBG134" s="243"/>
      <c r="PBH134" s="243"/>
      <c r="PBI134" s="243"/>
      <c r="PBJ134" s="243"/>
      <c r="PBK134" s="243"/>
      <c r="PBL134" s="243"/>
      <c r="PBN134" s="243"/>
      <c r="PBO134" s="243"/>
      <c r="PBP134" s="243"/>
      <c r="PBQ134" s="243"/>
      <c r="PBR134" s="243"/>
      <c r="PBS134" s="243"/>
      <c r="PBT134" s="243"/>
      <c r="PBU134" s="243"/>
      <c r="PBV134" s="243"/>
      <c r="PBW134" s="243"/>
      <c r="PBX134" s="243"/>
      <c r="PBY134" s="243"/>
      <c r="PBZ134" s="243"/>
      <c r="PCA134" s="243"/>
      <c r="PCB134" s="243"/>
      <c r="PCD134" s="243"/>
      <c r="PCE134" s="243"/>
      <c r="PCF134" s="243"/>
      <c r="PCG134" s="243"/>
      <c r="PCH134" s="243"/>
      <c r="PCI134" s="243"/>
      <c r="PCJ134" s="243"/>
      <c r="PCK134" s="243"/>
      <c r="PCL134" s="243"/>
      <c r="PCM134" s="243"/>
      <c r="PCN134" s="243"/>
      <c r="PCO134" s="243"/>
      <c r="PCP134" s="243"/>
      <c r="PCQ134" s="243"/>
      <c r="PCR134" s="243"/>
      <c r="PCT134" s="243"/>
      <c r="PCU134" s="243"/>
      <c r="PCV134" s="243"/>
      <c r="PCW134" s="243"/>
      <c r="PCX134" s="243"/>
      <c r="PCY134" s="243"/>
      <c r="PCZ134" s="243"/>
      <c r="PDA134" s="243"/>
      <c r="PDB134" s="243"/>
      <c r="PDC134" s="243"/>
      <c r="PDD134" s="243"/>
      <c r="PDE134" s="243"/>
      <c r="PDF134" s="243"/>
      <c r="PDG134" s="243"/>
      <c r="PDH134" s="243"/>
      <c r="PDJ134" s="243"/>
      <c r="PDK134" s="243"/>
      <c r="PDL134" s="243"/>
      <c r="PDM134" s="243"/>
      <c r="PDN134" s="243"/>
      <c r="PDO134" s="243"/>
      <c r="PDP134" s="243"/>
      <c r="PDQ134" s="243"/>
      <c r="PDR134" s="243"/>
      <c r="PDS134" s="243"/>
      <c r="PDT134" s="243"/>
      <c r="PDU134" s="243"/>
      <c r="PDV134" s="243"/>
      <c r="PDW134" s="243"/>
      <c r="PDX134" s="243"/>
      <c r="PDZ134" s="243"/>
      <c r="PEA134" s="243"/>
      <c r="PEB134" s="243"/>
      <c r="PEC134" s="243"/>
      <c r="PED134" s="243"/>
      <c r="PEE134" s="243"/>
      <c r="PEF134" s="243"/>
      <c r="PEG134" s="243"/>
      <c r="PEH134" s="243"/>
      <c r="PEI134" s="243"/>
      <c r="PEJ134" s="243"/>
      <c r="PEK134" s="243"/>
      <c r="PEL134" s="243"/>
      <c r="PEM134" s="243"/>
      <c r="PEN134" s="243"/>
      <c r="PEP134" s="243"/>
      <c r="PEQ134" s="243"/>
      <c r="PER134" s="243"/>
      <c r="PES134" s="243"/>
      <c r="PET134" s="243"/>
      <c r="PEU134" s="243"/>
      <c r="PEV134" s="243"/>
      <c r="PEW134" s="243"/>
      <c r="PEX134" s="243"/>
      <c r="PEY134" s="243"/>
      <c r="PEZ134" s="243"/>
      <c r="PFA134" s="243"/>
      <c r="PFB134" s="243"/>
      <c r="PFC134" s="243"/>
      <c r="PFD134" s="243"/>
      <c r="PFF134" s="243"/>
      <c r="PFG134" s="243"/>
      <c r="PFH134" s="243"/>
      <c r="PFI134" s="243"/>
      <c r="PFJ134" s="243"/>
      <c r="PFK134" s="243"/>
      <c r="PFL134" s="243"/>
      <c r="PFM134" s="243"/>
      <c r="PFN134" s="243"/>
      <c r="PFO134" s="243"/>
      <c r="PFP134" s="243"/>
      <c r="PFQ134" s="243"/>
      <c r="PFR134" s="243"/>
      <c r="PFS134" s="243"/>
      <c r="PFT134" s="243"/>
      <c r="PFV134" s="243"/>
      <c r="PFW134" s="243"/>
      <c r="PFX134" s="243"/>
      <c r="PFY134" s="243"/>
      <c r="PFZ134" s="243"/>
      <c r="PGA134" s="243"/>
      <c r="PGB134" s="243"/>
      <c r="PGC134" s="243"/>
      <c r="PGD134" s="243"/>
      <c r="PGE134" s="243"/>
      <c r="PGF134" s="243"/>
      <c r="PGG134" s="243"/>
      <c r="PGH134" s="243"/>
      <c r="PGI134" s="243"/>
      <c r="PGJ134" s="243"/>
      <c r="PGL134" s="243"/>
      <c r="PGM134" s="243"/>
      <c r="PGN134" s="243"/>
      <c r="PGO134" s="243"/>
      <c r="PGP134" s="243"/>
      <c r="PGQ134" s="243"/>
      <c r="PGR134" s="243"/>
      <c r="PGS134" s="243"/>
      <c r="PGT134" s="243"/>
      <c r="PGU134" s="243"/>
      <c r="PGV134" s="243"/>
      <c r="PGW134" s="243"/>
      <c r="PGX134" s="243"/>
      <c r="PGY134" s="243"/>
      <c r="PGZ134" s="243"/>
      <c r="PHB134" s="243"/>
      <c r="PHC134" s="243"/>
      <c r="PHD134" s="243"/>
      <c r="PHE134" s="243"/>
      <c r="PHF134" s="243"/>
      <c r="PHG134" s="243"/>
      <c r="PHH134" s="243"/>
      <c r="PHI134" s="243"/>
      <c r="PHJ134" s="243"/>
      <c r="PHK134" s="243"/>
      <c r="PHL134" s="243"/>
      <c r="PHM134" s="243"/>
      <c r="PHN134" s="243"/>
      <c r="PHO134" s="243"/>
      <c r="PHP134" s="243"/>
      <c r="PHR134" s="243"/>
      <c r="PHS134" s="243"/>
      <c r="PHT134" s="243"/>
      <c r="PHU134" s="243"/>
      <c r="PHV134" s="243"/>
      <c r="PHW134" s="243"/>
      <c r="PHX134" s="243"/>
      <c r="PHY134" s="243"/>
      <c r="PHZ134" s="243"/>
      <c r="PIA134" s="243"/>
      <c r="PIB134" s="243"/>
      <c r="PIC134" s="243"/>
      <c r="PID134" s="243"/>
      <c r="PIE134" s="243"/>
      <c r="PIF134" s="243"/>
      <c r="PIH134" s="243"/>
      <c r="PII134" s="243"/>
      <c r="PIJ134" s="243"/>
      <c r="PIK134" s="243"/>
      <c r="PIL134" s="243"/>
      <c r="PIM134" s="243"/>
      <c r="PIN134" s="243"/>
      <c r="PIO134" s="243"/>
      <c r="PIP134" s="243"/>
      <c r="PIQ134" s="243"/>
      <c r="PIR134" s="243"/>
      <c r="PIS134" s="243"/>
      <c r="PIT134" s="243"/>
      <c r="PIU134" s="243"/>
      <c r="PIV134" s="243"/>
      <c r="PIX134" s="243"/>
      <c r="PIY134" s="243"/>
      <c r="PIZ134" s="243"/>
      <c r="PJA134" s="243"/>
      <c r="PJB134" s="243"/>
      <c r="PJC134" s="243"/>
      <c r="PJD134" s="243"/>
      <c r="PJE134" s="243"/>
      <c r="PJF134" s="243"/>
      <c r="PJG134" s="243"/>
      <c r="PJH134" s="243"/>
      <c r="PJI134" s="243"/>
      <c r="PJJ134" s="243"/>
      <c r="PJK134" s="243"/>
      <c r="PJL134" s="243"/>
      <c r="PJN134" s="243"/>
      <c r="PJO134" s="243"/>
      <c r="PJP134" s="243"/>
      <c r="PJQ134" s="243"/>
      <c r="PJR134" s="243"/>
      <c r="PJS134" s="243"/>
      <c r="PJT134" s="243"/>
      <c r="PJU134" s="243"/>
      <c r="PJV134" s="243"/>
      <c r="PJW134" s="243"/>
      <c r="PJX134" s="243"/>
      <c r="PJY134" s="243"/>
      <c r="PJZ134" s="243"/>
      <c r="PKA134" s="243"/>
      <c r="PKB134" s="243"/>
      <c r="PKD134" s="243"/>
      <c r="PKE134" s="243"/>
      <c r="PKF134" s="243"/>
      <c r="PKG134" s="243"/>
      <c r="PKH134" s="243"/>
      <c r="PKI134" s="243"/>
      <c r="PKJ134" s="243"/>
      <c r="PKK134" s="243"/>
      <c r="PKL134" s="243"/>
      <c r="PKM134" s="243"/>
      <c r="PKN134" s="243"/>
      <c r="PKO134" s="243"/>
      <c r="PKP134" s="243"/>
      <c r="PKQ134" s="243"/>
      <c r="PKR134" s="243"/>
      <c r="PKT134" s="243"/>
      <c r="PKU134" s="243"/>
      <c r="PKV134" s="243"/>
      <c r="PKW134" s="243"/>
      <c r="PKX134" s="243"/>
      <c r="PKY134" s="243"/>
      <c r="PKZ134" s="243"/>
      <c r="PLA134" s="243"/>
      <c r="PLB134" s="243"/>
      <c r="PLC134" s="243"/>
      <c r="PLD134" s="243"/>
      <c r="PLE134" s="243"/>
      <c r="PLF134" s="243"/>
      <c r="PLG134" s="243"/>
      <c r="PLH134" s="243"/>
      <c r="PLJ134" s="243"/>
      <c r="PLK134" s="243"/>
      <c r="PLL134" s="243"/>
      <c r="PLM134" s="243"/>
      <c r="PLN134" s="243"/>
      <c r="PLO134" s="243"/>
      <c r="PLP134" s="243"/>
      <c r="PLQ134" s="243"/>
      <c r="PLR134" s="243"/>
      <c r="PLS134" s="243"/>
      <c r="PLT134" s="243"/>
      <c r="PLU134" s="243"/>
      <c r="PLV134" s="243"/>
      <c r="PLW134" s="243"/>
      <c r="PLX134" s="243"/>
      <c r="PLZ134" s="243"/>
      <c r="PMA134" s="243"/>
      <c r="PMB134" s="243"/>
      <c r="PMC134" s="243"/>
      <c r="PMD134" s="243"/>
      <c r="PME134" s="243"/>
      <c r="PMF134" s="243"/>
      <c r="PMG134" s="243"/>
      <c r="PMH134" s="243"/>
      <c r="PMI134" s="243"/>
      <c r="PMJ134" s="243"/>
      <c r="PMK134" s="243"/>
      <c r="PML134" s="243"/>
      <c r="PMM134" s="243"/>
      <c r="PMN134" s="243"/>
      <c r="PMP134" s="243"/>
      <c r="PMQ134" s="243"/>
      <c r="PMR134" s="243"/>
      <c r="PMS134" s="243"/>
      <c r="PMT134" s="243"/>
      <c r="PMU134" s="243"/>
      <c r="PMV134" s="243"/>
      <c r="PMW134" s="243"/>
      <c r="PMX134" s="243"/>
      <c r="PMY134" s="243"/>
      <c r="PMZ134" s="243"/>
      <c r="PNA134" s="243"/>
      <c r="PNB134" s="243"/>
      <c r="PNC134" s="243"/>
      <c r="PND134" s="243"/>
      <c r="PNF134" s="243"/>
      <c r="PNG134" s="243"/>
      <c r="PNH134" s="243"/>
      <c r="PNI134" s="243"/>
      <c r="PNJ134" s="243"/>
      <c r="PNK134" s="243"/>
      <c r="PNL134" s="243"/>
      <c r="PNM134" s="243"/>
      <c r="PNN134" s="243"/>
      <c r="PNO134" s="243"/>
      <c r="PNP134" s="243"/>
      <c r="PNQ134" s="243"/>
      <c r="PNR134" s="243"/>
      <c r="PNS134" s="243"/>
      <c r="PNT134" s="243"/>
      <c r="PNV134" s="243"/>
      <c r="PNW134" s="243"/>
      <c r="PNX134" s="243"/>
      <c r="PNY134" s="243"/>
      <c r="PNZ134" s="243"/>
      <c r="POA134" s="243"/>
      <c r="POB134" s="243"/>
      <c r="POC134" s="243"/>
      <c r="POD134" s="243"/>
      <c r="POE134" s="243"/>
      <c r="POF134" s="243"/>
      <c r="POG134" s="243"/>
      <c r="POH134" s="243"/>
      <c r="POI134" s="243"/>
      <c r="POJ134" s="243"/>
      <c r="POL134" s="243"/>
      <c r="POM134" s="243"/>
      <c r="PON134" s="243"/>
      <c r="POO134" s="243"/>
      <c r="POP134" s="243"/>
      <c r="POQ134" s="243"/>
      <c r="POR134" s="243"/>
      <c r="POS134" s="243"/>
      <c r="POT134" s="243"/>
      <c r="POU134" s="243"/>
      <c r="POV134" s="243"/>
      <c r="POW134" s="243"/>
      <c r="POX134" s="243"/>
      <c r="POY134" s="243"/>
      <c r="POZ134" s="243"/>
      <c r="PPB134" s="243"/>
      <c r="PPC134" s="243"/>
      <c r="PPD134" s="243"/>
      <c r="PPE134" s="243"/>
      <c r="PPF134" s="243"/>
      <c r="PPG134" s="243"/>
      <c r="PPH134" s="243"/>
      <c r="PPI134" s="243"/>
      <c r="PPJ134" s="243"/>
      <c r="PPK134" s="243"/>
      <c r="PPL134" s="243"/>
      <c r="PPM134" s="243"/>
      <c r="PPN134" s="243"/>
      <c r="PPO134" s="243"/>
      <c r="PPP134" s="243"/>
      <c r="PPR134" s="243"/>
      <c r="PPS134" s="243"/>
      <c r="PPT134" s="243"/>
      <c r="PPU134" s="243"/>
      <c r="PPV134" s="243"/>
      <c r="PPW134" s="243"/>
      <c r="PPX134" s="243"/>
      <c r="PPY134" s="243"/>
      <c r="PPZ134" s="243"/>
      <c r="PQA134" s="243"/>
      <c r="PQB134" s="243"/>
      <c r="PQC134" s="243"/>
      <c r="PQD134" s="243"/>
      <c r="PQE134" s="243"/>
      <c r="PQF134" s="243"/>
      <c r="PQH134" s="243"/>
      <c r="PQI134" s="243"/>
      <c r="PQJ134" s="243"/>
      <c r="PQK134" s="243"/>
      <c r="PQL134" s="243"/>
      <c r="PQM134" s="243"/>
      <c r="PQN134" s="243"/>
      <c r="PQO134" s="243"/>
      <c r="PQP134" s="243"/>
      <c r="PQQ134" s="243"/>
      <c r="PQR134" s="243"/>
      <c r="PQS134" s="243"/>
      <c r="PQT134" s="243"/>
      <c r="PQU134" s="243"/>
      <c r="PQV134" s="243"/>
      <c r="PQX134" s="243"/>
      <c r="PQY134" s="243"/>
      <c r="PQZ134" s="243"/>
      <c r="PRA134" s="243"/>
      <c r="PRB134" s="243"/>
      <c r="PRC134" s="243"/>
      <c r="PRD134" s="243"/>
      <c r="PRE134" s="243"/>
      <c r="PRF134" s="243"/>
      <c r="PRG134" s="243"/>
      <c r="PRH134" s="243"/>
      <c r="PRI134" s="243"/>
      <c r="PRJ134" s="243"/>
      <c r="PRK134" s="243"/>
      <c r="PRL134" s="243"/>
      <c r="PRN134" s="243"/>
      <c r="PRO134" s="243"/>
      <c r="PRP134" s="243"/>
      <c r="PRQ134" s="243"/>
      <c r="PRR134" s="243"/>
      <c r="PRS134" s="243"/>
      <c r="PRT134" s="243"/>
      <c r="PRU134" s="243"/>
      <c r="PRV134" s="243"/>
      <c r="PRW134" s="243"/>
      <c r="PRX134" s="243"/>
      <c r="PRY134" s="243"/>
      <c r="PRZ134" s="243"/>
      <c r="PSA134" s="243"/>
      <c r="PSB134" s="243"/>
      <c r="PSD134" s="243"/>
      <c r="PSE134" s="243"/>
      <c r="PSF134" s="243"/>
      <c r="PSG134" s="243"/>
      <c r="PSH134" s="243"/>
      <c r="PSI134" s="243"/>
      <c r="PSJ134" s="243"/>
      <c r="PSK134" s="243"/>
      <c r="PSL134" s="243"/>
      <c r="PSM134" s="243"/>
      <c r="PSN134" s="243"/>
      <c r="PSO134" s="243"/>
      <c r="PSP134" s="243"/>
      <c r="PSQ134" s="243"/>
      <c r="PSR134" s="243"/>
      <c r="PST134" s="243"/>
      <c r="PSU134" s="243"/>
      <c r="PSV134" s="243"/>
      <c r="PSW134" s="243"/>
      <c r="PSX134" s="243"/>
      <c r="PSY134" s="243"/>
      <c r="PSZ134" s="243"/>
      <c r="PTA134" s="243"/>
      <c r="PTB134" s="243"/>
      <c r="PTC134" s="243"/>
      <c r="PTD134" s="243"/>
      <c r="PTE134" s="243"/>
      <c r="PTF134" s="243"/>
      <c r="PTG134" s="243"/>
      <c r="PTH134" s="243"/>
      <c r="PTJ134" s="243"/>
      <c r="PTK134" s="243"/>
      <c r="PTL134" s="243"/>
      <c r="PTM134" s="243"/>
      <c r="PTN134" s="243"/>
      <c r="PTO134" s="243"/>
      <c r="PTP134" s="243"/>
      <c r="PTQ134" s="243"/>
      <c r="PTR134" s="243"/>
      <c r="PTS134" s="243"/>
      <c r="PTT134" s="243"/>
      <c r="PTU134" s="243"/>
      <c r="PTV134" s="243"/>
      <c r="PTW134" s="243"/>
      <c r="PTX134" s="243"/>
      <c r="PTZ134" s="243"/>
      <c r="PUA134" s="243"/>
      <c r="PUB134" s="243"/>
      <c r="PUC134" s="243"/>
      <c r="PUD134" s="243"/>
      <c r="PUE134" s="243"/>
      <c r="PUF134" s="243"/>
      <c r="PUG134" s="243"/>
      <c r="PUH134" s="243"/>
      <c r="PUI134" s="243"/>
      <c r="PUJ134" s="243"/>
      <c r="PUK134" s="243"/>
      <c r="PUL134" s="243"/>
      <c r="PUM134" s="243"/>
      <c r="PUN134" s="243"/>
      <c r="PUP134" s="243"/>
      <c r="PUQ134" s="243"/>
      <c r="PUR134" s="243"/>
      <c r="PUS134" s="243"/>
      <c r="PUT134" s="243"/>
      <c r="PUU134" s="243"/>
      <c r="PUV134" s="243"/>
      <c r="PUW134" s="243"/>
      <c r="PUX134" s="243"/>
      <c r="PUY134" s="243"/>
      <c r="PUZ134" s="243"/>
      <c r="PVA134" s="243"/>
      <c r="PVB134" s="243"/>
      <c r="PVC134" s="243"/>
      <c r="PVD134" s="243"/>
      <c r="PVF134" s="243"/>
      <c r="PVG134" s="243"/>
      <c r="PVH134" s="243"/>
      <c r="PVI134" s="243"/>
      <c r="PVJ134" s="243"/>
      <c r="PVK134" s="243"/>
      <c r="PVL134" s="243"/>
      <c r="PVM134" s="243"/>
      <c r="PVN134" s="243"/>
      <c r="PVO134" s="243"/>
      <c r="PVP134" s="243"/>
      <c r="PVQ134" s="243"/>
      <c r="PVR134" s="243"/>
      <c r="PVS134" s="243"/>
      <c r="PVT134" s="243"/>
      <c r="PVV134" s="243"/>
      <c r="PVW134" s="243"/>
      <c r="PVX134" s="243"/>
      <c r="PVY134" s="243"/>
      <c r="PVZ134" s="243"/>
      <c r="PWA134" s="243"/>
      <c r="PWB134" s="243"/>
      <c r="PWC134" s="243"/>
      <c r="PWD134" s="243"/>
      <c r="PWE134" s="243"/>
      <c r="PWF134" s="243"/>
      <c r="PWG134" s="243"/>
      <c r="PWH134" s="243"/>
      <c r="PWI134" s="243"/>
      <c r="PWJ134" s="243"/>
      <c r="PWL134" s="243"/>
      <c r="PWM134" s="243"/>
      <c r="PWN134" s="243"/>
      <c r="PWO134" s="243"/>
      <c r="PWP134" s="243"/>
      <c r="PWQ134" s="243"/>
      <c r="PWR134" s="243"/>
      <c r="PWS134" s="243"/>
      <c r="PWT134" s="243"/>
      <c r="PWU134" s="243"/>
      <c r="PWV134" s="243"/>
      <c r="PWW134" s="243"/>
      <c r="PWX134" s="243"/>
      <c r="PWY134" s="243"/>
      <c r="PWZ134" s="243"/>
      <c r="PXB134" s="243"/>
      <c r="PXC134" s="243"/>
      <c r="PXD134" s="243"/>
      <c r="PXE134" s="243"/>
      <c r="PXF134" s="243"/>
      <c r="PXG134" s="243"/>
      <c r="PXH134" s="243"/>
      <c r="PXI134" s="243"/>
      <c r="PXJ134" s="243"/>
      <c r="PXK134" s="243"/>
      <c r="PXL134" s="243"/>
      <c r="PXM134" s="243"/>
      <c r="PXN134" s="243"/>
      <c r="PXO134" s="243"/>
      <c r="PXP134" s="243"/>
      <c r="PXR134" s="243"/>
      <c r="PXS134" s="243"/>
      <c r="PXT134" s="243"/>
      <c r="PXU134" s="243"/>
      <c r="PXV134" s="243"/>
      <c r="PXW134" s="243"/>
      <c r="PXX134" s="243"/>
      <c r="PXY134" s="243"/>
      <c r="PXZ134" s="243"/>
      <c r="PYA134" s="243"/>
      <c r="PYB134" s="243"/>
      <c r="PYC134" s="243"/>
      <c r="PYD134" s="243"/>
      <c r="PYE134" s="243"/>
      <c r="PYF134" s="243"/>
      <c r="PYH134" s="243"/>
      <c r="PYI134" s="243"/>
      <c r="PYJ134" s="243"/>
      <c r="PYK134" s="243"/>
      <c r="PYL134" s="243"/>
      <c r="PYM134" s="243"/>
      <c r="PYN134" s="243"/>
      <c r="PYO134" s="243"/>
      <c r="PYP134" s="243"/>
      <c r="PYQ134" s="243"/>
      <c r="PYR134" s="243"/>
      <c r="PYS134" s="243"/>
      <c r="PYT134" s="243"/>
      <c r="PYU134" s="243"/>
      <c r="PYV134" s="243"/>
      <c r="PYX134" s="243"/>
      <c r="PYY134" s="243"/>
      <c r="PYZ134" s="243"/>
      <c r="PZA134" s="243"/>
      <c r="PZB134" s="243"/>
      <c r="PZC134" s="243"/>
      <c r="PZD134" s="243"/>
      <c r="PZE134" s="243"/>
      <c r="PZF134" s="243"/>
      <c r="PZG134" s="243"/>
      <c r="PZH134" s="243"/>
      <c r="PZI134" s="243"/>
      <c r="PZJ134" s="243"/>
      <c r="PZK134" s="243"/>
      <c r="PZL134" s="243"/>
      <c r="PZN134" s="243"/>
      <c r="PZO134" s="243"/>
      <c r="PZP134" s="243"/>
      <c r="PZQ134" s="243"/>
      <c r="PZR134" s="243"/>
      <c r="PZS134" s="243"/>
      <c r="PZT134" s="243"/>
      <c r="PZU134" s="243"/>
      <c r="PZV134" s="243"/>
      <c r="PZW134" s="243"/>
      <c r="PZX134" s="243"/>
      <c r="PZY134" s="243"/>
      <c r="PZZ134" s="243"/>
      <c r="QAA134" s="243"/>
      <c r="QAB134" s="243"/>
      <c r="QAD134" s="243"/>
      <c r="QAE134" s="243"/>
      <c r="QAF134" s="243"/>
      <c r="QAG134" s="243"/>
      <c r="QAH134" s="243"/>
      <c r="QAI134" s="243"/>
      <c r="QAJ134" s="243"/>
      <c r="QAK134" s="243"/>
      <c r="QAL134" s="243"/>
      <c r="QAM134" s="243"/>
      <c r="QAN134" s="243"/>
      <c r="QAO134" s="243"/>
      <c r="QAP134" s="243"/>
      <c r="QAQ134" s="243"/>
      <c r="QAR134" s="243"/>
      <c r="QAT134" s="243"/>
      <c r="QAU134" s="243"/>
      <c r="QAV134" s="243"/>
      <c r="QAW134" s="243"/>
      <c r="QAX134" s="243"/>
      <c r="QAY134" s="243"/>
      <c r="QAZ134" s="243"/>
      <c r="QBA134" s="243"/>
      <c r="QBB134" s="243"/>
      <c r="QBC134" s="243"/>
      <c r="QBD134" s="243"/>
      <c r="QBE134" s="243"/>
      <c r="QBF134" s="243"/>
      <c r="QBG134" s="243"/>
      <c r="QBH134" s="243"/>
      <c r="QBJ134" s="243"/>
      <c r="QBK134" s="243"/>
      <c r="QBL134" s="243"/>
      <c r="QBM134" s="243"/>
      <c r="QBN134" s="243"/>
      <c r="QBO134" s="243"/>
      <c r="QBP134" s="243"/>
      <c r="QBQ134" s="243"/>
      <c r="QBR134" s="243"/>
      <c r="QBS134" s="243"/>
      <c r="QBT134" s="243"/>
      <c r="QBU134" s="243"/>
      <c r="QBV134" s="243"/>
      <c r="QBW134" s="243"/>
      <c r="QBX134" s="243"/>
      <c r="QBZ134" s="243"/>
      <c r="QCA134" s="243"/>
      <c r="QCB134" s="243"/>
      <c r="QCC134" s="243"/>
      <c r="QCD134" s="243"/>
      <c r="QCE134" s="243"/>
      <c r="QCF134" s="243"/>
      <c r="QCG134" s="243"/>
      <c r="QCH134" s="243"/>
      <c r="QCI134" s="243"/>
      <c r="QCJ134" s="243"/>
      <c r="QCK134" s="243"/>
      <c r="QCL134" s="243"/>
      <c r="QCM134" s="243"/>
      <c r="QCN134" s="243"/>
      <c r="QCP134" s="243"/>
      <c r="QCQ134" s="243"/>
      <c r="QCR134" s="243"/>
      <c r="QCS134" s="243"/>
      <c r="QCT134" s="243"/>
      <c r="QCU134" s="243"/>
      <c r="QCV134" s="243"/>
      <c r="QCW134" s="243"/>
      <c r="QCX134" s="243"/>
      <c r="QCY134" s="243"/>
      <c r="QCZ134" s="243"/>
      <c r="QDA134" s="243"/>
      <c r="QDB134" s="243"/>
      <c r="QDC134" s="243"/>
      <c r="QDD134" s="243"/>
      <c r="QDF134" s="243"/>
      <c r="QDG134" s="243"/>
      <c r="QDH134" s="243"/>
      <c r="QDI134" s="243"/>
      <c r="QDJ134" s="243"/>
      <c r="QDK134" s="243"/>
      <c r="QDL134" s="243"/>
      <c r="QDM134" s="243"/>
      <c r="QDN134" s="243"/>
      <c r="QDO134" s="243"/>
      <c r="QDP134" s="243"/>
      <c r="QDQ134" s="243"/>
      <c r="QDR134" s="243"/>
      <c r="QDS134" s="243"/>
      <c r="QDT134" s="243"/>
      <c r="QDV134" s="243"/>
      <c r="QDW134" s="243"/>
      <c r="QDX134" s="243"/>
      <c r="QDY134" s="243"/>
      <c r="QDZ134" s="243"/>
      <c r="QEA134" s="243"/>
      <c r="QEB134" s="243"/>
      <c r="QEC134" s="243"/>
      <c r="QED134" s="243"/>
      <c r="QEE134" s="243"/>
      <c r="QEF134" s="243"/>
      <c r="QEG134" s="243"/>
      <c r="QEH134" s="243"/>
      <c r="QEI134" s="243"/>
      <c r="QEJ134" s="243"/>
      <c r="QEL134" s="243"/>
      <c r="QEM134" s="243"/>
      <c r="QEN134" s="243"/>
      <c r="QEO134" s="243"/>
      <c r="QEP134" s="243"/>
      <c r="QEQ134" s="243"/>
      <c r="QER134" s="243"/>
      <c r="QES134" s="243"/>
      <c r="QET134" s="243"/>
      <c r="QEU134" s="243"/>
      <c r="QEV134" s="243"/>
      <c r="QEW134" s="243"/>
      <c r="QEX134" s="243"/>
      <c r="QEY134" s="243"/>
      <c r="QEZ134" s="243"/>
      <c r="QFB134" s="243"/>
      <c r="QFC134" s="243"/>
      <c r="QFD134" s="243"/>
      <c r="QFE134" s="243"/>
      <c r="QFF134" s="243"/>
      <c r="QFG134" s="243"/>
      <c r="QFH134" s="243"/>
      <c r="QFI134" s="243"/>
      <c r="QFJ134" s="243"/>
      <c r="QFK134" s="243"/>
      <c r="QFL134" s="243"/>
      <c r="QFM134" s="243"/>
      <c r="QFN134" s="243"/>
      <c r="QFO134" s="243"/>
      <c r="QFP134" s="243"/>
      <c r="QFR134" s="243"/>
      <c r="QFS134" s="243"/>
      <c r="QFT134" s="243"/>
      <c r="QFU134" s="243"/>
      <c r="QFV134" s="243"/>
      <c r="QFW134" s="243"/>
      <c r="QFX134" s="243"/>
      <c r="QFY134" s="243"/>
      <c r="QFZ134" s="243"/>
      <c r="QGA134" s="243"/>
      <c r="QGB134" s="243"/>
      <c r="QGC134" s="243"/>
      <c r="QGD134" s="243"/>
      <c r="QGE134" s="243"/>
      <c r="QGF134" s="243"/>
      <c r="QGH134" s="243"/>
      <c r="QGI134" s="243"/>
      <c r="QGJ134" s="243"/>
      <c r="QGK134" s="243"/>
      <c r="QGL134" s="243"/>
      <c r="QGM134" s="243"/>
      <c r="QGN134" s="243"/>
      <c r="QGO134" s="243"/>
      <c r="QGP134" s="243"/>
      <c r="QGQ134" s="243"/>
      <c r="QGR134" s="243"/>
      <c r="QGS134" s="243"/>
      <c r="QGT134" s="243"/>
      <c r="QGU134" s="243"/>
      <c r="QGV134" s="243"/>
      <c r="QGX134" s="243"/>
      <c r="QGY134" s="243"/>
      <c r="QGZ134" s="243"/>
      <c r="QHA134" s="243"/>
      <c r="QHB134" s="243"/>
      <c r="QHC134" s="243"/>
      <c r="QHD134" s="243"/>
      <c r="QHE134" s="243"/>
      <c r="QHF134" s="243"/>
      <c r="QHG134" s="243"/>
      <c r="QHH134" s="243"/>
      <c r="QHI134" s="243"/>
      <c r="QHJ134" s="243"/>
      <c r="QHK134" s="243"/>
      <c r="QHL134" s="243"/>
      <c r="QHN134" s="243"/>
      <c r="QHO134" s="243"/>
      <c r="QHP134" s="243"/>
      <c r="QHQ134" s="243"/>
      <c r="QHR134" s="243"/>
      <c r="QHS134" s="243"/>
      <c r="QHT134" s="243"/>
      <c r="QHU134" s="243"/>
      <c r="QHV134" s="243"/>
      <c r="QHW134" s="243"/>
      <c r="QHX134" s="243"/>
      <c r="QHY134" s="243"/>
      <c r="QHZ134" s="243"/>
      <c r="QIA134" s="243"/>
      <c r="QIB134" s="243"/>
      <c r="QID134" s="243"/>
      <c r="QIE134" s="243"/>
      <c r="QIF134" s="243"/>
      <c r="QIG134" s="243"/>
      <c r="QIH134" s="243"/>
      <c r="QII134" s="243"/>
      <c r="QIJ134" s="243"/>
      <c r="QIK134" s="243"/>
      <c r="QIL134" s="243"/>
      <c r="QIM134" s="243"/>
      <c r="QIN134" s="243"/>
      <c r="QIO134" s="243"/>
      <c r="QIP134" s="243"/>
      <c r="QIQ134" s="243"/>
      <c r="QIR134" s="243"/>
      <c r="QIT134" s="243"/>
      <c r="QIU134" s="243"/>
      <c r="QIV134" s="243"/>
      <c r="QIW134" s="243"/>
      <c r="QIX134" s="243"/>
      <c r="QIY134" s="243"/>
      <c r="QIZ134" s="243"/>
      <c r="QJA134" s="243"/>
      <c r="QJB134" s="243"/>
      <c r="QJC134" s="243"/>
      <c r="QJD134" s="243"/>
      <c r="QJE134" s="243"/>
      <c r="QJF134" s="243"/>
      <c r="QJG134" s="243"/>
      <c r="QJH134" s="243"/>
      <c r="QJJ134" s="243"/>
      <c r="QJK134" s="243"/>
      <c r="QJL134" s="243"/>
      <c r="QJM134" s="243"/>
      <c r="QJN134" s="243"/>
      <c r="QJO134" s="243"/>
      <c r="QJP134" s="243"/>
      <c r="QJQ134" s="243"/>
      <c r="QJR134" s="243"/>
      <c r="QJS134" s="243"/>
      <c r="QJT134" s="243"/>
      <c r="QJU134" s="243"/>
      <c r="QJV134" s="243"/>
      <c r="QJW134" s="243"/>
      <c r="QJX134" s="243"/>
      <c r="QJZ134" s="243"/>
      <c r="QKA134" s="243"/>
      <c r="QKB134" s="243"/>
      <c r="QKC134" s="243"/>
      <c r="QKD134" s="243"/>
      <c r="QKE134" s="243"/>
      <c r="QKF134" s="243"/>
      <c r="QKG134" s="243"/>
      <c r="QKH134" s="243"/>
      <c r="QKI134" s="243"/>
      <c r="QKJ134" s="243"/>
      <c r="QKK134" s="243"/>
      <c r="QKL134" s="243"/>
      <c r="QKM134" s="243"/>
      <c r="QKN134" s="243"/>
      <c r="QKP134" s="243"/>
      <c r="QKQ134" s="243"/>
      <c r="QKR134" s="243"/>
      <c r="QKS134" s="243"/>
      <c r="QKT134" s="243"/>
      <c r="QKU134" s="243"/>
      <c r="QKV134" s="243"/>
      <c r="QKW134" s="243"/>
      <c r="QKX134" s="243"/>
      <c r="QKY134" s="243"/>
      <c r="QKZ134" s="243"/>
      <c r="QLA134" s="243"/>
      <c r="QLB134" s="243"/>
      <c r="QLC134" s="243"/>
      <c r="QLD134" s="243"/>
      <c r="QLF134" s="243"/>
      <c r="QLG134" s="243"/>
      <c r="QLH134" s="243"/>
      <c r="QLI134" s="243"/>
      <c r="QLJ134" s="243"/>
      <c r="QLK134" s="243"/>
      <c r="QLL134" s="243"/>
      <c r="QLM134" s="243"/>
      <c r="QLN134" s="243"/>
      <c r="QLO134" s="243"/>
      <c r="QLP134" s="243"/>
      <c r="QLQ134" s="243"/>
      <c r="QLR134" s="243"/>
      <c r="QLS134" s="243"/>
      <c r="QLT134" s="243"/>
      <c r="QLV134" s="243"/>
      <c r="QLW134" s="243"/>
      <c r="QLX134" s="243"/>
      <c r="QLY134" s="243"/>
      <c r="QLZ134" s="243"/>
      <c r="QMA134" s="243"/>
      <c r="QMB134" s="243"/>
      <c r="QMC134" s="243"/>
      <c r="QMD134" s="243"/>
      <c r="QME134" s="243"/>
      <c r="QMF134" s="243"/>
      <c r="QMG134" s="243"/>
      <c r="QMH134" s="243"/>
      <c r="QMI134" s="243"/>
      <c r="QMJ134" s="243"/>
      <c r="QML134" s="243"/>
      <c r="QMM134" s="243"/>
      <c r="QMN134" s="243"/>
      <c r="QMO134" s="243"/>
      <c r="QMP134" s="243"/>
      <c r="QMQ134" s="243"/>
      <c r="QMR134" s="243"/>
      <c r="QMS134" s="243"/>
      <c r="QMT134" s="243"/>
      <c r="QMU134" s="243"/>
      <c r="QMV134" s="243"/>
      <c r="QMW134" s="243"/>
      <c r="QMX134" s="243"/>
      <c r="QMY134" s="243"/>
      <c r="QMZ134" s="243"/>
      <c r="QNB134" s="243"/>
      <c r="QNC134" s="243"/>
      <c r="QND134" s="243"/>
      <c r="QNE134" s="243"/>
      <c r="QNF134" s="243"/>
      <c r="QNG134" s="243"/>
      <c r="QNH134" s="243"/>
      <c r="QNI134" s="243"/>
      <c r="QNJ134" s="243"/>
      <c r="QNK134" s="243"/>
      <c r="QNL134" s="243"/>
      <c r="QNM134" s="243"/>
      <c r="QNN134" s="243"/>
      <c r="QNO134" s="243"/>
      <c r="QNP134" s="243"/>
      <c r="QNR134" s="243"/>
      <c r="QNS134" s="243"/>
      <c r="QNT134" s="243"/>
      <c r="QNU134" s="243"/>
      <c r="QNV134" s="243"/>
      <c r="QNW134" s="243"/>
      <c r="QNX134" s="243"/>
      <c r="QNY134" s="243"/>
      <c r="QNZ134" s="243"/>
      <c r="QOA134" s="243"/>
      <c r="QOB134" s="243"/>
      <c r="QOC134" s="243"/>
      <c r="QOD134" s="243"/>
      <c r="QOE134" s="243"/>
      <c r="QOF134" s="243"/>
      <c r="QOH134" s="243"/>
      <c r="QOI134" s="243"/>
      <c r="QOJ134" s="243"/>
      <c r="QOK134" s="243"/>
      <c r="QOL134" s="243"/>
      <c r="QOM134" s="243"/>
      <c r="QON134" s="243"/>
      <c r="QOO134" s="243"/>
      <c r="QOP134" s="243"/>
      <c r="QOQ134" s="243"/>
      <c r="QOR134" s="243"/>
      <c r="QOS134" s="243"/>
      <c r="QOT134" s="243"/>
      <c r="QOU134" s="243"/>
      <c r="QOV134" s="243"/>
      <c r="QOX134" s="243"/>
      <c r="QOY134" s="243"/>
      <c r="QOZ134" s="243"/>
      <c r="QPA134" s="243"/>
      <c r="QPB134" s="243"/>
      <c r="QPC134" s="243"/>
      <c r="QPD134" s="243"/>
      <c r="QPE134" s="243"/>
      <c r="QPF134" s="243"/>
      <c r="QPG134" s="243"/>
      <c r="QPH134" s="243"/>
      <c r="QPI134" s="243"/>
      <c r="QPJ134" s="243"/>
      <c r="QPK134" s="243"/>
      <c r="QPL134" s="243"/>
      <c r="QPN134" s="243"/>
      <c r="QPO134" s="243"/>
      <c r="QPP134" s="243"/>
      <c r="QPQ134" s="243"/>
      <c r="QPR134" s="243"/>
      <c r="QPS134" s="243"/>
      <c r="QPT134" s="243"/>
      <c r="QPU134" s="243"/>
      <c r="QPV134" s="243"/>
      <c r="QPW134" s="243"/>
      <c r="QPX134" s="243"/>
      <c r="QPY134" s="243"/>
      <c r="QPZ134" s="243"/>
      <c r="QQA134" s="243"/>
      <c r="QQB134" s="243"/>
      <c r="QQD134" s="243"/>
      <c r="QQE134" s="243"/>
      <c r="QQF134" s="243"/>
      <c r="QQG134" s="243"/>
      <c r="QQH134" s="243"/>
      <c r="QQI134" s="243"/>
      <c r="QQJ134" s="243"/>
      <c r="QQK134" s="243"/>
      <c r="QQL134" s="243"/>
      <c r="QQM134" s="243"/>
      <c r="QQN134" s="243"/>
      <c r="QQO134" s="243"/>
      <c r="QQP134" s="243"/>
      <c r="QQQ134" s="243"/>
      <c r="QQR134" s="243"/>
      <c r="QQT134" s="243"/>
      <c r="QQU134" s="243"/>
      <c r="QQV134" s="243"/>
      <c r="QQW134" s="243"/>
      <c r="QQX134" s="243"/>
      <c r="QQY134" s="243"/>
      <c r="QQZ134" s="243"/>
      <c r="QRA134" s="243"/>
      <c r="QRB134" s="243"/>
      <c r="QRC134" s="243"/>
      <c r="QRD134" s="243"/>
      <c r="QRE134" s="243"/>
      <c r="QRF134" s="243"/>
      <c r="QRG134" s="243"/>
      <c r="QRH134" s="243"/>
      <c r="QRJ134" s="243"/>
      <c r="QRK134" s="243"/>
      <c r="QRL134" s="243"/>
      <c r="QRM134" s="243"/>
      <c r="QRN134" s="243"/>
      <c r="QRO134" s="243"/>
      <c r="QRP134" s="243"/>
      <c r="QRQ134" s="243"/>
      <c r="QRR134" s="243"/>
      <c r="QRS134" s="243"/>
      <c r="QRT134" s="243"/>
      <c r="QRU134" s="243"/>
      <c r="QRV134" s="243"/>
      <c r="QRW134" s="243"/>
      <c r="QRX134" s="243"/>
      <c r="QRZ134" s="243"/>
      <c r="QSA134" s="243"/>
      <c r="QSB134" s="243"/>
      <c r="QSC134" s="243"/>
      <c r="QSD134" s="243"/>
      <c r="QSE134" s="243"/>
      <c r="QSF134" s="243"/>
      <c r="QSG134" s="243"/>
      <c r="QSH134" s="243"/>
      <c r="QSI134" s="243"/>
      <c r="QSJ134" s="243"/>
      <c r="QSK134" s="243"/>
      <c r="QSL134" s="243"/>
      <c r="QSM134" s="243"/>
      <c r="QSN134" s="243"/>
      <c r="QSP134" s="243"/>
      <c r="QSQ134" s="243"/>
      <c r="QSR134" s="243"/>
      <c r="QSS134" s="243"/>
      <c r="QST134" s="243"/>
      <c r="QSU134" s="243"/>
      <c r="QSV134" s="243"/>
      <c r="QSW134" s="243"/>
      <c r="QSX134" s="243"/>
      <c r="QSY134" s="243"/>
      <c r="QSZ134" s="243"/>
      <c r="QTA134" s="243"/>
      <c r="QTB134" s="243"/>
      <c r="QTC134" s="243"/>
      <c r="QTD134" s="243"/>
      <c r="QTF134" s="243"/>
      <c r="QTG134" s="243"/>
      <c r="QTH134" s="243"/>
      <c r="QTI134" s="243"/>
      <c r="QTJ134" s="243"/>
      <c r="QTK134" s="243"/>
      <c r="QTL134" s="243"/>
      <c r="QTM134" s="243"/>
      <c r="QTN134" s="243"/>
      <c r="QTO134" s="243"/>
      <c r="QTP134" s="243"/>
      <c r="QTQ134" s="243"/>
      <c r="QTR134" s="243"/>
      <c r="QTS134" s="243"/>
      <c r="QTT134" s="243"/>
      <c r="QTV134" s="243"/>
      <c r="QTW134" s="243"/>
      <c r="QTX134" s="243"/>
      <c r="QTY134" s="243"/>
      <c r="QTZ134" s="243"/>
      <c r="QUA134" s="243"/>
      <c r="QUB134" s="243"/>
      <c r="QUC134" s="243"/>
      <c r="QUD134" s="243"/>
      <c r="QUE134" s="243"/>
      <c r="QUF134" s="243"/>
      <c r="QUG134" s="243"/>
      <c r="QUH134" s="243"/>
      <c r="QUI134" s="243"/>
      <c r="QUJ134" s="243"/>
      <c r="QUL134" s="243"/>
      <c r="QUM134" s="243"/>
      <c r="QUN134" s="243"/>
      <c r="QUO134" s="243"/>
      <c r="QUP134" s="243"/>
      <c r="QUQ134" s="243"/>
      <c r="QUR134" s="243"/>
      <c r="QUS134" s="243"/>
      <c r="QUT134" s="243"/>
      <c r="QUU134" s="243"/>
      <c r="QUV134" s="243"/>
      <c r="QUW134" s="243"/>
      <c r="QUX134" s="243"/>
      <c r="QUY134" s="243"/>
      <c r="QUZ134" s="243"/>
      <c r="QVB134" s="243"/>
      <c r="QVC134" s="243"/>
      <c r="QVD134" s="243"/>
      <c r="QVE134" s="243"/>
      <c r="QVF134" s="243"/>
      <c r="QVG134" s="243"/>
      <c r="QVH134" s="243"/>
      <c r="QVI134" s="243"/>
      <c r="QVJ134" s="243"/>
      <c r="QVK134" s="243"/>
      <c r="QVL134" s="243"/>
      <c r="QVM134" s="243"/>
      <c r="QVN134" s="243"/>
      <c r="QVO134" s="243"/>
      <c r="QVP134" s="243"/>
      <c r="QVR134" s="243"/>
      <c r="QVS134" s="243"/>
      <c r="QVT134" s="243"/>
      <c r="QVU134" s="243"/>
      <c r="QVV134" s="243"/>
      <c r="QVW134" s="243"/>
      <c r="QVX134" s="243"/>
      <c r="QVY134" s="243"/>
      <c r="QVZ134" s="243"/>
      <c r="QWA134" s="243"/>
      <c r="QWB134" s="243"/>
      <c r="QWC134" s="243"/>
      <c r="QWD134" s="243"/>
      <c r="QWE134" s="243"/>
      <c r="QWF134" s="243"/>
      <c r="QWH134" s="243"/>
      <c r="QWI134" s="243"/>
      <c r="QWJ134" s="243"/>
      <c r="QWK134" s="243"/>
      <c r="QWL134" s="243"/>
      <c r="QWM134" s="243"/>
      <c r="QWN134" s="243"/>
      <c r="QWO134" s="243"/>
      <c r="QWP134" s="243"/>
      <c r="QWQ134" s="243"/>
      <c r="QWR134" s="243"/>
      <c r="QWS134" s="243"/>
      <c r="QWT134" s="243"/>
      <c r="QWU134" s="243"/>
      <c r="QWV134" s="243"/>
      <c r="QWX134" s="243"/>
      <c r="QWY134" s="243"/>
      <c r="QWZ134" s="243"/>
      <c r="QXA134" s="243"/>
      <c r="QXB134" s="243"/>
      <c r="QXC134" s="243"/>
      <c r="QXD134" s="243"/>
      <c r="QXE134" s="243"/>
      <c r="QXF134" s="243"/>
      <c r="QXG134" s="243"/>
      <c r="QXH134" s="243"/>
      <c r="QXI134" s="243"/>
      <c r="QXJ134" s="243"/>
      <c r="QXK134" s="243"/>
      <c r="QXL134" s="243"/>
      <c r="QXN134" s="243"/>
      <c r="QXO134" s="243"/>
      <c r="QXP134" s="243"/>
      <c r="QXQ134" s="243"/>
      <c r="QXR134" s="243"/>
      <c r="QXS134" s="243"/>
      <c r="QXT134" s="243"/>
      <c r="QXU134" s="243"/>
      <c r="QXV134" s="243"/>
      <c r="QXW134" s="243"/>
      <c r="QXX134" s="243"/>
      <c r="QXY134" s="243"/>
      <c r="QXZ134" s="243"/>
      <c r="QYA134" s="243"/>
      <c r="QYB134" s="243"/>
      <c r="QYD134" s="243"/>
      <c r="QYE134" s="243"/>
      <c r="QYF134" s="243"/>
      <c r="QYG134" s="243"/>
      <c r="QYH134" s="243"/>
      <c r="QYI134" s="243"/>
      <c r="QYJ134" s="243"/>
      <c r="QYK134" s="243"/>
      <c r="QYL134" s="243"/>
      <c r="QYM134" s="243"/>
      <c r="QYN134" s="243"/>
      <c r="QYO134" s="243"/>
      <c r="QYP134" s="243"/>
      <c r="QYQ134" s="243"/>
      <c r="QYR134" s="243"/>
      <c r="QYT134" s="243"/>
      <c r="QYU134" s="243"/>
      <c r="QYV134" s="243"/>
      <c r="QYW134" s="243"/>
      <c r="QYX134" s="243"/>
      <c r="QYY134" s="243"/>
      <c r="QYZ134" s="243"/>
      <c r="QZA134" s="243"/>
      <c r="QZB134" s="243"/>
      <c r="QZC134" s="243"/>
      <c r="QZD134" s="243"/>
      <c r="QZE134" s="243"/>
      <c r="QZF134" s="243"/>
      <c r="QZG134" s="243"/>
      <c r="QZH134" s="243"/>
      <c r="QZJ134" s="243"/>
      <c r="QZK134" s="243"/>
      <c r="QZL134" s="243"/>
      <c r="QZM134" s="243"/>
      <c r="QZN134" s="243"/>
      <c r="QZO134" s="243"/>
      <c r="QZP134" s="243"/>
      <c r="QZQ134" s="243"/>
      <c r="QZR134" s="243"/>
      <c r="QZS134" s="243"/>
      <c r="QZT134" s="243"/>
      <c r="QZU134" s="243"/>
      <c r="QZV134" s="243"/>
      <c r="QZW134" s="243"/>
      <c r="QZX134" s="243"/>
      <c r="QZZ134" s="243"/>
      <c r="RAA134" s="243"/>
      <c r="RAB134" s="243"/>
      <c r="RAC134" s="243"/>
      <c r="RAD134" s="243"/>
      <c r="RAE134" s="243"/>
      <c r="RAF134" s="243"/>
      <c r="RAG134" s="243"/>
      <c r="RAH134" s="243"/>
      <c r="RAI134" s="243"/>
      <c r="RAJ134" s="243"/>
      <c r="RAK134" s="243"/>
      <c r="RAL134" s="243"/>
      <c r="RAM134" s="243"/>
      <c r="RAN134" s="243"/>
      <c r="RAP134" s="243"/>
      <c r="RAQ134" s="243"/>
      <c r="RAR134" s="243"/>
      <c r="RAS134" s="243"/>
      <c r="RAT134" s="243"/>
      <c r="RAU134" s="243"/>
      <c r="RAV134" s="243"/>
      <c r="RAW134" s="243"/>
      <c r="RAX134" s="243"/>
      <c r="RAY134" s="243"/>
      <c r="RAZ134" s="243"/>
      <c r="RBA134" s="243"/>
      <c r="RBB134" s="243"/>
      <c r="RBC134" s="243"/>
      <c r="RBD134" s="243"/>
      <c r="RBF134" s="243"/>
      <c r="RBG134" s="243"/>
      <c r="RBH134" s="243"/>
      <c r="RBI134" s="243"/>
      <c r="RBJ134" s="243"/>
      <c r="RBK134" s="243"/>
      <c r="RBL134" s="243"/>
      <c r="RBM134" s="243"/>
      <c r="RBN134" s="243"/>
      <c r="RBO134" s="243"/>
      <c r="RBP134" s="243"/>
      <c r="RBQ134" s="243"/>
      <c r="RBR134" s="243"/>
      <c r="RBS134" s="243"/>
      <c r="RBT134" s="243"/>
      <c r="RBV134" s="243"/>
      <c r="RBW134" s="243"/>
      <c r="RBX134" s="243"/>
      <c r="RBY134" s="243"/>
      <c r="RBZ134" s="243"/>
      <c r="RCA134" s="243"/>
      <c r="RCB134" s="243"/>
      <c r="RCC134" s="243"/>
      <c r="RCD134" s="243"/>
      <c r="RCE134" s="243"/>
      <c r="RCF134" s="243"/>
      <c r="RCG134" s="243"/>
      <c r="RCH134" s="243"/>
      <c r="RCI134" s="243"/>
      <c r="RCJ134" s="243"/>
      <c r="RCL134" s="243"/>
      <c r="RCM134" s="243"/>
      <c r="RCN134" s="243"/>
      <c r="RCO134" s="243"/>
      <c r="RCP134" s="243"/>
      <c r="RCQ134" s="243"/>
      <c r="RCR134" s="243"/>
      <c r="RCS134" s="243"/>
      <c r="RCT134" s="243"/>
      <c r="RCU134" s="243"/>
      <c r="RCV134" s="243"/>
      <c r="RCW134" s="243"/>
      <c r="RCX134" s="243"/>
      <c r="RCY134" s="243"/>
      <c r="RCZ134" s="243"/>
      <c r="RDB134" s="243"/>
      <c r="RDC134" s="243"/>
      <c r="RDD134" s="243"/>
      <c r="RDE134" s="243"/>
      <c r="RDF134" s="243"/>
      <c r="RDG134" s="243"/>
      <c r="RDH134" s="243"/>
      <c r="RDI134" s="243"/>
      <c r="RDJ134" s="243"/>
      <c r="RDK134" s="243"/>
      <c r="RDL134" s="243"/>
      <c r="RDM134" s="243"/>
      <c r="RDN134" s="243"/>
      <c r="RDO134" s="243"/>
      <c r="RDP134" s="243"/>
      <c r="RDR134" s="243"/>
      <c r="RDS134" s="243"/>
      <c r="RDT134" s="243"/>
      <c r="RDU134" s="243"/>
      <c r="RDV134" s="243"/>
      <c r="RDW134" s="243"/>
      <c r="RDX134" s="243"/>
      <c r="RDY134" s="243"/>
      <c r="RDZ134" s="243"/>
      <c r="REA134" s="243"/>
      <c r="REB134" s="243"/>
      <c r="REC134" s="243"/>
      <c r="RED134" s="243"/>
      <c r="REE134" s="243"/>
      <c r="REF134" s="243"/>
      <c r="REH134" s="243"/>
      <c r="REI134" s="243"/>
      <c r="REJ134" s="243"/>
      <c r="REK134" s="243"/>
      <c r="REL134" s="243"/>
      <c r="REM134" s="243"/>
      <c r="REN134" s="243"/>
      <c r="REO134" s="243"/>
      <c r="REP134" s="243"/>
      <c r="REQ134" s="243"/>
      <c r="RER134" s="243"/>
      <c r="RES134" s="243"/>
      <c r="RET134" s="243"/>
      <c r="REU134" s="243"/>
      <c r="REV134" s="243"/>
      <c r="REX134" s="243"/>
      <c r="REY134" s="243"/>
      <c r="REZ134" s="243"/>
      <c r="RFA134" s="243"/>
      <c r="RFB134" s="243"/>
      <c r="RFC134" s="243"/>
      <c r="RFD134" s="243"/>
      <c r="RFE134" s="243"/>
      <c r="RFF134" s="243"/>
      <c r="RFG134" s="243"/>
      <c r="RFH134" s="243"/>
      <c r="RFI134" s="243"/>
      <c r="RFJ134" s="243"/>
      <c r="RFK134" s="243"/>
      <c r="RFL134" s="243"/>
      <c r="RFN134" s="243"/>
      <c r="RFO134" s="243"/>
      <c r="RFP134" s="243"/>
      <c r="RFQ134" s="243"/>
      <c r="RFR134" s="243"/>
      <c r="RFS134" s="243"/>
      <c r="RFT134" s="243"/>
      <c r="RFU134" s="243"/>
      <c r="RFV134" s="243"/>
      <c r="RFW134" s="243"/>
      <c r="RFX134" s="243"/>
      <c r="RFY134" s="243"/>
      <c r="RFZ134" s="243"/>
      <c r="RGA134" s="243"/>
      <c r="RGB134" s="243"/>
      <c r="RGD134" s="243"/>
      <c r="RGE134" s="243"/>
      <c r="RGF134" s="243"/>
      <c r="RGG134" s="243"/>
      <c r="RGH134" s="243"/>
      <c r="RGI134" s="243"/>
      <c r="RGJ134" s="243"/>
      <c r="RGK134" s="243"/>
      <c r="RGL134" s="243"/>
      <c r="RGM134" s="243"/>
      <c r="RGN134" s="243"/>
      <c r="RGO134" s="243"/>
      <c r="RGP134" s="243"/>
      <c r="RGQ134" s="243"/>
      <c r="RGR134" s="243"/>
      <c r="RGT134" s="243"/>
      <c r="RGU134" s="243"/>
      <c r="RGV134" s="243"/>
      <c r="RGW134" s="243"/>
      <c r="RGX134" s="243"/>
      <c r="RGY134" s="243"/>
      <c r="RGZ134" s="243"/>
      <c r="RHA134" s="243"/>
      <c r="RHB134" s="243"/>
      <c r="RHC134" s="243"/>
      <c r="RHD134" s="243"/>
      <c r="RHE134" s="243"/>
      <c r="RHF134" s="243"/>
      <c r="RHG134" s="243"/>
      <c r="RHH134" s="243"/>
      <c r="RHJ134" s="243"/>
      <c r="RHK134" s="243"/>
      <c r="RHL134" s="243"/>
      <c r="RHM134" s="243"/>
      <c r="RHN134" s="243"/>
      <c r="RHO134" s="243"/>
      <c r="RHP134" s="243"/>
      <c r="RHQ134" s="243"/>
      <c r="RHR134" s="243"/>
      <c r="RHS134" s="243"/>
      <c r="RHT134" s="243"/>
      <c r="RHU134" s="243"/>
      <c r="RHV134" s="243"/>
      <c r="RHW134" s="243"/>
      <c r="RHX134" s="243"/>
      <c r="RHZ134" s="243"/>
      <c r="RIA134" s="243"/>
      <c r="RIB134" s="243"/>
      <c r="RIC134" s="243"/>
      <c r="RID134" s="243"/>
      <c r="RIE134" s="243"/>
      <c r="RIF134" s="243"/>
      <c r="RIG134" s="243"/>
      <c r="RIH134" s="243"/>
      <c r="RII134" s="243"/>
      <c r="RIJ134" s="243"/>
      <c r="RIK134" s="243"/>
      <c r="RIL134" s="243"/>
      <c r="RIM134" s="243"/>
      <c r="RIN134" s="243"/>
      <c r="RIP134" s="243"/>
      <c r="RIQ134" s="243"/>
      <c r="RIR134" s="243"/>
      <c r="RIS134" s="243"/>
      <c r="RIT134" s="243"/>
      <c r="RIU134" s="243"/>
      <c r="RIV134" s="243"/>
      <c r="RIW134" s="243"/>
      <c r="RIX134" s="243"/>
      <c r="RIY134" s="243"/>
      <c r="RIZ134" s="243"/>
      <c r="RJA134" s="243"/>
      <c r="RJB134" s="243"/>
      <c r="RJC134" s="243"/>
      <c r="RJD134" s="243"/>
      <c r="RJF134" s="243"/>
      <c r="RJG134" s="243"/>
      <c r="RJH134" s="243"/>
      <c r="RJI134" s="243"/>
      <c r="RJJ134" s="243"/>
      <c r="RJK134" s="243"/>
      <c r="RJL134" s="243"/>
      <c r="RJM134" s="243"/>
      <c r="RJN134" s="243"/>
      <c r="RJO134" s="243"/>
      <c r="RJP134" s="243"/>
      <c r="RJQ134" s="243"/>
      <c r="RJR134" s="243"/>
      <c r="RJS134" s="243"/>
      <c r="RJT134" s="243"/>
      <c r="RJV134" s="243"/>
      <c r="RJW134" s="243"/>
      <c r="RJX134" s="243"/>
      <c r="RJY134" s="243"/>
      <c r="RJZ134" s="243"/>
      <c r="RKA134" s="243"/>
      <c r="RKB134" s="243"/>
      <c r="RKC134" s="243"/>
      <c r="RKD134" s="243"/>
      <c r="RKE134" s="243"/>
      <c r="RKF134" s="243"/>
      <c r="RKG134" s="243"/>
      <c r="RKH134" s="243"/>
      <c r="RKI134" s="243"/>
      <c r="RKJ134" s="243"/>
      <c r="RKL134" s="243"/>
      <c r="RKM134" s="243"/>
      <c r="RKN134" s="243"/>
      <c r="RKO134" s="243"/>
      <c r="RKP134" s="243"/>
      <c r="RKQ134" s="243"/>
      <c r="RKR134" s="243"/>
      <c r="RKS134" s="243"/>
      <c r="RKT134" s="243"/>
      <c r="RKU134" s="243"/>
      <c r="RKV134" s="243"/>
      <c r="RKW134" s="243"/>
      <c r="RKX134" s="243"/>
      <c r="RKY134" s="243"/>
      <c r="RKZ134" s="243"/>
      <c r="RLB134" s="243"/>
      <c r="RLC134" s="243"/>
      <c r="RLD134" s="243"/>
      <c r="RLE134" s="243"/>
      <c r="RLF134" s="243"/>
      <c r="RLG134" s="243"/>
      <c r="RLH134" s="243"/>
      <c r="RLI134" s="243"/>
      <c r="RLJ134" s="243"/>
      <c r="RLK134" s="243"/>
      <c r="RLL134" s="243"/>
      <c r="RLM134" s="243"/>
      <c r="RLN134" s="243"/>
      <c r="RLO134" s="243"/>
      <c r="RLP134" s="243"/>
      <c r="RLR134" s="243"/>
      <c r="RLS134" s="243"/>
      <c r="RLT134" s="243"/>
      <c r="RLU134" s="243"/>
      <c r="RLV134" s="243"/>
      <c r="RLW134" s="243"/>
      <c r="RLX134" s="243"/>
      <c r="RLY134" s="243"/>
      <c r="RLZ134" s="243"/>
      <c r="RMA134" s="243"/>
      <c r="RMB134" s="243"/>
      <c r="RMC134" s="243"/>
      <c r="RMD134" s="243"/>
      <c r="RME134" s="243"/>
      <c r="RMF134" s="243"/>
      <c r="RMH134" s="243"/>
      <c r="RMI134" s="243"/>
      <c r="RMJ134" s="243"/>
      <c r="RMK134" s="243"/>
      <c r="RML134" s="243"/>
      <c r="RMM134" s="243"/>
      <c r="RMN134" s="243"/>
      <c r="RMO134" s="243"/>
      <c r="RMP134" s="243"/>
      <c r="RMQ134" s="243"/>
      <c r="RMR134" s="243"/>
      <c r="RMS134" s="243"/>
      <c r="RMT134" s="243"/>
      <c r="RMU134" s="243"/>
      <c r="RMV134" s="243"/>
      <c r="RMX134" s="243"/>
      <c r="RMY134" s="243"/>
      <c r="RMZ134" s="243"/>
      <c r="RNA134" s="243"/>
      <c r="RNB134" s="243"/>
      <c r="RNC134" s="243"/>
      <c r="RND134" s="243"/>
      <c r="RNE134" s="243"/>
      <c r="RNF134" s="243"/>
      <c r="RNG134" s="243"/>
      <c r="RNH134" s="243"/>
      <c r="RNI134" s="243"/>
      <c r="RNJ134" s="243"/>
      <c r="RNK134" s="243"/>
      <c r="RNL134" s="243"/>
      <c r="RNN134" s="243"/>
      <c r="RNO134" s="243"/>
      <c r="RNP134" s="243"/>
      <c r="RNQ134" s="243"/>
      <c r="RNR134" s="243"/>
      <c r="RNS134" s="243"/>
      <c r="RNT134" s="243"/>
      <c r="RNU134" s="243"/>
      <c r="RNV134" s="243"/>
      <c r="RNW134" s="243"/>
      <c r="RNX134" s="243"/>
      <c r="RNY134" s="243"/>
      <c r="RNZ134" s="243"/>
      <c r="ROA134" s="243"/>
      <c r="ROB134" s="243"/>
      <c r="ROD134" s="243"/>
      <c r="ROE134" s="243"/>
      <c r="ROF134" s="243"/>
      <c r="ROG134" s="243"/>
      <c r="ROH134" s="243"/>
      <c r="ROI134" s="243"/>
      <c r="ROJ134" s="243"/>
      <c r="ROK134" s="243"/>
      <c r="ROL134" s="243"/>
      <c r="ROM134" s="243"/>
      <c r="RON134" s="243"/>
      <c r="ROO134" s="243"/>
      <c r="ROP134" s="243"/>
      <c r="ROQ134" s="243"/>
      <c r="ROR134" s="243"/>
      <c r="ROT134" s="243"/>
      <c r="ROU134" s="243"/>
      <c r="ROV134" s="243"/>
      <c r="ROW134" s="243"/>
      <c r="ROX134" s="243"/>
      <c r="ROY134" s="243"/>
      <c r="ROZ134" s="243"/>
      <c r="RPA134" s="243"/>
      <c r="RPB134" s="243"/>
      <c r="RPC134" s="243"/>
      <c r="RPD134" s="243"/>
      <c r="RPE134" s="243"/>
      <c r="RPF134" s="243"/>
      <c r="RPG134" s="243"/>
      <c r="RPH134" s="243"/>
      <c r="RPJ134" s="243"/>
      <c r="RPK134" s="243"/>
      <c r="RPL134" s="243"/>
      <c r="RPM134" s="243"/>
      <c r="RPN134" s="243"/>
      <c r="RPO134" s="243"/>
      <c r="RPP134" s="243"/>
      <c r="RPQ134" s="243"/>
      <c r="RPR134" s="243"/>
      <c r="RPS134" s="243"/>
      <c r="RPT134" s="243"/>
      <c r="RPU134" s="243"/>
      <c r="RPV134" s="243"/>
      <c r="RPW134" s="243"/>
      <c r="RPX134" s="243"/>
      <c r="RPZ134" s="243"/>
      <c r="RQA134" s="243"/>
      <c r="RQB134" s="243"/>
      <c r="RQC134" s="243"/>
      <c r="RQD134" s="243"/>
      <c r="RQE134" s="243"/>
      <c r="RQF134" s="243"/>
      <c r="RQG134" s="243"/>
      <c r="RQH134" s="243"/>
      <c r="RQI134" s="243"/>
      <c r="RQJ134" s="243"/>
      <c r="RQK134" s="243"/>
      <c r="RQL134" s="243"/>
      <c r="RQM134" s="243"/>
      <c r="RQN134" s="243"/>
      <c r="RQP134" s="243"/>
      <c r="RQQ134" s="243"/>
      <c r="RQR134" s="243"/>
      <c r="RQS134" s="243"/>
      <c r="RQT134" s="243"/>
      <c r="RQU134" s="243"/>
      <c r="RQV134" s="243"/>
      <c r="RQW134" s="243"/>
      <c r="RQX134" s="243"/>
      <c r="RQY134" s="243"/>
      <c r="RQZ134" s="243"/>
      <c r="RRA134" s="243"/>
      <c r="RRB134" s="243"/>
      <c r="RRC134" s="243"/>
      <c r="RRD134" s="243"/>
      <c r="RRF134" s="243"/>
      <c r="RRG134" s="243"/>
      <c r="RRH134" s="243"/>
      <c r="RRI134" s="243"/>
      <c r="RRJ134" s="243"/>
      <c r="RRK134" s="243"/>
      <c r="RRL134" s="243"/>
      <c r="RRM134" s="243"/>
      <c r="RRN134" s="243"/>
      <c r="RRO134" s="243"/>
      <c r="RRP134" s="243"/>
      <c r="RRQ134" s="243"/>
      <c r="RRR134" s="243"/>
      <c r="RRS134" s="243"/>
      <c r="RRT134" s="243"/>
      <c r="RRV134" s="243"/>
      <c r="RRW134" s="243"/>
      <c r="RRX134" s="243"/>
      <c r="RRY134" s="243"/>
      <c r="RRZ134" s="243"/>
      <c r="RSA134" s="243"/>
      <c r="RSB134" s="243"/>
      <c r="RSC134" s="243"/>
      <c r="RSD134" s="243"/>
      <c r="RSE134" s="243"/>
      <c r="RSF134" s="243"/>
      <c r="RSG134" s="243"/>
      <c r="RSH134" s="243"/>
      <c r="RSI134" s="243"/>
      <c r="RSJ134" s="243"/>
      <c r="RSL134" s="243"/>
      <c r="RSM134" s="243"/>
      <c r="RSN134" s="243"/>
      <c r="RSO134" s="243"/>
      <c r="RSP134" s="243"/>
      <c r="RSQ134" s="243"/>
      <c r="RSR134" s="243"/>
      <c r="RSS134" s="243"/>
      <c r="RST134" s="243"/>
      <c r="RSU134" s="243"/>
      <c r="RSV134" s="243"/>
      <c r="RSW134" s="243"/>
      <c r="RSX134" s="243"/>
      <c r="RSY134" s="243"/>
      <c r="RSZ134" s="243"/>
      <c r="RTB134" s="243"/>
      <c r="RTC134" s="243"/>
      <c r="RTD134" s="243"/>
      <c r="RTE134" s="243"/>
      <c r="RTF134" s="243"/>
      <c r="RTG134" s="243"/>
      <c r="RTH134" s="243"/>
      <c r="RTI134" s="243"/>
      <c r="RTJ134" s="243"/>
      <c r="RTK134" s="243"/>
      <c r="RTL134" s="243"/>
      <c r="RTM134" s="243"/>
      <c r="RTN134" s="243"/>
      <c r="RTO134" s="243"/>
      <c r="RTP134" s="243"/>
      <c r="RTR134" s="243"/>
      <c r="RTS134" s="243"/>
      <c r="RTT134" s="243"/>
      <c r="RTU134" s="243"/>
      <c r="RTV134" s="243"/>
      <c r="RTW134" s="243"/>
      <c r="RTX134" s="243"/>
      <c r="RTY134" s="243"/>
      <c r="RTZ134" s="243"/>
      <c r="RUA134" s="243"/>
      <c r="RUB134" s="243"/>
      <c r="RUC134" s="243"/>
      <c r="RUD134" s="243"/>
      <c r="RUE134" s="243"/>
      <c r="RUF134" s="243"/>
      <c r="RUH134" s="243"/>
      <c r="RUI134" s="243"/>
      <c r="RUJ134" s="243"/>
      <c r="RUK134" s="243"/>
      <c r="RUL134" s="243"/>
      <c r="RUM134" s="243"/>
      <c r="RUN134" s="243"/>
      <c r="RUO134" s="243"/>
      <c r="RUP134" s="243"/>
      <c r="RUQ134" s="243"/>
      <c r="RUR134" s="243"/>
      <c r="RUS134" s="243"/>
      <c r="RUT134" s="243"/>
      <c r="RUU134" s="243"/>
      <c r="RUV134" s="243"/>
      <c r="RUX134" s="243"/>
      <c r="RUY134" s="243"/>
      <c r="RUZ134" s="243"/>
      <c r="RVA134" s="243"/>
      <c r="RVB134" s="243"/>
      <c r="RVC134" s="243"/>
      <c r="RVD134" s="243"/>
      <c r="RVE134" s="243"/>
      <c r="RVF134" s="243"/>
      <c r="RVG134" s="243"/>
      <c r="RVH134" s="243"/>
      <c r="RVI134" s="243"/>
      <c r="RVJ134" s="243"/>
      <c r="RVK134" s="243"/>
      <c r="RVL134" s="243"/>
      <c r="RVN134" s="243"/>
      <c r="RVO134" s="243"/>
      <c r="RVP134" s="243"/>
      <c r="RVQ134" s="243"/>
      <c r="RVR134" s="243"/>
      <c r="RVS134" s="243"/>
      <c r="RVT134" s="243"/>
      <c r="RVU134" s="243"/>
      <c r="RVV134" s="243"/>
      <c r="RVW134" s="243"/>
      <c r="RVX134" s="243"/>
      <c r="RVY134" s="243"/>
      <c r="RVZ134" s="243"/>
      <c r="RWA134" s="243"/>
      <c r="RWB134" s="243"/>
      <c r="RWD134" s="243"/>
      <c r="RWE134" s="243"/>
      <c r="RWF134" s="243"/>
      <c r="RWG134" s="243"/>
      <c r="RWH134" s="243"/>
      <c r="RWI134" s="243"/>
      <c r="RWJ134" s="243"/>
      <c r="RWK134" s="243"/>
      <c r="RWL134" s="243"/>
      <c r="RWM134" s="243"/>
      <c r="RWN134" s="243"/>
      <c r="RWO134" s="243"/>
      <c r="RWP134" s="243"/>
      <c r="RWQ134" s="243"/>
      <c r="RWR134" s="243"/>
      <c r="RWT134" s="243"/>
      <c r="RWU134" s="243"/>
      <c r="RWV134" s="243"/>
      <c r="RWW134" s="243"/>
      <c r="RWX134" s="243"/>
      <c r="RWY134" s="243"/>
      <c r="RWZ134" s="243"/>
      <c r="RXA134" s="243"/>
      <c r="RXB134" s="243"/>
      <c r="RXC134" s="243"/>
      <c r="RXD134" s="243"/>
      <c r="RXE134" s="243"/>
      <c r="RXF134" s="243"/>
      <c r="RXG134" s="243"/>
      <c r="RXH134" s="243"/>
      <c r="RXJ134" s="243"/>
      <c r="RXK134" s="243"/>
      <c r="RXL134" s="243"/>
      <c r="RXM134" s="243"/>
      <c r="RXN134" s="243"/>
      <c r="RXO134" s="243"/>
      <c r="RXP134" s="243"/>
      <c r="RXQ134" s="243"/>
      <c r="RXR134" s="243"/>
      <c r="RXS134" s="243"/>
      <c r="RXT134" s="243"/>
      <c r="RXU134" s="243"/>
      <c r="RXV134" s="243"/>
      <c r="RXW134" s="243"/>
      <c r="RXX134" s="243"/>
      <c r="RXZ134" s="243"/>
      <c r="RYA134" s="243"/>
      <c r="RYB134" s="243"/>
      <c r="RYC134" s="243"/>
      <c r="RYD134" s="243"/>
      <c r="RYE134" s="243"/>
      <c r="RYF134" s="243"/>
      <c r="RYG134" s="243"/>
      <c r="RYH134" s="243"/>
      <c r="RYI134" s="243"/>
      <c r="RYJ134" s="243"/>
      <c r="RYK134" s="243"/>
      <c r="RYL134" s="243"/>
      <c r="RYM134" s="243"/>
      <c r="RYN134" s="243"/>
      <c r="RYP134" s="243"/>
      <c r="RYQ134" s="243"/>
      <c r="RYR134" s="243"/>
      <c r="RYS134" s="243"/>
      <c r="RYT134" s="243"/>
      <c r="RYU134" s="243"/>
      <c r="RYV134" s="243"/>
      <c r="RYW134" s="243"/>
      <c r="RYX134" s="243"/>
      <c r="RYY134" s="243"/>
      <c r="RYZ134" s="243"/>
      <c r="RZA134" s="243"/>
      <c r="RZB134" s="243"/>
      <c r="RZC134" s="243"/>
      <c r="RZD134" s="243"/>
      <c r="RZF134" s="243"/>
      <c r="RZG134" s="243"/>
      <c r="RZH134" s="243"/>
      <c r="RZI134" s="243"/>
      <c r="RZJ134" s="243"/>
      <c r="RZK134" s="243"/>
      <c r="RZL134" s="243"/>
      <c r="RZM134" s="243"/>
      <c r="RZN134" s="243"/>
      <c r="RZO134" s="243"/>
      <c r="RZP134" s="243"/>
      <c r="RZQ134" s="243"/>
      <c r="RZR134" s="243"/>
      <c r="RZS134" s="243"/>
      <c r="RZT134" s="243"/>
      <c r="RZV134" s="243"/>
      <c r="RZW134" s="243"/>
      <c r="RZX134" s="243"/>
      <c r="RZY134" s="243"/>
      <c r="RZZ134" s="243"/>
      <c r="SAA134" s="243"/>
      <c r="SAB134" s="243"/>
      <c r="SAC134" s="243"/>
      <c r="SAD134" s="243"/>
      <c r="SAE134" s="243"/>
      <c r="SAF134" s="243"/>
      <c r="SAG134" s="243"/>
      <c r="SAH134" s="243"/>
      <c r="SAI134" s="243"/>
      <c r="SAJ134" s="243"/>
      <c r="SAL134" s="243"/>
      <c r="SAM134" s="243"/>
      <c r="SAN134" s="243"/>
      <c r="SAO134" s="243"/>
      <c r="SAP134" s="243"/>
      <c r="SAQ134" s="243"/>
      <c r="SAR134" s="243"/>
      <c r="SAS134" s="243"/>
      <c r="SAT134" s="243"/>
      <c r="SAU134" s="243"/>
      <c r="SAV134" s="243"/>
      <c r="SAW134" s="243"/>
      <c r="SAX134" s="243"/>
      <c r="SAY134" s="243"/>
      <c r="SAZ134" s="243"/>
      <c r="SBB134" s="243"/>
      <c r="SBC134" s="243"/>
      <c r="SBD134" s="243"/>
      <c r="SBE134" s="243"/>
      <c r="SBF134" s="243"/>
      <c r="SBG134" s="243"/>
      <c r="SBH134" s="243"/>
      <c r="SBI134" s="243"/>
      <c r="SBJ134" s="243"/>
      <c r="SBK134" s="243"/>
      <c r="SBL134" s="243"/>
      <c r="SBM134" s="243"/>
      <c r="SBN134" s="243"/>
      <c r="SBO134" s="243"/>
      <c r="SBP134" s="243"/>
      <c r="SBR134" s="243"/>
      <c r="SBS134" s="243"/>
      <c r="SBT134" s="243"/>
      <c r="SBU134" s="243"/>
      <c r="SBV134" s="243"/>
      <c r="SBW134" s="243"/>
      <c r="SBX134" s="243"/>
      <c r="SBY134" s="243"/>
      <c r="SBZ134" s="243"/>
      <c r="SCA134" s="243"/>
      <c r="SCB134" s="243"/>
      <c r="SCC134" s="243"/>
      <c r="SCD134" s="243"/>
      <c r="SCE134" s="243"/>
      <c r="SCF134" s="243"/>
      <c r="SCH134" s="243"/>
      <c r="SCI134" s="243"/>
      <c r="SCJ134" s="243"/>
      <c r="SCK134" s="243"/>
      <c r="SCL134" s="243"/>
      <c r="SCM134" s="243"/>
      <c r="SCN134" s="243"/>
      <c r="SCO134" s="243"/>
      <c r="SCP134" s="243"/>
      <c r="SCQ134" s="243"/>
      <c r="SCR134" s="243"/>
      <c r="SCS134" s="243"/>
      <c r="SCT134" s="243"/>
      <c r="SCU134" s="243"/>
      <c r="SCV134" s="243"/>
      <c r="SCX134" s="243"/>
      <c r="SCY134" s="243"/>
      <c r="SCZ134" s="243"/>
      <c r="SDA134" s="243"/>
      <c r="SDB134" s="243"/>
      <c r="SDC134" s="243"/>
      <c r="SDD134" s="243"/>
      <c r="SDE134" s="243"/>
      <c r="SDF134" s="243"/>
      <c r="SDG134" s="243"/>
      <c r="SDH134" s="243"/>
      <c r="SDI134" s="243"/>
      <c r="SDJ134" s="243"/>
      <c r="SDK134" s="243"/>
      <c r="SDL134" s="243"/>
      <c r="SDN134" s="243"/>
      <c r="SDO134" s="243"/>
      <c r="SDP134" s="243"/>
      <c r="SDQ134" s="243"/>
      <c r="SDR134" s="243"/>
      <c r="SDS134" s="243"/>
      <c r="SDT134" s="243"/>
      <c r="SDU134" s="243"/>
      <c r="SDV134" s="243"/>
      <c r="SDW134" s="243"/>
      <c r="SDX134" s="243"/>
      <c r="SDY134" s="243"/>
      <c r="SDZ134" s="243"/>
      <c r="SEA134" s="243"/>
      <c r="SEB134" s="243"/>
      <c r="SED134" s="243"/>
      <c r="SEE134" s="243"/>
      <c r="SEF134" s="243"/>
      <c r="SEG134" s="243"/>
      <c r="SEH134" s="243"/>
      <c r="SEI134" s="243"/>
      <c r="SEJ134" s="243"/>
      <c r="SEK134" s="243"/>
      <c r="SEL134" s="243"/>
      <c r="SEM134" s="243"/>
      <c r="SEN134" s="243"/>
      <c r="SEO134" s="243"/>
      <c r="SEP134" s="243"/>
      <c r="SEQ134" s="243"/>
      <c r="SER134" s="243"/>
      <c r="SET134" s="243"/>
      <c r="SEU134" s="243"/>
      <c r="SEV134" s="243"/>
      <c r="SEW134" s="243"/>
      <c r="SEX134" s="243"/>
      <c r="SEY134" s="243"/>
      <c r="SEZ134" s="243"/>
      <c r="SFA134" s="243"/>
      <c r="SFB134" s="243"/>
      <c r="SFC134" s="243"/>
      <c r="SFD134" s="243"/>
      <c r="SFE134" s="243"/>
      <c r="SFF134" s="243"/>
      <c r="SFG134" s="243"/>
      <c r="SFH134" s="243"/>
      <c r="SFJ134" s="243"/>
      <c r="SFK134" s="243"/>
      <c r="SFL134" s="243"/>
      <c r="SFM134" s="243"/>
      <c r="SFN134" s="243"/>
      <c r="SFO134" s="243"/>
      <c r="SFP134" s="243"/>
      <c r="SFQ134" s="243"/>
      <c r="SFR134" s="243"/>
      <c r="SFS134" s="243"/>
      <c r="SFT134" s="243"/>
      <c r="SFU134" s="243"/>
      <c r="SFV134" s="243"/>
      <c r="SFW134" s="243"/>
      <c r="SFX134" s="243"/>
      <c r="SFZ134" s="243"/>
      <c r="SGA134" s="243"/>
      <c r="SGB134" s="243"/>
      <c r="SGC134" s="243"/>
      <c r="SGD134" s="243"/>
      <c r="SGE134" s="243"/>
      <c r="SGF134" s="243"/>
      <c r="SGG134" s="243"/>
      <c r="SGH134" s="243"/>
      <c r="SGI134" s="243"/>
      <c r="SGJ134" s="243"/>
      <c r="SGK134" s="243"/>
      <c r="SGL134" s="243"/>
      <c r="SGM134" s="243"/>
      <c r="SGN134" s="243"/>
      <c r="SGP134" s="243"/>
      <c r="SGQ134" s="243"/>
      <c r="SGR134" s="243"/>
      <c r="SGS134" s="243"/>
      <c r="SGT134" s="243"/>
      <c r="SGU134" s="243"/>
      <c r="SGV134" s="243"/>
      <c r="SGW134" s="243"/>
      <c r="SGX134" s="243"/>
      <c r="SGY134" s="243"/>
      <c r="SGZ134" s="243"/>
      <c r="SHA134" s="243"/>
      <c r="SHB134" s="243"/>
      <c r="SHC134" s="243"/>
      <c r="SHD134" s="243"/>
      <c r="SHF134" s="243"/>
      <c r="SHG134" s="243"/>
      <c r="SHH134" s="243"/>
      <c r="SHI134" s="243"/>
      <c r="SHJ134" s="243"/>
      <c r="SHK134" s="243"/>
      <c r="SHL134" s="243"/>
      <c r="SHM134" s="243"/>
      <c r="SHN134" s="243"/>
      <c r="SHO134" s="243"/>
      <c r="SHP134" s="243"/>
      <c r="SHQ134" s="243"/>
      <c r="SHR134" s="243"/>
      <c r="SHS134" s="243"/>
      <c r="SHT134" s="243"/>
      <c r="SHV134" s="243"/>
      <c r="SHW134" s="243"/>
      <c r="SHX134" s="243"/>
      <c r="SHY134" s="243"/>
      <c r="SHZ134" s="243"/>
      <c r="SIA134" s="243"/>
      <c r="SIB134" s="243"/>
      <c r="SIC134" s="243"/>
      <c r="SID134" s="243"/>
      <c r="SIE134" s="243"/>
      <c r="SIF134" s="243"/>
      <c r="SIG134" s="243"/>
      <c r="SIH134" s="243"/>
      <c r="SII134" s="243"/>
      <c r="SIJ134" s="243"/>
      <c r="SIL134" s="243"/>
      <c r="SIM134" s="243"/>
      <c r="SIN134" s="243"/>
      <c r="SIO134" s="243"/>
      <c r="SIP134" s="243"/>
      <c r="SIQ134" s="243"/>
      <c r="SIR134" s="243"/>
      <c r="SIS134" s="243"/>
      <c r="SIT134" s="243"/>
      <c r="SIU134" s="243"/>
      <c r="SIV134" s="243"/>
      <c r="SIW134" s="243"/>
      <c r="SIX134" s="243"/>
      <c r="SIY134" s="243"/>
      <c r="SIZ134" s="243"/>
      <c r="SJB134" s="243"/>
      <c r="SJC134" s="243"/>
      <c r="SJD134" s="243"/>
      <c r="SJE134" s="243"/>
      <c r="SJF134" s="243"/>
      <c r="SJG134" s="243"/>
      <c r="SJH134" s="243"/>
      <c r="SJI134" s="243"/>
      <c r="SJJ134" s="243"/>
      <c r="SJK134" s="243"/>
      <c r="SJL134" s="243"/>
      <c r="SJM134" s="243"/>
      <c r="SJN134" s="243"/>
      <c r="SJO134" s="243"/>
      <c r="SJP134" s="243"/>
      <c r="SJR134" s="243"/>
      <c r="SJS134" s="243"/>
      <c r="SJT134" s="243"/>
      <c r="SJU134" s="243"/>
      <c r="SJV134" s="243"/>
      <c r="SJW134" s="243"/>
      <c r="SJX134" s="243"/>
      <c r="SJY134" s="243"/>
      <c r="SJZ134" s="243"/>
      <c r="SKA134" s="243"/>
      <c r="SKB134" s="243"/>
      <c r="SKC134" s="243"/>
      <c r="SKD134" s="243"/>
      <c r="SKE134" s="243"/>
      <c r="SKF134" s="243"/>
      <c r="SKH134" s="243"/>
      <c r="SKI134" s="243"/>
      <c r="SKJ134" s="243"/>
      <c r="SKK134" s="243"/>
      <c r="SKL134" s="243"/>
      <c r="SKM134" s="243"/>
      <c r="SKN134" s="243"/>
      <c r="SKO134" s="243"/>
      <c r="SKP134" s="243"/>
      <c r="SKQ134" s="243"/>
      <c r="SKR134" s="243"/>
      <c r="SKS134" s="243"/>
      <c r="SKT134" s="243"/>
      <c r="SKU134" s="243"/>
      <c r="SKV134" s="243"/>
      <c r="SKX134" s="243"/>
      <c r="SKY134" s="243"/>
      <c r="SKZ134" s="243"/>
      <c r="SLA134" s="243"/>
      <c r="SLB134" s="243"/>
      <c r="SLC134" s="243"/>
      <c r="SLD134" s="243"/>
      <c r="SLE134" s="243"/>
      <c r="SLF134" s="243"/>
      <c r="SLG134" s="243"/>
      <c r="SLH134" s="243"/>
      <c r="SLI134" s="243"/>
      <c r="SLJ134" s="243"/>
      <c r="SLK134" s="243"/>
      <c r="SLL134" s="243"/>
      <c r="SLN134" s="243"/>
      <c r="SLO134" s="243"/>
      <c r="SLP134" s="243"/>
      <c r="SLQ134" s="243"/>
      <c r="SLR134" s="243"/>
      <c r="SLS134" s="243"/>
      <c r="SLT134" s="243"/>
      <c r="SLU134" s="243"/>
      <c r="SLV134" s="243"/>
      <c r="SLW134" s="243"/>
      <c r="SLX134" s="243"/>
      <c r="SLY134" s="243"/>
      <c r="SLZ134" s="243"/>
      <c r="SMA134" s="243"/>
      <c r="SMB134" s="243"/>
      <c r="SMD134" s="243"/>
      <c r="SME134" s="243"/>
      <c r="SMF134" s="243"/>
      <c r="SMG134" s="243"/>
      <c r="SMH134" s="243"/>
      <c r="SMI134" s="243"/>
      <c r="SMJ134" s="243"/>
      <c r="SMK134" s="243"/>
      <c r="SML134" s="243"/>
      <c r="SMM134" s="243"/>
      <c r="SMN134" s="243"/>
      <c r="SMO134" s="243"/>
      <c r="SMP134" s="243"/>
      <c r="SMQ134" s="243"/>
      <c r="SMR134" s="243"/>
      <c r="SMT134" s="243"/>
      <c r="SMU134" s="243"/>
      <c r="SMV134" s="243"/>
      <c r="SMW134" s="243"/>
      <c r="SMX134" s="243"/>
      <c r="SMY134" s="243"/>
      <c r="SMZ134" s="243"/>
      <c r="SNA134" s="243"/>
      <c r="SNB134" s="243"/>
      <c r="SNC134" s="243"/>
      <c r="SND134" s="243"/>
      <c r="SNE134" s="243"/>
      <c r="SNF134" s="243"/>
      <c r="SNG134" s="243"/>
      <c r="SNH134" s="243"/>
      <c r="SNJ134" s="243"/>
      <c r="SNK134" s="243"/>
      <c r="SNL134" s="243"/>
      <c r="SNM134" s="243"/>
      <c r="SNN134" s="243"/>
      <c r="SNO134" s="243"/>
      <c r="SNP134" s="243"/>
      <c r="SNQ134" s="243"/>
      <c r="SNR134" s="243"/>
      <c r="SNS134" s="243"/>
      <c r="SNT134" s="243"/>
      <c r="SNU134" s="243"/>
      <c r="SNV134" s="243"/>
      <c r="SNW134" s="243"/>
      <c r="SNX134" s="243"/>
      <c r="SNZ134" s="243"/>
      <c r="SOA134" s="243"/>
      <c r="SOB134" s="243"/>
      <c r="SOC134" s="243"/>
      <c r="SOD134" s="243"/>
      <c r="SOE134" s="243"/>
      <c r="SOF134" s="243"/>
      <c r="SOG134" s="243"/>
      <c r="SOH134" s="243"/>
      <c r="SOI134" s="243"/>
      <c r="SOJ134" s="243"/>
      <c r="SOK134" s="243"/>
      <c r="SOL134" s="243"/>
      <c r="SOM134" s="243"/>
      <c r="SON134" s="243"/>
      <c r="SOP134" s="243"/>
      <c r="SOQ134" s="243"/>
      <c r="SOR134" s="243"/>
      <c r="SOS134" s="243"/>
      <c r="SOT134" s="243"/>
      <c r="SOU134" s="243"/>
      <c r="SOV134" s="243"/>
      <c r="SOW134" s="243"/>
      <c r="SOX134" s="243"/>
      <c r="SOY134" s="243"/>
      <c r="SOZ134" s="243"/>
      <c r="SPA134" s="243"/>
      <c r="SPB134" s="243"/>
      <c r="SPC134" s="243"/>
      <c r="SPD134" s="243"/>
      <c r="SPF134" s="243"/>
      <c r="SPG134" s="243"/>
      <c r="SPH134" s="243"/>
      <c r="SPI134" s="243"/>
      <c r="SPJ134" s="243"/>
      <c r="SPK134" s="243"/>
      <c r="SPL134" s="243"/>
      <c r="SPM134" s="243"/>
      <c r="SPN134" s="243"/>
      <c r="SPO134" s="243"/>
      <c r="SPP134" s="243"/>
      <c r="SPQ134" s="243"/>
      <c r="SPR134" s="243"/>
      <c r="SPS134" s="243"/>
      <c r="SPT134" s="243"/>
      <c r="SPV134" s="243"/>
      <c r="SPW134" s="243"/>
      <c r="SPX134" s="243"/>
      <c r="SPY134" s="243"/>
      <c r="SPZ134" s="243"/>
      <c r="SQA134" s="243"/>
      <c r="SQB134" s="243"/>
      <c r="SQC134" s="243"/>
      <c r="SQD134" s="243"/>
      <c r="SQE134" s="243"/>
      <c r="SQF134" s="243"/>
      <c r="SQG134" s="243"/>
      <c r="SQH134" s="243"/>
      <c r="SQI134" s="243"/>
      <c r="SQJ134" s="243"/>
      <c r="SQL134" s="243"/>
      <c r="SQM134" s="243"/>
      <c r="SQN134" s="243"/>
      <c r="SQO134" s="243"/>
      <c r="SQP134" s="243"/>
      <c r="SQQ134" s="243"/>
      <c r="SQR134" s="243"/>
      <c r="SQS134" s="243"/>
      <c r="SQT134" s="243"/>
      <c r="SQU134" s="243"/>
      <c r="SQV134" s="243"/>
      <c r="SQW134" s="243"/>
      <c r="SQX134" s="243"/>
      <c r="SQY134" s="243"/>
      <c r="SQZ134" s="243"/>
      <c r="SRB134" s="243"/>
      <c r="SRC134" s="243"/>
      <c r="SRD134" s="243"/>
      <c r="SRE134" s="243"/>
      <c r="SRF134" s="243"/>
      <c r="SRG134" s="243"/>
      <c r="SRH134" s="243"/>
      <c r="SRI134" s="243"/>
      <c r="SRJ134" s="243"/>
      <c r="SRK134" s="243"/>
      <c r="SRL134" s="243"/>
      <c r="SRM134" s="243"/>
      <c r="SRN134" s="243"/>
      <c r="SRO134" s="243"/>
      <c r="SRP134" s="243"/>
      <c r="SRR134" s="243"/>
      <c r="SRS134" s="243"/>
      <c r="SRT134" s="243"/>
      <c r="SRU134" s="243"/>
      <c r="SRV134" s="243"/>
      <c r="SRW134" s="243"/>
      <c r="SRX134" s="243"/>
      <c r="SRY134" s="243"/>
      <c r="SRZ134" s="243"/>
      <c r="SSA134" s="243"/>
      <c r="SSB134" s="243"/>
      <c r="SSC134" s="243"/>
      <c r="SSD134" s="243"/>
      <c r="SSE134" s="243"/>
      <c r="SSF134" s="243"/>
      <c r="SSH134" s="243"/>
      <c r="SSI134" s="243"/>
      <c r="SSJ134" s="243"/>
      <c r="SSK134" s="243"/>
      <c r="SSL134" s="243"/>
      <c r="SSM134" s="243"/>
      <c r="SSN134" s="243"/>
      <c r="SSO134" s="243"/>
      <c r="SSP134" s="243"/>
      <c r="SSQ134" s="243"/>
      <c r="SSR134" s="243"/>
      <c r="SSS134" s="243"/>
      <c r="SST134" s="243"/>
      <c r="SSU134" s="243"/>
      <c r="SSV134" s="243"/>
      <c r="SSX134" s="243"/>
      <c r="SSY134" s="243"/>
      <c r="SSZ134" s="243"/>
      <c r="STA134" s="243"/>
      <c r="STB134" s="243"/>
      <c r="STC134" s="243"/>
      <c r="STD134" s="243"/>
      <c r="STE134" s="243"/>
      <c r="STF134" s="243"/>
      <c r="STG134" s="243"/>
      <c r="STH134" s="243"/>
      <c r="STI134" s="243"/>
      <c r="STJ134" s="243"/>
      <c r="STK134" s="243"/>
      <c r="STL134" s="243"/>
      <c r="STN134" s="243"/>
      <c r="STO134" s="243"/>
      <c r="STP134" s="243"/>
      <c r="STQ134" s="243"/>
      <c r="STR134" s="243"/>
      <c r="STS134" s="243"/>
      <c r="STT134" s="243"/>
      <c r="STU134" s="243"/>
      <c r="STV134" s="243"/>
      <c r="STW134" s="243"/>
      <c r="STX134" s="243"/>
      <c r="STY134" s="243"/>
      <c r="STZ134" s="243"/>
      <c r="SUA134" s="243"/>
      <c r="SUB134" s="243"/>
      <c r="SUD134" s="243"/>
      <c r="SUE134" s="243"/>
      <c r="SUF134" s="243"/>
      <c r="SUG134" s="243"/>
      <c r="SUH134" s="243"/>
      <c r="SUI134" s="243"/>
      <c r="SUJ134" s="243"/>
      <c r="SUK134" s="243"/>
      <c r="SUL134" s="243"/>
      <c r="SUM134" s="243"/>
      <c r="SUN134" s="243"/>
      <c r="SUO134" s="243"/>
      <c r="SUP134" s="243"/>
      <c r="SUQ134" s="243"/>
      <c r="SUR134" s="243"/>
      <c r="SUT134" s="243"/>
      <c r="SUU134" s="243"/>
      <c r="SUV134" s="243"/>
      <c r="SUW134" s="243"/>
      <c r="SUX134" s="243"/>
      <c r="SUY134" s="243"/>
      <c r="SUZ134" s="243"/>
      <c r="SVA134" s="243"/>
      <c r="SVB134" s="243"/>
      <c r="SVC134" s="243"/>
      <c r="SVD134" s="243"/>
      <c r="SVE134" s="243"/>
      <c r="SVF134" s="243"/>
      <c r="SVG134" s="243"/>
      <c r="SVH134" s="243"/>
      <c r="SVJ134" s="243"/>
      <c r="SVK134" s="243"/>
      <c r="SVL134" s="243"/>
      <c r="SVM134" s="243"/>
      <c r="SVN134" s="243"/>
      <c r="SVO134" s="243"/>
      <c r="SVP134" s="243"/>
      <c r="SVQ134" s="243"/>
      <c r="SVR134" s="243"/>
      <c r="SVS134" s="243"/>
      <c r="SVT134" s="243"/>
      <c r="SVU134" s="243"/>
      <c r="SVV134" s="243"/>
      <c r="SVW134" s="243"/>
      <c r="SVX134" s="243"/>
      <c r="SVZ134" s="243"/>
      <c r="SWA134" s="243"/>
      <c r="SWB134" s="243"/>
      <c r="SWC134" s="243"/>
      <c r="SWD134" s="243"/>
      <c r="SWE134" s="243"/>
      <c r="SWF134" s="243"/>
      <c r="SWG134" s="243"/>
      <c r="SWH134" s="243"/>
      <c r="SWI134" s="243"/>
      <c r="SWJ134" s="243"/>
      <c r="SWK134" s="243"/>
      <c r="SWL134" s="243"/>
      <c r="SWM134" s="243"/>
      <c r="SWN134" s="243"/>
      <c r="SWP134" s="243"/>
      <c r="SWQ134" s="243"/>
      <c r="SWR134" s="243"/>
      <c r="SWS134" s="243"/>
      <c r="SWT134" s="243"/>
      <c r="SWU134" s="243"/>
      <c r="SWV134" s="243"/>
      <c r="SWW134" s="243"/>
      <c r="SWX134" s="243"/>
      <c r="SWY134" s="243"/>
      <c r="SWZ134" s="243"/>
      <c r="SXA134" s="243"/>
      <c r="SXB134" s="243"/>
      <c r="SXC134" s="243"/>
      <c r="SXD134" s="243"/>
      <c r="SXF134" s="243"/>
      <c r="SXG134" s="243"/>
      <c r="SXH134" s="243"/>
      <c r="SXI134" s="243"/>
      <c r="SXJ134" s="243"/>
      <c r="SXK134" s="243"/>
      <c r="SXL134" s="243"/>
      <c r="SXM134" s="243"/>
      <c r="SXN134" s="243"/>
      <c r="SXO134" s="243"/>
      <c r="SXP134" s="243"/>
      <c r="SXQ134" s="243"/>
      <c r="SXR134" s="243"/>
      <c r="SXS134" s="243"/>
      <c r="SXT134" s="243"/>
      <c r="SXV134" s="243"/>
      <c r="SXW134" s="243"/>
      <c r="SXX134" s="243"/>
      <c r="SXY134" s="243"/>
      <c r="SXZ134" s="243"/>
      <c r="SYA134" s="243"/>
      <c r="SYB134" s="243"/>
      <c r="SYC134" s="243"/>
      <c r="SYD134" s="243"/>
      <c r="SYE134" s="243"/>
      <c r="SYF134" s="243"/>
      <c r="SYG134" s="243"/>
      <c r="SYH134" s="243"/>
      <c r="SYI134" s="243"/>
      <c r="SYJ134" s="243"/>
      <c r="SYL134" s="243"/>
      <c r="SYM134" s="243"/>
      <c r="SYN134" s="243"/>
      <c r="SYO134" s="243"/>
      <c r="SYP134" s="243"/>
      <c r="SYQ134" s="243"/>
      <c r="SYR134" s="243"/>
      <c r="SYS134" s="243"/>
      <c r="SYT134" s="243"/>
      <c r="SYU134" s="243"/>
      <c r="SYV134" s="243"/>
      <c r="SYW134" s="243"/>
      <c r="SYX134" s="243"/>
      <c r="SYY134" s="243"/>
      <c r="SYZ134" s="243"/>
      <c r="SZB134" s="243"/>
      <c r="SZC134" s="243"/>
      <c r="SZD134" s="243"/>
      <c r="SZE134" s="243"/>
      <c r="SZF134" s="243"/>
      <c r="SZG134" s="243"/>
      <c r="SZH134" s="243"/>
      <c r="SZI134" s="243"/>
      <c r="SZJ134" s="243"/>
      <c r="SZK134" s="243"/>
      <c r="SZL134" s="243"/>
      <c r="SZM134" s="243"/>
      <c r="SZN134" s="243"/>
      <c r="SZO134" s="243"/>
      <c r="SZP134" s="243"/>
      <c r="SZR134" s="243"/>
      <c r="SZS134" s="243"/>
      <c r="SZT134" s="243"/>
      <c r="SZU134" s="243"/>
      <c r="SZV134" s="243"/>
      <c r="SZW134" s="243"/>
      <c r="SZX134" s="243"/>
      <c r="SZY134" s="243"/>
      <c r="SZZ134" s="243"/>
      <c r="TAA134" s="243"/>
      <c r="TAB134" s="243"/>
      <c r="TAC134" s="243"/>
      <c r="TAD134" s="243"/>
      <c r="TAE134" s="243"/>
      <c r="TAF134" s="243"/>
      <c r="TAH134" s="243"/>
      <c r="TAI134" s="243"/>
      <c r="TAJ134" s="243"/>
      <c r="TAK134" s="243"/>
      <c r="TAL134" s="243"/>
      <c r="TAM134" s="243"/>
      <c r="TAN134" s="243"/>
      <c r="TAO134" s="243"/>
      <c r="TAP134" s="243"/>
      <c r="TAQ134" s="243"/>
      <c r="TAR134" s="243"/>
      <c r="TAS134" s="243"/>
      <c r="TAT134" s="243"/>
      <c r="TAU134" s="243"/>
      <c r="TAV134" s="243"/>
      <c r="TAX134" s="243"/>
      <c r="TAY134" s="243"/>
      <c r="TAZ134" s="243"/>
      <c r="TBA134" s="243"/>
      <c r="TBB134" s="243"/>
      <c r="TBC134" s="243"/>
      <c r="TBD134" s="243"/>
      <c r="TBE134" s="243"/>
      <c r="TBF134" s="243"/>
      <c r="TBG134" s="243"/>
      <c r="TBH134" s="243"/>
      <c r="TBI134" s="243"/>
      <c r="TBJ134" s="243"/>
      <c r="TBK134" s="243"/>
      <c r="TBL134" s="243"/>
      <c r="TBN134" s="243"/>
      <c r="TBO134" s="243"/>
      <c r="TBP134" s="243"/>
      <c r="TBQ134" s="243"/>
      <c r="TBR134" s="243"/>
      <c r="TBS134" s="243"/>
      <c r="TBT134" s="243"/>
      <c r="TBU134" s="243"/>
      <c r="TBV134" s="243"/>
      <c r="TBW134" s="243"/>
      <c r="TBX134" s="243"/>
      <c r="TBY134" s="243"/>
      <c r="TBZ134" s="243"/>
      <c r="TCA134" s="243"/>
      <c r="TCB134" s="243"/>
      <c r="TCD134" s="243"/>
      <c r="TCE134" s="243"/>
      <c r="TCF134" s="243"/>
      <c r="TCG134" s="243"/>
      <c r="TCH134" s="243"/>
      <c r="TCI134" s="243"/>
      <c r="TCJ134" s="243"/>
      <c r="TCK134" s="243"/>
      <c r="TCL134" s="243"/>
      <c r="TCM134" s="243"/>
      <c r="TCN134" s="243"/>
      <c r="TCO134" s="243"/>
      <c r="TCP134" s="243"/>
      <c r="TCQ134" s="243"/>
      <c r="TCR134" s="243"/>
      <c r="TCT134" s="243"/>
      <c r="TCU134" s="243"/>
      <c r="TCV134" s="243"/>
      <c r="TCW134" s="243"/>
      <c r="TCX134" s="243"/>
      <c r="TCY134" s="243"/>
      <c r="TCZ134" s="243"/>
      <c r="TDA134" s="243"/>
      <c r="TDB134" s="243"/>
      <c r="TDC134" s="243"/>
      <c r="TDD134" s="243"/>
      <c r="TDE134" s="243"/>
      <c r="TDF134" s="243"/>
      <c r="TDG134" s="243"/>
      <c r="TDH134" s="243"/>
      <c r="TDJ134" s="243"/>
      <c r="TDK134" s="243"/>
      <c r="TDL134" s="243"/>
      <c r="TDM134" s="243"/>
      <c r="TDN134" s="243"/>
      <c r="TDO134" s="243"/>
      <c r="TDP134" s="243"/>
      <c r="TDQ134" s="243"/>
      <c r="TDR134" s="243"/>
      <c r="TDS134" s="243"/>
      <c r="TDT134" s="243"/>
      <c r="TDU134" s="243"/>
      <c r="TDV134" s="243"/>
      <c r="TDW134" s="243"/>
      <c r="TDX134" s="243"/>
      <c r="TDZ134" s="243"/>
      <c r="TEA134" s="243"/>
      <c r="TEB134" s="243"/>
      <c r="TEC134" s="243"/>
      <c r="TED134" s="243"/>
      <c r="TEE134" s="243"/>
      <c r="TEF134" s="243"/>
      <c r="TEG134" s="243"/>
      <c r="TEH134" s="243"/>
      <c r="TEI134" s="243"/>
      <c r="TEJ134" s="243"/>
      <c r="TEK134" s="243"/>
      <c r="TEL134" s="243"/>
      <c r="TEM134" s="243"/>
      <c r="TEN134" s="243"/>
      <c r="TEP134" s="243"/>
      <c r="TEQ134" s="243"/>
      <c r="TER134" s="243"/>
      <c r="TES134" s="243"/>
      <c r="TET134" s="243"/>
      <c r="TEU134" s="243"/>
      <c r="TEV134" s="243"/>
      <c r="TEW134" s="243"/>
      <c r="TEX134" s="243"/>
      <c r="TEY134" s="243"/>
      <c r="TEZ134" s="243"/>
      <c r="TFA134" s="243"/>
      <c r="TFB134" s="243"/>
      <c r="TFC134" s="243"/>
      <c r="TFD134" s="243"/>
      <c r="TFF134" s="243"/>
      <c r="TFG134" s="243"/>
      <c r="TFH134" s="243"/>
      <c r="TFI134" s="243"/>
      <c r="TFJ134" s="243"/>
      <c r="TFK134" s="243"/>
      <c r="TFL134" s="243"/>
      <c r="TFM134" s="243"/>
      <c r="TFN134" s="243"/>
      <c r="TFO134" s="243"/>
      <c r="TFP134" s="243"/>
      <c r="TFQ134" s="243"/>
      <c r="TFR134" s="243"/>
      <c r="TFS134" s="243"/>
      <c r="TFT134" s="243"/>
      <c r="TFV134" s="243"/>
      <c r="TFW134" s="243"/>
      <c r="TFX134" s="243"/>
      <c r="TFY134" s="243"/>
      <c r="TFZ134" s="243"/>
      <c r="TGA134" s="243"/>
      <c r="TGB134" s="243"/>
      <c r="TGC134" s="243"/>
      <c r="TGD134" s="243"/>
      <c r="TGE134" s="243"/>
      <c r="TGF134" s="243"/>
      <c r="TGG134" s="243"/>
      <c r="TGH134" s="243"/>
      <c r="TGI134" s="243"/>
      <c r="TGJ134" s="243"/>
      <c r="TGL134" s="243"/>
      <c r="TGM134" s="243"/>
      <c r="TGN134" s="243"/>
      <c r="TGO134" s="243"/>
      <c r="TGP134" s="243"/>
      <c r="TGQ134" s="243"/>
      <c r="TGR134" s="243"/>
      <c r="TGS134" s="243"/>
      <c r="TGT134" s="243"/>
      <c r="TGU134" s="243"/>
      <c r="TGV134" s="243"/>
      <c r="TGW134" s="243"/>
      <c r="TGX134" s="243"/>
      <c r="TGY134" s="243"/>
      <c r="TGZ134" s="243"/>
      <c r="THB134" s="243"/>
      <c r="THC134" s="243"/>
      <c r="THD134" s="243"/>
      <c r="THE134" s="243"/>
      <c r="THF134" s="243"/>
      <c r="THG134" s="243"/>
      <c r="THH134" s="243"/>
      <c r="THI134" s="243"/>
      <c r="THJ134" s="243"/>
      <c r="THK134" s="243"/>
      <c r="THL134" s="243"/>
      <c r="THM134" s="243"/>
      <c r="THN134" s="243"/>
      <c r="THO134" s="243"/>
      <c r="THP134" s="243"/>
      <c r="THR134" s="243"/>
      <c r="THS134" s="243"/>
      <c r="THT134" s="243"/>
      <c r="THU134" s="243"/>
      <c r="THV134" s="243"/>
      <c r="THW134" s="243"/>
      <c r="THX134" s="243"/>
      <c r="THY134" s="243"/>
      <c r="THZ134" s="243"/>
      <c r="TIA134" s="243"/>
      <c r="TIB134" s="243"/>
      <c r="TIC134" s="243"/>
      <c r="TID134" s="243"/>
      <c r="TIE134" s="243"/>
      <c r="TIF134" s="243"/>
      <c r="TIH134" s="243"/>
      <c r="TII134" s="243"/>
      <c r="TIJ134" s="243"/>
      <c r="TIK134" s="243"/>
      <c r="TIL134" s="243"/>
      <c r="TIM134" s="243"/>
      <c r="TIN134" s="243"/>
      <c r="TIO134" s="243"/>
      <c r="TIP134" s="243"/>
      <c r="TIQ134" s="243"/>
      <c r="TIR134" s="243"/>
      <c r="TIS134" s="243"/>
      <c r="TIT134" s="243"/>
      <c r="TIU134" s="243"/>
      <c r="TIV134" s="243"/>
      <c r="TIX134" s="243"/>
      <c r="TIY134" s="243"/>
      <c r="TIZ134" s="243"/>
      <c r="TJA134" s="243"/>
      <c r="TJB134" s="243"/>
      <c r="TJC134" s="243"/>
      <c r="TJD134" s="243"/>
      <c r="TJE134" s="243"/>
      <c r="TJF134" s="243"/>
      <c r="TJG134" s="243"/>
      <c r="TJH134" s="243"/>
      <c r="TJI134" s="243"/>
      <c r="TJJ134" s="243"/>
      <c r="TJK134" s="243"/>
      <c r="TJL134" s="243"/>
      <c r="TJN134" s="243"/>
      <c r="TJO134" s="243"/>
      <c r="TJP134" s="243"/>
      <c r="TJQ134" s="243"/>
      <c r="TJR134" s="243"/>
      <c r="TJS134" s="243"/>
      <c r="TJT134" s="243"/>
      <c r="TJU134" s="243"/>
      <c r="TJV134" s="243"/>
      <c r="TJW134" s="243"/>
      <c r="TJX134" s="243"/>
      <c r="TJY134" s="243"/>
      <c r="TJZ134" s="243"/>
      <c r="TKA134" s="243"/>
      <c r="TKB134" s="243"/>
      <c r="TKD134" s="243"/>
      <c r="TKE134" s="243"/>
      <c r="TKF134" s="243"/>
      <c r="TKG134" s="243"/>
      <c r="TKH134" s="243"/>
      <c r="TKI134" s="243"/>
      <c r="TKJ134" s="243"/>
      <c r="TKK134" s="243"/>
      <c r="TKL134" s="243"/>
      <c r="TKM134" s="243"/>
      <c r="TKN134" s="243"/>
      <c r="TKO134" s="243"/>
      <c r="TKP134" s="243"/>
      <c r="TKQ134" s="243"/>
      <c r="TKR134" s="243"/>
      <c r="TKT134" s="243"/>
      <c r="TKU134" s="243"/>
      <c r="TKV134" s="243"/>
      <c r="TKW134" s="243"/>
      <c r="TKX134" s="243"/>
      <c r="TKY134" s="243"/>
      <c r="TKZ134" s="243"/>
      <c r="TLA134" s="243"/>
      <c r="TLB134" s="243"/>
      <c r="TLC134" s="243"/>
      <c r="TLD134" s="243"/>
      <c r="TLE134" s="243"/>
      <c r="TLF134" s="243"/>
      <c r="TLG134" s="243"/>
      <c r="TLH134" s="243"/>
      <c r="TLJ134" s="243"/>
      <c r="TLK134" s="243"/>
      <c r="TLL134" s="243"/>
      <c r="TLM134" s="243"/>
      <c r="TLN134" s="243"/>
      <c r="TLO134" s="243"/>
      <c r="TLP134" s="243"/>
      <c r="TLQ134" s="243"/>
      <c r="TLR134" s="243"/>
      <c r="TLS134" s="243"/>
      <c r="TLT134" s="243"/>
      <c r="TLU134" s="243"/>
      <c r="TLV134" s="243"/>
      <c r="TLW134" s="243"/>
      <c r="TLX134" s="243"/>
      <c r="TLZ134" s="243"/>
      <c r="TMA134" s="243"/>
      <c r="TMB134" s="243"/>
      <c r="TMC134" s="243"/>
      <c r="TMD134" s="243"/>
      <c r="TME134" s="243"/>
      <c r="TMF134" s="243"/>
      <c r="TMG134" s="243"/>
      <c r="TMH134" s="243"/>
      <c r="TMI134" s="243"/>
      <c r="TMJ134" s="243"/>
      <c r="TMK134" s="243"/>
      <c r="TML134" s="243"/>
      <c r="TMM134" s="243"/>
      <c r="TMN134" s="243"/>
      <c r="TMP134" s="243"/>
      <c r="TMQ134" s="243"/>
      <c r="TMR134" s="243"/>
      <c r="TMS134" s="243"/>
      <c r="TMT134" s="243"/>
      <c r="TMU134" s="243"/>
      <c r="TMV134" s="243"/>
      <c r="TMW134" s="243"/>
      <c r="TMX134" s="243"/>
      <c r="TMY134" s="243"/>
      <c r="TMZ134" s="243"/>
      <c r="TNA134" s="243"/>
      <c r="TNB134" s="243"/>
      <c r="TNC134" s="243"/>
      <c r="TND134" s="243"/>
      <c r="TNF134" s="243"/>
      <c r="TNG134" s="243"/>
      <c r="TNH134" s="243"/>
      <c r="TNI134" s="243"/>
      <c r="TNJ134" s="243"/>
      <c r="TNK134" s="243"/>
      <c r="TNL134" s="243"/>
      <c r="TNM134" s="243"/>
      <c r="TNN134" s="243"/>
      <c r="TNO134" s="243"/>
      <c r="TNP134" s="243"/>
      <c r="TNQ134" s="243"/>
      <c r="TNR134" s="243"/>
      <c r="TNS134" s="243"/>
      <c r="TNT134" s="243"/>
      <c r="TNV134" s="243"/>
      <c r="TNW134" s="243"/>
      <c r="TNX134" s="243"/>
      <c r="TNY134" s="243"/>
      <c r="TNZ134" s="243"/>
      <c r="TOA134" s="243"/>
      <c r="TOB134" s="243"/>
      <c r="TOC134" s="243"/>
      <c r="TOD134" s="243"/>
      <c r="TOE134" s="243"/>
      <c r="TOF134" s="243"/>
      <c r="TOG134" s="243"/>
      <c r="TOH134" s="243"/>
      <c r="TOI134" s="243"/>
      <c r="TOJ134" s="243"/>
      <c r="TOL134" s="243"/>
      <c r="TOM134" s="243"/>
      <c r="TON134" s="243"/>
      <c r="TOO134" s="243"/>
      <c r="TOP134" s="243"/>
      <c r="TOQ134" s="243"/>
      <c r="TOR134" s="243"/>
      <c r="TOS134" s="243"/>
      <c r="TOT134" s="243"/>
      <c r="TOU134" s="243"/>
      <c r="TOV134" s="243"/>
      <c r="TOW134" s="243"/>
      <c r="TOX134" s="243"/>
      <c r="TOY134" s="243"/>
      <c r="TOZ134" s="243"/>
      <c r="TPB134" s="243"/>
      <c r="TPC134" s="243"/>
      <c r="TPD134" s="243"/>
      <c r="TPE134" s="243"/>
      <c r="TPF134" s="243"/>
      <c r="TPG134" s="243"/>
      <c r="TPH134" s="243"/>
      <c r="TPI134" s="243"/>
      <c r="TPJ134" s="243"/>
      <c r="TPK134" s="243"/>
      <c r="TPL134" s="243"/>
      <c r="TPM134" s="243"/>
      <c r="TPN134" s="243"/>
      <c r="TPO134" s="243"/>
      <c r="TPP134" s="243"/>
      <c r="TPR134" s="243"/>
      <c r="TPS134" s="243"/>
      <c r="TPT134" s="243"/>
      <c r="TPU134" s="243"/>
      <c r="TPV134" s="243"/>
      <c r="TPW134" s="243"/>
      <c r="TPX134" s="243"/>
      <c r="TPY134" s="243"/>
      <c r="TPZ134" s="243"/>
      <c r="TQA134" s="243"/>
      <c r="TQB134" s="243"/>
      <c r="TQC134" s="243"/>
      <c r="TQD134" s="243"/>
      <c r="TQE134" s="243"/>
      <c r="TQF134" s="243"/>
      <c r="TQH134" s="243"/>
      <c r="TQI134" s="243"/>
      <c r="TQJ134" s="243"/>
      <c r="TQK134" s="243"/>
      <c r="TQL134" s="243"/>
      <c r="TQM134" s="243"/>
      <c r="TQN134" s="243"/>
      <c r="TQO134" s="243"/>
      <c r="TQP134" s="243"/>
      <c r="TQQ134" s="243"/>
      <c r="TQR134" s="243"/>
      <c r="TQS134" s="243"/>
      <c r="TQT134" s="243"/>
      <c r="TQU134" s="243"/>
      <c r="TQV134" s="243"/>
      <c r="TQX134" s="243"/>
      <c r="TQY134" s="243"/>
      <c r="TQZ134" s="243"/>
      <c r="TRA134" s="243"/>
      <c r="TRB134" s="243"/>
      <c r="TRC134" s="243"/>
      <c r="TRD134" s="243"/>
      <c r="TRE134" s="243"/>
      <c r="TRF134" s="243"/>
      <c r="TRG134" s="243"/>
      <c r="TRH134" s="243"/>
      <c r="TRI134" s="243"/>
      <c r="TRJ134" s="243"/>
      <c r="TRK134" s="243"/>
      <c r="TRL134" s="243"/>
      <c r="TRN134" s="243"/>
      <c r="TRO134" s="243"/>
      <c r="TRP134" s="243"/>
      <c r="TRQ134" s="243"/>
      <c r="TRR134" s="243"/>
      <c r="TRS134" s="243"/>
      <c r="TRT134" s="243"/>
      <c r="TRU134" s="243"/>
      <c r="TRV134" s="243"/>
      <c r="TRW134" s="243"/>
      <c r="TRX134" s="243"/>
      <c r="TRY134" s="243"/>
      <c r="TRZ134" s="243"/>
      <c r="TSA134" s="243"/>
      <c r="TSB134" s="243"/>
      <c r="TSD134" s="243"/>
      <c r="TSE134" s="243"/>
      <c r="TSF134" s="243"/>
      <c r="TSG134" s="243"/>
      <c r="TSH134" s="243"/>
      <c r="TSI134" s="243"/>
      <c r="TSJ134" s="243"/>
      <c r="TSK134" s="243"/>
      <c r="TSL134" s="243"/>
      <c r="TSM134" s="243"/>
      <c r="TSN134" s="243"/>
      <c r="TSO134" s="243"/>
      <c r="TSP134" s="243"/>
      <c r="TSQ134" s="243"/>
      <c r="TSR134" s="243"/>
      <c r="TST134" s="243"/>
      <c r="TSU134" s="243"/>
      <c r="TSV134" s="243"/>
      <c r="TSW134" s="243"/>
      <c r="TSX134" s="243"/>
      <c r="TSY134" s="243"/>
      <c r="TSZ134" s="243"/>
      <c r="TTA134" s="243"/>
      <c r="TTB134" s="243"/>
      <c r="TTC134" s="243"/>
      <c r="TTD134" s="243"/>
      <c r="TTE134" s="243"/>
      <c r="TTF134" s="243"/>
      <c r="TTG134" s="243"/>
      <c r="TTH134" s="243"/>
      <c r="TTJ134" s="243"/>
      <c r="TTK134" s="243"/>
      <c r="TTL134" s="243"/>
      <c r="TTM134" s="243"/>
      <c r="TTN134" s="243"/>
      <c r="TTO134" s="243"/>
      <c r="TTP134" s="243"/>
      <c r="TTQ134" s="243"/>
      <c r="TTR134" s="243"/>
      <c r="TTS134" s="243"/>
      <c r="TTT134" s="243"/>
      <c r="TTU134" s="243"/>
      <c r="TTV134" s="243"/>
      <c r="TTW134" s="243"/>
      <c r="TTX134" s="243"/>
      <c r="TTZ134" s="243"/>
      <c r="TUA134" s="243"/>
      <c r="TUB134" s="243"/>
      <c r="TUC134" s="243"/>
      <c r="TUD134" s="243"/>
      <c r="TUE134" s="243"/>
      <c r="TUF134" s="243"/>
      <c r="TUG134" s="243"/>
      <c r="TUH134" s="243"/>
      <c r="TUI134" s="243"/>
      <c r="TUJ134" s="243"/>
      <c r="TUK134" s="243"/>
      <c r="TUL134" s="243"/>
      <c r="TUM134" s="243"/>
      <c r="TUN134" s="243"/>
      <c r="TUP134" s="243"/>
      <c r="TUQ134" s="243"/>
      <c r="TUR134" s="243"/>
      <c r="TUS134" s="243"/>
      <c r="TUT134" s="243"/>
      <c r="TUU134" s="243"/>
      <c r="TUV134" s="243"/>
      <c r="TUW134" s="243"/>
      <c r="TUX134" s="243"/>
      <c r="TUY134" s="243"/>
      <c r="TUZ134" s="243"/>
      <c r="TVA134" s="243"/>
      <c r="TVB134" s="243"/>
      <c r="TVC134" s="243"/>
      <c r="TVD134" s="243"/>
      <c r="TVF134" s="243"/>
      <c r="TVG134" s="243"/>
      <c r="TVH134" s="243"/>
      <c r="TVI134" s="243"/>
      <c r="TVJ134" s="243"/>
      <c r="TVK134" s="243"/>
      <c r="TVL134" s="243"/>
      <c r="TVM134" s="243"/>
      <c r="TVN134" s="243"/>
      <c r="TVO134" s="243"/>
      <c r="TVP134" s="243"/>
      <c r="TVQ134" s="243"/>
      <c r="TVR134" s="243"/>
      <c r="TVS134" s="243"/>
      <c r="TVT134" s="243"/>
      <c r="TVV134" s="243"/>
      <c r="TVW134" s="243"/>
      <c r="TVX134" s="243"/>
      <c r="TVY134" s="243"/>
      <c r="TVZ134" s="243"/>
      <c r="TWA134" s="243"/>
      <c r="TWB134" s="243"/>
      <c r="TWC134" s="243"/>
      <c r="TWD134" s="243"/>
      <c r="TWE134" s="243"/>
      <c r="TWF134" s="243"/>
      <c r="TWG134" s="243"/>
      <c r="TWH134" s="243"/>
      <c r="TWI134" s="243"/>
      <c r="TWJ134" s="243"/>
      <c r="TWL134" s="243"/>
      <c r="TWM134" s="243"/>
      <c r="TWN134" s="243"/>
      <c r="TWO134" s="243"/>
      <c r="TWP134" s="243"/>
      <c r="TWQ134" s="243"/>
      <c r="TWR134" s="243"/>
      <c r="TWS134" s="243"/>
      <c r="TWT134" s="243"/>
      <c r="TWU134" s="243"/>
      <c r="TWV134" s="243"/>
      <c r="TWW134" s="243"/>
      <c r="TWX134" s="243"/>
      <c r="TWY134" s="243"/>
      <c r="TWZ134" s="243"/>
      <c r="TXB134" s="243"/>
      <c r="TXC134" s="243"/>
      <c r="TXD134" s="243"/>
      <c r="TXE134" s="243"/>
      <c r="TXF134" s="243"/>
      <c r="TXG134" s="243"/>
      <c r="TXH134" s="243"/>
      <c r="TXI134" s="243"/>
      <c r="TXJ134" s="243"/>
      <c r="TXK134" s="243"/>
      <c r="TXL134" s="243"/>
      <c r="TXM134" s="243"/>
      <c r="TXN134" s="243"/>
      <c r="TXO134" s="243"/>
      <c r="TXP134" s="243"/>
      <c r="TXR134" s="243"/>
      <c r="TXS134" s="243"/>
      <c r="TXT134" s="243"/>
      <c r="TXU134" s="243"/>
      <c r="TXV134" s="243"/>
      <c r="TXW134" s="243"/>
      <c r="TXX134" s="243"/>
      <c r="TXY134" s="243"/>
      <c r="TXZ134" s="243"/>
      <c r="TYA134" s="243"/>
      <c r="TYB134" s="243"/>
      <c r="TYC134" s="243"/>
      <c r="TYD134" s="243"/>
      <c r="TYE134" s="243"/>
      <c r="TYF134" s="243"/>
      <c r="TYH134" s="243"/>
      <c r="TYI134" s="243"/>
      <c r="TYJ134" s="243"/>
      <c r="TYK134" s="243"/>
      <c r="TYL134" s="243"/>
      <c r="TYM134" s="243"/>
      <c r="TYN134" s="243"/>
      <c r="TYO134" s="243"/>
      <c r="TYP134" s="243"/>
      <c r="TYQ134" s="243"/>
      <c r="TYR134" s="243"/>
      <c r="TYS134" s="243"/>
      <c r="TYT134" s="243"/>
      <c r="TYU134" s="243"/>
      <c r="TYV134" s="243"/>
      <c r="TYX134" s="243"/>
      <c r="TYY134" s="243"/>
      <c r="TYZ134" s="243"/>
      <c r="TZA134" s="243"/>
      <c r="TZB134" s="243"/>
      <c r="TZC134" s="243"/>
      <c r="TZD134" s="243"/>
      <c r="TZE134" s="243"/>
      <c r="TZF134" s="243"/>
      <c r="TZG134" s="243"/>
      <c r="TZH134" s="243"/>
      <c r="TZI134" s="243"/>
      <c r="TZJ134" s="243"/>
      <c r="TZK134" s="243"/>
      <c r="TZL134" s="243"/>
      <c r="TZN134" s="243"/>
      <c r="TZO134" s="243"/>
      <c r="TZP134" s="243"/>
      <c r="TZQ134" s="243"/>
      <c r="TZR134" s="243"/>
      <c r="TZS134" s="243"/>
      <c r="TZT134" s="243"/>
      <c r="TZU134" s="243"/>
      <c r="TZV134" s="243"/>
      <c r="TZW134" s="243"/>
      <c r="TZX134" s="243"/>
      <c r="TZY134" s="243"/>
      <c r="TZZ134" s="243"/>
      <c r="UAA134" s="243"/>
      <c r="UAB134" s="243"/>
      <c r="UAD134" s="243"/>
      <c r="UAE134" s="243"/>
      <c r="UAF134" s="243"/>
      <c r="UAG134" s="243"/>
      <c r="UAH134" s="243"/>
      <c r="UAI134" s="243"/>
      <c r="UAJ134" s="243"/>
      <c r="UAK134" s="243"/>
      <c r="UAL134" s="243"/>
      <c r="UAM134" s="243"/>
      <c r="UAN134" s="243"/>
      <c r="UAO134" s="243"/>
      <c r="UAP134" s="243"/>
      <c r="UAQ134" s="243"/>
      <c r="UAR134" s="243"/>
      <c r="UAT134" s="243"/>
      <c r="UAU134" s="243"/>
      <c r="UAV134" s="243"/>
      <c r="UAW134" s="243"/>
      <c r="UAX134" s="243"/>
      <c r="UAY134" s="243"/>
      <c r="UAZ134" s="243"/>
      <c r="UBA134" s="243"/>
      <c r="UBB134" s="243"/>
      <c r="UBC134" s="243"/>
      <c r="UBD134" s="243"/>
      <c r="UBE134" s="243"/>
      <c r="UBF134" s="243"/>
      <c r="UBG134" s="243"/>
      <c r="UBH134" s="243"/>
      <c r="UBJ134" s="243"/>
      <c r="UBK134" s="243"/>
      <c r="UBL134" s="243"/>
      <c r="UBM134" s="243"/>
      <c r="UBN134" s="243"/>
      <c r="UBO134" s="243"/>
      <c r="UBP134" s="243"/>
      <c r="UBQ134" s="243"/>
      <c r="UBR134" s="243"/>
      <c r="UBS134" s="243"/>
      <c r="UBT134" s="243"/>
      <c r="UBU134" s="243"/>
      <c r="UBV134" s="243"/>
      <c r="UBW134" s="243"/>
      <c r="UBX134" s="243"/>
      <c r="UBZ134" s="243"/>
      <c r="UCA134" s="243"/>
      <c r="UCB134" s="243"/>
      <c r="UCC134" s="243"/>
      <c r="UCD134" s="243"/>
      <c r="UCE134" s="243"/>
      <c r="UCF134" s="243"/>
      <c r="UCG134" s="243"/>
      <c r="UCH134" s="243"/>
      <c r="UCI134" s="243"/>
      <c r="UCJ134" s="243"/>
      <c r="UCK134" s="243"/>
      <c r="UCL134" s="243"/>
      <c r="UCM134" s="243"/>
      <c r="UCN134" s="243"/>
      <c r="UCP134" s="243"/>
      <c r="UCQ134" s="243"/>
      <c r="UCR134" s="243"/>
      <c r="UCS134" s="243"/>
      <c r="UCT134" s="243"/>
      <c r="UCU134" s="243"/>
      <c r="UCV134" s="243"/>
      <c r="UCW134" s="243"/>
      <c r="UCX134" s="243"/>
      <c r="UCY134" s="243"/>
      <c r="UCZ134" s="243"/>
      <c r="UDA134" s="243"/>
      <c r="UDB134" s="243"/>
      <c r="UDC134" s="243"/>
      <c r="UDD134" s="243"/>
      <c r="UDF134" s="243"/>
      <c r="UDG134" s="243"/>
      <c r="UDH134" s="243"/>
      <c r="UDI134" s="243"/>
      <c r="UDJ134" s="243"/>
      <c r="UDK134" s="243"/>
      <c r="UDL134" s="243"/>
      <c r="UDM134" s="243"/>
      <c r="UDN134" s="243"/>
      <c r="UDO134" s="243"/>
      <c r="UDP134" s="243"/>
      <c r="UDQ134" s="243"/>
      <c r="UDR134" s="243"/>
      <c r="UDS134" s="243"/>
      <c r="UDT134" s="243"/>
      <c r="UDV134" s="243"/>
      <c r="UDW134" s="243"/>
      <c r="UDX134" s="243"/>
      <c r="UDY134" s="243"/>
      <c r="UDZ134" s="243"/>
      <c r="UEA134" s="243"/>
      <c r="UEB134" s="243"/>
      <c r="UEC134" s="243"/>
      <c r="UED134" s="243"/>
      <c r="UEE134" s="243"/>
      <c r="UEF134" s="243"/>
      <c r="UEG134" s="243"/>
      <c r="UEH134" s="243"/>
      <c r="UEI134" s="243"/>
      <c r="UEJ134" s="243"/>
      <c r="UEL134" s="243"/>
      <c r="UEM134" s="243"/>
      <c r="UEN134" s="243"/>
      <c r="UEO134" s="243"/>
      <c r="UEP134" s="243"/>
      <c r="UEQ134" s="243"/>
      <c r="UER134" s="243"/>
      <c r="UES134" s="243"/>
      <c r="UET134" s="243"/>
      <c r="UEU134" s="243"/>
      <c r="UEV134" s="243"/>
      <c r="UEW134" s="243"/>
      <c r="UEX134" s="243"/>
      <c r="UEY134" s="243"/>
      <c r="UEZ134" s="243"/>
      <c r="UFB134" s="243"/>
      <c r="UFC134" s="243"/>
      <c r="UFD134" s="243"/>
      <c r="UFE134" s="243"/>
      <c r="UFF134" s="243"/>
      <c r="UFG134" s="243"/>
      <c r="UFH134" s="243"/>
      <c r="UFI134" s="243"/>
      <c r="UFJ134" s="243"/>
      <c r="UFK134" s="243"/>
      <c r="UFL134" s="243"/>
      <c r="UFM134" s="243"/>
      <c r="UFN134" s="243"/>
      <c r="UFO134" s="243"/>
      <c r="UFP134" s="243"/>
      <c r="UFR134" s="243"/>
      <c r="UFS134" s="243"/>
      <c r="UFT134" s="243"/>
      <c r="UFU134" s="243"/>
      <c r="UFV134" s="243"/>
      <c r="UFW134" s="243"/>
      <c r="UFX134" s="243"/>
      <c r="UFY134" s="243"/>
      <c r="UFZ134" s="243"/>
      <c r="UGA134" s="243"/>
      <c r="UGB134" s="243"/>
      <c r="UGC134" s="243"/>
      <c r="UGD134" s="243"/>
      <c r="UGE134" s="243"/>
      <c r="UGF134" s="243"/>
      <c r="UGH134" s="243"/>
      <c r="UGI134" s="243"/>
      <c r="UGJ134" s="243"/>
      <c r="UGK134" s="243"/>
      <c r="UGL134" s="243"/>
      <c r="UGM134" s="243"/>
      <c r="UGN134" s="243"/>
      <c r="UGO134" s="243"/>
      <c r="UGP134" s="243"/>
      <c r="UGQ134" s="243"/>
      <c r="UGR134" s="243"/>
      <c r="UGS134" s="243"/>
      <c r="UGT134" s="243"/>
      <c r="UGU134" s="243"/>
      <c r="UGV134" s="243"/>
      <c r="UGX134" s="243"/>
      <c r="UGY134" s="243"/>
      <c r="UGZ134" s="243"/>
      <c r="UHA134" s="243"/>
      <c r="UHB134" s="243"/>
      <c r="UHC134" s="243"/>
      <c r="UHD134" s="243"/>
      <c r="UHE134" s="243"/>
      <c r="UHF134" s="243"/>
      <c r="UHG134" s="243"/>
      <c r="UHH134" s="243"/>
      <c r="UHI134" s="243"/>
      <c r="UHJ134" s="243"/>
      <c r="UHK134" s="243"/>
      <c r="UHL134" s="243"/>
      <c r="UHN134" s="243"/>
      <c r="UHO134" s="243"/>
      <c r="UHP134" s="243"/>
      <c r="UHQ134" s="243"/>
      <c r="UHR134" s="243"/>
      <c r="UHS134" s="243"/>
      <c r="UHT134" s="243"/>
      <c r="UHU134" s="243"/>
      <c r="UHV134" s="243"/>
      <c r="UHW134" s="243"/>
      <c r="UHX134" s="243"/>
      <c r="UHY134" s="243"/>
      <c r="UHZ134" s="243"/>
      <c r="UIA134" s="243"/>
      <c r="UIB134" s="243"/>
      <c r="UID134" s="243"/>
      <c r="UIE134" s="243"/>
      <c r="UIF134" s="243"/>
      <c r="UIG134" s="243"/>
      <c r="UIH134" s="243"/>
      <c r="UII134" s="243"/>
      <c r="UIJ134" s="243"/>
      <c r="UIK134" s="243"/>
      <c r="UIL134" s="243"/>
      <c r="UIM134" s="243"/>
      <c r="UIN134" s="243"/>
      <c r="UIO134" s="243"/>
      <c r="UIP134" s="243"/>
      <c r="UIQ134" s="243"/>
      <c r="UIR134" s="243"/>
      <c r="UIT134" s="243"/>
      <c r="UIU134" s="243"/>
      <c r="UIV134" s="243"/>
      <c r="UIW134" s="243"/>
      <c r="UIX134" s="243"/>
      <c r="UIY134" s="243"/>
      <c r="UIZ134" s="243"/>
      <c r="UJA134" s="243"/>
      <c r="UJB134" s="243"/>
      <c r="UJC134" s="243"/>
      <c r="UJD134" s="243"/>
      <c r="UJE134" s="243"/>
      <c r="UJF134" s="243"/>
      <c r="UJG134" s="243"/>
      <c r="UJH134" s="243"/>
      <c r="UJJ134" s="243"/>
      <c r="UJK134" s="243"/>
      <c r="UJL134" s="243"/>
      <c r="UJM134" s="243"/>
      <c r="UJN134" s="243"/>
      <c r="UJO134" s="243"/>
      <c r="UJP134" s="243"/>
      <c r="UJQ134" s="243"/>
      <c r="UJR134" s="243"/>
      <c r="UJS134" s="243"/>
      <c r="UJT134" s="243"/>
      <c r="UJU134" s="243"/>
      <c r="UJV134" s="243"/>
      <c r="UJW134" s="243"/>
      <c r="UJX134" s="243"/>
      <c r="UJZ134" s="243"/>
      <c r="UKA134" s="243"/>
      <c r="UKB134" s="243"/>
      <c r="UKC134" s="243"/>
      <c r="UKD134" s="243"/>
      <c r="UKE134" s="243"/>
      <c r="UKF134" s="243"/>
      <c r="UKG134" s="243"/>
      <c r="UKH134" s="243"/>
      <c r="UKI134" s="243"/>
      <c r="UKJ134" s="243"/>
      <c r="UKK134" s="243"/>
      <c r="UKL134" s="243"/>
      <c r="UKM134" s="243"/>
      <c r="UKN134" s="243"/>
      <c r="UKP134" s="243"/>
      <c r="UKQ134" s="243"/>
      <c r="UKR134" s="243"/>
      <c r="UKS134" s="243"/>
      <c r="UKT134" s="243"/>
      <c r="UKU134" s="243"/>
      <c r="UKV134" s="243"/>
      <c r="UKW134" s="243"/>
      <c r="UKX134" s="243"/>
      <c r="UKY134" s="243"/>
      <c r="UKZ134" s="243"/>
      <c r="ULA134" s="243"/>
      <c r="ULB134" s="243"/>
      <c r="ULC134" s="243"/>
      <c r="ULD134" s="243"/>
      <c r="ULF134" s="243"/>
      <c r="ULG134" s="243"/>
      <c r="ULH134" s="243"/>
      <c r="ULI134" s="243"/>
      <c r="ULJ134" s="243"/>
      <c r="ULK134" s="243"/>
      <c r="ULL134" s="243"/>
      <c r="ULM134" s="243"/>
      <c r="ULN134" s="243"/>
      <c r="ULO134" s="243"/>
      <c r="ULP134" s="243"/>
      <c r="ULQ134" s="243"/>
      <c r="ULR134" s="243"/>
      <c r="ULS134" s="243"/>
      <c r="ULT134" s="243"/>
      <c r="ULV134" s="243"/>
      <c r="ULW134" s="243"/>
      <c r="ULX134" s="243"/>
      <c r="ULY134" s="243"/>
      <c r="ULZ134" s="243"/>
      <c r="UMA134" s="243"/>
      <c r="UMB134" s="243"/>
      <c r="UMC134" s="243"/>
      <c r="UMD134" s="243"/>
      <c r="UME134" s="243"/>
      <c r="UMF134" s="243"/>
      <c r="UMG134" s="243"/>
      <c r="UMH134" s="243"/>
      <c r="UMI134" s="243"/>
      <c r="UMJ134" s="243"/>
      <c r="UML134" s="243"/>
      <c r="UMM134" s="243"/>
      <c r="UMN134" s="243"/>
      <c r="UMO134" s="243"/>
      <c r="UMP134" s="243"/>
      <c r="UMQ134" s="243"/>
      <c r="UMR134" s="243"/>
      <c r="UMS134" s="243"/>
      <c r="UMT134" s="243"/>
      <c r="UMU134" s="243"/>
      <c r="UMV134" s="243"/>
      <c r="UMW134" s="243"/>
      <c r="UMX134" s="243"/>
      <c r="UMY134" s="243"/>
      <c r="UMZ134" s="243"/>
      <c r="UNB134" s="243"/>
      <c r="UNC134" s="243"/>
      <c r="UND134" s="243"/>
      <c r="UNE134" s="243"/>
      <c r="UNF134" s="243"/>
      <c r="UNG134" s="243"/>
      <c r="UNH134" s="243"/>
      <c r="UNI134" s="243"/>
      <c r="UNJ134" s="243"/>
      <c r="UNK134" s="243"/>
      <c r="UNL134" s="243"/>
      <c r="UNM134" s="243"/>
      <c r="UNN134" s="243"/>
      <c r="UNO134" s="243"/>
      <c r="UNP134" s="243"/>
      <c r="UNR134" s="243"/>
      <c r="UNS134" s="243"/>
      <c r="UNT134" s="243"/>
      <c r="UNU134" s="243"/>
      <c r="UNV134" s="243"/>
      <c r="UNW134" s="243"/>
      <c r="UNX134" s="243"/>
      <c r="UNY134" s="243"/>
      <c r="UNZ134" s="243"/>
      <c r="UOA134" s="243"/>
      <c r="UOB134" s="243"/>
      <c r="UOC134" s="243"/>
      <c r="UOD134" s="243"/>
      <c r="UOE134" s="243"/>
      <c r="UOF134" s="243"/>
      <c r="UOH134" s="243"/>
      <c r="UOI134" s="243"/>
      <c r="UOJ134" s="243"/>
      <c r="UOK134" s="243"/>
      <c r="UOL134" s="243"/>
      <c r="UOM134" s="243"/>
      <c r="UON134" s="243"/>
      <c r="UOO134" s="243"/>
      <c r="UOP134" s="243"/>
      <c r="UOQ134" s="243"/>
      <c r="UOR134" s="243"/>
      <c r="UOS134" s="243"/>
      <c r="UOT134" s="243"/>
      <c r="UOU134" s="243"/>
      <c r="UOV134" s="243"/>
      <c r="UOX134" s="243"/>
      <c r="UOY134" s="243"/>
      <c r="UOZ134" s="243"/>
      <c r="UPA134" s="243"/>
      <c r="UPB134" s="243"/>
      <c r="UPC134" s="243"/>
      <c r="UPD134" s="243"/>
      <c r="UPE134" s="243"/>
      <c r="UPF134" s="243"/>
      <c r="UPG134" s="243"/>
      <c r="UPH134" s="243"/>
      <c r="UPI134" s="243"/>
      <c r="UPJ134" s="243"/>
      <c r="UPK134" s="243"/>
      <c r="UPL134" s="243"/>
      <c r="UPN134" s="243"/>
      <c r="UPO134" s="243"/>
      <c r="UPP134" s="243"/>
      <c r="UPQ134" s="243"/>
      <c r="UPR134" s="243"/>
      <c r="UPS134" s="243"/>
      <c r="UPT134" s="243"/>
      <c r="UPU134" s="243"/>
      <c r="UPV134" s="243"/>
      <c r="UPW134" s="243"/>
      <c r="UPX134" s="243"/>
      <c r="UPY134" s="243"/>
      <c r="UPZ134" s="243"/>
      <c r="UQA134" s="243"/>
      <c r="UQB134" s="243"/>
      <c r="UQD134" s="243"/>
      <c r="UQE134" s="243"/>
      <c r="UQF134" s="243"/>
      <c r="UQG134" s="243"/>
      <c r="UQH134" s="243"/>
      <c r="UQI134" s="243"/>
      <c r="UQJ134" s="243"/>
      <c r="UQK134" s="243"/>
      <c r="UQL134" s="243"/>
      <c r="UQM134" s="243"/>
      <c r="UQN134" s="243"/>
      <c r="UQO134" s="243"/>
      <c r="UQP134" s="243"/>
      <c r="UQQ134" s="243"/>
      <c r="UQR134" s="243"/>
      <c r="UQT134" s="243"/>
      <c r="UQU134" s="243"/>
      <c r="UQV134" s="243"/>
      <c r="UQW134" s="243"/>
      <c r="UQX134" s="243"/>
      <c r="UQY134" s="243"/>
      <c r="UQZ134" s="243"/>
      <c r="URA134" s="243"/>
      <c r="URB134" s="243"/>
      <c r="URC134" s="243"/>
      <c r="URD134" s="243"/>
      <c r="URE134" s="243"/>
      <c r="URF134" s="243"/>
      <c r="URG134" s="243"/>
      <c r="URH134" s="243"/>
      <c r="URJ134" s="243"/>
      <c r="URK134" s="243"/>
      <c r="URL134" s="243"/>
      <c r="URM134" s="243"/>
      <c r="URN134" s="243"/>
      <c r="URO134" s="243"/>
      <c r="URP134" s="243"/>
      <c r="URQ134" s="243"/>
      <c r="URR134" s="243"/>
      <c r="URS134" s="243"/>
      <c r="URT134" s="243"/>
      <c r="URU134" s="243"/>
      <c r="URV134" s="243"/>
      <c r="URW134" s="243"/>
      <c r="URX134" s="243"/>
      <c r="URZ134" s="243"/>
      <c r="USA134" s="243"/>
      <c r="USB134" s="243"/>
      <c r="USC134" s="243"/>
      <c r="USD134" s="243"/>
      <c r="USE134" s="243"/>
      <c r="USF134" s="243"/>
      <c r="USG134" s="243"/>
      <c r="USH134" s="243"/>
      <c r="USI134" s="243"/>
      <c r="USJ134" s="243"/>
      <c r="USK134" s="243"/>
      <c r="USL134" s="243"/>
      <c r="USM134" s="243"/>
      <c r="USN134" s="243"/>
      <c r="USP134" s="243"/>
      <c r="USQ134" s="243"/>
      <c r="USR134" s="243"/>
      <c r="USS134" s="243"/>
      <c r="UST134" s="243"/>
      <c r="USU134" s="243"/>
      <c r="USV134" s="243"/>
      <c r="USW134" s="243"/>
      <c r="USX134" s="243"/>
      <c r="USY134" s="243"/>
      <c r="USZ134" s="243"/>
      <c r="UTA134" s="243"/>
      <c r="UTB134" s="243"/>
      <c r="UTC134" s="243"/>
      <c r="UTD134" s="243"/>
      <c r="UTF134" s="243"/>
      <c r="UTG134" s="243"/>
      <c r="UTH134" s="243"/>
      <c r="UTI134" s="243"/>
      <c r="UTJ134" s="243"/>
      <c r="UTK134" s="243"/>
      <c r="UTL134" s="243"/>
      <c r="UTM134" s="243"/>
      <c r="UTN134" s="243"/>
      <c r="UTO134" s="243"/>
      <c r="UTP134" s="243"/>
      <c r="UTQ134" s="243"/>
      <c r="UTR134" s="243"/>
      <c r="UTS134" s="243"/>
      <c r="UTT134" s="243"/>
      <c r="UTV134" s="243"/>
      <c r="UTW134" s="243"/>
      <c r="UTX134" s="243"/>
      <c r="UTY134" s="243"/>
      <c r="UTZ134" s="243"/>
      <c r="UUA134" s="243"/>
      <c r="UUB134" s="243"/>
      <c r="UUC134" s="243"/>
      <c r="UUD134" s="243"/>
      <c r="UUE134" s="243"/>
      <c r="UUF134" s="243"/>
      <c r="UUG134" s="243"/>
      <c r="UUH134" s="243"/>
      <c r="UUI134" s="243"/>
      <c r="UUJ134" s="243"/>
      <c r="UUL134" s="243"/>
      <c r="UUM134" s="243"/>
      <c r="UUN134" s="243"/>
      <c r="UUO134" s="243"/>
      <c r="UUP134" s="243"/>
      <c r="UUQ134" s="243"/>
      <c r="UUR134" s="243"/>
      <c r="UUS134" s="243"/>
      <c r="UUT134" s="243"/>
      <c r="UUU134" s="243"/>
      <c r="UUV134" s="243"/>
      <c r="UUW134" s="243"/>
      <c r="UUX134" s="243"/>
      <c r="UUY134" s="243"/>
      <c r="UUZ134" s="243"/>
      <c r="UVB134" s="243"/>
      <c r="UVC134" s="243"/>
      <c r="UVD134" s="243"/>
      <c r="UVE134" s="243"/>
      <c r="UVF134" s="243"/>
      <c r="UVG134" s="243"/>
      <c r="UVH134" s="243"/>
      <c r="UVI134" s="243"/>
      <c r="UVJ134" s="243"/>
      <c r="UVK134" s="243"/>
      <c r="UVL134" s="243"/>
      <c r="UVM134" s="243"/>
      <c r="UVN134" s="243"/>
      <c r="UVO134" s="243"/>
      <c r="UVP134" s="243"/>
      <c r="UVR134" s="243"/>
      <c r="UVS134" s="243"/>
      <c r="UVT134" s="243"/>
      <c r="UVU134" s="243"/>
      <c r="UVV134" s="243"/>
      <c r="UVW134" s="243"/>
      <c r="UVX134" s="243"/>
      <c r="UVY134" s="243"/>
      <c r="UVZ134" s="243"/>
      <c r="UWA134" s="243"/>
      <c r="UWB134" s="243"/>
      <c r="UWC134" s="243"/>
      <c r="UWD134" s="243"/>
      <c r="UWE134" s="243"/>
      <c r="UWF134" s="243"/>
      <c r="UWH134" s="243"/>
      <c r="UWI134" s="243"/>
      <c r="UWJ134" s="243"/>
      <c r="UWK134" s="243"/>
      <c r="UWL134" s="243"/>
      <c r="UWM134" s="243"/>
      <c r="UWN134" s="243"/>
      <c r="UWO134" s="243"/>
      <c r="UWP134" s="243"/>
      <c r="UWQ134" s="243"/>
      <c r="UWR134" s="243"/>
      <c r="UWS134" s="243"/>
      <c r="UWT134" s="243"/>
      <c r="UWU134" s="243"/>
      <c r="UWV134" s="243"/>
      <c r="UWX134" s="243"/>
      <c r="UWY134" s="243"/>
      <c r="UWZ134" s="243"/>
      <c r="UXA134" s="243"/>
      <c r="UXB134" s="243"/>
      <c r="UXC134" s="243"/>
      <c r="UXD134" s="243"/>
      <c r="UXE134" s="243"/>
      <c r="UXF134" s="243"/>
      <c r="UXG134" s="243"/>
      <c r="UXH134" s="243"/>
      <c r="UXI134" s="243"/>
      <c r="UXJ134" s="243"/>
      <c r="UXK134" s="243"/>
      <c r="UXL134" s="243"/>
      <c r="UXN134" s="243"/>
      <c r="UXO134" s="243"/>
      <c r="UXP134" s="243"/>
      <c r="UXQ134" s="243"/>
      <c r="UXR134" s="243"/>
      <c r="UXS134" s="243"/>
      <c r="UXT134" s="243"/>
      <c r="UXU134" s="243"/>
      <c r="UXV134" s="243"/>
      <c r="UXW134" s="243"/>
      <c r="UXX134" s="243"/>
      <c r="UXY134" s="243"/>
      <c r="UXZ134" s="243"/>
      <c r="UYA134" s="243"/>
      <c r="UYB134" s="243"/>
      <c r="UYD134" s="243"/>
      <c r="UYE134" s="243"/>
      <c r="UYF134" s="243"/>
      <c r="UYG134" s="243"/>
      <c r="UYH134" s="243"/>
      <c r="UYI134" s="243"/>
      <c r="UYJ134" s="243"/>
      <c r="UYK134" s="243"/>
      <c r="UYL134" s="243"/>
      <c r="UYM134" s="243"/>
      <c r="UYN134" s="243"/>
      <c r="UYO134" s="243"/>
      <c r="UYP134" s="243"/>
      <c r="UYQ134" s="243"/>
      <c r="UYR134" s="243"/>
      <c r="UYT134" s="243"/>
      <c r="UYU134" s="243"/>
      <c r="UYV134" s="243"/>
      <c r="UYW134" s="243"/>
      <c r="UYX134" s="243"/>
      <c r="UYY134" s="243"/>
      <c r="UYZ134" s="243"/>
      <c r="UZA134" s="243"/>
      <c r="UZB134" s="243"/>
      <c r="UZC134" s="243"/>
      <c r="UZD134" s="243"/>
      <c r="UZE134" s="243"/>
      <c r="UZF134" s="243"/>
      <c r="UZG134" s="243"/>
      <c r="UZH134" s="243"/>
      <c r="UZJ134" s="243"/>
      <c r="UZK134" s="243"/>
      <c r="UZL134" s="243"/>
      <c r="UZM134" s="243"/>
      <c r="UZN134" s="243"/>
      <c r="UZO134" s="243"/>
      <c r="UZP134" s="243"/>
      <c r="UZQ134" s="243"/>
      <c r="UZR134" s="243"/>
      <c r="UZS134" s="243"/>
      <c r="UZT134" s="243"/>
      <c r="UZU134" s="243"/>
      <c r="UZV134" s="243"/>
      <c r="UZW134" s="243"/>
      <c r="UZX134" s="243"/>
      <c r="UZZ134" s="243"/>
      <c r="VAA134" s="243"/>
      <c r="VAB134" s="243"/>
      <c r="VAC134" s="243"/>
      <c r="VAD134" s="243"/>
      <c r="VAE134" s="243"/>
      <c r="VAF134" s="243"/>
      <c r="VAG134" s="243"/>
      <c r="VAH134" s="243"/>
      <c r="VAI134" s="243"/>
      <c r="VAJ134" s="243"/>
      <c r="VAK134" s="243"/>
      <c r="VAL134" s="243"/>
      <c r="VAM134" s="243"/>
      <c r="VAN134" s="243"/>
      <c r="VAP134" s="243"/>
      <c r="VAQ134" s="243"/>
      <c r="VAR134" s="243"/>
      <c r="VAS134" s="243"/>
      <c r="VAT134" s="243"/>
      <c r="VAU134" s="243"/>
      <c r="VAV134" s="243"/>
      <c r="VAW134" s="243"/>
      <c r="VAX134" s="243"/>
      <c r="VAY134" s="243"/>
      <c r="VAZ134" s="243"/>
      <c r="VBA134" s="243"/>
      <c r="VBB134" s="243"/>
      <c r="VBC134" s="243"/>
      <c r="VBD134" s="243"/>
      <c r="VBF134" s="243"/>
      <c r="VBG134" s="243"/>
      <c r="VBH134" s="243"/>
      <c r="VBI134" s="243"/>
      <c r="VBJ134" s="243"/>
      <c r="VBK134" s="243"/>
      <c r="VBL134" s="243"/>
      <c r="VBM134" s="243"/>
      <c r="VBN134" s="243"/>
      <c r="VBO134" s="243"/>
      <c r="VBP134" s="243"/>
      <c r="VBQ134" s="243"/>
      <c r="VBR134" s="243"/>
      <c r="VBS134" s="243"/>
      <c r="VBT134" s="243"/>
      <c r="VBV134" s="243"/>
      <c r="VBW134" s="243"/>
      <c r="VBX134" s="243"/>
      <c r="VBY134" s="243"/>
      <c r="VBZ134" s="243"/>
      <c r="VCA134" s="243"/>
      <c r="VCB134" s="243"/>
      <c r="VCC134" s="243"/>
      <c r="VCD134" s="243"/>
      <c r="VCE134" s="243"/>
      <c r="VCF134" s="243"/>
      <c r="VCG134" s="243"/>
      <c r="VCH134" s="243"/>
      <c r="VCI134" s="243"/>
      <c r="VCJ134" s="243"/>
      <c r="VCL134" s="243"/>
      <c r="VCM134" s="243"/>
      <c r="VCN134" s="243"/>
      <c r="VCO134" s="243"/>
      <c r="VCP134" s="243"/>
      <c r="VCQ134" s="243"/>
      <c r="VCR134" s="243"/>
      <c r="VCS134" s="243"/>
      <c r="VCT134" s="243"/>
      <c r="VCU134" s="243"/>
      <c r="VCV134" s="243"/>
      <c r="VCW134" s="243"/>
      <c r="VCX134" s="243"/>
      <c r="VCY134" s="243"/>
      <c r="VCZ134" s="243"/>
      <c r="VDB134" s="243"/>
      <c r="VDC134" s="243"/>
      <c r="VDD134" s="243"/>
      <c r="VDE134" s="243"/>
      <c r="VDF134" s="243"/>
      <c r="VDG134" s="243"/>
      <c r="VDH134" s="243"/>
      <c r="VDI134" s="243"/>
      <c r="VDJ134" s="243"/>
      <c r="VDK134" s="243"/>
      <c r="VDL134" s="243"/>
      <c r="VDM134" s="243"/>
      <c r="VDN134" s="243"/>
      <c r="VDO134" s="243"/>
      <c r="VDP134" s="243"/>
      <c r="VDR134" s="243"/>
      <c r="VDS134" s="243"/>
      <c r="VDT134" s="243"/>
      <c r="VDU134" s="243"/>
      <c r="VDV134" s="243"/>
      <c r="VDW134" s="243"/>
      <c r="VDX134" s="243"/>
      <c r="VDY134" s="243"/>
      <c r="VDZ134" s="243"/>
      <c r="VEA134" s="243"/>
      <c r="VEB134" s="243"/>
      <c r="VEC134" s="243"/>
      <c r="VED134" s="243"/>
      <c r="VEE134" s="243"/>
      <c r="VEF134" s="243"/>
      <c r="VEH134" s="243"/>
      <c r="VEI134" s="243"/>
      <c r="VEJ134" s="243"/>
      <c r="VEK134" s="243"/>
      <c r="VEL134" s="243"/>
      <c r="VEM134" s="243"/>
      <c r="VEN134" s="243"/>
      <c r="VEO134" s="243"/>
      <c r="VEP134" s="243"/>
      <c r="VEQ134" s="243"/>
      <c r="VER134" s="243"/>
      <c r="VES134" s="243"/>
      <c r="VET134" s="243"/>
      <c r="VEU134" s="243"/>
      <c r="VEV134" s="243"/>
      <c r="VEX134" s="243"/>
      <c r="VEY134" s="243"/>
      <c r="VEZ134" s="243"/>
      <c r="VFA134" s="243"/>
      <c r="VFB134" s="243"/>
      <c r="VFC134" s="243"/>
      <c r="VFD134" s="243"/>
      <c r="VFE134" s="243"/>
      <c r="VFF134" s="243"/>
      <c r="VFG134" s="243"/>
      <c r="VFH134" s="243"/>
      <c r="VFI134" s="243"/>
      <c r="VFJ134" s="243"/>
      <c r="VFK134" s="243"/>
      <c r="VFL134" s="243"/>
      <c r="VFN134" s="243"/>
      <c r="VFO134" s="243"/>
      <c r="VFP134" s="243"/>
      <c r="VFQ134" s="243"/>
      <c r="VFR134" s="243"/>
      <c r="VFS134" s="243"/>
      <c r="VFT134" s="243"/>
      <c r="VFU134" s="243"/>
      <c r="VFV134" s="243"/>
      <c r="VFW134" s="243"/>
      <c r="VFX134" s="243"/>
      <c r="VFY134" s="243"/>
      <c r="VFZ134" s="243"/>
      <c r="VGA134" s="243"/>
      <c r="VGB134" s="243"/>
      <c r="VGD134" s="243"/>
      <c r="VGE134" s="243"/>
      <c r="VGF134" s="243"/>
      <c r="VGG134" s="243"/>
      <c r="VGH134" s="243"/>
      <c r="VGI134" s="243"/>
      <c r="VGJ134" s="243"/>
      <c r="VGK134" s="243"/>
      <c r="VGL134" s="243"/>
      <c r="VGM134" s="243"/>
      <c r="VGN134" s="243"/>
      <c r="VGO134" s="243"/>
      <c r="VGP134" s="243"/>
      <c r="VGQ134" s="243"/>
      <c r="VGR134" s="243"/>
      <c r="VGT134" s="243"/>
      <c r="VGU134" s="243"/>
      <c r="VGV134" s="243"/>
      <c r="VGW134" s="243"/>
      <c r="VGX134" s="243"/>
      <c r="VGY134" s="243"/>
      <c r="VGZ134" s="243"/>
      <c r="VHA134" s="243"/>
      <c r="VHB134" s="243"/>
      <c r="VHC134" s="243"/>
      <c r="VHD134" s="243"/>
      <c r="VHE134" s="243"/>
      <c r="VHF134" s="243"/>
      <c r="VHG134" s="243"/>
      <c r="VHH134" s="243"/>
      <c r="VHJ134" s="243"/>
      <c r="VHK134" s="243"/>
      <c r="VHL134" s="243"/>
      <c r="VHM134" s="243"/>
      <c r="VHN134" s="243"/>
      <c r="VHO134" s="243"/>
      <c r="VHP134" s="243"/>
      <c r="VHQ134" s="243"/>
      <c r="VHR134" s="243"/>
      <c r="VHS134" s="243"/>
      <c r="VHT134" s="243"/>
      <c r="VHU134" s="243"/>
      <c r="VHV134" s="243"/>
      <c r="VHW134" s="243"/>
      <c r="VHX134" s="243"/>
      <c r="VHZ134" s="243"/>
      <c r="VIA134" s="243"/>
      <c r="VIB134" s="243"/>
      <c r="VIC134" s="243"/>
      <c r="VID134" s="243"/>
      <c r="VIE134" s="243"/>
      <c r="VIF134" s="243"/>
      <c r="VIG134" s="243"/>
      <c r="VIH134" s="243"/>
      <c r="VII134" s="243"/>
      <c r="VIJ134" s="243"/>
      <c r="VIK134" s="243"/>
      <c r="VIL134" s="243"/>
      <c r="VIM134" s="243"/>
      <c r="VIN134" s="243"/>
      <c r="VIP134" s="243"/>
      <c r="VIQ134" s="243"/>
      <c r="VIR134" s="243"/>
      <c r="VIS134" s="243"/>
      <c r="VIT134" s="243"/>
      <c r="VIU134" s="243"/>
      <c r="VIV134" s="243"/>
      <c r="VIW134" s="243"/>
      <c r="VIX134" s="243"/>
      <c r="VIY134" s="243"/>
      <c r="VIZ134" s="243"/>
      <c r="VJA134" s="243"/>
      <c r="VJB134" s="243"/>
      <c r="VJC134" s="243"/>
      <c r="VJD134" s="243"/>
      <c r="VJF134" s="243"/>
      <c r="VJG134" s="243"/>
      <c r="VJH134" s="243"/>
      <c r="VJI134" s="243"/>
      <c r="VJJ134" s="243"/>
      <c r="VJK134" s="243"/>
      <c r="VJL134" s="243"/>
      <c r="VJM134" s="243"/>
      <c r="VJN134" s="243"/>
      <c r="VJO134" s="243"/>
      <c r="VJP134" s="243"/>
      <c r="VJQ134" s="243"/>
      <c r="VJR134" s="243"/>
      <c r="VJS134" s="243"/>
      <c r="VJT134" s="243"/>
      <c r="VJV134" s="243"/>
      <c r="VJW134" s="243"/>
      <c r="VJX134" s="243"/>
      <c r="VJY134" s="243"/>
      <c r="VJZ134" s="243"/>
      <c r="VKA134" s="243"/>
      <c r="VKB134" s="243"/>
      <c r="VKC134" s="243"/>
      <c r="VKD134" s="243"/>
      <c r="VKE134" s="243"/>
      <c r="VKF134" s="243"/>
      <c r="VKG134" s="243"/>
      <c r="VKH134" s="243"/>
      <c r="VKI134" s="243"/>
      <c r="VKJ134" s="243"/>
      <c r="VKL134" s="243"/>
      <c r="VKM134" s="243"/>
      <c r="VKN134" s="243"/>
      <c r="VKO134" s="243"/>
      <c r="VKP134" s="243"/>
      <c r="VKQ134" s="243"/>
      <c r="VKR134" s="243"/>
      <c r="VKS134" s="243"/>
      <c r="VKT134" s="243"/>
      <c r="VKU134" s="243"/>
      <c r="VKV134" s="243"/>
      <c r="VKW134" s="243"/>
      <c r="VKX134" s="243"/>
      <c r="VKY134" s="243"/>
      <c r="VKZ134" s="243"/>
      <c r="VLB134" s="243"/>
      <c r="VLC134" s="243"/>
      <c r="VLD134" s="243"/>
      <c r="VLE134" s="243"/>
      <c r="VLF134" s="243"/>
      <c r="VLG134" s="243"/>
      <c r="VLH134" s="243"/>
      <c r="VLI134" s="243"/>
      <c r="VLJ134" s="243"/>
      <c r="VLK134" s="243"/>
      <c r="VLL134" s="243"/>
      <c r="VLM134" s="243"/>
      <c r="VLN134" s="243"/>
      <c r="VLO134" s="243"/>
      <c r="VLP134" s="243"/>
      <c r="VLR134" s="243"/>
      <c r="VLS134" s="243"/>
      <c r="VLT134" s="243"/>
      <c r="VLU134" s="243"/>
      <c r="VLV134" s="243"/>
      <c r="VLW134" s="243"/>
      <c r="VLX134" s="243"/>
      <c r="VLY134" s="243"/>
      <c r="VLZ134" s="243"/>
      <c r="VMA134" s="243"/>
      <c r="VMB134" s="243"/>
      <c r="VMC134" s="243"/>
      <c r="VMD134" s="243"/>
      <c r="VME134" s="243"/>
      <c r="VMF134" s="243"/>
      <c r="VMH134" s="243"/>
      <c r="VMI134" s="243"/>
      <c r="VMJ134" s="243"/>
      <c r="VMK134" s="243"/>
      <c r="VML134" s="243"/>
      <c r="VMM134" s="243"/>
      <c r="VMN134" s="243"/>
      <c r="VMO134" s="243"/>
      <c r="VMP134" s="243"/>
      <c r="VMQ134" s="243"/>
      <c r="VMR134" s="243"/>
      <c r="VMS134" s="243"/>
      <c r="VMT134" s="243"/>
      <c r="VMU134" s="243"/>
      <c r="VMV134" s="243"/>
      <c r="VMX134" s="243"/>
      <c r="VMY134" s="243"/>
      <c r="VMZ134" s="243"/>
      <c r="VNA134" s="243"/>
      <c r="VNB134" s="243"/>
      <c r="VNC134" s="243"/>
      <c r="VND134" s="243"/>
      <c r="VNE134" s="243"/>
      <c r="VNF134" s="243"/>
      <c r="VNG134" s="243"/>
      <c r="VNH134" s="243"/>
      <c r="VNI134" s="243"/>
      <c r="VNJ134" s="243"/>
      <c r="VNK134" s="243"/>
      <c r="VNL134" s="243"/>
      <c r="VNN134" s="243"/>
      <c r="VNO134" s="243"/>
      <c r="VNP134" s="243"/>
      <c r="VNQ134" s="243"/>
      <c r="VNR134" s="243"/>
      <c r="VNS134" s="243"/>
      <c r="VNT134" s="243"/>
      <c r="VNU134" s="243"/>
      <c r="VNV134" s="243"/>
      <c r="VNW134" s="243"/>
      <c r="VNX134" s="243"/>
      <c r="VNY134" s="243"/>
      <c r="VNZ134" s="243"/>
      <c r="VOA134" s="243"/>
      <c r="VOB134" s="243"/>
      <c r="VOD134" s="243"/>
      <c r="VOE134" s="243"/>
      <c r="VOF134" s="243"/>
      <c r="VOG134" s="243"/>
      <c r="VOH134" s="243"/>
      <c r="VOI134" s="243"/>
      <c r="VOJ134" s="243"/>
      <c r="VOK134" s="243"/>
      <c r="VOL134" s="243"/>
      <c r="VOM134" s="243"/>
      <c r="VON134" s="243"/>
      <c r="VOO134" s="243"/>
      <c r="VOP134" s="243"/>
      <c r="VOQ134" s="243"/>
      <c r="VOR134" s="243"/>
      <c r="VOT134" s="243"/>
      <c r="VOU134" s="243"/>
      <c r="VOV134" s="243"/>
      <c r="VOW134" s="243"/>
      <c r="VOX134" s="243"/>
      <c r="VOY134" s="243"/>
      <c r="VOZ134" s="243"/>
      <c r="VPA134" s="243"/>
      <c r="VPB134" s="243"/>
      <c r="VPC134" s="243"/>
      <c r="VPD134" s="243"/>
      <c r="VPE134" s="243"/>
      <c r="VPF134" s="243"/>
      <c r="VPG134" s="243"/>
      <c r="VPH134" s="243"/>
      <c r="VPJ134" s="243"/>
      <c r="VPK134" s="243"/>
      <c r="VPL134" s="243"/>
      <c r="VPM134" s="243"/>
      <c r="VPN134" s="243"/>
      <c r="VPO134" s="243"/>
      <c r="VPP134" s="243"/>
      <c r="VPQ134" s="243"/>
      <c r="VPR134" s="243"/>
      <c r="VPS134" s="243"/>
      <c r="VPT134" s="243"/>
      <c r="VPU134" s="243"/>
      <c r="VPV134" s="243"/>
      <c r="VPW134" s="243"/>
      <c r="VPX134" s="243"/>
      <c r="VPZ134" s="243"/>
      <c r="VQA134" s="243"/>
      <c r="VQB134" s="243"/>
      <c r="VQC134" s="243"/>
      <c r="VQD134" s="243"/>
      <c r="VQE134" s="243"/>
      <c r="VQF134" s="243"/>
      <c r="VQG134" s="243"/>
      <c r="VQH134" s="243"/>
      <c r="VQI134" s="243"/>
      <c r="VQJ134" s="243"/>
      <c r="VQK134" s="243"/>
      <c r="VQL134" s="243"/>
      <c r="VQM134" s="243"/>
      <c r="VQN134" s="243"/>
      <c r="VQP134" s="243"/>
      <c r="VQQ134" s="243"/>
      <c r="VQR134" s="243"/>
      <c r="VQS134" s="243"/>
      <c r="VQT134" s="243"/>
      <c r="VQU134" s="243"/>
      <c r="VQV134" s="243"/>
      <c r="VQW134" s="243"/>
      <c r="VQX134" s="243"/>
      <c r="VQY134" s="243"/>
      <c r="VQZ134" s="243"/>
      <c r="VRA134" s="243"/>
      <c r="VRB134" s="243"/>
      <c r="VRC134" s="243"/>
      <c r="VRD134" s="243"/>
      <c r="VRF134" s="243"/>
      <c r="VRG134" s="243"/>
      <c r="VRH134" s="243"/>
      <c r="VRI134" s="243"/>
      <c r="VRJ134" s="243"/>
      <c r="VRK134" s="243"/>
      <c r="VRL134" s="243"/>
      <c r="VRM134" s="243"/>
      <c r="VRN134" s="243"/>
      <c r="VRO134" s="243"/>
      <c r="VRP134" s="243"/>
      <c r="VRQ134" s="243"/>
      <c r="VRR134" s="243"/>
      <c r="VRS134" s="243"/>
      <c r="VRT134" s="243"/>
      <c r="VRV134" s="243"/>
      <c r="VRW134" s="243"/>
      <c r="VRX134" s="243"/>
      <c r="VRY134" s="243"/>
      <c r="VRZ134" s="243"/>
      <c r="VSA134" s="243"/>
      <c r="VSB134" s="243"/>
      <c r="VSC134" s="243"/>
      <c r="VSD134" s="243"/>
      <c r="VSE134" s="243"/>
      <c r="VSF134" s="243"/>
      <c r="VSG134" s="243"/>
      <c r="VSH134" s="243"/>
      <c r="VSI134" s="243"/>
      <c r="VSJ134" s="243"/>
      <c r="VSL134" s="243"/>
      <c r="VSM134" s="243"/>
      <c r="VSN134" s="243"/>
      <c r="VSO134" s="243"/>
      <c r="VSP134" s="243"/>
      <c r="VSQ134" s="243"/>
      <c r="VSR134" s="243"/>
      <c r="VSS134" s="243"/>
      <c r="VST134" s="243"/>
      <c r="VSU134" s="243"/>
      <c r="VSV134" s="243"/>
      <c r="VSW134" s="243"/>
      <c r="VSX134" s="243"/>
      <c r="VSY134" s="243"/>
      <c r="VSZ134" s="243"/>
      <c r="VTB134" s="243"/>
      <c r="VTC134" s="243"/>
      <c r="VTD134" s="243"/>
      <c r="VTE134" s="243"/>
      <c r="VTF134" s="243"/>
      <c r="VTG134" s="243"/>
      <c r="VTH134" s="243"/>
      <c r="VTI134" s="243"/>
      <c r="VTJ134" s="243"/>
      <c r="VTK134" s="243"/>
      <c r="VTL134" s="243"/>
      <c r="VTM134" s="243"/>
      <c r="VTN134" s="243"/>
      <c r="VTO134" s="243"/>
      <c r="VTP134" s="243"/>
      <c r="VTR134" s="243"/>
      <c r="VTS134" s="243"/>
      <c r="VTT134" s="243"/>
      <c r="VTU134" s="243"/>
      <c r="VTV134" s="243"/>
      <c r="VTW134" s="243"/>
      <c r="VTX134" s="243"/>
      <c r="VTY134" s="243"/>
      <c r="VTZ134" s="243"/>
      <c r="VUA134" s="243"/>
      <c r="VUB134" s="243"/>
      <c r="VUC134" s="243"/>
      <c r="VUD134" s="243"/>
      <c r="VUE134" s="243"/>
      <c r="VUF134" s="243"/>
      <c r="VUH134" s="243"/>
      <c r="VUI134" s="243"/>
      <c r="VUJ134" s="243"/>
      <c r="VUK134" s="243"/>
      <c r="VUL134" s="243"/>
      <c r="VUM134" s="243"/>
      <c r="VUN134" s="243"/>
      <c r="VUO134" s="243"/>
      <c r="VUP134" s="243"/>
      <c r="VUQ134" s="243"/>
      <c r="VUR134" s="243"/>
      <c r="VUS134" s="243"/>
      <c r="VUT134" s="243"/>
      <c r="VUU134" s="243"/>
      <c r="VUV134" s="243"/>
      <c r="VUX134" s="243"/>
      <c r="VUY134" s="243"/>
      <c r="VUZ134" s="243"/>
      <c r="VVA134" s="243"/>
      <c r="VVB134" s="243"/>
      <c r="VVC134" s="243"/>
      <c r="VVD134" s="243"/>
      <c r="VVE134" s="243"/>
      <c r="VVF134" s="243"/>
      <c r="VVG134" s="243"/>
      <c r="VVH134" s="243"/>
      <c r="VVI134" s="243"/>
      <c r="VVJ134" s="243"/>
      <c r="VVK134" s="243"/>
      <c r="VVL134" s="243"/>
      <c r="VVN134" s="243"/>
      <c r="VVO134" s="243"/>
      <c r="VVP134" s="243"/>
      <c r="VVQ134" s="243"/>
      <c r="VVR134" s="243"/>
      <c r="VVS134" s="243"/>
      <c r="VVT134" s="243"/>
      <c r="VVU134" s="243"/>
      <c r="VVV134" s="243"/>
      <c r="VVW134" s="243"/>
      <c r="VVX134" s="243"/>
      <c r="VVY134" s="243"/>
      <c r="VVZ134" s="243"/>
      <c r="VWA134" s="243"/>
      <c r="VWB134" s="243"/>
      <c r="VWD134" s="243"/>
      <c r="VWE134" s="243"/>
      <c r="VWF134" s="243"/>
      <c r="VWG134" s="243"/>
      <c r="VWH134" s="243"/>
      <c r="VWI134" s="243"/>
      <c r="VWJ134" s="243"/>
      <c r="VWK134" s="243"/>
      <c r="VWL134" s="243"/>
      <c r="VWM134" s="243"/>
      <c r="VWN134" s="243"/>
      <c r="VWO134" s="243"/>
      <c r="VWP134" s="243"/>
      <c r="VWQ134" s="243"/>
      <c r="VWR134" s="243"/>
      <c r="VWT134" s="243"/>
      <c r="VWU134" s="243"/>
      <c r="VWV134" s="243"/>
      <c r="VWW134" s="243"/>
      <c r="VWX134" s="243"/>
      <c r="VWY134" s="243"/>
      <c r="VWZ134" s="243"/>
      <c r="VXA134" s="243"/>
      <c r="VXB134" s="243"/>
      <c r="VXC134" s="243"/>
      <c r="VXD134" s="243"/>
      <c r="VXE134" s="243"/>
      <c r="VXF134" s="243"/>
      <c r="VXG134" s="243"/>
      <c r="VXH134" s="243"/>
      <c r="VXJ134" s="243"/>
      <c r="VXK134" s="243"/>
      <c r="VXL134" s="243"/>
      <c r="VXM134" s="243"/>
      <c r="VXN134" s="243"/>
      <c r="VXO134" s="243"/>
      <c r="VXP134" s="243"/>
      <c r="VXQ134" s="243"/>
      <c r="VXR134" s="243"/>
      <c r="VXS134" s="243"/>
      <c r="VXT134" s="243"/>
      <c r="VXU134" s="243"/>
      <c r="VXV134" s="243"/>
      <c r="VXW134" s="243"/>
      <c r="VXX134" s="243"/>
      <c r="VXZ134" s="243"/>
      <c r="VYA134" s="243"/>
      <c r="VYB134" s="243"/>
      <c r="VYC134" s="243"/>
      <c r="VYD134" s="243"/>
      <c r="VYE134" s="243"/>
      <c r="VYF134" s="243"/>
      <c r="VYG134" s="243"/>
      <c r="VYH134" s="243"/>
      <c r="VYI134" s="243"/>
      <c r="VYJ134" s="243"/>
      <c r="VYK134" s="243"/>
      <c r="VYL134" s="243"/>
      <c r="VYM134" s="243"/>
      <c r="VYN134" s="243"/>
      <c r="VYP134" s="243"/>
      <c r="VYQ134" s="243"/>
      <c r="VYR134" s="243"/>
      <c r="VYS134" s="243"/>
      <c r="VYT134" s="243"/>
      <c r="VYU134" s="243"/>
      <c r="VYV134" s="243"/>
      <c r="VYW134" s="243"/>
      <c r="VYX134" s="243"/>
      <c r="VYY134" s="243"/>
      <c r="VYZ134" s="243"/>
      <c r="VZA134" s="243"/>
      <c r="VZB134" s="243"/>
      <c r="VZC134" s="243"/>
      <c r="VZD134" s="243"/>
      <c r="VZF134" s="243"/>
      <c r="VZG134" s="243"/>
      <c r="VZH134" s="243"/>
      <c r="VZI134" s="243"/>
      <c r="VZJ134" s="243"/>
      <c r="VZK134" s="243"/>
      <c r="VZL134" s="243"/>
      <c r="VZM134" s="243"/>
      <c r="VZN134" s="243"/>
      <c r="VZO134" s="243"/>
      <c r="VZP134" s="243"/>
      <c r="VZQ134" s="243"/>
      <c r="VZR134" s="243"/>
      <c r="VZS134" s="243"/>
      <c r="VZT134" s="243"/>
      <c r="VZV134" s="243"/>
      <c r="VZW134" s="243"/>
      <c r="VZX134" s="243"/>
      <c r="VZY134" s="243"/>
      <c r="VZZ134" s="243"/>
      <c r="WAA134" s="243"/>
      <c r="WAB134" s="243"/>
      <c r="WAC134" s="243"/>
      <c r="WAD134" s="243"/>
      <c r="WAE134" s="243"/>
      <c r="WAF134" s="243"/>
      <c r="WAG134" s="243"/>
      <c r="WAH134" s="243"/>
      <c r="WAI134" s="243"/>
      <c r="WAJ134" s="243"/>
      <c r="WAL134" s="243"/>
      <c r="WAM134" s="243"/>
      <c r="WAN134" s="243"/>
      <c r="WAO134" s="243"/>
      <c r="WAP134" s="243"/>
      <c r="WAQ134" s="243"/>
      <c r="WAR134" s="243"/>
      <c r="WAS134" s="243"/>
      <c r="WAT134" s="243"/>
      <c r="WAU134" s="243"/>
      <c r="WAV134" s="243"/>
      <c r="WAW134" s="243"/>
      <c r="WAX134" s="243"/>
      <c r="WAY134" s="243"/>
      <c r="WAZ134" s="243"/>
      <c r="WBB134" s="243"/>
      <c r="WBC134" s="243"/>
      <c r="WBD134" s="243"/>
      <c r="WBE134" s="243"/>
      <c r="WBF134" s="243"/>
      <c r="WBG134" s="243"/>
      <c r="WBH134" s="243"/>
      <c r="WBI134" s="243"/>
      <c r="WBJ134" s="243"/>
      <c r="WBK134" s="243"/>
      <c r="WBL134" s="243"/>
      <c r="WBM134" s="243"/>
      <c r="WBN134" s="243"/>
      <c r="WBO134" s="243"/>
      <c r="WBP134" s="243"/>
      <c r="WBR134" s="243"/>
      <c r="WBS134" s="243"/>
      <c r="WBT134" s="243"/>
      <c r="WBU134" s="243"/>
      <c r="WBV134" s="243"/>
      <c r="WBW134" s="243"/>
      <c r="WBX134" s="243"/>
      <c r="WBY134" s="243"/>
      <c r="WBZ134" s="243"/>
      <c r="WCA134" s="243"/>
      <c r="WCB134" s="243"/>
      <c r="WCC134" s="243"/>
      <c r="WCD134" s="243"/>
      <c r="WCE134" s="243"/>
      <c r="WCF134" s="243"/>
      <c r="WCH134" s="243"/>
      <c r="WCI134" s="243"/>
      <c r="WCJ134" s="243"/>
      <c r="WCK134" s="243"/>
      <c r="WCL134" s="243"/>
      <c r="WCM134" s="243"/>
      <c r="WCN134" s="243"/>
      <c r="WCO134" s="243"/>
      <c r="WCP134" s="243"/>
      <c r="WCQ134" s="243"/>
      <c r="WCR134" s="243"/>
      <c r="WCS134" s="243"/>
      <c r="WCT134" s="243"/>
      <c r="WCU134" s="243"/>
      <c r="WCV134" s="243"/>
      <c r="WCX134" s="243"/>
      <c r="WCY134" s="243"/>
      <c r="WCZ134" s="243"/>
      <c r="WDA134" s="243"/>
      <c r="WDB134" s="243"/>
      <c r="WDC134" s="243"/>
      <c r="WDD134" s="243"/>
      <c r="WDE134" s="243"/>
      <c r="WDF134" s="243"/>
      <c r="WDG134" s="243"/>
      <c r="WDH134" s="243"/>
      <c r="WDI134" s="243"/>
      <c r="WDJ134" s="243"/>
      <c r="WDK134" s="243"/>
      <c r="WDL134" s="243"/>
      <c r="WDN134" s="243"/>
      <c r="WDO134" s="243"/>
      <c r="WDP134" s="243"/>
      <c r="WDQ134" s="243"/>
      <c r="WDR134" s="243"/>
      <c r="WDS134" s="243"/>
      <c r="WDT134" s="243"/>
      <c r="WDU134" s="243"/>
      <c r="WDV134" s="243"/>
      <c r="WDW134" s="243"/>
      <c r="WDX134" s="243"/>
      <c r="WDY134" s="243"/>
      <c r="WDZ134" s="243"/>
      <c r="WEA134" s="243"/>
      <c r="WEB134" s="243"/>
      <c r="WED134" s="243"/>
      <c r="WEE134" s="243"/>
      <c r="WEF134" s="243"/>
      <c r="WEG134" s="243"/>
      <c r="WEH134" s="243"/>
      <c r="WEI134" s="243"/>
      <c r="WEJ134" s="243"/>
      <c r="WEK134" s="243"/>
      <c r="WEL134" s="243"/>
      <c r="WEM134" s="243"/>
      <c r="WEN134" s="243"/>
      <c r="WEO134" s="243"/>
      <c r="WEP134" s="243"/>
      <c r="WEQ134" s="243"/>
      <c r="WER134" s="243"/>
      <c r="WET134" s="243"/>
      <c r="WEU134" s="243"/>
      <c r="WEV134" s="243"/>
      <c r="WEW134" s="243"/>
      <c r="WEX134" s="243"/>
      <c r="WEY134" s="243"/>
      <c r="WEZ134" s="243"/>
      <c r="WFA134" s="243"/>
      <c r="WFB134" s="243"/>
      <c r="WFC134" s="243"/>
      <c r="WFD134" s="243"/>
      <c r="WFE134" s="243"/>
      <c r="WFF134" s="243"/>
      <c r="WFG134" s="243"/>
      <c r="WFH134" s="243"/>
      <c r="WFJ134" s="243"/>
      <c r="WFK134" s="243"/>
      <c r="WFL134" s="243"/>
      <c r="WFM134" s="243"/>
      <c r="WFN134" s="243"/>
      <c r="WFO134" s="243"/>
      <c r="WFP134" s="243"/>
      <c r="WFQ134" s="243"/>
      <c r="WFR134" s="243"/>
      <c r="WFS134" s="243"/>
      <c r="WFT134" s="243"/>
      <c r="WFU134" s="243"/>
      <c r="WFV134" s="243"/>
      <c r="WFW134" s="243"/>
      <c r="WFX134" s="243"/>
      <c r="WFZ134" s="243"/>
      <c r="WGA134" s="243"/>
      <c r="WGB134" s="243"/>
      <c r="WGC134" s="243"/>
      <c r="WGD134" s="243"/>
      <c r="WGE134" s="243"/>
      <c r="WGF134" s="243"/>
      <c r="WGG134" s="243"/>
      <c r="WGH134" s="243"/>
      <c r="WGI134" s="243"/>
      <c r="WGJ134" s="243"/>
      <c r="WGK134" s="243"/>
      <c r="WGL134" s="243"/>
      <c r="WGM134" s="243"/>
      <c r="WGN134" s="243"/>
      <c r="WGP134" s="243"/>
      <c r="WGQ134" s="243"/>
      <c r="WGR134" s="243"/>
      <c r="WGS134" s="243"/>
      <c r="WGT134" s="243"/>
      <c r="WGU134" s="243"/>
      <c r="WGV134" s="243"/>
      <c r="WGW134" s="243"/>
      <c r="WGX134" s="243"/>
      <c r="WGY134" s="243"/>
      <c r="WGZ134" s="243"/>
      <c r="WHA134" s="243"/>
      <c r="WHB134" s="243"/>
      <c r="WHC134" s="243"/>
      <c r="WHD134" s="243"/>
      <c r="WHF134" s="243"/>
      <c r="WHG134" s="243"/>
      <c r="WHH134" s="243"/>
      <c r="WHI134" s="243"/>
      <c r="WHJ134" s="243"/>
      <c r="WHK134" s="243"/>
      <c r="WHL134" s="243"/>
      <c r="WHM134" s="243"/>
      <c r="WHN134" s="243"/>
      <c r="WHO134" s="243"/>
      <c r="WHP134" s="243"/>
      <c r="WHQ134" s="243"/>
      <c r="WHR134" s="243"/>
      <c r="WHS134" s="243"/>
      <c r="WHT134" s="243"/>
      <c r="WHV134" s="243"/>
      <c r="WHW134" s="243"/>
      <c r="WHX134" s="243"/>
      <c r="WHY134" s="243"/>
      <c r="WHZ134" s="243"/>
      <c r="WIA134" s="243"/>
      <c r="WIB134" s="243"/>
      <c r="WIC134" s="243"/>
      <c r="WID134" s="243"/>
      <c r="WIE134" s="243"/>
      <c r="WIF134" s="243"/>
      <c r="WIG134" s="243"/>
      <c r="WIH134" s="243"/>
      <c r="WII134" s="243"/>
      <c r="WIJ134" s="243"/>
      <c r="WIL134" s="243"/>
      <c r="WIM134" s="243"/>
      <c r="WIN134" s="243"/>
      <c r="WIO134" s="243"/>
      <c r="WIP134" s="243"/>
      <c r="WIQ134" s="243"/>
      <c r="WIR134" s="243"/>
      <c r="WIS134" s="243"/>
      <c r="WIT134" s="243"/>
      <c r="WIU134" s="243"/>
      <c r="WIV134" s="243"/>
      <c r="WIW134" s="243"/>
      <c r="WIX134" s="243"/>
      <c r="WIY134" s="243"/>
      <c r="WIZ134" s="243"/>
      <c r="WJB134" s="243"/>
      <c r="WJC134" s="243"/>
      <c r="WJD134" s="243"/>
      <c r="WJE134" s="243"/>
      <c r="WJF134" s="243"/>
      <c r="WJG134" s="243"/>
      <c r="WJH134" s="243"/>
      <c r="WJI134" s="243"/>
      <c r="WJJ134" s="243"/>
      <c r="WJK134" s="243"/>
      <c r="WJL134" s="243"/>
      <c r="WJM134" s="243"/>
      <c r="WJN134" s="243"/>
      <c r="WJO134" s="243"/>
      <c r="WJP134" s="243"/>
      <c r="WJR134" s="243"/>
      <c r="WJS134" s="243"/>
      <c r="WJT134" s="243"/>
      <c r="WJU134" s="243"/>
      <c r="WJV134" s="243"/>
      <c r="WJW134" s="243"/>
      <c r="WJX134" s="243"/>
      <c r="WJY134" s="243"/>
      <c r="WJZ134" s="243"/>
      <c r="WKA134" s="243"/>
      <c r="WKB134" s="243"/>
      <c r="WKC134" s="243"/>
      <c r="WKD134" s="243"/>
      <c r="WKE134" s="243"/>
      <c r="WKF134" s="243"/>
      <c r="WKH134" s="243"/>
      <c r="WKI134" s="243"/>
      <c r="WKJ134" s="243"/>
      <c r="WKK134" s="243"/>
      <c r="WKL134" s="243"/>
      <c r="WKM134" s="243"/>
      <c r="WKN134" s="243"/>
      <c r="WKO134" s="243"/>
      <c r="WKP134" s="243"/>
      <c r="WKQ134" s="243"/>
      <c r="WKR134" s="243"/>
      <c r="WKS134" s="243"/>
      <c r="WKT134" s="243"/>
      <c r="WKU134" s="243"/>
      <c r="WKV134" s="243"/>
      <c r="WKX134" s="243"/>
      <c r="WKY134" s="243"/>
      <c r="WKZ134" s="243"/>
      <c r="WLA134" s="243"/>
      <c r="WLB134" s="243"/>
      <c r="WLC134" s="243"/>
      <c r="WLD134" s="243"/>
      <c r="WLE134" s="243"/>
      <c r="WLF134" s="243"/>
      <c r="WLG134" s="243"/>
      <c r="WLH134" s="243"/>
      <c r="WLI134" s="243"/>
      <c r="WLJ134" s="243"/>
      <c r="WLK134" s="243"/>
      <c r="WLL134" s="243"/>
      <c r="WLN134" s="243"/>
      <c r="WLO134" s="243"/>
      <c r="WLP134" s="243"/>
      <c r="WLQ134" s="243"/>
      <c r="WLR134" s="243"/>
      <c r="WLS134" s="243"/>
      <c r="WLT134" s="243"/>
      <c r="WLU134" s="243"/>
      <c r="WLV134" s="243"/>
      <c r="WLW134" s="243"/>
      <c r="WLX134" s="243"/>
      <c r="WLY134" s="243"/>
      <c r="WLZ134" s="243"/>
      <c r="WMA134" s="243"/>
      <c r="WMB134" s="243"/>
      <c r="WMD134" s="243"/>
      <c r="WME134" s="243"/>
      <c r="WMF134" s="243"/>
      <c r="WMG134" s="243"/>
      <c r="WMH134" s="243"/>
      <c r="WMI134" s="243"/>
      <c r="WMJ134" s="243"/>
      <c r="WMK134" s="243"/>
      <c r="WML134" s="243"/>
      <c r="WMM134" s="243"/>
      <c r="WMN134" s="243"/>
      <c r="WMO134" s="243"/>
      <c r="WMP134" s="243"/>
      <c r="WMQ134" s="243"/>
      <c r="WMR134" s="243"/>
      <c r="WMT134" s="243"/>
      <c r="WMU134" s="243"/>
      <c r="WMV134" s="243"/>
      <c r="WMW134" s="243"/>
      <c r="WMX134" s="243"/>
      <c r="WMY134" s="243"/>
      <c r="WMZ134" s="243"/>
      <c r="WNA134" s="243"/>
      <c r="WNB134" s="243"/>
      <c r="WNC134" s="243"/>
      <c r="WND134" s="243"/>
      <c r="WNE134" s="243"/>
      <c r="WNF134" s="243"/>
      <c r="WNG134" s="243"/>
      <c r="WNH134" s="243"/>
      <c r="WNJ134" s="243"/>
      <c r="WNK134" s="243"/>
      <c r="WNL134" s="243"/>
      <c r="WNM134" s="243"/>
      <c r="WNN134" s="243"/>
      <c r="WNO134" s="243"/>
      <c r="WNP134" s="243"/>
      <c r="WNQ134" s="243"/>
      <c r="WNR134" s="243"/>
      <c r="WNS134" s="243"/>
      <c r="WNT134" s="243"/>
      <c r="WNU134" s="243"/>
      <c r="WNV134" s="243"/>
      <c r="WNW134" s="243"/>
      <c r="WNX134" s="243"/>
      <c r="WNZ134" s="243"/>
      <c r="WOA134" s="243"/>
      <c r="WOB134" s="243"/>
      <c r="WOC134" s="243"/>
      <c r="WOD134" s="243"/>
      <c r="WOE134" s="243"/>
      <c r="WOF134" s="243"/>
      <c r="WOG134" s="243"/>
      <c r="WOH134" s="243"/>
      <c r="WOI134" s="243"/>
      <c r="WOJ134" s="243"/>
      <c r="WOK134" s="243"/>
      <c r="WOL134" s="243"/>
      <c r="WOM134" s="243"/>
      <c r="WON134" s="243"/>
      <c r="WOP134" s="243"/>
      <c r="WOQ134" s="243"/>
      <c r="WOR134" s="243"/>
      <c r="WOS134" s="243"/>
      <c r="WOT134" s="243"/>
      <c r="WOU134" s="243"/>
      <c r="WOV134" s="243"/>
      <c r="WOW134" s="243"/>
      <c r="WOX134" s="243"/>
      <c r="WOY134" s="243"/>
      <c r="WOZ134" s="243"/>
      <c r="WPA134" s="243"/>
      <c r="WPB134" s="243"/>
      <c r="WPC134" s="243"/>
      <c r="WPD134" s="243"/>
      <c r="WPF134" s="243"/>
      <c r="WPG134" s="243"/>
      <c r="WPH134" s="243"/>
      <c r="WPI134" s="243"/>
      <c r="WPJ134" s="243"/>
      <c r="WPK134" s="243"/>
      <c r="WPL134" s="243"/>
      <c r="WPM134" s="243"/>
      <c r="WPN134" s="243"/>
      <c r="WPO134" s="243"/>
      <c r="WPP134" s="243"/>
      <c r="WPQ134" s="243"/>
      <c r="WPR134" s="243"/>
      <c r="WPS134" s="243"/>
      <c r="WPT134" s="243"/>
      <c r="WPV134" s="243"/>
      <c r="WPW134" s="243"/>
      <c r="WPX134" s="243"/>
      <c r="WPY134" s="243"/>
      <c r="WPZ134" s="243"/>
      <c r="WQA134" s="243"/>
      <c r="WQB134" s="243"/>
      <c r="WQC134" s="243"/>
      <c r="WQD134" s="243"/>
      <c r="WQE134" s="243"/>
      <c r="WQF134" s="243"/>
      <c r="WQG134" s="243"/>
      <c r="WQH134" s="243"/>
      <c r="WQI134" s="243"/>
      <c r="WQJ134" s="243"/>
      <c r="WQL134" s="243"/>
      <c r="WQM134" s="243"/>
      <c r="WQN134" s="243"/>
      <c r="WQO134" s="243"/>
      <c r="WQP134" s="243"/>
      <c r="WQQ134" s="243"/>
      <c r="WQR134" s="243"/>
      <c r="WQS134" s="243"/>
      <c r="WQT134" s="243"/>
      <c r="WQU134" s="243"/>
      <c r="WQV134" s="243"/>
      <c r="WQW134" s="243"/>
      <c r="WQX134" s="243"/>
      <c r="WQY134" s="243"/>
      <c r="WQZ134" s="243"/>
      <c r="WRB134" s="243"/>
      <c r="WRC134" s="243"/>
      <c r="WRD134" s="243"/>
      <c r="WRE134" s="243"/>
      <c r="WRF134" s="243"/>
      <c r="WRG134" s="243"/>
      <c r="WRH134" s="243"/>
      <c r="WRI134" s="243"/>
      <c r="WRJ134" s="243"/>
      <c r="WRK134" s="243"/>
      <c r="WRL134" s="243"/>
      <c r="WRM134" s="243"/>
      <c r="WRN134" s="243"/>
      <c r="WRO134" s="243"/>
      <c r="WRP134" s="243"/>
      <c r="WRR134" s="243"/>
      <c r="WRS134" s="243"/>
      <c r="WRT134" s="243"/>
      <c r="WRU134" s="243"/>
      <c r="WRV134" s="243"/>
      <c r="WRW134" s="243"/>
      <c r="WRX134" s="243"/>
      <c r="WRY134" s="243"/>
      <c r="WRZ134" s="243"/>
      <c r="WSA134" s="243"/>
      <c r="WSB134" s="243"/>
      <c r="WSC134" s="243"/>
      <c r="WSD134" s="243"/>
      <c r="WSE134" s="243"/>
      <c r="WSF134" s="243"/>
      <c r="WSH134" s="243"/>
      <c r="WSI134" s="243"/>
      <c r="WSJ134" s="243"/>
      <c r="WSK134" s="243"/>
      <c r="WSL134" s="243"/>
      <c r="WSM134" s="243"/>
      <c r="WSN134" s="243"/>
      <c r="WSO134" s="243"/>
      <c r="WSP134" s="243"/>
      <c r="WSQ134" s="243"/>
      <c r="WSR134" s="243"/>
      <c r="WSS134" s="243"/>
      <c r="WST134" s="243"/>
      <c r="WSU134" s="243"/>
      <c r="WSV134" s="243"/>
      <c r="WSX134" s="243"/>
      <c r="WSY134" s="243"/>
      <c r="WSZ134" s="243"/>
      <c r="WTA134" s="243"/>
      <c r="WTB134" s="243"/>
      <c r="WTC134" s="243"/>
      <c r="WTD134" s="243"/>
      <c r="WTE134" s="243"/>
      <c r="WTF134" s="243"/>
      <c r="WTG134" s="243"/>
      <c r="WTH134" s="243"/>
      <c r="WTI134" s="243"/>
      <c r="WTJ134" s="243"/>
      <c r="WTK134" s="243"/>
      <c r="WTL134" s="243"/>
      <c r="WTN134" s="243"/>
      <c r="WTO134" s="243"/>
      <c r="WTP134" s="243"/>
      <c r="WTQ134" s="243"/>
      <c r="WTR134" s="243"/>
      <c r="WTS134" s="243"/>
      <c r="WTT134" s="243"/>
      <c r="WTU134" s="243"/>
      <c r="WTV134" s="243"/>
      <c r="WTW134" s="243"/>
      <c r="WTX134" s="243"/>
      <c r="WTY134" s="243"/>
      <c r="WTZ134" s="243"/>
      <c r="WUA134" s="243"/>
      <c r="WUB134" s="243"/>
      <c r="WUD134" s="243"/>
      <c r="WUE134" s="243"/>
      <c r="WUF134" s="243"/>
      <c r="WUG134" s="243"/>
      <c r="WUH134" s="243"/>
      <c r="WUI134" s="243"/>
      <c r="WUJ134" s="243"/>
      <c r="WUK134" s="243"/>
      <c r="WUL134" s="243"/>
      <c r="WUM134" s="243"/>
      <c r="WUN134" s="243"/>
      <c r="WUO134" s="243"/>
      <c r="WUP134" s="243"/>
      <c r="WUQ134" s="243"/>
      <c r="WUR134" s="243"/>
      <c r="WUT134" s="243"/>
      <c r="WUU134" s="243"/>
      <c r="WUV134" s="243"/>
      <c r="WUW134" s="243"/>
      <c r="WUX134" s="243"/>
      <c r="WUY134" s="243"/>
      <c r="WUZ134" s="243"/>
      <c r="WVA134" s="243"/>
      <c r="WVB134" s="243"/>
      <c r="WVC134" s="243"/>
      <c r="WVD134" s="243"/>
      <c r="WVE134" s="243"/>
      <c r="WVF134" s="243"/>
      <c r="WVG134" s="243"/>
      <c r="WVH134" s="243"/>
      <c r="WVJ134" s="243"/>
      <c r="WVK134" s="243"/>
      <c r="WVL134" s="243"/>
      <c r="WVM134" s="243"/>
      <c r="WVN134" s="243"/>
      <c r="WVO134" s="243"/>
      <c r="WVP134" s="243"/>
      <c r="WVQ134" s="243"/>
      <c r="WVR134" s="243"/>
      <c r="WVS134" s="243"/>
      <c r="WVT134" s="243"/>
      <c r="WVU134" s="243"/>
      <c r="WVV134" s="243"/>
      <c r="WVW134" s="243"/>
      <c r="WVX134" s="243"/>
      <c r="WVZ134" s="243"/>
      <c r="WWA134" s="243"/>
      <c r="WWB134" s="243"/>
      <c r="WWC134" s="243"/>
      <c r="WWD134" s="243"/>
      <c r="WWE134" s="243"/>
      <c r="WWF134" s="243"/>
      <c r="WWG134" s="243"/>
      <c r="WWH134" s="243"/>
      <c r="WWI134" s="243"/>
      <c r="WWJ134" s="243"/>
      <c r="WWK134" s="243"/>
      <c r="WWL134" s="243"/>
      <c r="WWM134" s="243"/>
      <c r="WWN134" s="243"/>
      <c r="WWP134" s="243"/>
      <c r="WWQ134" s="243"/>
      <c r="WWR134" s="243"/>
      <c r="WWS134" s="243"/>
      <c r="WWT134" s="243"/>
      <c r="WWU134" s="243"/>
      <c r="WWV134" s="243"/>
      <c r="WWW134" s="243"/>
      <c r="WWX134" s="243"/>
      <c r="WWY134" s="243"/>
      <c r="WWZ134" s="243"/>
      <c r="WXA134" s="243"/>
      <c r="WXB134" s="243"/>
      <c r="WXC134" s="243"/>
      <c r="WXD134" s="243"/>
      <c r="WXF134" s="243"/>
      <c r="WXG134" s="243"/>
      <c r="WXH134" s="243"/>
      <c r="WXI134" s="243"/>
      <c r="WXJ134" s="243"/>
      <c r="WXK134" s="243"/>
      <c r="WXL134" s="243"/>
      <c r="WXM134" s="243"/>
      <c r="WXN134" s="243"/>
      <c r="WXO134" s="243"/>
      <c r="WXP134" s="243"/>
      <c r="WXQ134" s="243"/>
      <c r="WXR134" s="243"/>
      <c r="WXS134" s="243"/>
      <c r="WXT134" s="243"/>
      <c r="WXV134" s="243"/>
      <c r="WXW134" s="243"/>
      <c r="WXX134" s="243"/>
      <c r="WXY134" s="243"/>
      <c r="WXZ134" s="243"/>
      <c r="WYA134" s="243"/>
      <c r="WYB134" s="243"/>
      <c r="WYC134" s="243"/>
      <c r="WYD134" s="243"/>
      <c r="WYE134" s="243"/>
      <c r="WYF134" s="243"/>
      <c r="WYG134" s="243"/>
      <c r="WYH134" s="243"/>
      <c r="WYI134" s="243"/>
      <c r="WYJ134" s="243"/>
      <c r="WYL134" s="243"/>
      <c r="WYM134" s="243"/>
      <c r="WYN134" s="243"/>
      <c r="WYO134" s="243"/>
      <c r="WYP134" s="243"/>
      <c r="WYQ134" s="243"/>
      <c r="WYR134" s="243"/>
      <c r="WYS134" s="243"/>
      <c r="WYT134" s="243"/>
      <c r="WYU134" s="243"/>
      <c r="WYV134" s="243"/>
      <c r="WYW134" s="243"/>
      <c r="WYX134" s="243"/>
      <c r="WYY134" s="243"/>
      <c r="WYZ134" s="243"/>
      <c r="WZB134" s="243"/>
      <c r="WZC134" s="243"/>
      <c r="WZD134" s="243"/>
      <c r="WZE134" s="243"/>
      <c r="WZF134" s="243"/>
      <c r="WZG134" s="243"/>
      <c r="WZH134" s="243"/>
      <c r="WZI134" s="243"/>
      <c r="WZJ134" s="243"/>
      <c r="WZK134" s="243"/>
      <c r="WZL134" s="243"/>
      <c r="WZM134" s="243"/>
      <c r="WZN134" s="243"/>
      <c r="WZO134" s="243"/>
      <c r="WZP134" s="243"/>
      <c r="WZR134" s="243"/>
      <c r="WZS134" s="243"/>
      <c r="WZT134" s="243"/>
      <c r="WZU134" s="243"/>
      <c r="WZV134" s="243"/>
      <c r="WZW134" s="243"/>
      <c r="WZX134" s="243"/>
      <c r="WZY134" s="243"/>
      <c r="WZZ134" s="243"/>
      <c r="XAA134" s="243"/>
      <c r="XAB134" s="243"/>
      <c r="XAC134" s="243"/>
      <c r="XAD134" s="243"/>
      <c r="XAE134" s="243"/>
      <c r="XAF134" s="243"/>
      <c r="XAH134" s="243"/>
      <c r="XAI134" s="243"/>
      <c r="XAJ134" s="243"/>
      <c r="XAK134" s="243"/>
      <c r="XAL134" s="243"/>
      <c r="XAM134" s="243"/>
      <c r="XAN134" s="243"/>
      <c r="XAO134" s="243"/>
      <c r="XAP134" s="243"/>
      <c r="XAQ134" s="243"/>
      <c r="XAR134" s="243"/>
      <c r="XAS134" s="243"/>
      <c r="XAT134" s="243"/>
      <c r="XAU134" s="243"/>
      <c r="XAV134" s="243"/>
      <c r="XAX134" s="243"/>
      <c r="XAY134" s="243"/>
      <c r="XAZ134" s="243"/>
      <c r="XBA134" s="243"/>
      <c r="XBB134" s="243"/>
      <c r="XBC134" s="243"/>
      <c r="XBD134" s="243"/>
      <c r="XBE134" s="243"/>
      <c r="XBF134" s="243"/>
      <c r="XBG134" s="243"/>
      <c r="XBH134" s="243"/>
      <c r="XBI134" s="243"/>
      <c r="XBJ134" s="243"/>
      <c r="XBK134" s="243"/>
      <c r="XBL134" s="243"/>
      <c r="XBN134" s="243"/>
      <c r="XBO134" s="243"/>
      <c r="XBP134" s="243"/>
      <c r="XBQ134" s="243"/>
      <c r="XBR134" s="243"/>
      <c r="XBS134" s="243"/>
      <c r="XBT134" s="243"/>
      <c r="XBU134" s="243"/>
      <c r="XBV134" s="243"/>
      <c r="XBW134" s="243"/>
      <c r="XBX134" s="243"/>
      <c r="XBY134" s="243"/>
      <c r="XBZ134" s="243"/>
      <c r="XCA134" s="243"/>
      <c r="XCB134" s="243"/>
      <c r="XCD134" s="243"/>
      <c r="XCE134" s="243"/>
      <c r="XCF134" s="243"/>
      <c r="XCG134" s="243"/>
      <c r="XCH134" s="243"/>
      <c r="XCI134" s="243"/>
      <c r="XCJ134" s="243"/>
      <c r="XCK134" s="243"/>
      <c r="XCL134" s="243"/>
      <c r="XCM134" s="243"/>
      <c r="XCN134" s="243"/>
      <c r="XCO134" s="243"/>
      <c r="XCP134" s="243"/>
      <c r="XCQ134" s="243"/>
      <c r="XCR134" s="243"/>
      <c r="XCT134" s="243"/>
      <c r="XCU134" s="243"/>
      <c r="XCV134" s="243"/>
      <c r="XCW134" s="243"/>
      <c r="XCX134" s="243"/>
      <c r="XCY134" s="243"/>
      <c r="XCZ134" s="243"/>
      <c r="XDA134" s="243"/>
      <c r="XDB134" s="243"/>
      <c r="XDC134" s="243"/>
      <c r="XDD134" s="243"/>
      <c r="XDE134" s="243"/>
      <c r="XDF134" s="243"/>
      <c r="XDG134" s="243"/>
      <c r="XDH134" s="243"/>
      <c r="XDJ134" s="243"/>
      <c r="XDK134" s="243"/>
      <c r="XDL134" s="243"/>
      <c r="XDM134" s="243"/>
      <c r="XDN134" s="243"/>
      <c r="XDO134" s="243"/>
      <c r="XDP134" s="243"/>
      <c r="XDQ134" s="243"/>
      <c r="XDR134" s="243"/>
      <c r="XDS134" s="243"/>
      <c r="XDT134" s="243"/>
      <c r="XDU134" s="243"/>
      <c r="XDV134" s="243"/>
      <c r="XDW134" s="243"/>
      <c r="XDX134" s="243"/>
      <c r="XDZ134" s="243"/>
      <c r="XEA134" s="243"/>
      <c r="XEB134" s="243"/>
      <c r="XEC134" s="243"/>
      <c r="XED134" s="243"/>
      <c r="XEE134" s="243"/>
      <c r="XEF134" s="243"/>
      <c r="XEG134" s="243"/>
      <c r="XEH134" s="243"/>
      <c r="XEI134" s="243"/>
      <c r="XEJ134" s="243"/>
      <c r="XEK134" s="243"/>
      <c r="XEL134" s="243"/>
      <c r="XEM134" s="243"/>
      <c r="XEN134" s="243"/>
      <c r="XEP134" s="243"/>
      <c r="XEQ134" s="243"/>
      <c r="XER134" s="243"/>
      <c r="XES134" s="243"/>
      <c r="XET134" s="243"/>
      <c r="XEU134" s="243"/>
      <c r="XEV134" s="243"/>
      <c r="XEW134" s="243"/>
      <c r="XEX134" s="243"/>
      <c r="XEY134" s="243"/>
      <c r="XEZ134" s="243"/>
      <c r="XFA134" s="243"/>
      <c r="XFB134" s="243"/>
      <c r="XFC134" s="243"/>
      <c r="XFD134" s="243"/>
    </row>
    <row r="135" spans="1:1024 1026:2048 2050:3072 3074:4096 4098:5120 5122:6144 6146:7168 7170:8192 8194:9216 9218:10240 10242:11264 11266:12288 12290:13312 13314:14336 14338:15360 15362:16384" s="12" customFormat="1" ht="12.6" customHeight="1">
      <c r="A135" s="686"/>
      <c r="B135" s="6"/>
      <c r="C135" s="6"/>
      <c r="D135" s="6"/>
      <c r="E135" s="6"/>
      <c r="F135" s="6"/>
      <c r="G135" s="6"/>
      <c r="H135" s="6"/>
      <c r="I135" s="6"/>
      <c r="J135" s="6"/>
      <c r="K135" s="6"/>
      <c r="L135" s="6"/>
      <c r="M135" s="6"/>
      <c r="N135" s="6"/>
      <c r="O135" s="6"/>
      <c r="P135" s="6"/>
      <c r="R135" s="243"/>
      <c r="S135" s="243"/>
      <c r="T135" s="243"/>
      <c r="U135" s="243"/>
      <c r="V135" s="243"/>
      <c r="W135" s="243"/>
      <c r="X135" s="243"/>
      <c r="Y135" s="243"/>
      <c r="Z135" s="243"/>
      <c r="AA135" s="243"/>
      <c r="AB135" s="243"/>
      <c r="AC135" s="243"/>
      <c r="AD135" s="243"/>
      <c r="AE135" s="243"/>
      <c r="AF135" s="243"/>
      <c r="AH135" s="243"/>
      <c r="AI135" s="243"/>
      <c r="AJ135" s="243"/>
      <c r="AK135" s="243"/>
      <c r="AL135" s="243"/>
      <c r="AM135" s="243"/>
      <c r="AN135" s="243"/>
      <c r="AO135" s="243"/>
      <c r="AP135" s="243"/>
      <c r="AQ135" s="243"/>
      <c r="AR135" s="243"/>
      <c r="AS135" s="243"/>
      <c r="AT135" s="243"/>
      <c r="AU135" s="243"/>
      <c r="AV135" s="243"/>
      <c r="AX135" s="243"/>
      <c r="AY135" s="243"/>
      <c r="AZ135" s="243"/>
      <c r="BA135" s="243"/>
      <c r="BB135" s="243"/>
      <c r="BC135" s="243"/>
      <c r="BD135" s="243"/>
      <c r="BE135" s="243"/>
      <c r="BF135" s="243"/>
      <c r="BG135" s="243"/>
      <c r="BH135" s="243"/>
      <c r="BI135" s="243"/>
      <c r="BJ135" s="243"/>
      <c r="BK135" s="243"/>
      <c r="BL135" s="243"/>
      <c r="BN135" s="243"/>
      <c r="BO135" s="243"/>
      <c r="BP135" s="243"/>
      <c r="BQ135" s="243"/>
      <c r="BR135" s="243"/>
      <c r="BS135" s="243"/>
      <c r="BT135" s="243"/>
      <c r="BU135" s="243"/>
      <c r="BV135" s="243"/>
      <c r="BW135" s="243"/>
      <c r="BX135" s="243"/>
      <c r="BY135" s="243"/>
      <c r="BZ135" s="243"/>
      <c r="CA135" s="243"/>
      <c r="CB135" s="243"/>
      <c r="CD135" s="243"/>
      <c r="CE135" s="243"/>
      <c r="CF135" s="243"/>
      <c r="CG135" s="243"/>
      <c r="CH135" s="243"/>
      <c r="CI135" s="243"/>
      <c r="CJ135" s="243"/>
      <c r="CK135" s="243"/>
      <c r="CL135" s="243"/>
      <c r="CM135" s="243"/>
      <c r="CN135" s="243"/>
      <c r="CO135" s="243"/>
      <c r="CP135" s="243"/>
      <c r="CQ135" s="243"/>
      <c r="CR135" s="243"/>
      <c r="CT135" s="243"/>
      <c r="CU135" s="243"/>
      <c r="CV135" s="243"/>
      <c r="CW135" s="243"/>
      <c r="CX135" s="243"/>
      <c r="CY135" s="243"/>
      <c r="CZ135" s="243"/>
      <c r="DA135" s="243"/>
      <c r="DB135" s="243"/>
      <c r="DC135" s="243"/>
      <c r="DD135" s="243"/>
      <c r="DE135" s="243"/>
      <c r="DF135" s="243"/>
      <c r="DG135" s="243"/>
      <c r="DH135" s="243"/>
      <c r="DJ135" s="243"/>
      <c r="DK135" s="243"/>
      <c r="DL135" s="243"/>
      <c r="DM135" s="243"/>
      <c r="DN135" s="243"/>
      <c r="DO135" s="243"/>
      <c r="DP135" s="243"/>
      <c r="DQ135" s="243"/>
      <c r="DR135" s="243"/>
      <c r="DS135" s="243"/>
      <c r="DT135" s="243"/>
      <c r="DU135" s="243"/>
      <c r="DV135" s="243"/>
      <c r="DW135" s="243"/>
      <c r="DX135" s="243"/>
      <c r="DZ135" s="243"/>
      <c r="EA135" s="243"/>
      <c r="EB135" s="243"/>
      <c r="EC135" s="243"/>
      <c r="ED135" s="243"/>
      <c r="EE135" s="243"/>
      <c r="EF135" s="243"/>
      <c r="EG135" s="243"/>
      <c r="EH135" s="243"/>
      <c r="EI135" s="243"/>
      <c r="EJ135" s="243"/>
      <c r="EK135" s="243"/>
      <c r="EL135" s="243"/>
      <c r="EM135" s="243"/>
      <c r="EN135" s="243"/>
      <c r="EP135" s="243"/>
      <c r="EQ135" s="243"/>
      <c r="ER135" s="243"/>
      <c r="ES135" s="243"/>
      <c r="ET135" s="243"/>
      <c r="EU135" s="243"/>
      <c r="EV135" s="243"/>
      <c r="EW135" s="243"/>
      <c r="EX135" s="243"/>
      <c r="EY135" s="243"/>
      <c r="EZ135" s="243"/>
      <c r="FA135" s="243"/>
      <c r="FB135" s="243"/>
      <c r="FC135" s="243"/>
      <c r="FD135" s="243"/>
      <c r="FF135" s="243"/>
      <c r="FG135" s="243"/>
      <c r="FH135" s="243"/>
      <c r="FI135" s="243"/>
      <c r="FJ135" s="243"/>
      <c r="FK135" s="243"/>
      <c r="FL135" s="243"/>
      <c r="FM135" s="243"/>
      <c r="FN135" s="243"/>
      <c r="FO135" s="243"/>
      <c r="FP135" s="243"/>
      <c r="FQ135" s="243"/>
      <c r="FR135" s="243"/>
      <c r="FS135" s="243"/>
      <c r="FT135" s="243"/>
      <c r="FV135" s="243"/>
      <c r="FW135" s="243"/>
      <c r="FX135" s="243"/>
      <c r="FY135" s="243"/>
      <c r="FZ135" s="243"/>
      <c r="GA135" s="243"/>
      <c r="GB135" s="243"/>
      <c r="GC135" s="243"/>
      <c r="GD135" s="243"/>
      <c r="GE135" s="243"/>
      <c r="GF135" s="243"/>
      <c r="GG135" s="243"/>
      <c r="GH135" s="243"/>
      <c r="GI135" s="243"/>
      <c r="GJ135" s="243"/>
      <c r="GL135" s="243"/>
      <c r="GM135" s="243"/>
      <c r="GN135" s="243"/>
      <c r="GO135" s="243"/>
      <c r="GP135" s="243"/>
      <c r="GQ135" s="243"/>
      <c r="GR135" s="243"/>
      <c r="GS135" s="243"/>
      <c r="GT135" s="243"/>
      <c r="GU135" s="243"/>
      <c r="GV135" s="243"/>
      <c r="GW135" s="243"/>
      <c r="GX135" s="243"/>
      <c r="GY135" s="243"/>
      <c r="GZ135" s="243"/>
      <c r="HB135" s="243"/>
      <c r="HC135" s="243"/>
      <c r="HD135" s="243"/>
      <c r="HE135" s="243"/>
      <c r="HF135" s="243"/>
      <c r="HG135" s="243"/>
      <c r="HH135" s="243"/>
      <c r="HI135" s="243"/>
      <c r="HJ135" s="243"/>
      <c r="HK135" s="243"/>
      <c r="HL135" s="243"/>
      <c r="HM135" s="243"/>
      <c r="HN135" s="243"/>
      <c r="HO135" s="243"/>
      <c r="HP135" s="243"/>
      <c r="HR135" s="243"/>
      <c r="HS135" s="243"/>
      <c r="HT135" s="243"/>
      <c r="HU135" s="243"/>
      <c r="HV135" s="243"/>
      <c r="HW135" s="243"/>
      <c r="HX135" s="243"/>
      <c r="HY135" s="243"/>
      <c r="HZ135" s="243"/>
      <c r="IA135" s="243"/>
      <c r="IB135" s="243"/>
      <c r="IC135" s="243"/>
      <c r="ID135" s="243"/>
      <c r="IE135" s="243"/>
      <c r="IF135" s="243"/>
      <c r="IH135" s="243"/>
      <c r="II135" s="243"/>
      <c r="IJ135" s="243"/>
      <c r="IK135" s="243"/>
      <c r="IL135" s="243"/>
      <c r="IM135" s="243"/>
      <c r="IN135" s="243"/>
      <c r="IO135" s="243"/>
      <c r="IP135" s="243"/>
      <c r="IQ135" s="243"/>
      <c r="IR135" s="243"/>
      <c r="IS135" s="243"/>
      <c r="IT135" s="243"/>
      <c r="IU135" s="243"/>
      <c r="IV135" s="243"/>
      <c r="IX135" s="243"/>
      <c r="IY135" s="243"/>
      <c r="IZ135" s="243"/>
      <c r="JA135" s="243"/>
      <c r="JB135" s="243"/>
      <c r="JC135" s="243"/>
      <c r="JD135" s="243"/>
      <c r="JE135" s="243"/>
      <c r="JF135" s="243"/>
      <c r="JG135" s="243"/>
      <c r="JH135" s="243"/>
      <c r="JI135" s="243"/>
      <c r="JJ135" s="243"/>
      <c r="JK135" s="243"/>
      <c r="JL135" s="243"/>
      <c r="JN135" s="243"/>
      <c r="JO135" s="243"/>
      <c r="JP135" s="243"/>
      <c r="JQ135" s="243"/>
      <c r="JR135" s="243"/>
      <c r="JS135" s="243"/>
      <c r="JT135" s="243"/>
      <c r="JU135" s="243"/>
      <c r="JV135" s="243"/>
      <c r="JW135" s="243"/>
      <c r="JX135" s="243"/>
      <c r="JY135" s="243"/>
      <c r="JZ135" s="243"/>
      <c r="KA135" s="243"/>
      <c r="KB135" s="243"/>
      <c r="KD135" s="243"/>
      <c r="KE135" s="243"/>
      <c r="KF135" s="243"/>
      <c r="KG135" s="243"/>
      <c r="KH135" s="243"/>
      <c r="KI135" s="243"/>
      <c r="KJ135" s="243"/>
      <c r="KK135" s="243"/>
      <c r="KL135" s="243"/>
      <c r="KM135" s="243"/>
      <c r="KN135" s="243"/>
      <c r="KO135" s="243"/>
      <c r="KP135" s="243"/>
      <c r="KQ135" s="243"/>
      <c r="KR135" s="243"/>
      <c r="KT135" s="243"/>
      <c r="KU135" s="243"/>
      <c r="KV135" s="243"/>
      <c r="KW135" s="243"/>
      <c r="KX135" s="243"/>
      <c r="KY135" s="243"/>
      <c r="KZ135" s="243"/>
      <c r="LA135" s="243"/>
      <c r="LB135" s="243"/>
      <c r="LC135" s="243"/>
      <c r="LD135" s="243"/>
      <c r="LE135" s="243"/>
      <c r="LF135" s="243"/>
      <c r="LG135" s="243"/>
      <c r="LH135" s="243"/>
      <c r="LJ135" s="243"/>
      <c r="LK135" s="243"/>
      <c r="LL135" s="243"/>
      <c r="LM135" s="243"/>
      <c r="LN135" s="243"/>
      <c r="LO135" s="243"/>
      <c r="LP135" s="243"/>
      <c r="LQ135" s="243"/>
      <c r="LR135" s="243"/>
      <c r="LS135" s="243"/>
      <c r="LT135" s="243"/>
      <c r="LU135" s="243"/>
      <c r="LV135" s="243"/>
      <c r="LW135" s="243"/>
      <c r="LX135" s="243"/>
      <c r="LZ135" s="243"/>
      <c r="MA135" s="243"/>
      <c r="MB135" s="243"/>
      <c r="MC135" s="243"/>
      <c r="MD135" s="243"/>
      <c r="ME135" s="243"/>
      <c r="MF135" s="243"/>
      <c r="MG135" s="243"/>
      <c r="MH135" s="243"/>
      <c r="MI135" s="243"/>
      <c r="MJ135" s="243"/>
      <c r="MK135" s="243"/>
      <c r="ML135" s="243"/>
      <c r="MM135" s="243"/>
      <c r="MN135" s="243"/>
      <c r="MP135" s="243"/>
      <c r="MQ135" s="243"/>
      <c r="MR135" s="243"/>
      <c r="MS135" s="243"/>
      <c r="MT135" s="243"/>
      <c r="MU135" s="243"/>
      <c r="MV135" s="243"/>
      <c r="MW135" s="243"/>
      <c r="MX135" s="243"/>
      <c r="MY135" s="243"/>
      <c r="MZ135" s="243"/>
      <c r="NA135" s="243"/>
      <c r="NB135" s="243"/>
      <c r="NC135" s="243"/>
      <c r="ND135" s="243"/>
      <c r="NF135" s="243"/>
      <c r="NG135" s="243"/>
      <c r="NH135" s="243"/>
      <c r="NI135" s="243"/>
      <c r="NJ135" s="243"/>
      <c r="NK135" s="243"/>
      <c r="NL135" s="243"/>
      <c r="NM135" s="243"/>
      <c r="NN135" s="243"/>
      <c r="NO135" s="243"/>
      <c r="NP135" s="243"/>
      <c r="NQ135" s="243"/>
      <c r="NR135" s="243"/>
      <c r="NS135" s="243"/>
      <c r="NT135" s="243"/>
      <c r="NV135" s="243"/>
      <c r="NW135" s="243"/>
      <c r="NX135" s="243"/>
      <c r="NY135" s="243"/>
      <c r="NZ135" s="243"/>
      <c r="OA135" s="243"/>
      <c r="OB135" s="243"/>
      <c r="OC135" s="243"/>
      <c r="OD135" s="243"/>
      <c r="OE135" s="243"/>
      <c r="OF135" s="243"/>
      <c r="OG135" s="243"/>
      <c r="OH135" s="243"/>
      <c r="OI135" s="243"/>
      <c r="OJ135" s="243"/>
      <c r="OL135" s="243"/>
      <c r="OM135" s="243"/>
      <c r="ON135" s="243"/>
      <c r="OO135" s="243"/>
      <c r="OP135" s="243"/>
      <c r="OQ135" s="243"/>
      <c r="OR135" s="243"/>
      <c r="OS135" s="243"/>
      <c r="OT135" s="243"/>
      <c r="OU135" s="243"/>
      <c r="OV135" s="243"/>
      <c r="OW135" s="243"/>
      <c r="OX135" s="243"/>
      <c r="OY135" s="243"/>
      <c r="OZ135" s="243"/>
      <c r="PB135" s="243"/>
      <c r="PC135" s="243"/>
      <c r="PD135" s="243"/>
      <c r="PE135" s="243"/>
      <c r="PF135" s="243"/>
      <c r="PG135" s="243"/>
      <c r="PH135" s="243"/>
      <c r="PI135" s="243"/>
      <c r="PJ135" s="243"/>
      <c r="PK135" s="243"/>
      <c r="PL135" s="243"/>
      <c r="PM135" s="243"/>
      <c r="PN135" s="243"/>
      <c r="PO135" s="243"/>
      <c r="PP135" s="243"/>
      <c r="PR135" s="243"/>
      <c r="PS135" s="243"/>
      <c r="PT135" s="243"/>
      <c r="PU135" s="243"/>
      <c r="PV135" s="243"/>
      <c r="PW135" s="243"/>
      <c r="PX135" s="243"/>
      <c r="PY135" s="243"/>
      <c r="PZ135" s="243"/>
      <c r="QA135" s="243"/>
      <c r="QB135" s="243"/>
      <c r="QC135" s="243"/>
      <c r="QD135" s="243"/>
      <c r="QE135" s="243"/>
      <c r="QF135" s="243"/>
      <c r="QH135" s="243"/>
      <c r="QI135" s="243"/>
      <c r="QJ135" s="243"/>
      <c r="QK135" s="243"/>
      <c r="QL135" s="243"/>
      <c r="QM135" s="243"/>
      <c r="QN135" s="243"/>
      <c r="QO135" s="243"/>
      <c r="QP135" s="243"/>
      <c r="QQ135" s="243"/>
      <c r="QR135" s="243"/>
      <c r="QS135" s="243"/>
      <c r="QT135" s="243"/>
      <c r="QU135" s="243"/>
      <c r="QV135" s="243"/>
      <c r="QX135" s="243"/>
      <c r="QY135" s="243"/>
      <c r="QZ135" s="243"/>
      <c r="RA135" s="243"/>
      <c r="RB135" s="243"/>
      <c r="RC135" s="243"/>
      <c r="RD135" s="243"/>
      <c r="RE135" s="243"/>
      <c r="RF135" s="243"/>
      <c r="RG135" s="243"/>
      <c r="RH135" s="243"/>
      <c r="RI135" s="243"/>
      <c r="RJ135" s="243"/>
      <c r="RK135" s="243"/>
      <c r="RL135" s="243"/>
      <c r="RN135" s="243"/>
      <c r="RO135" s="243"/>
      <c r="RP135" s="243"/>
      <c r="RQ135" s="243"/>
      <c r="RR135" s="243"/>
      <c r="RS135" s="243"/>
      <c r="RT135" s="243"/>
      <c r="RU135" s="243"/>
      <c r="RV135" s="243"/>
      <c r="RW135" s="243"/>
      <c r="RX135" s="243"/>
      <c r="RY135" s="243"/>
      <c r="RZ135" s="243"/>
      <c r="SA135" s="243"/>
      <c r="SB135" s="243"/>
      <c r="SD135" s="243"/>
      <c r="SE135" s="243"/>
      <c r="SF135" s="243"/>
      <c r="SG135" s="243"/>
      <c r="SH135" s="243"/>
      <c r="SI135" s="243"/>
      <c r="SJ135" s="243"/>
      <c r="SK135" s="243"/>
      <c r="SL135" s="243"/>
      <c r="SM135" s="243"/>
      <c r="SN135" s="243"/>
      <c r="SO135" s="243"/>
      <c r="SP135" s="243"/>
      <c r="SQ135" s="243"/>
      <c r="SR135" s="243"/>
      <c r="ST135" s="243"/>
      <c r="SU135" s="243"/>
      <c r="SV135" s="243"/>
      <c r="SW135" s="243"/>
      <c r="SX135" s="243"/>
      <c r="SY135" s="243"/>
      <c r="SZ135" s="243"/>
      <c r="TA135" s="243"/>
      <c r="TB135" s="243"/>
      <c r="TC135" s="243"/>
      <c r="TD135" s="243"/>
      <c r="TE135" s="243"/>
      <c r="TF135" s="243"/>
      <c r="TG135" s="243"/>
      <c r="TH135" s="243"/>
      <c r="TJ135" s="243"/>
      <c r="TK135" s="243"/>
      <c r="TL135" s="243"/>
      <c r="TM135" s="243"/>
      <c r="TN135" s="243"/>
      <c r="TO135" s="243"/>
      <c r="TP135" s="243"/>
      <c r="TQ135" s="243"/>
      <c r="TR135" s="243"/>
      <c r="TS135" s="243"/>
      <c r="TT135" s="243"/>
      <c r="TU135" s="243"/>
      <c r="TV135" s="243"/>
      <c r="TW135" s="243"/>
      <c r="TX135" s="243"/>
      <c r="TZ135" s="243"/>
      <c r="UA135" s="243"/>
      <c r="UB135" s="243"/>
      <c r="UC135" s="243"/>
      <c r="UD135" s="243"/>
      <c r="UE135" s="243"/>
      <c r="UF135" s="243"/>
      <c r="UG135" s="243"/>
      <c r="UH135" s="243"/>
      <c r="UI135" s="243"/>
      <c r="UJ135" s="243"/>
      <c r="UK135" s="243"/>
      <c r="UL135" s="243"/>
      <c r="UM135" s="243"/>
      <c r="UN135" s="243"/>
      <c r="UP135" s="243"/>
      <c r="UQ135" s="243"/>
      <c r="UR135" s="243"/>
      <c r="US135" s="243"/>
      <c r="UT135" s="243"/>
      <c r="UU135" s="243"/>
      <c r="UV135" s="243"/>
      <c r="UW135" s="243"/>
      <c r="UX135" s="243"/>
      <c r="UY135" s="243"/>
      <c r="UZ135" s="243"/>
      <c r="VA135" s="243"/>
      <c r="VB135" s="243"/>
      <c r="VC135" s="243"/>
      <c r="VD135" s="243"/>
      <c r="VF135" s="243"/>
      <c r="VG135" s="243"/>
      <c r="VH135" s="243"/>
      <c r="VI135" s="243"/>
      <c r="VJ135" s="243"/>
      <c r="VK135" s="243"/>
      <c r="VL135" s="243"/>
      <c r="VM135" s="243"/>
      <c r="VN135" s="243"/>
      <c r="VO135" s="243"/>
      <c r="VP135" s="243"/>
      <c r="VQ135" s="243"/>
      <c r="VR135" s="243"/>
      <c r="VS135" s="243"/>
      <c r="VT135" s="243"/>
      <c r="VV135" s="243"/>
      <c r="VW135" s="243"/>
      <c r="VX135" s="243"/>
      <c r="VY135" s="243"/>
      <c r="VZ135" s="243"/>
      <c r="WA135" s="243"/>
      <c r="WB135" s="243"/>
      <c r="WC135" s="243"/>
      <c r="WD135" s="243"/>
      <c r="WE135" s="243"/>
      <c r="WF135" s="243"/>
      <c r="WG135" s="243"/>
      <c r="WH135" s="243"/>
      <c r="WI135" s="243"/>
      <c r="WJ135" s="243"/>
      <c r="WL135" s="243"/>
      <c r="WM135" s="243"/>
      <c r="WN135" s="243"/>
      <c r="WO135" s="243"/>
      <c r="WP135" s="243"/>
      <c r="WQ135" s="243"/>
      <c r="WR135" s="243"/>
      <c r="WS135" s="243"/>
      <c r="WT135" s="243"/>
      <c r="WU135" s="243"/>
      <c r="WV135" s="243"/>
      <c r="WW135" s="243"/>
      <c r="WX135" s="243"/>
      <c r="WY135" s="243"/>
      <c r="WZ135" s="243"/>
      <c r="XB135" s="243"/>
      <c r="XC135" s="243"/>
      <c r="XD135" s="243"/>
      <c r="XE135" s="243"/>
      <c r="XF135" s="243"/>
      <c r="XG135" s="243"/>
      <c r="XH135" s="243"/>
      <c r="XI135" s="243"/>
      <c r="XJ135" s="243"/>
      <c r="XK135" s="243"/>
      <c r="XL135" s="243"/>
      <c r="XM135" s="243"/>
      <c r="XN135" s="243"/>
      <c r="XO135" s="243"/>
      <c r="XP135" s="243"/>
      <c r="XR135" s="243"/>
      <c r="XS135" s="243"/>
      <c r="XT135" s="243"/>
      <c r="XU135" s="243"/>
      <c r="XV135" s="243"/>
      <c r="XW135" s="243"/>
      <c r="XX135" s="243"/>
      <c r="XY135" s="243"/>
      <c r="XZ135" s="243"/>
      <c r="YA135" s="243"/>
      <c r="YB135" s="243"/>
      <c r="YC135" s="243"/>
      <c r="YD135" s="243"/>
      <c r="YE135" s="243"/>
      <c r="YF135" s="243"/>
      <c r="YH135" s="243"/>
      <c r="YI135" s="243"/>
      <c r="YJ135" s="243"/>
      <c r="YK135" s="243"/>
      <c r="YL135" s="243"/>
      <c r="YM135" s="243"/>
      <c r="YN135" s="243"/>
      <c r="YO135" s="243"/>
      <c r="YP135" s="243"/>
      <c r="YQ135" s="243"/>
      <c r="YR135" s="243"/>
      <c r="YS135" s="243"/>
      <c r="YT135" s="243"/>
      <c r="YU135" s="243"/>
      <c r="YV135" s="243"/>
      <c r="YX135" s="243"/>
      <c r="YY135" s="243"/>
      <c r="YZ135" s="243"/>
      <c r="ZA135" s="243"/>
      <c r="ZB135" s="243"/>
      <c r="ZC135" s="243"/>
      <c r="ZD135" s="243"/>
      <c r="ZE135" s="243"/>
      <c r="ZF135" s="243"/>
      <c r="ZG135" s="243"/>
      <c r="ZH135" s="243"/>
      <c r="ZI135" s="243"/>
      <c r="ZJ135" s="243"/>
      <c r="ZK135" s="243"/>
      <c r="ZL135" s="243"/>
      <c r="ZN135" s="243"/>
      <c r="ZO135" s="243"/>
      <c r="ZP135" s="243"/>
      <c r="ZQ135" s="243"/>
      <c r="ZR135" s="243"/>
      <c r="ZS135" s="243"/>
      <c r="ZT135" s="243"/>
      <c r="ZU135" s="243"/>
      <c r="ZV135" s="243"/>
      <c r="ZW135" s="243"/>
      <c r="ZX135" s="243"/>
      <c r="ZY135" s="243"/>
      <c r="ZZ135" s="243"/>
      <c r="AAA135" s="243"/>
      <c r="AAB135" s="243"/>
      <c r="AAD135" s="243"/>
      <c r="AAE135" s="243"/>
      <c r="AAF135" s="243"/>
      <c r="AAG135" s="243"/>
      <c r="AAH135" s="243"/>
      <c r="AAI135" s="243"/>
      <c r="AAJ135" s="243"/>
      <c r="AAK135" s="243"/>
      <c r="AAL135" s="243"/>
      <c r="AAM135" s="243"/>
      <c r="AAN135" s="243"/>
      <c r="AAO135" s="243"/>
      <c r="AAP135" s="243"/>
      <c r="AAQ135" s="243"/>
      <c r="AAR135" s="243"/>
      <c r="AAT135" s="243"/>
      <c r="AAU135" s="243"/>
      <c r="AAV135" s="243"/>
      <c r="AAW135" s="243"/>
      <c r="AAX135" s="243"/>
      <c r="AAY135" s="243"/>
      <c r="AAZ135" s="243"/>
      <c r="ABA135" s="243"/>
      <c r="ABB135" s="243"/>
      <c r="ABC135" s="243"/>
      <c r="ABD135" s="243"/>
      <c r="ABE135" s="243"/>
      <c r="ABF135" s="243"/>
      <c r="ABG135" s="243"/>
      <c r="ABH135" s="243"/>
      <c r="ABJ135" s="243"/>
      <c r="ABK135" s="243"/>
      <c r="ABL135" s="243"/>
      <c r="ABM135" s="243"/>
      <c r="ABN135" s="243"/>
      <c r="ABO135" s="243"/>
      <c r="ABP135" s="243"/>
      <c r="ABQ135" s="243"/>
      <c r="ABR135" s="243"/>
      <c r="ABS135" s="243"/>
      <c r="ABT135" s="243"/>
      <c r="ABU135" s="243"/>
      <c r="ABV135" s="243"/>
      <c r="ABW135" s="243"/>
      <c r="ABX135" s="243"/>
      <c r="ABZ135" s="243"/>
      <c r="ACA135" s="243"/>
      <c r="ACB135" s="243"/>
      <c r="ACC135" s="243"/>
      <c r="ACD135" s="243"/>
      <c r="ACE135" s="243"/>
      <c r="ACF135" s="243"/>
      <c r="ACG135" s="243"/>
      <c r="ACH135" s="243"/>
      <c r="ACI135" s="243"/>
      <c r="ACJ135" s="243"/>
      <c r="ACK135" s="243"/>
      <c r="ACL135" s="243"/>
      <c r="ACM135" s="243"/>
      <c r="ACN135" s="243"/>
      <c r="ACP135" s="243"/>
      <c r="ACQ135" s="243"/>
      <c r="ACR135" s="243"/>
      <c r="ACS135" s="243"/>
      <c r="ACT135" s="243"/>
      <c r="ACU135" s="243"/>
      <c r="ACV135" s="243"/>
      <c r="ACW135" s="243"/>
      <c r="ACX135" s="243"/>
      <c r="ACY135" s="243"/>
      <c r="ACZ135" s="243"/>
      <c r="ADA135" s="243"/>
      <c r="ADB135" s="243"/>
      <c r="ADC135" s="243"/>
      <c r="ADD135" s="243"/>
      <c r="ADF135" s="243"/>
      <c r="ADG135" s="243"/>
      <c r="ADH135" s="243"/>
      <c r="ADI135" s="243"/>
      <c r="ADJ135" s="243"/>
      <c r="ADK135" s="243"/>
      <c r="ADL135" s="243"/>
      <c r="ADM135" s="243"/>
      <c r="ADN135" s="243"/>
      <c r="ADO135" s="243"/>
      <c r="ADP135" s="243"/>
      <c r="ADQ135" s="243"/>
      <c r="ADR135" s="243"/>
      <c r="ADS135" s="243"/>
      <c r="ADT135" s="243"/>
      <c r="ADV135" s="243"/>
      <c r="ADW135" s="243"/>
      <c r="ADX135" s="243"/>
      <c r="ADY135" s="243"/>
      <c r="ADZ135" s="243"/>
      <c r="AEA135" s="243"/>
      <c r="AEB135" s="243"/>
      <c r="AEC135" s="243"/>
      <c r="AED135" s="243"/>
      <c r="AEE135" s="243"/>
      <c r="AEF135" s="243"/>
      <c r="AEG135" s="243"/>
      <c r="AEH135" s="243"/>
      <c r="AEI135" s="243"/>
      <c r="AEJ135" s="243"/>
      <c r="AEL135" s="243"/>
      <c r="AEM135" s="243"/>
      <c r="AEN135" s="243"/>
      <c r="AEO135" s="243"/>
      <c r="AEP135" s="243"/>
      <c r="AEQ135" s="243"/>
      <c r="AER135" s="243"/>
      <c r="AES135" s="243"/>
      <c r="AET135" s="243"/>
      <c r="AEU135" s="243"/>
      <c r="AEV135" s="243"/>
      <c r="AEW135" s="243"/>
      <c r="AEX135" s="243"/>
      <c r="AEY135" s="243"/>
      <c r="AEZ135" s="243"/>
      <c r="AFB135" s="243"/>
      <c r="AFC135" s="243"/>
      <c r="AFD135" s="243"/>
      <c r="AFE135" s="243"/>
      <c r="AFF135" s="243"/>
      <c r="AFG135" s="243"/>
      <c r="AFH135" s="243"/>
      <c r="AFI135" s="243"/>
      <c r="AFJ135" s="243"/>
      <c r="AFK135" s="243"/>
      <c r="AFL135" s="243"/>
      <c r="AFM135" s="243"/>
      <c r="AFN135" s="243"/>
      <c r="AFO135" s="243"/>
      <c r="AFP135" s="243"/>
      <c r="AFR135" s="243"/>
      <c r="AFS135" s="243"/>
      <c r="AFT135" s="243"/>
      <c r="AFU135" s="243"/>
      <c r="AFV135" s="243"/>
      <c r="AFW135" s="243"/>
      <c r="AFX135" s="243"/>
      <c r="AFY135" s="243"/>
      <c r="AFZ135" s="243"/>
      <c r="AGA135" s="243"/>
      <c r="AGB135" s="243"/>
      <c r="AGC135" s="243"/>
      <c r="AGD135" s="243"/>
      <c r="AGE135" s="243"/>
      <c r="AGF135" s="243"/>
      <c r="AGH135" s="243"/>
      <c r="AGI135" s="243"/>
      <c r="AGJ135" s="243"/>
      <c r="AGK135" s="243"/>
      <c r="AGL135" s="243"/>
      <c r="AGM135" s="243"/>
      <c r="AGN135" s="243"/>
      <c r="AGO135" s="243"/>
      <c r="AGP135" s="243"/>
      <c r="AGQ135" s="243"/>
      <c r="AGR135" s="243"/>
      <c r="AGS135" s="243"/>
      <c r="AGT135" s="243"/>
      <c r="AGU135" s="243"/>
      <c r="AGV135" s="243"/>
      <c r="AGX135" s="243"/>
      <c r="AGY135" s="243"/>
      <c r="AGZ135" s="243"/>
      <c r="AHA135" s="243"/>
      <c r="AHB135" s="243"/>
      <c r="AHC135" s="243"/>
      <c r="AHD135" s="243"/>
      <c r="AHE135" s="243"/>
      <c r="AHF135" s="243"/>
      <c r="AHG135" s="243"/>
      <c r="AHH135" s="243"/>
      <c r="AHI135" s="243"/>
      <c r="AHJ135" s="243"/>
      <c r="AHK135" s="243"/>
      <c r="AHL135" s="243"/>
      <c r="AHN135" s="243"/>
      <c r="AHO135" s="243"/>
      <c r="AHP135" s="243"/>
      <c r="AHQ135" s="243"/>
      <c r="AHR135" s="243"/>
      <c r="AHS135" s="243"/>
      <c r="AHT135" s="243"/>
      <c r="AHU135" s="243"/>
      <c r="AHV135" s="243"/>
      <c r="AHW135" s="243"/>
      <c r="AHX135" s="243"/>
      <c r="AHY135" s="243"/>
      <c r="AHZ135" s="243"/>
      <c r="AIA135" s="243"/>
      <c r="AIB135" s="243"/>
      <c r="AID135" s="243"/>
      <c r="AIE135" s="243"/>
      <c r="AIF135" s="243"/>
      <c r="AIG135" s="243"/>
      <c r="AIH135" s="243"/>
      <c r="AII135" s="243"/>
      <c r="AIJ135" s="243"/>
      <c r="AIK135" s="243"/>
      <c r="AIL135" s="243"/>
      <c r="AIM135" s="243"/>
      <c r="AIN135" s="243"/>
      <c r="AIO135" s="243"/>
      <c r="AIP135" s="243"/>
      <c r="AIQ135" s="243"/>
      <c r="AIR135" s="243"/>
      <c r="AIT135" s="243"/>
      <c r="AIU135" s="243"/>
      <c r="AIV135" s="243"/>
      <c r="AIW135" s="243"/>
      <c r="AIX135" s="243"/>
      <c r="AIY135" s="243"/>
      <c r="AIZ135" s="243"/>
      <c r="AJA135" s="243"/>
      <c r="AJB135" s="243"/>
      <c r="AJC135" s="243"/>
      <c r="AJD135" s="243"/>
      <c r="AJE135" s="243"/>
      <c r="AJF135" s="243"/>
      <c r="AJG135" s="243"/>
      <c r="AJH135" s="243"/>
      <c r="AJJ135" s="243"/>
      <c r="AJK135" s="243"/>
      <c r="AJL135" s="243"/>
      <c r="AJM135" s="243"/>
      <c r="AJN135" s="243"/>
      <c r="AJO135" s="243"/>
      <c r="AJP135" s="243"/>
      <c r="AJQ135" s="243"/>
      <c r="AJR135" s="243"/>
      <c r="AJS135" s="243"/>
      <c r="AJT135" s="243"/>
      <c r="AJU135" s="243"/>
      <c r="AJV135" s="243"/>
      <c r="AJW135" s="243"/>
      <c r="AJX135" s="243"/>
      <c r="AJZ135" s="243"/>
      <c r="AKA135" s="243"/>
      <c r="AKB135" s="243"/>
      <c r="AKC135" s="243"/>
      <c r="AKD135" s="243"/>
      <c r="AKE135" s="243"/>
      <c r="AKF135" s="243"/>
      <c r="AKG135" s="243"/>
      <c r="AKH135" s="243"/>
      <c r="AKI135" s="243"/>
      <c r="AKJ135" s="243"/>
      <c r="AKK135" s="243"/>
      <c r="AKL135" s="243"/>
      <c r="AKM135" s="243"/>
      <c r="AKN135" s="243"/>
      <c r="AKP135" s="243"/>
      <c r="AKQ135" s="243"/>
      <c r="AKR135" s="243"/>
      <c r="AKS135" s="243"/>
      <c r="AKT135" s="243"/>
      <c r="AKU135" s="243"/>
      <c r="AKV135" s="243"/>
      <c r="AKW135" s="243"/>
      <c r="AKX135" s="243"/>
      <c r="AKY135" s="243"/>
      <c r="AKZ135" s="243"/>
      <c r="ALA135" s="243"/>
      <c r="ALB135" s="243"/>
      <c r="ALC135" s="243"/>
      <c r="ALD135" s="243"/>
      <c r="ALF135" s="243"/>
      <c r="ALG135" s="243"/>
      <c r="ALH135" s="243"/>
      <c r="ALI135" s="243"/>
      <c r="ALJ135" s="243"/>
      <c r="ALK135" s="243"/>
      <c r="ALL135" s="243"/>
      <c r="ALM135" s="243"/>
      <c r="ALN135" s="243"/>
      <c r="ALO135" s="243"/>
      <c r="ALP135" s="243"/>
      <c r="ALQ135" s="243"/>
      <c r="ALR135" s="243"/>
      <c r="ALS135" s="243"/>
      <c r="ALT135" s="243"/>
      <c r="ALV135" s="243"/>
      <c r="ALW135" s="243"/>
      <c r="ALX135" s="243"/>
      <c r="ALY135" s="243"/>
      <c r="ALZ135" s="243"/>
      <c r="AMA135" s="243"/>
      <c r="AMB135" s="243"/>
      <c r="AMC135" s="243"/>
      <c r="AMD135" s="243"/>
      <c r="AME135" s="243"/>
      <c r="AMF135" s="243"/>
      <c r="AMG135" s="243"/>
      <c r="AMH135" s="243"/>
      <c r="AMI135" s="243"/>
      <c r="AMJ135" s="243"/>
      <c r="AML135" s="243"/>
      <c r="AMM135" s="243"/>
      <c r="AMN135" s="243"/>
      <c r="AMO135" s="243"/>
      <c r="AMP135" s="243"/>
      <c r="AMQ135" s="243"/>
      <c r="AMR135" s="243"/>
      <c r="AMS135" s="243"/>
      <c r="AMT135" s="243"/>
      <c r="AMU135" s="243"/>
      <c r="AMV135" s="243"/>
      <c r="AMW135" s="243"/>
      <c r="AMX135" s="243"/>
      <c r="AMY135" s="243"/>
      <c r="AMZ135" s="243"/>
      <c r="ANB135" s="243"/>
      <c r="ANC135" s="243"/>
      <c r="AND135" s="243"/>
      <c r="ANE135" s="243"/>
      <c r="ANF135" s="243"/>
      <c r="ANG135" s="243"/>
      <c r="ANH135" s="243"/>
      <c r="ANI135" s="243"/>
      <c r="ANJ135" s="243"/>
      <c r="ANK135" s="243"/>
      <c r="ANL135" s="243"/>
      <c r="ANM135" s="243"/>
      <c r="ANN135" s="243"/>
      <c r="ANO135" s="243"/>
      <c r="ANP135" s="243"/>
      <c r="ANR135" s="243"/>
      <c r="ANS135" s="243"/>
      <c r="ANT135" s="243"/>
      <c r="ANU135" s="243"/>
      <c r="ANV135" s="243"/>
      <c r="ANW135" s="243"/>
      <c r="ANX135" s="243"/>
      <c r="ANY135" s="243"/>
      <c r="ANZ135" s="243"/>
      <c r="AOA135" s="243"/>
      <c r="AOB135" s="243"/>
      <c r="AOC135" s="243"/>
      <c r="AOD135" s="243"/>
      <c r="AOE135" s="243"/>
      <c r="AOF135" s="243"/>
      <c r="AOH135" s="243"/>
      <c r="AOI135" s="243"/>
      <c r="AOJ135" s="243"/>
      <c r="AOK135" s="243"/>
      <c r="AOL135" s="243"/>
      <c r="AOM135" s="243"/>
      <c r="AON135" s="243"/>
      <c r="AOO135" s="243"/>
      <c r="AOP135" s="243"/>
      <c r="AOQ135" s="243"/>
      <c r="AOR135" s="243"/>
      <c r="AOS135" s="243"/>
      <c r="AOT135" s="243"/>
      <c r="AOU135" s="243"/>
      <c r="AOV135" s="243"/>
      <c r="AOX135" s="243"/>
      <c r="AOY135" s="243"/>
      <c r="AOZ135" s="243"/>
      <c r="APA135" s="243"/>
      <c r="APB135" s="243"/>
      <c r="APC135" s="243"/>
      <c r="APD135" s="243"/>
      <c r="APE135" s="243"/>
      <c r="APF135" s="243"/>
      <c r="APG135" s="243"/>
      <c r="APH135" s="243"/>
      <c r="API135" s="243"/>
      <c r="APJ135" s="243"/>
      <c r="APK135" s="243"/>
      <c r="APL135" s="243"/>
      <c r="APN135" s="243"/>
      <c r="APO135" s="243"/>
      <c r="APP135" s="243"/>
      <c r="APQ135" s="243"/>
      <c r="APR135" s="243"/>
      <c r="APS135" s="243"/>
      <c r="APT135" s="243"/>
      <c r="APU135" s="243"/>
      <c r="APV135" s="243"/>
      <c r="APW135" s="243"/>
      <c r="APX135" s="243"/>
      <c r="APY135" s="243"/>
      <c r="APZ135" s="243"/>
      <c r="AQA135" s="243"/>
      <c r="AQB135" s="243"/>
      <c r="AQD135" s="243"/>
      <c r="AQE135" s="243"/>
      <c r="AQF135" s="243"/>
      <c r="AQG135" s="243"/>
      <c r="AQH135" s="243"/>
      <c r="AQI135" s="243"/>
      <c r="AQJ135" s="243"/>
      <c r="AQK135" s="243"/>
      <c r="AQL135" s="243"/>
      <c r="AQM135" s="243"/>
      <c r="AQN135" s="243"/>
      <c r="AQO135" s="243"/>
      <c r="AQP135" s="243"/>
      <c r="AQQ135" s="243"/>
      <c r="AQR135" s="243"/>
      <c r="AQT135" s="243"/>
      <c r="AQU135" s="243"/>
      <c r="AQV135" s="243"/>
      <c r="AQW135" s="243"/>
      <c r="AQX135" s="243"/>
      <c r="AQY135" s="243"/>
      <c r="AQZ135" s="243"/>
      <c r="ARA135" s="243"/>
      <c r="ARB135" s="243"/>
      <c r="ARC135" s="243"/>
      <c r="ARD135" s="243"/>
      <c r="ARE135" s="243"/>
      <c r="ARF135" s="243"/>
      <c r="ARG135" s="243"/>
      <c r="ARH135" s="243"/>
      <c r="ARJ135" s="243"/>
      <c r="ARK135" s="243"/>
      <c r="ARL135" s="243"/>
      <c r="ARM135" s="243"/>
      <c r="ARN135" s="243"/>
      <c r="ARO135" s="243"/>
      <c r="ARP135" s="243"/>
      <c r="ARQ135" s="243"/>
      <c r="ARR135" s="243"/>
      <c r="ARS135" s="243"/>
      <c r="ART135" s="243"/>
      <c r="ARU135" s="243"/>
      <c r="ARV135" s="243"/>
      <c r="ARW135" s="243"/>
      <c r="ARX135" s="243"/>
      <c r="ARZ135" s="243"/>
      <c r="ASA135" s="243"/>
      <c r="ASB135" s="243"/>
      <c r="ASC135" s="243"/>
      <c r="ASD135" s="243"/>
      <c r="ASE135" s="243"/>
      <c r="ASF135" s="243"/>
      <c r="ASG135" s="243"/>
      <c r="ASH135" s="243"/>
      <c r="ASI135" s="243"/>
      <c r="ASJ135" s="243"/>
      <c r="ASK135" s="243"/>
      <c r="ASL135" s="243"/>
      <c r="ASM135" s="243"/>
      <c r="ASN135" s="243"/>
      <c r="ASP135" s="243"/>
      <c r="ASQ135" s="243"/>
      <c r="ASR135" s="243"/>
      <c r="ASS135" s="243"/>
      <c r="AST135" s="243"/>
      <c r="ASU135" s="243"/>
      <c r="ASV135" s="243"/>
      <c r="ASW135" s="243"/>
      <c r="ASX135" s="243"/>
      <c r="ASY135" s="243"/>
      <c r="ASZ135" s="243"/>
      <c r="ATA135" s="243"/>
      <c r="ATB135" s="243"/>
      <c r="ATC135" s="243"/>
      <c r="ATD135" s="243"/>
      <c r="ATF135" s="243"/>
      <c r="ATG135" s="243"/>
      <c r="ATH135" s="243"/>
      <c r="ATI135" s="243"/>
      <c r="ATJ135" s="243"/>
      <c r="ATK135" s="243"/>
      <c r="ATL135" s="243"/>
      <c r="ATM135" s="243"/>
      <c r="ATN135" s="243"/>
      <c r="ATO135" s="243"/>
      <c r="ATP135" s="243"/>
      <c r="ATQ135" s="243"/>
      <c r="ATR135" s="243"/>
      <c r="ATS135" s="243"/>
      <c r="ATT135" s="243"/>
      <c r="ATV135" s="243"/>
      <c r="ATW135" s="243"/>
      <c r="ATX135" s="243"/>
      <c r="ATY135" s="243"/>
      <c r="ATZ135" s="243"/>
      <c r="AUA135" s="243"/>
      <c r="AUB135" s="243"/>
      <c r="AUC135" s="243"/>
      <c r="AUD135" s="243"/>
      <c r="AUE135" s="243"/>
      <c r="AUF135" s="243"/>
      <c r="AUG135" s="243"/>
      <c r="AUH135" s="243"/>
      <c r="AUI135" s="243"/>
      <c r="AUJ135" s="243"/>
      <c r="AUL135" s="243"/>
      <c r="AUM135" s="243"/>
      <c r="AUN135" s="243"/>
      <c r="AUO135" s="243"/>
      <c r="AUP135" s="243"/>
      <c r="AUQ135" s="243"/>
      <c r="AUR135" s="243"/>
      <c r="AUS135" s="243"/>
      <c r="AUT135" s="243"/>
      <c r="AUU135" s="243"/>
      <c r="AUV135" s="243"/>
      <c r="AUW135" s="243"/>
      <c r="AUX135" s="243"/>
      <c r="AUY135" s="243"/>
      <c r="AUZ135" s="243"/>
      <c r="AVB135" s="243"/>
      <c r="AVC135" s="243"/>
      <c r="AVD135" s="243"/>
      <c r="AVE135" s="243"/>
      <c r="AVF135" s="243"/>
      <c r="AVG135" s="243"/>
      <c r="AVH135" s="243"/>
      <c r="AVI135" s="243"/>
      <c r="AVJ135" s="243"/>
      <c r="AVK135" s="243"/>
      <c r="AVL135" s="243"/>
      <c r="AVM135" s="243"/>
      <c r="AVN135" s="243"/>
      <c r="AVO135" s="243"/>
      <c r="AVP135" s="243"/>
      <c r="AVR135" s="243"/>
      <c r="AVS135" s="243"/>
      <c r="AVT135" s="243"/>
      <c r="AVU135" s="243"/>
      <c r="AVV135" s="243"/>
      <c r="AVW135" s="243"/>
      <c r="AVX135" s="243"/>
      <c r="AVY135" s="243"/>
      <c r="AVZ135" s="243"/>
      <c r="AWA135" s="243"/>
      <c r="AWB135" s="243"/>
      <c r="AWC135" s="243"/>
      <c r="AWD135" s="243"/>
      <c r="AWE135" s="243"/>
      <c r="AWF135" s="243"/>
      <c r="AWH135" s="243"/>
      <c r="AWI135" s="243"/>
      <c r="AWJ135" s="243"/>
      <c r="AWK135" s="243"/>
      <c r="AWL135" s="243"/>
      <c r="AWM135" s="243"/>
      <c r="AWN135" s="243"/>
      <c r="AWO135" s="243"/>
      <c r="AWP135" s="243"/>
      <c r="AWQ135" s="243"/>
      <c r="AWR135" s="243"/>
      <c r="AWS135" s="243"/>
      <c r="AWT135" s="243"/>
      <c r="AWU135" s="243"/>
      <c r="AWV135" s="243"/>
      <c r="AWX135" s="243"/>
      <c r="AWY135" s="243"/>
      <c r="AWZ135" s="243"/>
      <c r="AXA135" s="243"/>
      <c r="AXB135" s="243"/>
      <c r="AXC135" s="243"/>
      <c r="AXD135" s="243"/>
      <c r="AXE135" s="243"/>
      <c r="AXF135" s="243"/>
      <c r="AXG135" s="243"/>
      <c r="AXH135" s="243"/>
      <c r="AXI135" s="243"/>
      <c r="AXJ135" s="243"/>
      <c r="AXK135" s="243"/>
      <c r="AXL135" s="243"/>
      <c r="AXN135" s="243"/>
      <c r="AXO135" s="243"/>
      <c r="AXP135" s="243"/>
      <c r="AXQ135" s="243"/>
      <c r="AXR135" s="243"/>
      <c r="AXS135" s="243"/>
      <c r="AXT135" s="243"/>
      <c r="AXU135" s="243"/>
      <c r="AXV135" s="243"/>
      <c r="AXW135" s="243"/>
      <c r="AXX135" s="243"/>
      <c r="AXY135" s="243"/>
      <c r="AXZ135" s="243"/>
      <c r="AYA135" s="243"/>
      <c r="AYB135" s="243"/>
      <c r="AYD135" s="243"/>
      <c r="AYE135" s="243"/>
      <c r="AYF135" s="243"/>
      <c r="AYG135" s="243"/>
      <c r="AYH135" s="243"/>
      <c r="AYI135" s="243"/>
      <c r="AYJ135" s="243"/>
      <c r="AYK135" s="243"/>
      <c r="AYL135" s="243"/>
      <c r="AYM135" s="243"/>
      <c r="AYN135" s="243"/>
      <c r="AYO135" s="243"/>
      <c r="AYP135" s="243"/>
      <c r="AYQ135" s="243"/>
      <c r="AYR135" s="243"/>
      <c r="AYT135" s="243"/>
      <c r="AYU135" s="243"/>
      <c r="AYV135" s="243"/>
      <c r="AYW135" s="243"/>
      <c r="AYX135" s="243"/>
      <c r="AYY135" s="243"/>
      <c r="AYZ135" s="243"/>
      <c r="AZA135" s="243"/>
      <c r="AZB135" s="243"/>
      <c r="AZC135" s="243"/>
      <c r="AZD135" s="243"/>
      <c r="AZE135" s="243"/>
      <c r="AZF135" s="243"/>
      <c r="AZG135" s="243"/>
      <c r="AZH135" s="243"/>
      <c r="AZJ135" s="243"/>
      <c r="AZK135" s="243"/>
      <c r="AZL135" s="243"/>
      <c r="AZM135" s="243"/>
      <c r="AZN135" s="243"/>
      <c r="AZO135" s="243"/>
      <c r="AZP135" s="243"/>
      <c r="AZQ135" s="243"/>
      <c r="AZR135" s="243"/>
      <c r="AZS135" s="243"/>
      <c r="AZT135" s="243"/>
      <c r="AZU135" s="243"/>
      <c r="AZV135" s="243"/>
      <c r="AZW135" s="243"/>
      <c r="AZX135" s="243"/>
      <c r="AZZ135" s="243"/>
      <c r="BAA135" s="243"/>
      <c r="BAB135" s="243"/>
      <c r="BAC135" s="243"/>
      <c r="BAD135" s="243"/>
      <c r="BAE135" s="243"/>
      <c r="BAF135" s="243"/>
      <c r="BAG135" s="243"/>
      <c r="BAH135" s="243"/>
      <c r="BAI135" s="243"/>
      <c r="BAJ135" s="243"/>
      <c r="BAK135" s="243"/>
      <c r="BAL135" s="243"/>
      <c r="BAM135" s="243"/>
      <c r="BAN135" s="243"/>
      <c r="BAP135" s="243"/>
      <c r="BAQ135" s="243"/>
      <c r="BAR135" s="243"/>
      <c r="BAS135" s="243"/>
      <c r="BAT135" s="243"/>
      <c r="BAU135" s="243"/>
      <c r="BAV135" s="243"/>
      <c r="BAW135" s="243"/>
      <c r="BAX135" s="243"/>
      <c r="BAY135" s="243"/>
      <c r="BAZ135" s="243"/>
      <c r="BBA135" s="243"/>
      <c r="BBB135" s="243"/>
      <c r="BBC135" s="243"/>
      <c r="BBD135" s="243"/>
      <c r="BBF135" s="243"/>
      <c r="BBG135" s="243"/>
      <c r="BBH135" s="243"/>
      <c r="BBI135" s="243"/>
      <c r="BBJ135" s="243"/>
      <c r="BBK135" s="243"/>
      <c r="BBL135" s="243"/>
      <c r="BBM135" s="243"/>
      <c r="BBN135" s="243"/>
      <c r="BBO135" s="243"/>
      <c r="BBP135" s="243"/>
      <c r="BBQ135" s="243"/>
      <c r="BBR135" s="243"/>
      <c r="BBS135" s="243"/>
      <c r="BBT135" s="243"/>
      <c r="BBV135" s="243"/>
      <c r="BBW135" s="243"/>
      <c r="BBX135" s="243"/>
      <c r="BBY135" s="243"/>
      <c r="BBZ135" s="243"/>
      <c r="BCA135" s="243"/>
      <c r="BCB135" s="243"/>
      <c r="BCC135" s="243"/>
      <c r="BCD135" s="243"/>
      <c r="BCE135" s="243"/>
      <c r="BCF135" s="243"/>
      <c r="BCG135" s="243"/>
      <c r="BCH135" s="243"/>
      <c r="BCI135" s="243"/>
      <c r="BCJ135" s="243"/>
      <c r="BCL135" s="243"/>
      <c r="BCM135" s="243"/>
      <c r="BCN135" s="243"/>
      <c r="BCO135" s="243"/>
      <c r="BCP135" s="243"/>
      <c r="BCQ135" s="243"/>
      <c r="BCR135" s="243"/>
      <c r="BCS135" s="243"/>
      <c r="BCT135" s="243"/>
      <c r="BCU135" s="243"/>
      <c r="BCV135" s="243"/>
      <c r="BCW135" s="243"/>
      <c r="BCX135" s="243"/>
      <c r="BCY135" s="243"/>
      <c r="BCZ135" s="243"/>
      <c r="BDB135" s="243"/>
      <c r="BDC135" s="243"/>
      <c r="BDD135" s="243"/>
      <c r="BDE135" s="243"/>
      <c r="BDF135" s="243"/>
      <c r="BDG135" s="243"/>
      <c r="BDH135" s="243"/>
      <c r="BDI135" s="243"/>
      <c r="BDJ135" s="243"/>
      <c r="BDK135" s="243"/>
      <c r="BDL135" s="243"/>
      <c r="BDM135" s="243"/>
      <c r="BDN135" s="243"/>
      <c r="BDO135" s="243"/>
      <c r="BDP135" s="243"/>
      <c r="BDR135" s="243"/>
      <c r="BDS135" s="243"/>
      <c r="BDT135" s="243"/>
      <c r="BDU135" s="243"/>
      <c r="BDV135" s="243"/>
      <c r="BDW135" s="243"/>
      <c r="BDX135" s="243"/>
      <c r="BDY135" s="243"/>
      <c r="BDZ135" s="243"/>
      <c r="BEA135" s="243"/>
      <c r="BEB135" s="243"/>
      <c r="BEC135" s="243"/>
      <c r="BED135" s="243"/>
      <c r="BEE135" s="243"/>
      <c r="BEF135" s="243"/>
      <c r="BEH135" s="243"/>
      <c r="BEI135" s="243"/>
      <c r="BEJ135" s="243"/>
      <c r="BEK135" s="243"/>
      <c r="BEL135" s="243"/>
      <c r="BEM135" s="243"/>
      <c r="BEN135" s="243"/>
      <c r="BEO135" s="243"/>
      <c r="BEP135" s="243"/>
      <c r="BEQ135" s="243"/>
      <c r="BER135" s="243"/>
      <c r="BES135" s="243"/>
      <c r="BET135" s="243"/>
      <c r="BEU135" s="243"/>
      <c r="BEV135" s="243"/>
      <c r="BEX135" s="243"/>
      <c r="BEY135" s="243"/>
      <c r="BEZ135" s="243"/>
      <c r="BFA135" s="243"/>
      <c r="BFB135" s="243"/>
      <c r="BFC135" s="243"/>
      <c r="BFD135" s="243"/>
      <c r="BFE135" s="243"/>
      <c r="BFF135" s="243"/>
      <c r="BFG135" s="243"/>
      <c r="BFH135" s="243"/>
      <c r="BFI135" s="243"/>
      <c r="BFJ135" s="243"/>
      <c r="BFK135" s="243"/>
      <c r="BFL135" s="243"/>
      <c r="BFN135" s="243"/>
      <c r="BFO135" s="243"/>
      <c r="BFP135" s="243"/>
      <c r="BFQ135" s="243"/>
      <c r="BFR135" s="243"/>
      <c r="BFS135" s="243"/>
      <c r="BFT135" s="243"/>
      <c r="BFU135" s="243"/>
      <c r="BFV135" s="243"/>
      <c r="BFW135" s="243"/>
      <c r="BFX135" s="243"/>
      <c r="BFY135" s="243"/>
      <c r="BFZ135" s="243"/>
      <c r="BGA135" s="243"/>
      <c r="BGB135" s="243"/>
      <c r="BGD135" s="243"/>
      <c r="BGE135" s="243"/>
      <c r="BGF135" s="243"/>
      <c r="BGG135" s="243"/>
      <c r="BGH135" s="243"/>
      <c r="BGI135" s="243"/>
      <c r="BGJ135" s="243"/>
      <c r="BGK135" s="243"/>
      <c r="BGL135" s="243"/>
      <c r="BGM135" s="243"/>
      <c r="BGN135" s="243"/>
      <c r="BGO135" s="243"/>
      <c r="BGP135" s="243"/>
      <c r="BGQ135" s="243"/>
      <c r="BGR135" s="243"/>
      <c r="BGT135" s="243"/>
      <c r="BGU135" s="243"/>
      <c r="BGV135" s="243"/>
      <c r="BGW135" s="243"/>
      <c r="BGX135" s="243"/>
      <c r="BGY135" s="243"/>
      <c r="BGZ135" s="243"/>
      <c r="BHA135" s="243"/>
      <c r="BHB135" s="243"/>
      <c r="BHC135" s="243"/>
      <c r="BHD135" s="243"/>
      <c r="BHE135" s="243"/>
      <c r="BHF135" s="243"/>
      <c r="BHG135" s="243"/>
      <c r="BHH135" s="243"/>
      <c r="BHJ135" s="243"/>
      <c r="BHK135" s="243"/>
      <c r="BHL135" s="243"/>
      <c r="BHM135" s="243"/>
      <c r="BHN135" s="243"/>
      <c r="BHO135" s="243"/>
      <c r="BHP135" s="243"/>
      <c r="BHQ135" s="243"/>
      <c r="BHR135" s="243"/>
      <c r="BHS135" s="243"/>
      <c r="BHT135" s="243"/>
      <c r="BHU135" s="243"/>
      <c r="BHV135" s="243"/>
      <c r="BHW135" s="243"/>
      <c r="BHX135" s="243"/>
      <c r="BHZ135" s="243"/>
      <c r="BIA135" s="243"/>
      <c r="BIB135" s="243"/>
      <c r="BIC135" s="243"/>
      <c r="BID135" s="243"/>
      <c r="BIE135" s="243"/>
      <c r="BIF135" s="243"/>
      <c r="BIG135" s="243"/>
      <c r="BIH135" s="243"/>
      <c r="BII135" s="243"/>
      <c r="BIJ135" s="243"/>
      <c r="BIK135" s="243"/>
      <c r="BIL135" s="243"/>
      <c r="BIM135" s="243"/>
      <c r="BIN135" s="243"/>
      <c r="BIP135" s="243"/>
      <c r="BIQ135" s="243"/>
      <c r="BIR135" s="243"/>
      <c r="BIS135" s="243"/>
      <c r="BIT135" s="243"/>
      <c r="BIU135" s="243"/>
      <c r="BIV135" s="243"/>
      <c r="BIW135" s="243"/>
      <c r="BIX135" s="243"/>
      <c r="BIY135" s="243"/>
      <c r="BIZ135" s="243"/>
      <c r="BJA135" s="243"/>
      <c r="BJB135" s="243"/>
      <c r="BJC135" s="243"/>
      <c r="BJD135" s="243"/>
      <c r="BJF135" s="243"/>
      <c r="BJG135" s="243"/>
      <c r="BJH135" s="243"/>
      <c r="BJI135" s="243"/>
      <c r="BJJ135" s="243"/>
      <c r="BJK135" s="243"/>
      <c r="BJL135" s="243"/>
      <c r="BJM135" s="243"/>
      <c r="BJN135" s="243"/>
      <c r="BJO135" s="243"/>
      <c r="BJP135" s="243"/>
      <c r="BJQ135" s="243"/>
      <c r="BJR135" s="243"/>
      <c r="BJS135" s="243"/>
      <c r="BJT135" s="243"/>
      <c r="BJV135" s="243"/>
      <c r="BJW135" s="243"/>
      <c r="BJX135" s="243"/>
      <c r="BJY135" s="243"/>
      <c r="BJZ135" s="243"/>
      <c r="BKA135" s="243"/>
      <c r="BKB135" s="243"/>
      <c r="BKC135" s="243"/>
      <c r="BKD135" s="243"/>
      <c r="BKE135" s="243"/>
      <c r="BKF135" s="243"/>
      <c r="BKG135" s="243"/>
      <c r="BKH135" s="243"/>
      <c r="BKI135" s="243"/>
      <c r="BKJ135" s="243"/>
      <c r="BKL135" s="243"/>
      <c r="BKM135" s="243"/>
      <c r="BKN135" s="243"/>
      <c r="BKO135" s="243"/>
      <c r="BKP135" s="243"/>
      <c r="BKQ135" s="243"/>
      <c r="BKR135" s="243"/>
      <c r="BKS135" s="243"/>
      <c r="BKT135" s="243"/>
      <c r="BKU135" s="243"/>
      <c r="BKV135" s="243"/>
      <c r="BKW135" s="243"/>
      <c r="BKX135" s="243"/>
      <c r="BKY135" s="243"/>
      <c r="BKZ135" s="243"/>
      <c r="BLB135" s="243"/>
      <c r="BLC135" s="243"/>
      <c r="BLD135" s="243"/>
      <c r="BLE135" s="243"/>
      <c r="BLF135" s="243"/>
      <c r="BLG135" s="243"/>
      <c r="BLH135" s="243"/>
      <c r="BLI135" s="243"/>
      <c r="BLJ135" s="243"/>
      <c r="BLK135" s="243"/>
      <c r="BLL135" s="243"/>
      <c r="BLM135" s="243"/>
      <c r="BLN135" s="243"/>
      <c r="BLO135" s="243"/>
      <c r="BLP135" s="243"/>
      <c r="BLR135" s="243"/>
      <c r="BLS135" s="243"/>
      <c r="BLT135" s="243"/>
      <c r="BLU135" s="243"/>
      <c r="BLV135" s="243"/>
      <c r="BLW135" s="243"/>
      <c r="BLX135" s="243"/>
      <c r="BLY135" s="243"/>
      <c r="BLZ135" s="243"/>
      <c r="BMA135" s="243"/>
      <c r="BMB135" s="243"/>
      <c r="BMC135" s="243"/>
      <c r="BMD135" s="243"/>
      <c r="BME135" s="243"/>
      <c r="BMF135" s="243"/>
      <c r="BMH135" s="243"/>
      <c r="BMI135" s="243"/>
      <c r="BMJ135" s="243"/>
      <c r="BMK135" s="243"/>
      <c r="BML135" s="243"/>
      <c r="BMM135" s="243"/>
      <c r="BMN135" s="243"/>
      <c r="BMO135" s="243"/>
      <c r="BMP135" s="243"/>
      <c r="BMQ135" s="243"/>
      <c r="BMR135" s="243"/>
      <c r="BMS135" s="243"/>
      <c r="BMT135" s="243"/>
      <c r="BMU135" s="243"/>
      <c r="BMV135" s="243"/>
      <c r="BMX135" s="243"/>
      <c r="BMY135" s="243"/>
      <c r="BMZ135" s="243"/>
      <c r="BNA135" s="243"/>
      <c r="BNB135" s="243"/>
      <c r="BNC135" s="243"/>
      <c r="BND135" s="243"/>
      <c r="BNE135" s="243"/>
      <c r="BNF135" s="243"/>
      <c r="BNG135" s="243"/>
      <c r="BNH135" s="243"/>
      <c r="BNI135" s="243"/>
      <c r="BNJ135" s="243"/>
      <c r="BNK135" s="243"/>
      <c r="BNL135" s="243"/>
      <c r="BNN135" s="243"/>
      <c r="BNO135" s="243"/>
      <c r="BNP135" s="243"/>
      <c r="BNQ135" s="243"/>
      <c r="BNR135" s="243"/>
      <c r="BNS135" s="243"/>
      <c r="BNT135" s="243"/>
      <c r="BNU135" s="243"/>
      <c r="BNV135" s="243"/>
      <c r="BNW135" s="243"/>
      <c r="BNX135" s="243"/>
      <c r="BNY135" s="243"/>
      <c r="BNZ135" s="243"/>
      <c r="BOA135" s="243"/>
      <c r="BOB135" s="243"/>
      <c r="BOD135" s="243"/>
      <c r="BOE135" s="243"/>
      <c r="BOF135" s="243"/>
      <c r="BOG135" s="243"/>
      <c r="BOH135" s="243"/>
      <c r="BOI135" s="243"/>
      <c r="BOJ135" s="243"/>
      <c r="BOK135" s="243"/>
      <c r="BOL135" s="243"/>
      <c r="BOM135" s="243"/>
      <c r="BON135" s="243"/>
      <c r="BOO135" s="243"/>
      <c r="BOP135" s="243"/>
      <c r="BOQ135" s="243"/>
      <c r="BOR135" s="243"/>
      <c r="BOT135" s="243"/>
      <c r="BOU135" s="243"/>
      <c r="BOV135" s="243"/>
      <c r="BOW135" s="243"/>
      <c r="BOX135" s="243"/>
      <c r="BOY135" s="243"/>
      <c r="BOZ135" s="243"/>
      <c r="BPA135" s="243"/>
      <c r="BPB135" s="243"/>
      <c r="BPC135" s="243"/>
      <c r="BPD135" s="243"/>
      <c r="BPE135" s="243"/>
      <c r="BPF135" s="243"/>
      <c r="BPG135" s="243"/>
      <c r="BPH135" s="243"/>
      <c r="BPJ135" s="243"/>
      <c r="BPK135" s="243"/>
      <c r="BPL135" s="243"/>
      <c r="BPM135" s="243"/>
      <c r="BPN135" s="243"/>
      <c r="BPO135" s="243"/>
      <c r="BPP135" s="243"/>
      <c r="BPQ135" s="243"/>
      <c r="BPR135" s="243"/>
      <c r="BPS135" s="243"/>
      <c r="BPT135" s="243"/>
      <c r="BPU135" s="243"/>
      <c r="BPV135" s="243"/>
      <c r="BPW135" s="243"/>
      <c r="BPX135" s="243"/>
      <c r="BPZ135" s="243"/>
      <c r="BQA135" s="243"/>
      <c r="BQB135" s="243"/>
      <c r="BQC135" s="243"/>
      <c r="BQD135" s="243"/>
      <c r="BQE135" s="243"/>
      <c r="BQF135" s="243"/>
      <c r="BQG135" s="243"/>
      <c r="BQH135" s="243"/>
      <c r="BQI135" s="243"/>
      <c r="BQJ135" s="243"/>
      <c r="BQK135" s="243"/>
      <c r="BQL135" s="243"/>
      <c r="BQM135" s="243"/>
      <c r="BQN135" s="243"/>
      <c r="BQP135" s="243"/>
      <c r="BQQ135" s="243"/>
      <c r="BQR135" s="243"/>
      <c r="BQS135" s="243"/>
      <c r="BQT135" s="243"/>
      <c r="BQU135" s="243"/>
      <c r="BQV135" s="243"/>
      <c r="BQW135" s="243"/>
      <c r="BQX135" s="243"/>
      <c r="BQY135" s="243"/>
      <c r="BQZ135" s="243"/>
      <c r="BRA135" s="243"/>
      <c r="BRB135" s="243"/>
      <c r="BRC135" s="243"/>
      <c r="BRD135" s="243"/>
      <c r="BRF135" s="243"/>
      <c r="BRG135" s="243"/>
      <c r="BRH135" s="243"/>
      <c r="BRI135" s="243"/>
      <c r="BRJ135" s="243"/>
      <c r="BRK135" s="243"/>
      <c r="BRL135" s="243"/>
      <c r="BRM135" s="243"/>
      <c r="BRN135" s="243"/>
      <c r="BRO135" s="243"/>
      <c r="BRP135" s="243"/>
      <c r="BRQ135" s="243"/>
      <c r="BRR135" s="243"/>
      <c r="BRS135" s="243"/>
      <c r="BRT135" s="243"/>
      <c r="BRV135" s="243"/>
      <c r="BRW135" s="243"/>
      <c r="BRX135" s="243"/>
      <c r="BRY135" s="243"/>
      <c r="BRZ135" s="243"/>
      <c r="BSA135" s="243"/>
      <c r="BSB135" s="243"/>
      <c r="BSC135" s="243"/>
      <c r="BSD135" s="243"/>
      <c r="BSE135" s="243"/>
      <c r="BSF135" s="243"/>
      <c r="BSG135" s="243"/>
      <c r="BSH135" s="243"/>
      <c r="BSI135" s="243"/>
      <c r="BSJ135" s="243"/>
      <c r="BSL135" s="243"/>
      <c r="BSM135" s="243"/>
      <c r="BSN135" s="243"/>
      <c r="BSO135" s="243"/>
      <c r="BSP135" s="243"/>
      <c r="BSQ135" s="243"/>
      <c r="BSR135" s="243"/>
      <c r="BSS135" s="243"/>
      <c r="BST135" s="243"/>
      <c r="BSU135" s="243"/>
      <c r="BSV135" s="243"/>
      <c r="BSW135" s="243"/>
      <c r="BSX135" s="243"/>
      <c r="BSY135" s="243"/>
      <c r="BSZ135" s="243"/>
      <c r="BTB135" s="243"/>
      <c r="BTC135" s="243"/>
      <c r="BTD135" s="243"/>
      <c r="BTE135" s="243"/>
      <c r="BTF135" s="243"/>
      <c r="BTG135" s="243"/>
      <c r="BTH135" s="243"/>
      <c r="BTI135" s="243"/>
      <c r="BTJ135" s="243"/>
      <c r="BTK135" s="243"/>
      <c r="BTL135" s="243"/>
      <c r="BTM135" s="243"/>
      <c r="BTN135" s="243"/>
      <c r="BTO135" s="243"/>
      <c r="BTP135" s="243"/>
      <c r="BTR135" s="243"/>
      <c r="BTS135" s="243"/>
      <c r="BTT135" s="243"/>
      <c r="BTU135" s="243"/>
      <c r="BTV135" s="243"/>
      <c r="BTW135" s="243"/>
      <c r="BTX135" s="243"/>
      <c r="BTY135" s="243"/>
      <c r="BTZ135" s="243"/>
      <c r="BUA135" s="243"/>
      <c r="BUB135" s="243"/>
      <c r="BUC135" s="243"/>
      <c r="BUD135" s="243"/>
      <c r="BUE135" s="243"/>
      <c r="BUF135" s="243"/>
      <c r="BUH135" s="243"/>
      <c r="BUI135" s="243"/>
      <c r="BUJ135" s="243"/>
      <c r="BUK135" s="243"/>
      <c r="BUL135" s="243"/>
      <c r="BUM135" s="243"/>
      <c r="BUN135" s="243"/>
      <c r="BUO135" s="243"/>
      <c r="BUP135" s="243"/>
      <c r="BUQ135" s="243"/>
      <c r="BUR135" s="243"/>
      <c r="BUS135" s="243"/>
      <c r="BUT135" s="243"/>
      <c r="BUU135" s="243"/>
      <c r="BUV135" s="243"/>
      <c r="BUX135" s="243"/>
      <c r="BUY135" s="243"/>
      <c r="BUZ135" s="243"/>
      <c r="BVA135" s="243"/>
      <c r="BVB135" s="243"/>
      <c r="BVC135" s="243"/>
      <c r="BVD135" s="243"/>
      <c r="BVE135" s="243"/>
      <c r="BVF135" s="243"/>
      <c r="BVG135" s="243"/>
      <c r="BVH135" s="243"/>
      <c r="BVI135" s="243"/>
      <c r="BVJ135" s="243"/>
      <c r="BVK135" s="243"/>
      <c r="BVL135" s="243"/>
      <c r="BVN135" s="243"/>
      <c r="BVO135" s="243"/>
      <c r="BVP135" s="243"/>
      <c r="BVQ135" s="243"/>
      <c r="BVR135" s="243"/>
      <c r="BVS135" s="243"/>
      <c r="BVT135" s="243"/>
      <c r="BVU135" s="243"/>
      <c r="BVV135" s="243"/>
      <c r="BVW135" s="243"/>
      <c r="BVX135" s="243"/>
      <c r="BVY135" s="243"/>
      <c r="BVZ135" s="243"/>
      <c r="BWA135" s="243"/>
      <c r="BWB135" s="243"/>
      <c r="BWD135" s="243"/>
      <c r="BWE135" s="243"/>
      <c r="BWF135" s="243"/>
      <c r="BWG135" s="243"/>
      <c r="BWH135" s="243"/>
      <c r="BWI135" s="243"/>
      <c r="BWJ135" s="243"/>
      <c r="BWK135" s="243"/>
      <c r="BWL135" s="243"/>
      <c r="BWM135" s="243"/>
      <c r="BWN135" s="243"/>
      <c r="BWO135" s="243"/>
      <c r="BWP135" s="243"/>
      <c r="BWQ135" s="243"/>
      <c r="BWR135" s="243"/>
      <c r="BWT135" s="243"/>
      <c r="BWU135" s="243"/>
      <c r="BWV135" s="243"/>
      <c r="BWW135" s="243"/>
      <c r="BWX135" s="243"/>
      <c r="BWY135" s="243"/>
      <c r="BWZ135" s="243"/>
      <c r="BXA135" s="243"/>
      <c r="BXB135" s="243"/>
      <c r="BXC135" s="243"/>
      <c r="BXD135" s="243"/>
      <c r="BXE135" s="243"/>
      <c r="BXF135" s="243"/>
      <c r="BXG135" s="243"/>
      <c r="BXH135" s="243"/>
      <c r="BXJ135" s="243"/>
      <c r="BXK135" s="243"/>
      <c r="BXL135" s="243"/>
      <c r="BXM135" s="243"/>
      <c r="BXN135" s="243"/>
      <c r="BXO135" s="243"/>
      <c r="BXP135" s="243"/>
      <c r="BXQ135" s="243"/>
      <c r="BXR135" s="243"/>
      <c r="BXS135" s="243"/>
      <c r="BXT135" s="243"/>
      <c r="BXU135" s="243"/>
      <c r="BXV135" s="243"/>
      <c r="BXW135" s="243"/>
      <c r="BXX135" s="243"/>
      <c r="BXZ135" s="243"/>
      <c r="BYA135" s="243"/>
      <c r="BYB135" s="243"/>
      <c r="BYC135" s="243"/>
      <c r="BYD135" s="243"/>
      <c r="BYE135" s="243"/>
      <c r="BYF135" s="243"/>
      <c r="BYG135" s="243"/>
      <c r="BYH135" s="243"/>
      <c r="BYI135" s="243"/>
      <c r="BYJ135" s="243"/>
      <c r="BYK135" s="243"/>
      <c r="BYL135" s="243"/>
      <c r="BYM135" s="243"/>
      <c r="BYN135" s="243"/>
      <c r="BYP135" s="243"/>
      <c r="BYQ135" s="243"/>
      <c r="BYR135" s="243"/>
      <c r="BYS135" s="243"/>
      <c r="BYT135" s="243"/>
      <c r="BYU135" s="243"/>
      <c r="BYV135" s="243"/>
      <c r="BYW135" s="243"/>
      <c r="BYX135" s="243"/>
      <c r="BYY135" s="243"/>
      <c r="BYZ135" s="243"/>
      <c r="BZA135" s="243"/>
      <c r="BZB135" s="243"/>
      <c r="BZC135" s="243"/>
      <c r="BZD135" s="243"/>
      <c r="BZF135" s="243"/>
      <c r="BZG135" s="243"/>
      <c r="BZH135" s="243"/>
      <c r="BZI135" s="243"/>
      <c r="BZJ135" s="243"/>
      <c r="BZK135" s="243"/>
      <c r="BZL135" s="243"/>
      <c r="BZM135" s="243"/>
      <c r="BZN135" s="243"/>
      <c r="BZO135" s="243"/>
      <c r="BZP135" s="243"/>
      <c r="BZQ135" s="243"/>
      <c r="BZR135" s="243"/>
      <c r="BZS135" s="243"/>
      <c r="BZT135" s="243"/>
      <c r="BZV135" s="243"/>
      <c r="BZW135" s="243"/>
      <c r="BZX135" s="243"/>
      <c r="BZY135" s="243"/>
      <c r="BZZ135" s="243"/>
      <c r="CAA135" s="243"/>
      <c r="CAB135" s="243"/>
      <c r="CAC135" s="243"/>
      <c r="CAD135" s="243"/>
      <c r="CAE135" s="243"/>
      <c r="CAF135" s="243"/>
      <c r="CAG135" s="243"/>
      <c r="CAH135" s="243"/>
      <c r="CAI135" s="243"/>
      <c r="CAJ135" s="243"/>
      <c r="CAL135" s="243"/>
      <c r="CAM135" s="243"/>
      <c r="CAN135" s="243"/>
      <c r="CAO135" s="243"/>
      <c r="CAP135" s="243"/>
      <c r="CAQ135" s="243"/>
      <c r="CAR135" s="243"/>
      <c r="CAS135" s="243"/>
      <c r="CAT135" s="243"/>
      <c r="CAU135" s="243"/>
      <c r="CAV135" s="243"/>
      <c r="CAW135" s="243"/>
      <c r="CAX135" s="243"/>
      <c r="CAY135" s="243"/>
      <c r="CAZ135" s="243"/>
      <c r="CBB135" s="243"/>
      <c r="CBC135" s="243"/>
      <c r="CBD135" s="243"/>
      <c r="CBE135" s="243"/>
      <c r="CBF135" s="243"/>
      <c r="CBG135" s="243"/>
      <c r="CBH135" s="243"/>
      <c r="CBI135" s="243"/>
      <c r="CBJ135" s="243"/>
      <c r="CBK135" s="243"/>
      <c r="CBL135" s="243"/>
      <c r="CBM135" s="243"/>
      <c r="CBN135" s="243"/>
      <c r="CBO135" s="243"/>
      <c r="CBP135" s="243"/>
      <c r="CBR135" s="243"/>
      <c r="CBS135" s="243"/>
      <c r="CBT135" s="243"/>
      <c r="CBU135" s="243"/>
      <c r="CBV135" s="243"/>
      <c r="CBW135" s="243"/>
      <c r="CBX135" s="243"/>
      <c r="CBY135" s="243"/>
      <c r="CBZ135" s="243"/>
      <c r="CCA135" s="243"/>
      <c r="CCB135" s="243"/>
      <c r="CCC135" s="243"/>
      <c r="CCD135" s="243"/>
      <c r="CCE135" s="243"/>
      <c r="CCF135" s="243"/>
      <c r="CCH135" s="243"/>
      <c r="CCI135" s="243"/>
      <c r="CCJ135" s="243"/>
      <c r="CCK135" s="243"/>
      <c r="CCL135" s="243"/>
      <c r="CCM135" s="243"/>
      <c r="CCN135" s="243"/>
      <c r="CCO135" s="243"/>
      <c r="CCP135" s="243"/>
      <c r="CCQ135" s="243"/>
      <c r="CCR135" s="243"/>
      <c r="CCS135" s="243"/>
      <c r="CCT135" s="243"/>
      <c r="CCU135" s="243"/>
      <c r="CCV135" s="243"/>
      <c r="CCX135" s="243"/>
      <c r="CCY135" s="243"/>
      <c r="CCZ135" s="243"/>
      <c r="CDA135" s="243"/>
      <c r="CDB135" s="243"/>
      <c r="CDC135" s="243"/>
      <c r="CDD135" s="243"/>
      <c r="CDE135" s="243"/>
      <c r="CDF135" s="243"/>
      <c r="CDG135" s="243"/>
      <c r="CDH135" s="243"/>
      <c r="CDI135" s="243"/>
      <c r="CDJ135" s="243"/>
      <c r="CDK135" s="243"/>
      <c r="CDL135" s="243"/>
      <c r="CDN135" s="243"/>
      <c r="CDO135" s="243"/>
      <c r="CDP135" s="243"/>
      <c r="CDQ135" s="243"/>
      <c r="CDR135" s="243"/>
      <c r="CDS135" s="243"/>
      <c r="CDT135" s="243"/>
      <c r="CDU135" s="243"/>
      <c r="CDV135" s="243"/>
      <c r="CDW135" s="243"/>
      <c r="CDX135" s="243"/>
      <c r="CDY135" s="243"/>
      <c r="CDZ135" s="243"/>
      <c r="CEA135" s="243"/>
      <c r="CEB135" s="243"/>
      <c r="CED135" s="243"/>
      <c r="CEE135" s="243"/>
      <c r="CEF135" s="243"/>
      <c r="CEG135" s="243"/>
      <c r="CEH135" s="243"/>
      <c r="CEI135" s="243"/>
      <c r="CEJ135" s="243"/>
      <c r="CEK135" s="243"/>
      <c r="CEL135" s="243"/>
      <c r="CEM135" s="243"/>
      <c r="CEN135" s="243"/>
      <c r="CEO135" s="243"/>
      <c r="CEP135" s="243"/>
      <c r="CEQ135" s="243"/>
      <c r="CER135" s="243"/>
      <c r="CET135" s="243"/>
      <c r="CEU135" s="243"/>
      <c r="CEV135" s="243"/>
      <c r="CEW135" s="243"/>
      <c r="CEX135" s="243"/>
      <c r="CEY135" s="243"/>
      <c r="CEZ135" s="243"/>
      <c r="CFA135" s="243"/>
      <c r="CFB135" s="243"/>
      <c r="CFC135" s="243"/>
      <c r="CFD135" s="243"/>
      <c r="CFE135" s="243"/>
      <c r="CFF135" s="243"/>
      <c r="CFG135" s="243"/>
      <c r="CFH135" s="243"/>
      <c r="CFJ135" s="243"/>
      <c r="CFK135" s="243"/>
      <c r="CFL135" s="243"/>
      <c r="CFM135" s="243"/>
      <c r="CFN135" s="243"/>
      <c r="CFO135" s="243"/>
      <c r="CFP135" s="243"/>
      <c r="CFQ135" s="243"/>
      <c r="CFR135" s="243"/>
      <c r="CFS135" s="243"/>
      <c r="CFT135" s="243"/>
      <c r="CFU135" s="243"/>
      <c r="CFV135" s="243"/>
      <c r="CFW135" s="243"/>
      <c r="CFX135" s="243"/>
      <c r="CFZ135" s="243"/>
      <c r="CGA135" s="243"/>
      <c r="CGB135" s="243"/>
      <c r="CGC135" s="243"/>
      <c r="CGD135" s="243"/>
      <c r="CGE135" s="243"/>
      <c r="CGF135" s="243"/>
      <c r="CGG135" s="243"/>
      <c r="CGH135" s="243"/>
      <c r="CGI135" s="243"/>
      <c r="CGJ135" s="243"/>
      <c r="CGK135" s="243"/>
      <c r="CGL135" s="243"/>
      <c r="CGM135" s="243"/>
      <c r="CGN135" s="243"/>
      <c r="CGP135" s="243"/>
      <c r="CGQ135" s="243"/>
      <c r="CGR135" s="243"/>
      <c r="CGS135" s="243"/>
      <c r="CGT135" s="243"/>
      <c r="CGU135" s="243"/>
      <c r="CGV135" s="243"/>
      <c r="CGW135" s="243"/>
      <c r="CGX135" s="243"/>
      <c r="CGY135" s="243"/>
      <c r="CGZ135" s="243"/>
      <c r="CHA135" s="243"/>
      <c r="CHB135" s="243"/>
      <c r="CHC135" s="243"/>
      <c r="CHD135" s="243"/>
      <c r="CHF135" s="243"/>
      <c r="CHG135" s="243"/>
      <c r="CHH135" s="243"/>
      <c r="CHI135" s="243"/>
      <c r="CHJ135" s="243"/>
      <c r="CHK135" s="243"/>
      <c r="CHL135" s="243"/>
      <c r="CHM135" s="243"/>
      <c r="CHN135" s="243"/>
      <c r="CHO135" s="243"/>
      <c r="CHP135" s="243"/>
      <c r="CHQ135" s="243"/>
      <c r="CHR135" s="243"/>
      <c r="CHS135" s="243"/>
      <c r="CHT135" s="243"/>
      <c r="CHV135" s="243"/>
      <c r="CHW135" s="243"/>
      <c r="CHX135" s="243"/>
      <c r="CHY135" s="243"/>
      <c r="CHZ135" s="243"/>
      <c r="CIA135" s="243"/>
      <c r="CIB135" s="243"/>
      <c r="CIC135" s="243"/>
      <c r="CID135" s="243"/>
      <c r="CIE135" s="243"/>
      <c r="CIF135" s="243"/>
      <c r="CIG135" s="243"/>
      <c r="CIH135" s="243"/>
      <c r="CII135" s="243"/>
      <c r="CIJ135" s="243"/>
      <c r="CIL135" s="243"/>
      <c r="CIM135" s="243"/>
      <c r="CIN135" s="243"/>
      <c r="CIO135" s="243"/>
      <c r="CIP135" s="243"/>
      <c r="CIQ135" s="243"/>
      <c r="CIR135" s="243"/>
      <c r="CIS135" s="243"/>
      <c r="CIT135" s="243"/>
      <c r="CIU135" s="243"/>
      <c r="CIV135" s="243"/>
      <c r="CIW135" s="243"/>
      <c r="CIX135" s="243"/>
      <c r="CIY135" s="243"/>
      <c r="CIZ135" s="243"/>
      <c r="CJB135" s="243"/>
      <c r="CJC135" s="243"/>
      <c r="CJD135" s="243"/>
      <c r="CJE135" s="243"/>
      <c r="CJF135" s="243"/>
      <c r="CJG135" s="243"/>
      <c r="CJH135" s="243"/>
      <c r="CJI135" s="243"/>
      <c r="CJJ135" s="243"/>
      <c r="CJK135" s="243"/>
      <c r="CJL135" s="243"/>
      <c r="CJM135" s="243"/>
      <c r="CJN135" s="243"/>
      <c r="CJO135" s="243"/>
      <c r="CJP135" s="243"/>
      <c r="CJR135" s="243"/>
      <c r="CJS135" s="243"/>
      <c r="CJT135" s="243"/>
      <c r="CJU135" s="243"/>
      <c r="CJV135" s="243"/>
      <c r="CJW135" s="243"/>
      <c r="CJX135" s="243"/>
      <c r="CJY135" s="243"/>
      <c r="CJZ135" s="243"/>
      <c r="CKA135" s="243"/>
      <c r="CKB135" s="243"/>
      <c r="CKC135" s="243"/>
      <c r="CKD135" s="243"/>
      <c r="CKE135" s="243"/>
      <c r="CKF135" s="243"/>
      <c r="CKH135" s="243"/>
      <c r="CKI135" s="243"/>
      <c r="CKJ135" s="243"/>
      <c r="CKK135" s="243"/>
      <c r="CKL135" s="243"/>
      <c r="CKM135" s="243"/>
      <c r="CKN135" s="243"/>
      <c r="CKO135" s="243"/>
      <c r="CKP135" s="243"/>
      <c r="CKQ135" s="243"/>
      <c r="CKR135" s="243"/>
      <c r="CKS135" s="243"/>
      <c r="CKT135" s="243"/>
      <c r="CKU135" s="243"/>
      <c r="CKV135" s="243"/>
      <c r="CKX135" s="243"/>
      <c r="CKY135" s="243"/>
      <c r="CKZ135" s="243"/>
      <c r="CLA135" s="243"/>
      <c r="CLB135" s="243"/>
      <c r="CLC135" s="243"/>
      <c r="CLD135" s="243"/>
      <c r="CLE135" s="243"/>
      <c r="CLF135" s="243"/>
      <c r="CLG135" s="243"/>
      <c r="CLH135" s="243"/>
      <c r="CLI135" s="243"/>
      <c r="CLJ135" s="243"/>
      <c r="CLK135" s="243"/>
      <c r="CLL135" s="243"/>
      <c r="CLN135" s="243"/>
      <c r="CLO135" s="243"/>
      <c r="CLP135" s="243"/>
      <c r="CLQ135" s="243"/>
      <c r="CLR135" s="243"/>
      <c r="CLS135" s="243"/>
      <c r="CLT135" s="243"/>
      <c r="CLU135" s="243"/>
      <c r="CLV135" s="243"/>
      <c r="CLW135" s="243"/>
      <c r="CLX135" s="243"/>
      <c r="CLY135" s="243"/>
      <c r="CLZ135" s="243"/>
      <c r="CMA135" s="243"/>
      <c r="CMB135" s="243"/>
      <c r="CMD135" s="243"/>
      <c r="CME135" s="243"/>
      <c r="CMF135" s="243"/>
      <c r="CMG135" s="243"/>
      <c r="CMH135" s="243"/>
      <c r="CMI135" s="243"/>
      <c r="CMJ135" s="243"/>
      <c r="CMK135" s="243"/>
      <c r="CML135" s="243"/>
      <c r="CMM135" s="243"/>
      <c r="CMN135" s="243"/>
      <c r="CMO135" s="243"/>
      <c r="CMP135" s="243"/>
      <c r="CMQ135" s="243"/>
      <c r="CMR135" s="243"/>
      <c r="CMT135" s="243"/>
      <c r="CMU135" s="243"/>
      <c r="CMV135" s="243"/>
      <c r="CMW135" s="243"/>
      <c r="CMX135" s="243"/>
      <c r="CMY135" s="243"/>
      <c r="CMZ135" s="243"/>
      <c r="CNA135" s="243"/>
      <c r="CNB135" s="243"/>
      <c r="CNC135" s="243"/>
      <c r="CND135" s="243"/>
      <c r="CNE135" s="243"/>
      <c r="CNF135" s="243"/>
      <c r="CNG135" s="243"/>
      <c r="CNH135" s="243"/>
      <c r="CNJ135" s="243"/>
      <c r="CNK135" s="243"/>
      <c r="CNL135" s="243"/>
      <c r="CNM135" s="243"/>
      <c r="CNN135" s="243"/>
      <c r="CNO135" s="243"/>
      <c r="CNP135" s="243"/>
      <c r="CNQ135" s="243"/>
      <c r="CNR135" s="243"/>
      <c r="CNS135" s="243"/>
      <c r="CNT135" s="243"/>
      <c r="CNU135" s="243"/>
      <c r="CNV135" s="243"/>
      <c r="CNW135" s="243"/>
      <c r="CNX135" s="243"/>
      <c r="CNZ135" s="243"/>
      <c r="COA135" s="243"/>
      <c r="COB135" s="243"/>
      <c r="COC135" s="243"/>
      <c r="COD135" s="243"/>
      <c r="COE135" s="243"/>
      <c r="COF135" s="243"/>
      <c r="COG135" s="243"/>
      <c r="COH135" s="243"/>
      <c r="COI135" s="243"/>
      <c r="COJ135" s="243"/>
      <c r="COK135" s="243"/>
      <c r="COL135" s="243"/>
      <c r="COM135" s="243"/>
      <c r="CON135" s="243"/>
      <c r="COP135" s="243"/>
      <c r="COQ135" s="243"/>
      <c r="COR135" s="243"/>
      <c r="COS135" s="243"/>
      <c r="COT135" s="243"/>
      <c r="COU135" s="243"/>
      <c r="COV135" s="243"/>
      <c r="COW135" s="243"/>
      <c r="COX135" s="243"/>
      <c r="COY135" s="243"/>
      <c r="COZ135" s="243"/>
      <c r="CPA135" s="243"/>
      <c r="CPB135" s="243"/>
      <c r="CPC135" s="243"/>
      <c r="CPD135" s="243"/>
      <c r="CPF135" s="243"/>
      <c r="CPG135" s="243"/>
      <c r="CPH135" s="243"/>
      <c r="CPI135" s="243"/>
      <c r="CPJ135" s="243"/>
      <c r="CPK135" s="243"/>
      <c r="CPL135" s="243"/>
      <c r="CPM135" s="243"/>
      <c r="CPN135" s="243"/>
      <c r="CPO135" s="243"/>
      <c r="CPP135" s="243"/>
      <c r="CPQ135" s="243"/>
      <c r="CPR135" s="243"/>
      <c r="CPS135" s="243"/>
      <c r="CPT135" s="243"/>
      <c r="CPV135" s="243"/>
      <c r="CPW135" s="243"/>
      <c r="CPX135" s="243"/>
      <c r="CPY135" s="243"/>
      <c r="CPZ135" s="243"/>
      <c r="CQA135" s="243"/>
      <c r="CQB135" s="243"/>
      <c r="CQC135" s="243"/>
      <c r="CQD135" s="243"/>
      <c r="CQE135" s="243"/>
      <c r="CQF135" s="243"/>
      <c r="CQG135" s="243"/>
      <c r="CQH135" s="243"/>
      <c r="CQI135" s="243"/>
      <c r="CQJ135" s="243"/>
      <c r="CQL135" s="243"/>
      <c r="CQM135" s="243"/>
      <c r="CQN135" s="243"/>
      <c r="CQO135" s="243"/>
      <c r="CQP135" s="243"/>
      <c r="CQQ135" s="243"/>
      <c r="CQR135" s="243"/>
      <c r="CQS135" s="243"/>
      <c r="CQT135" s="243"/>
      <c r="CQU135" s="243"/>
      <c r="CQV135" s="243"/>
      <c r="CQW135" s="243"/>
      <c r="CQX135" s="243"/>
      <c r="CQY135" s="243"/>
      <c r="CQZ135" s="243"/>
      <c r="CRB135" s="243"/>
      <c r="CRC135" s="243"/>
      <c r="CRD135" s="243"/>
      <c r="CRE135" s="243"/>
      <c r="CRF135" s="243"/>
      <c r="CRG135" s="243"/>
      <c r="CRH135" s="243"/>
      <c r="CRI135" s="243"/>
      <c r="CRJ135" s="243"/>
      <c r="CRK135" s="243"/>
      <c r="CRL135" s="243"/>
      <c r="CRM135" s="243"/>
      <c r="CRN135" s="243"/>
      <c r="CRO135" s="243"/>
      <c r="CRP135" s="243"/>
      <c r="CRR135" s="243"/>
      <c r="CRS135" s="243"/>
      <c r="CRT135" s="243"/>
      <c r="CRU135" s="243"/>
      <c r="CRV135" s="243"/>
      <c r="CRW135" s="243"/>
      <c r="CRX135" s="243"/>
      <c r="CRY135" s="243"/>
      <c r="CRZ135" s="243"/>
      <c r="CSA135" s="243"/>
      <c r="CSB135" s="243"/>
      <c r="CSC135" s="243"/>
      <c r="CSD135" s="243"/>
      <c r="CSE135" s="243"/>
      <c r="CSF135" s="243"/>
      <c r="CSH135" s="243"/>
      <c r="CSI135" s="243"/>
      <c r="CSJ135" s="243"/>
      <c r="CSK135" s="243"/>
      <c r="CSL135" s="243"/>
      <c r="CSM135" s="243"/>
      <c r="CSN135" s="243"/>
      <c r="CSO135" s="243"/>
      <c r="CSP135" s="243"/>
      <c r="CSQ135" s="243"/>
      <c r="CSR135" s="243"/>
      <c r="CSS135" s="243"/>
      <c r="CST135" s="243"/>
      <c r="CSU135" s="243"/>
      <c r="CSV135" s="243"/>
      <c r="CSX135" s="243"/>
      <c r="CSY135" s="243"/>
      <c r="CSZ135" s="243"/>
      <c r="CTA135" s="243"/>
      <c r="CTB135" s="243"/>
      <c r="CTC135" s="243"/>
      <c r="CTD135" s="243"/>
      <c r="CTE135" s="243"/>
      <c r="CTF135" s="243"/>
      <c r="CTG135" s="243"/>
      <c r="CTH135" s="243"/>
      <c r="CTI135" s="243"/>
      <c r="CTJ135" s="243"/>
      <c r="CTK135" s="243"/>
      <c r="CTL135" s="243"/>
      <c r="CTN135" s="243"/>
      <c r="CTO135" s="243"/>
      <c r="CTP135" s="243"/>
      <c r="CTQ135" s="243"/>
      <c r="CTR135" s="243"/>
      <c r="CTS135" s="243"/>
      <c r="CTT135" s="243"/>
      <c r="CTU135" s="243"/>
      <c r="CTV135" s="243"/>
      <c r="CTW135" s="243"/>
      <c r="CTX135" s="243"/>
      <c r="CTY135" s="243"/>
      <c r="CTZ135" s="243"/>
      <c r="CUA135" s="243"/>
      <c r="CUB135" s="243"/>
      <c r="CUD135" s="243"/>
      <c r="CUE135" s="243"/>
      <c r="CUF135" s="243"/>
      <c r="CUG135" s="243"/>
      <c r="CUH135" s="243"/>
      <c r="CUI135" s="243"/>
      <c r="CUJ135" s="243"/>
      <c r="CUK135" s="243"/>
      <c r="CUL135" s="243"/>
      <c r="CUM135" s="243"/>
      <c r="CUN135" s="243"/>
      <c r="CUO135" s="243"/>
      <c r="CUP135" s="243"/>
      <c r="CUQ135" s="243"/>
      <c r="CUR135" s="243"/>
      <c r="CUT135" s="243"/>
      <c r="CUU135" s="243"/>
      <c r="CUV135" s="243"/>
      <c r="CUW135" s="243"/>
      <c r="CUX135" s="243"/>
      <c r="CUY135" s="243"/>
      <c r="CUZ135" s="243"/>
      <c r="CVA135" s="243"/>
      <c r="CVB135" s="243"/>
      <c r="CVC135" s="243"/>
      <c r="CVD135" s="243"/>
      <c r="CVE135" s="243"/>
      <c r="CVF135" s="243"/>
      <c r="CVG135" s="243"/>
      <c r="CVH135" s="243"/>
      <c r="CVJ135" s="243"/>
      <c r="CVK135" s="243"/>
      <c r="CVL135" s="243"/>
      <c r="CVM135" s="243"/>
      <c r="CVN135" s="243"/>
      <c r="CVO135" s="243"/>
      <c r="CVP135" s="243"/>
      <c r="CVQ135" s="243"/>
      <c r="CVR135" s="243"/>
      <c r="CVS135" s="243"/>
      <c r="CVT135" s="243"/>
      <c r="CVU135" s="243"/>
      <c r="CVV135" s="243"/>
      <c r="CVW135" s="243"/>
      <c r="CVX135" s="243"/>
      <c r="CVZ135" s="243"/>
      <c r="CWA135" s="243"/>
      <c r="CWB135" s="243"/>
      <c r="CWC135" s="243"/>
      <c r="CWD135" s="243"/>
      <c r="CWE135" s="243"/>
      <c r="CWF135" s="243"/>
      <c r="CWG135" s="243"/>
      <c r="CWH135" s="243"/>
      <c r="CWI135" s="243"/>
      <c r="CWJ135" s="243"/>
      <c r="CWK135" s="243"/>
      <c r="CWL135" s="243"/>
      <c r="CWM135" s="243"/>
      <c r="CWN135" s="243"/>
      <c r="CWP135" s="243"/>
      <c r="CWQ135" s="243"/>
      <c r="CWR135" s="243"/>
      <c r="CWS135" s="243"/>
      <c r="CWT135" s="243"/>
      <c r="CWU135" s="243"/>
      <c r="CWV135" s="243"/>
      <c r="CWW135" s="243"/>
      <c r="CWX135" s="243"/>
      <c r="CWY135" s="243"/>
      <c r="CWZ135" s="243"/>
      <c r="CXA135" s="243"/>
      <c r="CXB135" s="243"/>
      <c r="CXC135" s="243"/>
      <c r="CXD135" s="243"/>
      <c r="CXF135" s="243"/>
      <c r="CXG135" s="243"/>
      <c r="CXH135" s="243"/>
      <c r="CXI135" s="243"/>
      <c r="CXJ135" s="243"/>
      <c r="CXK135" s="243"/>
      <c r="CXL135" s="243"/>
      <c r="CXM135" s="243"/>
      <c r="CXN135" s="243"/>
      <c r="CXO135" s="243"/>
      <c r="CXP135" s="243"/>
      <c r="CXQ135" s="243"/>
      <c r="CXR135" s="243"/>
      <c r="CXS135" s="243"/>
      <c r="CXT135" s="243"/>
      <c r="CXV135" s="243"/>
      <c r="CXW135" s="243"/>
      <c r="CXX135" s="243"/>
      <c r="CXY135" s="243"/>
      <c r="CXZ135" s="243"/>
      <c r="CYA135" s="243"/>
      <c r="CYB135" s="243"/>
      <c r="CYC135" s="243"/>
      <c r="CYD135" s="243"/>
      <c r="CYE135" s="243"/>
      <c r="CYF135" s="243"/>
      <c r="CYG135" s="243"/>
      <c r="CYH135" s="243"/>
      <c r="CYI135" s="243"/>
      <c r="CYJ135" s="243"/>
      <c r="CYL135" s="243"/>
      <c r="CYM135" s="243"/>
      <c r="CYN135" s="243"/>
      <c r="CYO135" s="243"/>
      <c r="CYP135" s="243"/>
      <c r="CYQ135" s="243"/>
      <c r="CYR135" s="243"/>
      <c r="CYS135" s="243"/>
      <c r="CYT135" s="243"/>
      <c r="CYU135" s="243"/>
      <c r="CYV135" s="243"/>
      <c r="CYW135" s="243"/>
      <c r="CYX135" s="243"/>
      <c r="CYY135" s="243"/>
      <c r="CYZ135" s="243"/>
      <c r="CZB135" s="243"/>
      <c r="CZC135" s="243"/>
      <c r="CZD135" s="243"/>
      <c r="CZE135" s="243"/>
      <c r="CZF135" s="243"/>
      <c r="CZG135" s="243"/>
      <c r="CZH135" s="243"/>
      <c r="CZI135" s="243"/>
      <c r="CZJ135" s="243"/>
      <c r="CZK135" s="243"/>
      <c r="CZL135" s="243"/>
      <c r="CZM135" s="243"/>
      <c r="CZN135" s="243"/>
      <c r="CZO135" s="243"/>
      <c r="CZP135" s="243"/>
      <c r="CZR135" s="243"/>
      <c r="CZS135" s="243"/>
      <c r="CZT135" s="243"/>
      <c r="CZU135" s="243"/>
      <c r="CZV135" s="243"/>
      <c r="CZW135" s="243"/>
      <c r="CZX135" s="243"/>
      <c r="CZY135" s="243"/>
      <c r="CZZ135" s="243"/>
      <c r="DAA135" s="243"/>
      <c r="DAB135" s="243"/>
      <c r="DAC135" s="243"/>
      <c r="DAD135" s="243"/>
      <c r="DAE135" s="243"/>
      <c r="DAF135" s="243"/>
      <c r="DAH135" s="243"/>
      <c r="DAI135" s="243"/>
      <c r="DAJ135" s="243"/>
      <c r="DAK135" s="243"/>
      <c r="DAL135" s="243"/>
      <c r="DAM135" s="243"/>
      <c r="DAN135" s="243"/>
      <c r="DAO135" s="243"/>
      <c r="DAP135" s="243"/>
      <c r="DAQ135" s="243"/>
      <c r="DAR135" s="243"/>
      <c r="DAS135" s="243"/>
      <c r="DAT135" s="243"/>
      <c r="DAU135" s="243"/>
      <c r="DAV135" s="243"/>
      <c r="DAX135" s="243"/>
      <c r="DAY135" s="243"/>
      <c r="DAZ135" s="243"/>
      <c r="DBA135" s="243"/>
      <c r="DBB135" s="243"/>
      <c r="DBC135" s="243"/>
      <c r="DBD135" s="243"/>
      <c r="DBE135" s="243"/>
      <c r="DBF135" s="243"/>
      <c r="DBG135" s="243"/>
      <c r="DBH135" s="243"/>
      <c r="DBI135" s="243"/>
      <c r="DBJ135" s="243"/>
      <c r="DBK135" s="243"/>
      <c r="DBL135" s="243"/>
      <c r="DBN135" s="243"/>
      <c r="DBO135" s="243"/>
      <c r="DBP135" s="243"/>
      <c r="DBQ135" s="243"/>
      <c r="DBR135" s="243"/>
      <c r="DBS135" s="243"/>
      <c r="DBT135" s="243"/>
      <c r="DBU135" s="243"/>
      <c r="DBV135" s="243"/>
      <c r="DBW135" s="243"/>
      <c r="DBX135" s="243"/>
      <c r="DBY135" s="243"/>
      <c r="DBZ135" s="243"/>
      <c r="DCA135" s="243"/>
      <c r="DCB135" s="243"/>
      <c r="DCD135" s="243"/>
      <c r="DCE135" s="243"/>
      <c r="DCF135" s="243"/>
      <c r="DCG135" s="243"/>
      <c r="DCH135" s="243"/>
      <c r="DCI135" s="243"/>
      <c r="DCJ135" s="243"/>
      <c r="DCK135" s="243"/>
      <c r="DCL135" s="243"/>
      <c r="DCM135" s="243"/>
      <c r="DCN135" s="243"/>
      <c r="DCO135" s="243"/>
      <c r="DCP135" s="243"/>
      <c r="DCQ135" s="243"/>
      <c r="DCR135" s="243"/>
      <c r="DCT135" s="243"/>
      <c r="DCU135" s="243"/>
      <c r="DCV135" s="243"/>
      <c r="DCW135" s="243"/>
      <c r="DCX135" s="243"/>
      <c r="DCY135" s="243"/>
      <c r="DCZ135" s="243"/>
      <c r="DDA135" s="243"/>
      <c r="DDB135" s="243"/>
      <c r="DDC135" s="243"/>
      <c r="DDD135" s="243"/>
      <c r="DDE135" s="243"/>
      <c r="DDF135" s="243"/>
      <c r="DDG135" s="243"/>
      <c r="DDH135" s="243"/>
      <c r="DDJ135" s="243"/>
      <c r="DDK135" s="243"/>
      <c r="DDL135" s="243"/>
      <c r="DDM135" s="243"/>
      <c r="DDN135" s="243"/>
      <c r="DDO135" s="243"/>
      <c r="DDP135" s="243"/>
      <c r="DDQ135" s="243"/>
      <c r="DDR135" s="243"/>
      <c r="DDS135" s="243"/>
      <c r="DDT135" s="243"/>
      <c r="DDU135" s="243"/>
      <c r="DDV135" s="243"/>
      <c r="DDW135" s="243"/>
      <c r="DDX135" s="243"/>
      <c r="DDZ135" s="243"/>
      <c r="DEA135" s="243"/>
      <c r="DEB135" s="243"/>
      <c r="DEC135" s="243"/>
      <c r="DED135" s="243"/>
      <c r="DEE135" s="243"/>
      <c r="DEF135" s="243"/>
      <c r="DEG135" s="243"/>
      <c r="DEH135" s="243"/>
      <c r="DEI135" s="243"/>
      <c r="DEJ135" s="243"/>
      <c r="DEK135" s="243"/>
      <c r="DEL135" s="243"/>
      <c r="DEM135" s="243"/>
      <c r="DEN135" s="243"/>
      <c r="DEP135" s="243"/>
      <c r="DEQ135" s="243"/>
      <c r="DER135" s="243"/>
      <c r="DES135" s="243"/>
      <c r="DET135" s="243"/>
      <c r="DEU135" s="243"/>
      <c r="DEV135" s="243"/>
      <c r="DEW135" s="243"/>
      <c r="DEX135" s="243"/>
      <c r="DEY135" s="243"/>
      <c r="DEZ135" s="243"/>
      <c r="DFA135" s="243"/>
      <c r="DFB135" s="243"/>
      <c r="DFC135" s="243"/>
      <c r="DFD135" s="243"/>
      <c r="DFF135" s="243"/>
      <c r="DFG135" s="243"/>
      <c r="DFH135" s="243"/>
      <c r="DFI135" s="243"/>
      <c r="DFJ135" s="243"/>
      <c r="DFK135" s="243"/>
      <c r="DFL135" s="243"/>
      <c r="DFM135" s="243"/>
      <c r="DFN135" s="243"/>
      <c r="DFO135" s="243"/>
      <c r="DFP135" s="243"/>
      <c r="DFQ135" s="243"/>
      <c r="DFR135" s="243"/>
      <c r="DFS135" s="243"/>
      <c r="DFT135" s="243"/>
      <c r="DFV135" s="243"/>
      <c r="DFW135" s="243"/>
      <c r="DFX135" s="243"/>
      <c r="DFY135" s="243"/>
      <c r="DFZ135" s="243"/>
      <c r="DGA135" s="243"/>
      <c r="DGB135" s="243"/>
      <c r="DGC135" s="243"/>
      <c r="DGD135" s="243"/>
      <c r="DGE135" s="243"/>
      <c r="DGF135" s="243"/>
      <c r="DGG135" s="243"/>
      <c r="DGH135" s="243"/>
      <c r="DGI135" s="243"/>
      <c r="DGJ135" s="243"/>
      <c r="DGL135" s="243"/>
      <c r="DGM135" s="243"/>
      <c r="DGN135" s="243"/>
      <c r="DGO135" s="243"/>
      <c r="DGP135" s="243"/>
      <c r="DGQ135" s="243"/>
      <c r="DGR135" s="243"/>
      <c r="DGS135" s="243"/>
      <c r="DGT135" s="243"/>
      <c r="DGU135" s="243"/>
      <c r="DGV135" s="243"/>
      <c r="DGW135" s="243"/>
      <c r="DGX135" s="243"/>
      <c r="DGY135" s="243"/>
      <c r="DGZ135" s="243"/>
      <c r="DHB135" s="243"/>
      <c r="DHC135" s="243"/>
      <c r="DHD135" s="243"/>
      <c r="DHE135" s="243"/>
      <c r="DHF135" s="243"/>
      <c r="DHG135" s="243"/>
      <c r="DHH135" s="243"/>
      <c r="DHI135" s="243"/>
      <c r="DHJ135" s="243"/>
      <c r="DHK135" s="243"/>
      <c r="DHL135" s="243"/>
      <c r="DHM135" s="243"/>
      <c r="DHN135" s="243"/>
      <c r="DHO135" s="243"/>
      <c r="DHP135" s="243"/>
      <c r="DHR135" s="243"/>
      <c r="DHS135" s="243"/>
      <c r="DHT135" s="243"/>
      <c r="DHU135" s="243"/>
      <c r="DHV135" s="243"/>
      <c r="DHW135" s="243"/>
      <c r="DHX135" s="243"/>
      <c r="DHY135" s="243"/>
      <c r="DHZ135" s="243"/>
      <c r="DIA135" s="243"/>
      <c r="DIB135" s="243"/>
      <c r="DIC135" s="243"/>
      <c r="DID135" s="243"/>
      <c r="DIE135" s="243"/>
      <c r="DIF135" s="243"/>
      <c r="DIH135" s="243"/>
      <c r="DII135" s="243"/>
      <c r="DIJ135" s="243"/>
      <c r="DIK135" s="243"/>
      <c r="DIL135" s="243"/>
      <c r="DIM135" s="243"/>
      <c r="DIN135" s="243"/>
      <c r="DIO135" s="243"/>
      <c r="DIP135" s="243"/>
      <c r="DIQ135" s="243"/>
      <c r="DIR135" s="243"/>
      <c r="DIS135" s="243"/>
      <c r="DIT135" s="243"/>
      <c r="DIU135" s="243"/>
      <c r="DIV135" s="243"/>
      <c r="DIX135" s="243"/>
      <c r="DIY135" s="243"/>
      <c r="DIZ135" s="243"/>
      <c r="DJA135" s="243"/>
      <c r="DJB135" s="243"/>
      <c r="DJC135" s="243"/>
      <c r="DJD135" s="243"/>
      <c r="DJE135" s="243"/>
      <c r="DJF135" s="243"/>
      <c r="DJG135" s="243"/>
      <c r="DJH135" s="243"/>
      <c r="DJI135" s="243"/>
      <c r="DJJ135" s="243"/>
      <c r="DJK135" s="243"/>
      <c r="DJL135" s="243"/>
      <c r="DJN135" s="243"/>
      <c r="DJO135" s="243"/>
      <c r="DJP135" s="243"/>
      <c r="DJQ135" s="243"/>
      <c r="DJR135" s="243"/>
      <c r="DJS135" s="243"/>
      <c r="DJT135" s="243"/>
      <c r="DJU135" s="243"/>
      <c r="DJV135" s="243"/>
      <c r="DJW135" s="243"/>
      <c r="DJX135" s="243"/>
      <c r="DJY135" s="243"/>
      <c r="DJZ135" s="243"/>
      <c r="DKA135" s="243"/>
      <c r="DKB135" s="243"/>
      <c r="DKD135" s="243"/>
      <c r="DKE135" s="243"/>
      <c r="DKF135" s="243"/>
      <c r="DKG135" s="243"/>
      <c r="DKH135" s="243"/>
      <c r="DKI135" s="243"/>
      <c r="DKJ135" s="243"/>
      <c r="DKK135" s="243"/>
      <c r="DKL135" s="243"/>
      <c r="DKM135" s="243"/>
      <c r="DKN135" s="243"/>
      <c r="DKO135" s="243"/>
      <c r="DKP135" s="243"/>
      <c r="DKQ135" s="243"/>
      <c r="DKR135" s="243"/>
      <c r="DKT135" s="243"/>
      <c r="DKU135" s="243"/>
      <c r="DKV135" s="243"/>
      <c r="DKW135" s="243"/>
      <c r="DKX135" s="243"/>
      <c r="DKY135" s="243"/>
      <c r="DKZ135" s="243"/>
      <c r="DLA135" s="243"/>
      <c r="DLB135" s="243"/>
      <c r="DLC135" s="243"/>
      <c r="DLD135" s="243"/>
      <c r="DLE135" s="243"/>
      <c r="DLF135" s="243"/>
      <c r="DLG135" s="243"/>
      <c r="DLH135" s="243"/>
      <c r="DLJ135" s="243"/>
      <c r="DLK135" s="243"/>
      <c r="DLL135" s="243"/>
      <c r="DLM135" s="243"/>
      <c r="DLN135" s="243"/>
      <c r="DLO135" s="243"/>
      <c r="DLP135" s="243"/>
      <c r="DLQ135" s="243"/>
      <c r="DLR135" s="243"/>
      <c r="DLS135" s="243"/>
      <c r="DLT135" s="243"/>
      <c r="DLU135" s="243"/>
      <c r="DLV135" s="243"/>
      <c r="DLW135" s="243"/>
      <c r="DLX135" s="243"/>
      <c r="DLZ135" s="243"/>
      <c r="DMA135" s="243"/>
      <c r="DMB135" s="243"/>
      <c r="DMC135" s="243"/>
      <c r="DMD135" s="243"/>
      <c r="DME135" s="243"/>
      <c r="DMF135" s="243"/>
      <c r="DMG135" s="243"/>
      <c r="DMH135" s="243"/>
      <c r="DMI135" s="243"/>
      <c r="DMJ135" s="243"/>
      <c r="DMK135" s="243"/>
      <c r="DML135" s="243"/>
      <c r="DMM135" s="243"/>
      <c r="DMN135" s="243"/>
      <c r="DMP135" s="243"/>
      <c r="DMQ135" s="243"/>
      <c r="DMR135" s="243"/>
      <c r="DMS135" s="243"/>
      <c r="DMT135" s="243"/>
      <c r="DMU135" s="243"/>
      <c r="DMV135" s="243"/>
      <c r="DMW135" s="243"/>
      <c r="DMX135" s="243"/>
      <c r="DMY135" s="243"/>
      <c r="DMZ135" s="243"/>
      <c r="DNA135" s="243"/>
      <c r="DNB135" s="243"/>
      <c r="DNC135" s="243"/>
      <c r="DND135" s="243"/>
      <c r="DNF135" s="243"/>
      <c r="DNG135" s="243"/>
      <c r="DNH135" s="243"/>
      <c r="DNI135" s="243"/>
      <c r="DNJ135" s="243"/>
      <c r="DNK135" s="243"/>
      <c r="DNL135" s="243"/>
      <c r="DNM135" s="243"/>
      <c r="DNN135" s="243"/>
      <c r="DNO135" s="243"/>
      <c r="DNP135" s="243"/>
      <c r="DNQ135" s="243"/>
      <c r="DNR135" s="243"/>
      <c r="DNS135" s="243"/>
      <c r="DNT135" s="243"/>
      <c r="DNV135" s="243"/>
      <c r="DNW135" s="243"/>
      <c r="DNX135" s="243"/>
      <c r="DNY135" s="243"/>
      <c r="DNZ135" s="243"/>
      <c r="DOA135" s="243"/>
      <c r="DOB135" s="243"/>
      <c r="DOC135" s="243"/>
      <c r="DOD135" s="243"/>
      <c r="DOE135" s="243"/>
      <c r="DOF135" s="243"/>
      <c r="DOG135" s="243"/>
      <c r="DOH135" s="243"/>
      <c r="DOI135" s="243"/>
      <c r="DOJ135" s="243"/>
      <c r="DOL135" s="243"/>
      <c r="DOM135" s="243"/>
      <c r="DON135" s="243"/>
      <c r="DOO135" s="243"/>
      <c r="DOP135" s="243"/>
      <c r="DOQ135" s="243"/>
      <c r="DOR135" s="243"/>
      <c r="DOS135" s="243"/>
      <c r="DOT135" s="243"/>
      <c r="DOU135" s="243"/>
      <c r="DOV135" s="243"/>
      <c r="DOW135" s="243"/>
      <c r="DOX135" s="243"/>
      <c r="DOY135" s="243"/>
      <c r="DOZ135" s="243"/>
      <c r="DPB135" s="243"/>
      <c r="DPC135" s="243"/>
      <c r="DPD135" s="243"/>
      <c r="DPE135" s="243"/>
      <c r="DPF135" s="243"/>
      <c r="DPG135" s="243"/>
      <c r="DPH135" s="243"/>
      <c r="DPI135" s="243"/>
      <c r="DPJ135" s="243"/>
      <c r="DPK135" s="243"/>
      <c r="DPL135" s="243"/>
      <c r="DPM135" s="243"/>
      <c r="DPN135" s="243"/>
      <c r="DPO135" s="243"/>
      <c r="DPP135" s="243"/>
      <c r="DPR135" s="243"/>
      <c r="DPS135" s="243"/>
      <c r="DPT135" s="243"/>
      <c r="DPU135" s="243"/>
      <c r="DPV135" s="243"/>
      <c r="DPW135" s="243"/>
      <c r="DPX135" s="243"/>
      <c r="DPY135" s="243"/>
      <c r="DPZ135" s="243"/>
      <c r="DQA135" s="243"/>
      <c r="DQB135" s="243"/>
      <c r="DQC135" s="243"/>
      <c r="DQD135" s="243"/>
      <c r="DQE135" s="243"/>
      <c r="DQF135" s="243"/>
      <c r="DQH135" s="243"/>
      <c r="DQI135" s="243"/>
      <c r="DQJ135" s="243"/>
      <c r="DQK135" s="243"/>
      <c r="DQL135" s="243"/>
      <c r="DQM135" s="243"/>
      <c r="DQN135" s="243"/>
      <c r="DQO135" s="243"/>
      <c r="DQP135" s="243"/>
      <c r="DQQ135" s="243"/>
      <c r="DQR135" s="243"/>
      <c r="DQS135" s="243"/>
      <c r="DQT135" s="243"/>
      <c r="DQU135" s="243"/>
      <c r="DQV135" s="243"/>
      <c r="DQX135" s="243"/>
      <c r="DQY135" s="243"/>
      <c r="DQZ135" s="243"/>
      <c r="DRA135" s="243"/>
      <c r="DRB135" s="243"/>
      <c r="DRC135" s="243"/>
      <c r="DRD135" s="243"/>
      <c r="DRE135" s="243"/>
      <c r="DRF135" s="243"/>
      <c r="DRG135" s="243"/>
      <c r="DRH135" s="243"/>
      <c r="DRI135" s="243"/>
      <c r="DRJ135" s="243"/>
      <c r="DRK135" s="243"/>
      <c r="DRL135" s="243"/>
      <c r="DRN135" s="243"/>
      <c r="DRO135" s="243"/>
      <c r="DRP135" s="243"/>
      <c r="DRQ135" s="243"/>
      <c r="DRR135" s="243"/>
      <c r="DRS135" s="243"/>
      <c r="DRT135" s="243"/>
      <c r="DRU135" s="243"/>
      <c r="DRV135" s="243"/>
      <c r="DRW135" s="243"/>
      <c r="DRX135" s="243"/>
      <c r="DRY135" s="243"/>
      <c r="DRZ135" s="243"/>
      <c r="DSA135" s="243"/>
      <c r="DSB135" s="243"/>
      <c r="DSD135" s="243"/>
      <c r="DSE135" s="243"/>
      <c r="DSF135" s="243"/>
      <c r="DSG135" s="243"/>
      <c r="DSH135" s="243"/>
      <c r="DSI135" s="243"/>
      <c r="DSJ135" s="243"/>
      <c r="DSK135" s="243"/>
      <c r="DSL135" s="243"/>
      <c r="DSM135" s="243"/>
      <c r="DSN135" s="243"/>
      <c r="DSO135" s="243"/>
      <c r="DSP135" s="243"/>
      <c r="DSQ135" s="243"/>
      <c r="DSR135" s="243"/>
      <c r="DST135" s="243"/>
      <c r="DSU135" s="243"/>
      <c r="DSV135" s="243"/>
      <c r="DSW135" s="243"/>
      <c r="DSX135" s="243"/>
      <c r="DSY135" s="243"/>
      <c r="DSZ135" s="243"/>
      <c r="DTA135" s="243"/>
      <c r="DTB135" s="243"/>
      <c r="DTC135" s="243"/>
      <c r="DTD135" s="243"/>
      <c r="DTE135" s="243"/>
      <c r="DTF135" s="243"/>
      <c r="DTG135" s="243"/>
      <c r="DTH135" s="243"/>
      <c r="DTJ135" s="243"/>
      <c r="DTK135" s="243"/>
      <c r="DTL135" s="243"/>
      <c r="DTM135" s="243"/>
      <c r="DTN135" s="243"/>
      <c r="DTO135" s="243"/>
      <c r="DTP135" s="243"/>
      <c r="DTQ135" s="243"/>
      <c r="DTR135" s="243"/>
      <c r="DTS135" s="243"/>
      <c r="DTT135" s="243"/>
      <c r="DTU135" s="243"/>
      <c r="DTV135" s="243"/>
      <c r="DTW135" s="243"/>
      <c r="DTX135" s="243"/>
      <c r="DTZ135" s="243"/>
      <c r="DUA135" s="243"/>
      <c r="DUB135" s="243"/>
      <c r="DUC135" s="243"/>
      <c r="DUD135" s="243"/>
      <c r="DUE135" s="243"/>
      <c r="DUF135" s="243"/>
      <c r="DUG135" s="243"/>
      <c r="DUH135" s="243"/>
      <c r="DUI135" s="243"/>
      <c r="DUJ135" s="243"/>
      <c r="DUK135" s="243"/>
      <c r="DUL135" s="243"/>
      <c r="DUM135" s="243"/>
      <c r="DUN135" s="243"/>
      <c r="DUP135" s="243"/>
      <c r="DUQ135" s="243"/>
      <c r="DUR135" s="243"/>
      <c r="DUS135" s="243"/>
      <c r="DUT135" s="243"/>
      <c r="DUU135" s="243"/>
      <c r="DUV135" s="243"/>
      <c r="DUW135" s="243"/>
      <c r="DUX135" s="243"/>
      <c r="DUY135" s="243"/>
      <c r="DUZ135" s="243"/>
      <c r="DVA135" s="243"/>
      <c r="DVB135" s="243"/>
      <c r="DVC135" s="243"/>
      <c r="DVD135" s="243"/>
      <c r="DVF135" s="243"/>
      <c r="DVG135" s="243"/>
      <c r="DVH135" s="243"/>
      <c r="DVI135" s="243"/>
      <c r="DVJ135" s="243"/>
      <c r="DVK135" s="243"/>
      <c r="DVL135" s="243"/>
      <c r="DVM135" s="243"/>
      <c r="DVN135" s="243"/>
      <c r="DVO135" s="243"/>
      <c r="DVP135" s="243"/>
      <c r="DVQ135" s="243"/>
      <c r="DVR135" s="243"/>
      <c r="DVS135" s="243"/>
      <c r="DVT135" s="243"/>
      <c r="DVV135" s="243"/>
      <c r="DVW135" s="243"/>
      <c r="DVX135" s="243"/>
      <c r="DVY135" s="243"/>
      <c r="DVZ135" s="243"/>
      <c r="DWA135" s="243"/>
      <c r="DWB135" s="243"/>
      <c r="DWC135" s="243"/>
      <c r="DWD135" s="243"/>
      <c r="DWE135" s="243"/>
      <c r="DWF135" s="243"/>
      <c r="DWG135" s="243"/>
      <c r="DWH135" s="243"/>
      <c r="DWI135" s="243"/>
      <c r="DWJ135" s="243"/>
      <c r="DWL135" s="243"/>
      <c r="DWM135" s="243"/>
      <c r="DWN135" s="243"/>
      <c r="DWO135" s="243"/>
      <c r="DWP135" s="243"/>
      <c r="DWQ135" s="243"/>
      <c r="DWR135" s="243"/>
      <c r="DWS135" s="243"/>
      <c r="DWT135" s="243"/>
      <c r="DWU135" s="243"/>
      <c r="DWV135" s="243"/>
      <c r="DWW135" s="243"/>
      <c r="DWX135" s="243"/>
      <c r="DWY135" s="243"/>
      <c r="DWZ135" s="243"/>
      <c r="DXB135" s="243"/>
      <c r="DXC135" s="243"/>
      <c r="DXD135" s="243"/>
      <c r="DXE135" s="243"/>
      <c r="DXF135" s="243"/>
      <c r="DXG135" s="243"/>
      <c r="DXH135" s="243"/>
      <c r="DXI135" s="243"/>
      <c r="DXJ135" s="243"/>
      <c r="DXK135" s="243"/>
      <c r="DXL135" s="243"/>
      <c r="DXM135" s="243"/>
      <c r="DXN135" s="243"/>
      <c r="DXO135" s="243"/>
      <c r="DXP135" s="243"/>
      <c r="DXR135" s="243"/>
      <c r="DXS135" s="243"/>
      <c r="DXT135" s="243"/>
      <c r="DXU135" s="243"/>
      <c r="DXV135" s="243"/>
      <c r="DXW135" s="243"/>
      <c r="DXX135" s="243"/>
      <c r="DXY135" s="243"/>
      <c r="DXZ135" s="243"/>
      <c r="DYA135" s="243"/>
      <c r="DYB135" s="243"/>
      <c r="DYC135" s="243"/>
      <c r="DYD135" s="243"/>
      <c r="DYE135" s="243"/>
      <c r="DYF135" s="243"/>
      <c r="DYH135" s="243"/>
      <c r="DYI135" s="243"/>
      <c r="DYJ135" s="243"/>
      <c r="DYK135" s="243"/>
      <c r="DYL135" s="243"/>
      <c r="DYM135" s="243"/>
      <c r="DYN135" s="243"/>
      <c r="DYO135" s="243"/>
      <c r="DYP135" s="243"/>
      <c r="DYQ135" s="243"/>
      <c r="DYR135" s="243"/>
      <c r="DYS135" s="243"/>
      <c r="DYT135" s="243"/>
      <c r="DYU135" s="243"/>
      <c r="DYV135" s="243"/>
      <c r="DYX135" s="243"/>
      <c r="DYY135" s="243"/>
      <c r="DYZ135" s="243"/>
      <c r="DZA135" s="243"/>
      <c r="DZB135" s="243"/>
      <c r="DZC135" s="243"/>
      <c r="DZD135" s="243"/>
      <c r="DZE135" s="243"/>
      <c r="DZF135" s="243"/>
      <c r="DZG135" s="243"/>
      <c r="DZH135" s="243"/>
      <c r="DZI135" s="243"/>
      <c r="DZJ135" s="243"/>
      <c r="DZK135" s="243"/>
      <c r="DZL135" s="243"/>
      <c r="DZN135" s="243"/>
      <c r="DZO135" s="243"/>
      <c r="DZP135" s="243"/>
      <c r="DZQ135" s="243"/>
      <c r="DZR135" s="243"/>
      <c r="DZS135" s="243"/>
      <c r="DZT135" s="243"/>
      <c r="DZU135" s="243"/>
      <c r="DZV135" s="243"/>
      <c r="DZW135" s="243"/>
      <c r="DZX135" s="243"/>
      <c r="DZY135" s="243"/>
      <c r="DZZ135" s="243"/>
      <c r="EAA135" s="243"/>
      <c r="EAB135" s="243"/>
      <c r="EAD135" s="243"/>
      <c r="EAE135" s="243"/>
      <c r="EAF135" s="243"/>
      <c r="EAG135" s="243"/>
      <c r="EAH135" s="243"/>
      <c r="EAI135" s="243"/>
      <c r="EAJ135" s="243"/>
      <c r="EAK135" s="243"/>
      <c r="EAL135" s="243"/>
      <c r="EAM135" s="243"/>
      <c r="EAN135" s="243"/>
      <c r="EAO135" s="243"/>
      <c r="EAP135" s="243"/>
      <c r="EAQ135" s="243"/>
      <c r="EAR135" s="243"/>
      <c r="EAT135" s="243"/>
      <c r="EAU135" s="243"/>
      <c r="EAV135" s="243"/>
      <c r="EAW135" s="243"/>
      <c r="EAX135" s="243"/>
      <c r="EAY135" s="243"/>
      <c r="EAZ135" s="243"/>
      <c r="EBA135" s="243"/>
      <c r="EBB135" s="243"/>
      <c r="EBC135" s="243"/>
      <c r="EBD135" s="243"/>
      <c r="EBE135" s="243"/>
      <c r="EBF135" s="243"/>
      <c r="EBG135" s="243"/>
      <c r="EBH135" s="243"/>
      <c r="EBJ135" s="243"/>
      <c r="EBK135" s="243"/>
      <c r="EBL135" s="243"/>
      <c r="EBM135" s="243"/>
      <c r="EBN135" s="243"/>
      <c r="EBO135" s="243"/>
      <c r="EBP135" s="243"/>
      <c r="EBQ135" s="243"/>
      <c r="EBR135" s="243"/>
      <c r="EBS135" s="243"/>
      <c r="EBT135" s="243"/>
      <c r="EBU135" s="243"/>
      <c r="EBV135" s="243"/>
      <c r="EBW135" s="243"/>
      <c r="EBX135" s="243"/>
      <c r="EBZ135" s="243"/>
      <c r="ECA135" s="243"/>
      <c r="ECB135" s="243"/>
      <c r="ECC135" s="243"/>
      <c r="ECD135" s="243"/>
      <c r="ECE135" s="243"/>
      <c r="ECF135" s="243"/>
      <c r="ECG135" s="243"/>
      <c r="ECH135" s="243"/>
      <c r="ECI135" s="243"/>
      <c r="ECJ135" s="243"/>
      <c r="ECK135" s="243"/>
      <c r="ECL135" s="243"/>
      <c r="ECM135" s="243"/>
      <c r="ECN135" s="243"/>
      <c r="ECP135" s="243"/>
      <c r="ECQ135" s="243"/>
      <c r="ECR135" s="243"/>
      <c r="ECS135" s="243"/>
      <c r="ECT135" s="243"/>
      <c r="ECU135" s="243"/>
      <c r="ECV135" s="243"/>
      <c r="ECW135" s="243"/>
      <c r="ECX135" s="243"/>
      <c r="ECY135" s="243"/>
      <c r="ECZ135" s="243"/>
      <c r="EDA135" s="243"/>
      <c r="EDB135" s="243"/>
      <c r="EDC135" s="243"/>
      <c r="EDD135" s="243"/>
      <c r="EDF135" s="243"/>
      <c r="EDG135" s="243"/>
      <c r="EDH135" s="243"/>
      <c r="EDI135" s="243"/>
      <c r="EDJ135" s="243"/>
      <c r="EDK135" s="243"/>
      <c r="EDL135" s="243"/>
      <c r="EDM135" s="243"/>
      <c r="EDN135" s="243"/>
      <c r="EDO135" s="243"/>
      <c r="EDP135" s="243"/>
      <c r="EDQ135" s="243"/>
      <c r="EDR135" s="243"/>
      <c r="EDS135" s="243"/>
      <c r="EDT135" s="243"/>
      <c r="EDV135" s="243"/>
      <c r="EDW135" s="243"/>
      <c r="EDX135" s="243"/>
      <c r="EDY135" s="243"/>
      <c r="EDZ135" s="243"/>
      <c r="EEA135" s="243"/>
      <c r="EEB135" s="243"/>
      <c r="EEC135" s="243"/>
      <c r="EED135" s="243"/>
      <c r="EEE135" s="243"/>
      <c r="EEF135" s="243"/>
      <c r="EEG135" s="243"/>
      <c r="EEH135" s="243"/>
      <c r="EEI135" s="243"/>
      <c r="EEJ135" s="243"/>
      <c r="EEL135" s="243"/>
      <c r="EEM135" s="243"/>
      <c r="EEN135" s="243"/>
      <c r="EEO135" s="243"/>
      <c r="EEP135" s="243"/>
      <c r="EEQ135" s="243"/>
      <c r="EER135" s="243"/>
      <c r="EES135" s="243"/>
      <c r="EET135" s="243"/>
      <c r="EEU135" s="243"/>
      <c r="EEV135" s="243"/>
      <c r="EEW135" s="243"/>
      <c r="EEX135" s="243"/>
      <c r="EEY135" s="243"/>
      <c r="EEZ135" s="243"/>
      <c r="EFB135" s="243"/>
      <c r="EFC135" s="243"/>
      <c r="EFD135" s="243"/>
      <c r="EFE135" s="243"/>
      <c r="EFF135" s="243"/>
      <c r="EFG135" s="243"/>
      <c r="EFH135" s="243"/>
      <c r="EFI135" s="243"/>
      <c r="EFJ135" s="243"/>
      <c r="EFK135" s="243"/>
      <c r="EFL135" s="243"/>
      <c r="EFM135" s="243"/>
      <c r="EFN135" s="243"/>
      <c r="EFO135" s="243"/>
      <c r="EFP135" s="243"/>
      <c r="EFR135" s="243"/>
      <c r="EFS135" s="243"/>
      <c r="EFT135" s="243"/>
      <c r="EFU135" s="243"/>
      <c r="EFV135" s="243"/>
      <c r="EFW135" s="243"/>
      <c r="EFX135" s="243"/>
      <c r="EFY135" s="243"/>
      <c r="EFZ135" s="243"/>
      <c r="EGA135" s="243"/>
      <c r="EGB135" s="243"/>
      <c r="EGC135" s="243"/>
      <c r="EGD135" s="243"/>
      <c r="EGE135" s="243"/>
      <c r="EGF135" s="243"/>
      <c r="EGH135" s="243"/>
      <c r="EGI135" s="243"/>
      <c r="EGJ135" s="243"/>
      <c r="EGK135" s="243"/>
      <c r="EGL135" s="243"/>
      <c r="EGM135" s="243"/>
      <c r="EGN135" s="243"/>
      <c r="EGO135" s="243"/>
      <c r="EGP135" s="243"/>
      <c r="EGQ135" s="243"/>
      <c r="EGR135" s="243"/>
      <c r="EGS135" s="243"/>
      <c r="EGT135" s="243"/>
      <c r="EGU135" s="243"/>
      <c r="EGV135" s="243"/>
      <c r="EGX135" s="243"/>
      <c r="EGY135" s="243"/>
      <c r="EGZ135" s="243"/>
      <c r="EHA135" s="243"/>
      <c r="EHB135" s="243"/>
      <c r="EHC135" s="243"/>
      <c r="EHD135" s="243"/>
      <c r="EHE135" s="243"/>
      <c r="EHF135" s="243"/>
      <c r="EHG135" s="243"/>
      <c r="EHH135" s="243"/>
      <c r="EHI135" s="243"/>
      <c r="EHJ135" s="243"/>
      <c r="EHK135" s="243"/>
      <c r="EHL135" s="243"/>
      <c r="EHN135" s="243"/>
      <c r="EHO135" s="243"/>
      <c r="EHP135" s="243"/>
      <c r="EHQ135" s="243"/>
      <c r="EHR135" s="243"/>
      <c r="EHS135" s="243"/>
      <c r="EHT135" s="243"/>
      <c r="EHU135" s="243"/>
      <c r="EHV135" s="243"/>
      <c r="EHW135" s="243"/>
      <c r="EHX135" s="243"/>
      <c r="EHY135" s="243"/>
      <c r="EHZ135" s="243"/>
      <c r="EIA135" s="243"/>
      <c r="EIB135" s="243"/>
      <c r="EID135" s="243"/>
      <c r="EIE135" s="243"/>
      <c r="EIF135" s="243"/>
      <c r="EIG135" s="243"/>
      <c r="EIH135" s="243"/>
      <c r="EII135" s="243"/>
      <c r="EIJ135" s="243"/>
      <c r="EIK135" s="243"/>
      <c r="EIL135" s="243"/>
      <c r="EIM135" s="243"/>
      <c r="EIN135" s="243"/>
      <c r="EIO135" s="243"/>
      <c r="EIP135" s="243"/>
      <c r="EIQ135" s="243"/>
      <c r="EIR135" s="243"/>
      <c r="EIT135" s="243"/>
      <c r="EIU135" s="243"/>
      <c r="EIV135" s="243"/>
      <c r="EIW135" s="243"/>
      <c r="EIX135" s="243"/>
      <c r="EIY135" s="243"/>
      <c r="EIZ135" s="243"/>
      <c r="EJA135" s="243"/>
      <c r="EJB135" s="243"/>
      <c r="EJC135" s="243"/>
      <c r="EJD135" s="243"/>
      <c r="EJE135" s="243"/>
      <c r="EJF135" s="243"/>
      <c r="EJG135" s="243"/>
      <c r="EJH135" s="243"/>
      <c r="EJJ135" s="243"/>
      <c r="EJK135" s="243"/>
      <c r="EJL135" s="243"/>
      <c r="EJM135" s="243"/>
      <c r="EJN135" s="243"/>
      <c r="EJO135" s="243"/>
      <c r="EJP135" s="243"/>
      <c r="EJQ135" s="243"/>
      <c r="EJR135" s="243"/>
      <c r="EJS135" s="243"/>
      <c r="EJT135" s="243"/>
      <c r="EJU135" s="243"/>
      <c r="EJV135" s="243"/>
      <c r="EJW135" s="243"/>
      <c r="EJX135" s="243"/>
      <c r="EJZ135" s="243"/>
      <c r="EKA135" s="243"/>
      <c r="EKB135" s="243"/>
      <c r="EKC135" s="243"/>
      <c r="EKD135" s="243"/>
      <c r="EKE135" s="243"/>
      <c r="EKF135" s="243"/>
      <c r="EKG135" s="243"/>
      <c r="EKH135" s="243"/>
      <c r="EKI135" s="243"/>
      <c r="EKJ135" s="243"/>
      <c r="EKK135" s="243"/>
      <c r="EKL135" s="243"/>
      <c r="EKM135" s="243"/>
      <c r="EKN135" s="243"/>
      <c r="EKP135" s="243"/>
      <c r="EKQ135" s="243"/>
      <c r="EKR135" s="243"/>
      <c r="EKS135" s="243"/>
      <c r="EKT135" s="243"/>
      <c r="EKU135" s="243"/>
      <c r="EKV135" s="243"/>
      <c r="EKW135" s="243"/>
      <c r="EKX135" s="243"/>
      <c r="EKY135" s="243"/>
      <c r="EKZ135" s="243"/>
      <c r="ELA135" s="243"/>
      <c r="ELB135" s="243"/>
      <c r="ELC135" s="243"/>
      <c r="ELD135" s="243"/>
      <c r="ELF135" s="243"/>
      <c r="ELG135" s="243"/>
      <c r="ELH135" s="243"/>
      <c r="ELI135" s="243"/>
      <c r="ELJ135" s="243"/>
      <c r="ELK135" s="243"/>
      <c r="ELL135" s="243"/>
      <c r="ELM135" s="243"/>
      <c r="ELN135" s="243"/>
      <c r="ELO135" s="243"/>
      <c r="ELP135" s="243"/>
      <c r="ELQ135" s="243"/>
      <c r="ELR135" s="243"/>
      <c r="ELS135" s="243"/>
      <c r="ELT135" s="243"/>
      <c r="ELV135" s="243"/>
      <c r="ELW135" s="243"/>
      <c r="ELX135" s="243"/>
      <c r="ELY135" s="243"/>
      <c r="ELZ135" s="243"/>
      <c r="EMA135" s="243"/>
      <c r="EMB135" s="243"/>
      <c r="EMC135" s="243"/>
      <c r="EMD135" s="243"/>
      <c r="EME135" s="243"/>
      <c r="EMF135" s="243"/>
      <c r="EMG135" s="243"/>
      <c r="EMH135" s="243"/>
      <c r="EMI135" s="243"/>
      <c r="EMJ135" s="243"/>
      <c r="EML135" s="243"/>
      <c r="EMM135" s="243"/>
      <c r="EMN135" s="243"/>
      <c r="EMO135" s="243"/>
      <c r="EMP135" s="243"/>
      <c r="EMQ135" s="243"/>
      <c r="EMR135" s="243"/>
      <c r="EMS135" s="243"/>
      <c r="EMT135" s="243"/>
      <c r="EMU135" s="243"/>
      <c r="EMV135" s="243"/>
      <c r="EMW135" s="243"/>
      <c r="EMX135" s="243"/>
      <c r="EMY135" s="243"/>
      <c r="EMZ135" s="243"/>
      <c r="ENB135" s="243"/>
      <c r="ENC135" s="243"/>
      <c r="END135" s="243"/>
      <c r="ENE135" s="243"/>
      <c r="ENF135" s="243"/>
      <c r="ENG135" s="243"/>
      <c r="ENH135" s="243"/>
      <c r="ENI135" s="243"/>
      <c r="ENJ135" s="243"/>
      <c r="ENK135" s="243"/>
      <c r="ENL135" s="243"/>
      <c r="ENM135" s="243"/>
      <c r="ENN135" s="243"/>
      <c r="ENO135" s="243"/>
      <c r="ENP135" s="243"/>
      <c r="ENR135" s="243"/>
      <c r="ENS135" s="243"/>
      <c r="ENT135" s="243"/>
      <c r="ENU135" s="243"/>
      <c r="ENV135" s="243"/>
      <c r="ENW135" s="243"/>
      <c r="ENX135" s="243"/>
      <c r="ENY135" s="243"/>
      <c r="ENZ135" s="243"/>
      <c r="EOA135" s="243"/>
      <c r="EOB135" s="243"/>
      <c r="EOC135" s="243"/>
      <c r="EOD135" s="243"/>
      <c r="EOE135" s="243"/>
      <c r="EOF135" s="243"/>
      <c r="EOH135" s="243"/>
      <c r="EOI135" s="243"/>
      <c r="EOJ135" s="243"/>
      <c r="EOK135" s="243"/>
      <c r="EOL135" s="243"/>
      <c r="EOM135" s="243"/>
      <c r="EON135" s="243"/>
      <c r="EOO135" s="243"/>
      <c r="EOP135" s="243"/>
      <c r="EOQ135" s="243"/>
      <c r="EOR135" s="243"/>
      <c r="EOS135" s="243"/>
      <c r="EOT135" s="243"/>
      <c r="EOU135" s="243"/>
      <c r="EOV135" s="243"/>
      <c r="EOX135" s="243"/>
      <c r="EOY135" s="243"/>
      <c r="EOZ135" s="243"/>
      <c r="EPA135" s="243"/>
      <c r="EPB135" s="243"/>
      <c r="EPC135" s="243"/>
      <c r="EPD135" s="243"/>
      <c r="EPE135" s="243"/>
      <c r="EPF135" s="243"/>
      <c r="EPG135" s="243"/>
      <c r="EPH135" s="243"/>
      <c r="EPI135" s="243"/>
      <c r="EPJ135" s="243"/>
      <c r="EPK135" s="243"/>
      <c r="EPL135" s="243"/>
      <c r="EPN135" s="243"/>
      <c r="EPO135" s="243"/>
      <c r="EPP135" s="243"/>
      <c r="EPQ135" s="243"/>
      <c r="EPR135" s="243"/>
      <c r="EPS135" s="243"/>
      <c r="EPT135" s="243"/>
      <c r="EPU135" s="243"/>
      <c r="EPV135" s="243"/>
      <c r="EPW135" s="243"/>
      <c r="EPX135" s="243"/>
      <c r="EPY135" s="243"/>
      <c r="EPZ135" s="243"/>
      <c r="EQA135" s="243"/>
      <c r="EQB135" s="243"/>
      <c r="EQD135" s="243"/>
      <c r="EQE135" s="243"/>
      <c r="EQF135" s="243"/>
      <c r="EQG135" s="243"/>
      <c r="EQH135" s="243"/>
      <c r="EQI135" s="243"/>
      <c r="EQJ135" s="243"/>
      <c r="EQK135" s="243"/>
      <c r="EQL135" s="243"/>
      <c r="EQM135" s="243"/>
      <c r="EQN135" s="243"/>
      <c r="EQO135" s="243"/>
      <c r="EQP135" s="243"/>
      <c r="EQQ135" s="243"/>
      <c r="EQR135" s="243"/>
      <c r="EQT135" s="243"/>
      <c r="EQU135" s="243"/>
      <c r="EQV135" s="243"/>
      <c r="EQW135" s="243"/>
      <c r="EQX135" s="243"/>
      <c r="EQY135" s="243"/>
      <c r="EQZ135" s="243"/>
      <c r="ERA135" s="243"/>
      <c r="ERB135" s="243"/>
      <c r="ERC135" s="243"/>
      <c r="ERD135" s="243"/>
      <c r="ERE135" s="243"/>
      <c r="ERF135" s="243"/>
      <c r="ERG135" s="243"/>
      <c r="ERH135" s="243"/>
      <c r="ERJ135" s="243"/>
      <c r="ERK135" s="243"/>
      <c r="ERL135" s="243"/>
      <c r="ERM135" s="243"/>
      <c r="ERN135" s="243"/>
      <c r="ERO135" s="243"/>
      <c r="ERP135" s="243"/>
      <c r="ERQ135" s="243"/>
      <c r="ERR135" s="243"/>
      <c r="ERS135" s="243"/>
      <c r="ERT135" s="243"/>
      <c r="ERU135" s="243"/>
      <c r="ERV135" s="243"/>
      <c r="ERW135" s="243"/>
      <c r="ERX135" s="243"/>
      <c r="ERZ135" s="243"/>
      <c r="ESA135" s="243"/>
      <c r="ESB135" s="243"/>
      <c r="ESC135" s="243"/>
      <c r="ESD135" s="243"/>
      <c r="ESE135" s="243"/>
      <c r="ESF135" s="243"/>
      <c r="ESG135" s="243"/>
      <c r="ESH135" s="243"/>
      <c r="ESI135" s="243"/>
      <c r="ESJ135" s="243"/>
      <c r="ESK135" s="243"/>
      <c r="ESL135" s="243"/>
      <c r="ESM135" s="243"/>
      <c r="ESN135" s="243"/>
      <c r="ESP135" s="243"/>
      <c r="ESQ135" s="243"/>
      <c r="ESR135" s="243"/>
      <c r="ESS135" s="243"/>
      <c r="EST135" s="243"/>
      <c r="ESU135" s="243"/>
      <c r="ESV135" s="243"/>
      <c r="ESW135" s="243"/>
      <c r="ESX135" s="243"/>
      <c r="ESY135" s="243"/>
      <c r="ESZ135" s="243"/>
      <c r="ETA135" s="243"/>
      <c r="ETB135" s="243"/>
      <c r="ETC135" s="243"/>
      <c r="ETD135" s="243"/>
      <c r="ETF135" s="243"/>
      <c r="ETG135" s="243"/>
      <c r="ETH135" s="243"/>
      <c r="ETI135" s="243"/>
      <c r="ETJ135" s="243"/>
      <c r="ETK135" s="243"/>
      <c r="ETL135" s="243"/>
      <c r="ETM135" s="243"/>
      <c r="ETN135" s="243"/>
      <c r="ETO135" s="243"/>
      <c r="ETP135" s="243"/>
      <c r="ETQ135" s="243"/>
      <c r="ETR135" s="243"/>
      <c r="ETS135" s="243"/>
      <c r="ETT135" s="243"/>
      <c r="ETV135" s="243"/>
      <c r="ETW135" s="243"/>
      <c r="ETX135" s="243"/>
      <c r="ETY135" s="243"/>
      <c r="ETZ135" s="243"/>
      <c r="EUA135" s="243"/>
      <c r="EUB135" s="243"/>
      <c r="EUC135" s="243"/>
      <c r="EUD135" s="243"/>
      <c r="EUE135" s="243"/>
      <c r="EUF135" s="243"/>
      <c r="EUG135" s="243"/>
      <c r="EUH135" s="243"/>
      <c r="EUI135" s="243"/>
      <c r="EUJ135" s="243"/>
      <c r="EUL135" s="243"/>
      <c r="EUM135" s="243"/>
      <c r="EUN135" s="243"/>
      <c r="EUO135" s="243"/>
      <c r="EUP135" s="243"/>
      <c r="EUQ135" s="243"/>
      <c r="EUR135" s="243"/>
      <c r="EUS135" s="243"/>
      <c r="EUT135" s="243"/>
      <c r="EUU135" s="243"/>
      <c r="EUV135" s="243"/>
      <c r="EUW135" s="243"/>
      <c r="EUX135" s="243"/>
      <c r="EUY135" s="243"/>
      <c r="EUZ135" s="243"/>
      <c r="EVB135" s="243"/>
      <c r="EVC135" s="243"/>
      <c r="EVD135" s="243"/>
      <c r="EVE135" s="243"/>
      <c r="EVF135" s="243"/>
      <c r="EVG135" s="243"/>
      <c r="EVH135" s="243"/>
      <c r="EVI135" s="243"/>
      <c r="EVJ135" s="243"/>
      <c r="EVK135" s="243"/>
      <c r="EVL135" s="243"/>
      <c r="EVM135" s="243"/>
      <c r="EVN135" s="243"/>
      <c r="EVO135" s="243"/>
      <c r="EVP135" s="243"/>
      <c r="EVR135" s="243"/>
      <c r="EVS135" s="243"/>
      <c r="EVT135" s="243"/>
      <c r="EVU135" s="243"/>
      <c r="EVV135" s="243"/>
      <c r="EVW135" s="243"/>
      <c r="EVX135" s="243"/>
      <c r="EVY135" s="243"/>
      <c r="EVZ135" s="243"/>
      <c r="EWA135" s="243"/>
      <c r="EWB135" s="243"/>
      <c r="EWC135" s="243"/>
      <c r="EWD135" s="243"/>
      <c r="EWE135" s="243"/>
      <c r="EWF135" s="243"/>
      <c r="EWH135" s="243"/>
      <c r="EWI135" s="243"/>
      <c r="EWJ135" s="243"/>
      <c r="EWK135" s="243"/>
      <c r="EWL135" s="243"/>
      <c r="EWM135" s="243"/>
      <c r="EWN135" s="243"/>
      <c r="EWO135" s="243"/>
      <c r="EWP135" s="243"/>
      <c r="EWQ135" s="243"/>
      <c r="EWR135" s="243"/>
      <c r="EWS135" s="243"/>
      <c r="EWT135" s="243"/>
      <c r="EWU135" s="243"/>
      <c r="EWV135" s="243"/>
      <c r="EWX135" s="243"/>
      <c r="EWY135" s="243"/>
      <c r="EWZ135" s="243"/>
      <c r="EXA135" s="243"/>
      <c r="EXB135" s="243"/>
      <c r="EXC135" s="243"/>
      <c r="EXD135" s="243"/>
      <c r="EXE135" s="243"/>
      <c r="EXF135" s="243"/>
      <c r="EXG135" s="243"/>
      <c r="EXH135" s="243"/>
      <c r="EXI135" s="243"/>
      <c r="EXJ135" s="243"/>
      <c r="EXK135" s="243"/>
      <c r="EXL135" s="243"/>
      <c r="EXN135" s="243"/>
      <c r="EXO135" s="243"/>
      <c r="EXP135" s="243"/>
      <c r="EXQ135" s="243"/>
      <c r="EXR135" s="243"/>
      <c r="EXS135" s="243"/>
      <c r="EXT135" s="243"/>
      <c r="EXU135" s="243"/>
      <c r="EXV135" s="243"/>
      <c r="EXW135" s="243"/>
      <c r="EXX135" s="243"/>
      <c r="EXY135" s="243"/>
      <c r="EXZ135" s="243"/>
      <c r="EYA135" s="243"/>
      <c r="EYB135" s="243"/>
      <c r="EYD135" s="243"/>
      <c r="EYE135" s="243"/>
      <c r="EYF135" s="243"/>
      <c r="EYG135" s="243"/>
      <c r="EYH135" s="243"/>
      <c r="EYI135" s="243"/>
      <c r="EYJ135" s="243"/>
      <c r="EYK135" s="243"/>
      <c r="EYL135" s="243"/>
      <c r="EYM135" s="243"/>
      <c r="EYN135" s="243"/>
      <c r="EYO135" s="243"/>
      <c r="EYP135" s="243"/>
      <c r="EYQ135" s="243"/>
      <c r="EYR135" s="243"/>
      <c r="EYT135" s="243"/>
      <c r="EYU135" s="243"/>
      <c r="EYV135" s="243"/>
      <c r="EYW135" s="243"/>
      <c r="EYX135" s="243"/>
      <c r="EYY135" s="243"/>
      <c r="EYZ135" s="243"/>
      <c r="EZA135" s="243"/>
      <c r="EZB135" s="243"/>
      <c r="EZC135" s="243"/>
      <c r="EZD135" s="243"/>
      <c r="EZE135" s="243"/>
      <c r="EZF135" s="243"/>
      <c r="EZG135" s="243"/>
      <c r="EZH135" s="243"/>
      <c r="EZJ135" s="243"/>
      <c r="EZK135" s="243"/>
      <c r="EZL135" s="243"/>
      <c r="EZM135" s="243"/>
      <c r="EZN135" s="243"/>
      <c r="EZO135" s="243"/>
      <c r="EZP135" s="243"/>
      <c r="EZQ135" s="243"/>
      <c r="EZR135" s="243"/>
      <c r="EZS135" s="243"/>
      <c r="EZT135" s="243"/>
      <c r="EZU135" s="243"/>
      <c r="EZV135" s="243"/>
      <c r="EZW135" s="243"/>
      <c r="EZX135" s="243"/>
      <c r="EZZ135" s="243"/>
      <c r="FAA135" s="243"/>
      <c r="FAB135" s="243"/>
      <c r="FAC135" s="243"/>
      <c r="FAD135" s="243"/>
      <c r="FAE135" s="243"/>
      <c r="FAF135" s="243"/>
      <c r="FAG135" s="243"/>
      <c r="FAH135" s="243"/>
      <c r="FAI135" s="243"/>
      <c r="FAJ135" s="243"/>
      <c r="FAK135" s="243"/>
      <c r="FAL135" s="243"/>
      <c r="FAM135" s="243"/>
      <c r="FAN135" s="243"/>
      <c r="FAP135" s="243"/>
      <c r="FAQ135" s="243"/>
      <c r="FAR135" s="243"/>
      <c r="FAS135" s="243"/>
      <c r="FAT135" s="243"/>
      <c r="FAU135" s="243"/>
      <c r="FAV135" s="243"/>
      <c r="FAW135" s="243"/>
      <c r="FAX135" s="243"/>
      <c r="FAY135" s="243"/>
      <c r="FAZ135" s="243"/>
      <c r="FBA135" s="243"/>
      <c r="FBB135" s="243"/>
      <c r="FBC135" s="243"/>
      <c r="FBD135" s="243"/>
      <c r="FBF135" s="243"/>
      <c r="FBG135" s="243"/>
      <c r="FBH135" s="243"/>
      <c r="FBI135" s="243"/>
      <c r="FBJ135" s="243"/>
      <c r="FBK135" s="243"/>
      <c r="FBL135" s="243"/>
      <c r="FBM135" s="243"/>
      <c r="FBN135" s="243"/>
      <c r="FBO135" s="243"/>
      <c r="FBP135" s="243"/>
      <c r="FBQ135" s="243"/>
      <c r="FBR135" s="243"/>
      <c r="FBS135" s="243"/>
      <c r="FBT135" s="243"/>
      <c r="FBV135" s="243"/>
      <c r="FBW135" s="243"/>
      <c r="FBX135" s="243"/>
      <c r="FBY135" s="243"/>
      <c r="FBZ135" s="243"/>
      <c r="FCA135" s="243"/>
      <c r="FCB135" s="243"/>
      <c r="FCC135" s="243"/>
      <c r="FCD135" s="243"/>
      <c r="FCE135" s="243"/>
      <c r="FCF135" s="243"/>
      <c r="FCG135" s="243"/>
      <c r="FCH135" s="243"/>
      <c r="FCI135" s="243"/>
      <c r="FCJ135" s="243"/>
      <c r="FCL135" s="243"/>
      <c r="FCM135" s="243"/>
      <c r="FCN135" s="243"/>
      <c r="FCO135" s="243"/>
      <c r="FCP135" s="243"/>
      <c r="FCQ135" s="243"/>
      <c r="FCR135" s="243"/>
      <c r="FCS135" s="243"/>
      <c r="FCT135" s="243"/>
      <c r="FCU135" s="243"/>
      <c r="FCV135" s="243"/>
      <c r="FCW135" s="243"/>
      <c r="FCX135" s="243"/>
      <c r="FCY135" s="243"/>
      <c r="FCZ135" s="243"/>
      <c r="FDB135" s="243"/>
      <c r="FDC135" s="243"/>
      <c r="FDD135" s="243"/>
      <c r="FDE135" s="243"/>
      <c r="FDF135" s="243"/>
      <c r="FDG135" s="243"/>
      <c r="FDH135" s="243"/>
      <c r="FDI135" s="243"/>
      <c r="FDJ135" s="243"/>
      <c r="FDK135" s="243"/>
      <c r="FDL135" s="243"/>
      <c r="FDM135" s="243"/>
      <c r="FDN135" s="243"/>
      <c r="FDO135" s="243"/>
      <c r="FDP135" s="243"/>
      <c r="FDR135" s="243"/>
      <c r="FDS135" s="243"/>
      <c r="FDT135" s="243"/>
      <c r="FDU135" s="243"/>
      <c r="FDV135" s="243"/>
      <c r="FDW135" s="243"/>
      <c r="FDX135" s="243"/>
      <c r="FDY135" s="243"/>
      <c r="FDZ135" s="243"/>
      <c r="FEA135" s="243"/>
      <c r="FEB135" s="243"/>
      <c r="FEC135" s="243"/>
      <c r="FED135" s="243"/>
      <c r="FEE135" s="243"/>
      <c r="FEF135" s="243"/>
      <c r="FEH135" s="243"/>
      <c r="FEI135" s="243"/>
      <c r="FEJ135" s="243"/>
      <c r="FEK135" s="243"/>
      <c r="FEL135" s="243"/>
      <c r="FEM135" s="243"/>
      <c r="FEN135" s="243"/>
      <c r="FEO135" s="243"/>
      <c r="FEP135" s="243"/>
      <c r="FEQ135" s="243"/>
      <c r="FER135" s="243"/>
      <c r="FES135" s="243"/>
      <c r="FET135" s="243"/>
      <c r="FEU135" s="243"/>
      <c r="FEV135" s="243"/>
      <c r="FEX135" s="243"/>
      <c r="FEY135" s="243"/>
      <c r="FEZ135" s="243"/>
      <c r="FFA135" s="243"/>
      <c r="FFB135" s="243"/>
      <c r="FFC135" s="243"/>
      <c r="FFD135" s="243"/>
      <c r="FFE135" s="243"/>
      <c r="FFF135" s="243"/>
      <c r="FFG135" s="243"/>
      <c r="FFH135" s="243"/>
      <c r="FFI135" s="243"/>
      <c r="FFJ135" s="243"/>
      <c r="FFK135" s="243"/>
      <c r="FFL135" s="243"/>
      <c r="FFN135" s="243"/>
      <c r="FFO135" s="243"/>
      <c r="FFP135" s="243"/>
      <c r="FFQ135" s="243"/>
      <c r="FFR135" s="243"/>
      <c r="FFS135" s="243"/>
      <c r="FFT135" s="243"/>
      <c r="FFU135" s="243"/>
      <c r="FFV135" s="243"/>
      <c r="FFW135" s="243"/>
      <c r="FFX135" s="243"/>
      <c r="FFY135" s="243"/>
      <c r="FFZ135" s="243"/>
      <c r="FGA135" s="243"/>
      <c r="FGB135" s="243"/>
      <c r="FGD135" s="243"/>
      <c r="FGE135" s="243"/>
      <c r="FGF135" s="243"/>
      <c r="FGG135" s="243"/>
      <c r="FGH135" s="243"/>
      <c r="FGI135" s="243"/>
      <c r="FGJ135" s="243"/>
      <c r="FGK135" s="243"/>
      <c r="FGL135" s="243"/>
      <c r="FGM135" s="243"/>
      <c r="FGN135" s="243"/>
      <c r="FGO135" s="243"/>
      <c r="FGP135" s="243"/>
      <c r="FGQ135" s="243"/>
      <c r="FGR135" s="243"/>
      <c r="FGT135" s="243"/>
      <c r="FGU135" s="243"/>
      <c r="FGV135" s="243"/>
      <c r="FGW135" s="243"/>
      <c r="FGX135" s="243"/>
      <c r="FGY135" s="243"/>
      <c r="FGZ135" s="243"/>
      <c r="FHA135" s="243"/>
      <c r="FHB135" s="243"/>
      <c r="FHC135" s="243"/>
      <c r="FHD135" s="243"/>
      <c r="FHE135" s="243"/>
      <c r="FHF135" s="243"/>
      <c r="FHG135" s="243"/>
      <c r="FHH135" s="243"/>
      <c r="FHJ135" s="243"/>
      <c r="FHK135" s="243"/>
      <c r="FHL135" s="243"/>
      <c r="FHM135" s="243"/>
      <c r="FHN135" s="243"/>
      <c r="FHO135" s="243"/>
      <c r="FHP135" s="243"/>
      <c r="FHQ135" s="243"/>
      <c r="FHR135" s="243"/>
      <c r="FHS135" s="243"/>
      <c r="FHT135" s="243"/>
      <c r="FHU135" s="243"/>
      <c r="FHV135" s="243"/>
      <c r="FHW135" s="243"/>
      <c r="FHX135" s="243"/>
      <c r="FHZ135" s="243"/>
      <c r="FIA135" s="243"/>
      <c r="FIB135" s="243"/>
      <c r="FIC135" s="243"/>
      <c r="FID135" s="243"/>
      <c r="FIE135" s="243"/>
      <c r="FIF135" s="243"/>
      <c r="FIG135" s="243"/>
      <c r="FIH135" s="243"/>
      <c r="FII135" s="243"/>
      <c r="FIJ135" s="243"/>
      <c r="FIK135" s="243"/>
      <c r="FIL135" s="243"/>
      <c r="FIM135" s="243"/>
      <c r="FIN135" s="243"/>
      <c r="FIP135" s="243"/>
      <c r="FIQ135" s="243"/>
      <c r="FIR135" s="243"/>
      <c r="FIS135" s="243"/>
      <c r="FIT135" s="243"/>
      <c r="FIU135" s="243"/>
      <c r="FIV135" s="243"/>
      <c r="FIW135" s="243"/>
      <c r="FIX135" s="243"/>
      <c r="FIY135" s="243"/>
      <c r="FIZ135" s="243"/>
      <c r="FJA135" s="243"/>
      <c r="FJB135" s="243"/>
      <c r="FJC135" s="243"/>
      <c r="FJD135" s="243"/>
      <c r="FJF135" s="243"/>
      <c r="FJG135" s="243"/>
      <c r="FJH135" s="243"/>
      <c r="FJI135" s="243"/>
      <c r="FJJ135" s="243"/>
      <c r="FJK135" s="243"/>
      <c r="FJL135" s="243"/>
      <c r="FJM135" s="243"/>
      <c r="FJN135" s="243"/>
      <c r="FJO135" s="243"/>
      <c r="FJP135" s="243"/>
      <c r="FJQ135" s="243"/>
      <c r="FJR135" s="243"/>
      <c r="FJS135" s="243"/>
      <c r="FJT135" s="243"/>
      <c r="FJV135" s="243"/>
      <c r="FJW135" s="243"/>
      <c r="FJX135" s="243"/>
      <c r="FJY135" s="243"/>
      <c r="FJZ135" s="243"/>
      <c r="FKA135" s="243"/>
      <c r="FKB135" s="243"/>
      <c r="FKC135" s="243"/>
      <c r="FKD135" s="243"/>
      <c r="FKE135" s="243"/>
      <c r="FKF135" s="243"/>
      <c r="FKG135" s="243"/>
      <c r="FKH135" s="243"/>
      <c r="FKI135" s="243"/>
      <c r="FKJ135" s="243"/>
      <c r="FKL135" s="243"/>
      <c r="FKM135" s="243"/>
      <c r="FKN135" s="243"/>
      <c r="FKO135" s="243"/>
      <c r="FKP135" s="243"/>
      <c r="FKQ135" s="243"/>
      <c r="FKR135" s="243"/>
      <c r="FKS135" s="243"/>
      <c r="FKT135" s="243"/>
      <c r="FKU135" s="243"/>
      <c r="FKV135" s="243"/>
      <c r="FKW135" s="243"/>
      <c r="FKX135" s="243"/>
      <c r="FKY135" s="243"/>
      <c r="FKZ135" s="243"/>
      <c r="FLB135" s="243"/>
      <c r="FLC135" s="243"/>
      <c r="FLD135" s="243"/>
      <c r="FLE135" s="243"/>
      <c r="FLF135" s="243"/>
      <c r="FLG135" s="243"/>
      <c r="FLH135" s="243"/>
      <c r="FLI135" s="243"/>
      <c r="FLJ135" s="243"/>
      <c r="FLK135" s="243"/>
      <c r="FLL135" s="243"/>
      <c r="FLM135" s="243"/>
      <c r="FLN135" s="243"/>
      <c r="FLO135" s="243"/>
      <c r="FLP135" s="243"/>
      <c r="FLR135" s="243"/>
      <c r="FLS135" s="243"/>
      <c r="FLT135" s="243"/>
      <c r="FLU135" s="243"/>
      <c r="FLV135" s="243"/>
      <c r="FLW135" s="243"/>
      <c r="FLX135" s="243"/>
      <c r="FLY135" s="243"/>
      <c r="FLZ135" s="243"/>
      <c r="FMA135" s="243"/>
      <c r="FMB135" s="243"/>
      <c r="FMC135" s="243"/>
      <c r="FMD135" s="243"/>
      <c r="FME135" s="243"/>
      <c r="FMF135" s="243"/>
      <c r="FMH135" s="243"/>
      <c r="FMI135" s="243"/>
      <c r="FMJ135" s="243"/>
      <c r="FMK135" s="243"/>
      <c r="FML135" s="243"/>
      <c r="FMM135" s="243"/>
      <c r="FMN135" s="243"/>
      <c r="FMO135" s="243"/>
      <c r="FMP135" s="243"/>
      <c r="FMQ135" s="243"/>
      <c r="FMR135" s="243"/>
      <c r="FMS135" s="243"/>
      <c r="FMT135" s="243"/>
      <c r="FMU135" s="243"/>
      <c r="FMV135" s="243"/>
      <c r="FMX135" s="243"/>
      <c r="FMY135" s="243"/>
      <c r="FMZ135" s="243"/>
      <c r="FNA135" s="243"/>
      <c r="FNB135" s="243"/>
      <c r="FNC135" s="243"/>
      <c r="FND135" s="243"/>
      <c r="FNE135" s="243"/>
      <c r="FNF135" s="243"/>
      <c r="FNG135" s="243"/>
      <c r="FNH135" s="243"/>
      <c r="FNI135" s="243"/>
      <c r="FNJ135" s="243"/>
      <c r="FNK135" s="243"/>
      <c r="FNL135" s="243"/>
      <c r="FNN135" s="243"/>
      <c r="FNO135" s="243"/>
      <c r="FNP135" s="243"/>
      <c r="FNQ135" s="243"/>
      <c r="FNR135" s="243"/>
      <c r="FNS135" s="243"/>
      <c r="FNT135" s="243"/>
      <c r="FNU135" s="243"/>
      <c r="FNV135" s="243"/>
      <c r="FNW135" s="243"/>
      <c r="FNX135" s="243"/>
      <c r="FNY135" s="243"/>
      <c r="FNZ135" s="243"/>
      <c r="FOA135" s="243"/>
      <c r="FOB135" s="243"/>
      <c r="FOD135" s="243"/>
      <c r="FOE135" s="243"/>
      <c r="FOF135" s="243"/>
      <c r="FOG135" s="243"/>
      <c r="FOH135" s="243"/>
      <c r="FOI135" s="243"/>
      <c r="FOJ135" s="243"/>
      <c r="FOK135" s="243"/>
      <c r="FOL135" s="243"/>
      <c r="FOM135" s="243"/>
      <c r="FON135" s="243"/>
      <c r="FOO135" s="243"/>
      <c r="FOP135" s="243"/>
      <c r="FOQ135" s="243"/>
      <c r="FOR135" s="243"/>
      <c r="FOT135" s="243"/>
      <c r="FOU135" s="243"/>
      <c r="FOV135" s="243"/>
      <c r="FOW135" s="243"/>
      <c r="FOX135" s="243"/>
      <c r="FOY135" s="243"/>
      <c r="FOZ135" s="243"/>
      <c r="FPA135" s="243"/>
      <c r="FPB135" s="243"/>
      <c r="FPC135" s="243"/>
      <c r="FPD135" s="243"/>
      <c r="FPE135" s="243"/>
      <c r="FPF135" s="243"/>
      <c r="FPG135" s="243"/>
      <c r="FPH135" s="243"/>
      <c r="FPJ135" s="243"/>
      <c r="FPK135" s="243"/>
      <c r="FPL135" s="243"/>
      <c r="FPM135" s="243"/>
      <c r="FPN135" s="243"/>
      <c r="FPO135" s="243"/>
      <c r="FPP135" s="243"/>
      <c r="FPQ135" s="243"/>
      <c r="FPR135" s="243"/>
      <c r="FPS135" s="243"/>
      <c r="FPT135" s="243"/>
      <c r="FPU135" s="243"/>
      <c r="FPV135" s="243"/>
      <c r="FPW135" s="243"/>
      <c r="FPX135" s="243"/>
      <c r="FPZ135" s="243"/>
      <c r="FQA135" s="243"/>
      <c r="FQB135" s="243"/>
      <c r="FQC135" s="243"/>
      <c r="FQD135" s="243"/>
      <c r="FQE135" s="243"/>
      <c r="FQF135" s="243"/>
      <c r="FQG135" s="243"/>
      <c r="FQH135" s="243"/>
      <c r="FQI135" s="243"/>
      <c r="FQJ135" s="243"/>
      <c r="FQK135" s="243"/>
      <c r="FQL135" s="243"/>
      <c r="FQM135" s="243"/>
      <c r="FQN135" s="243"/>
      <c r="FQP135" s="243"/>
      <c r="FQQ135" s="243"/>
      <c r="FQR135" s="243"/>
      <c r="FQS135" s="243"/>
      <c r="FQT135" s="243"/>
      <c r="FQU135" s="243"/>
      <c r="FQV135" s="243"/>
      <c r="FQW135" s="243"/>
      <c r="FQX135" s="243"/>
      <c r="FQY135" s="243"/>
      <c r="FQZ135" s="243"/>
      <c r="FRA135" s="243"/>
      <c r="FRB135" s="243"/>
      <c r="FRC135" s="243"/>
      <c r="FRD135" s="243"/>
      <c r="FRF135" s="243"/>
      <c r="FRG135" s="243"/>
      <c r="FRH135" s="243"/>
      <c r="FRI135" s="243"/>
      <c r="FRJ135" s="243"/>
      <c r="FRK135" s="243"/>
      <c r="FRL135" s="243"/>
      <c r="FRM135" s="243"/>
      <c r="FRN135" s="243"/>
      <c r="FRO135" s="243"/>
      <c r="FRP135" s="243"/>
      <c r="FRQ135" s="243"/>
      <c r="FRR135" s="243"/>
      <c r="FRS135" s="243"/>
      <c r="FRT135" s="243"/>
      <c r="FRV135" s="243"/>
      <c r="FRW135" s="243"/>
      <c r="FRX135" s="243"/>
      <c r="FRY135" s="243"/>
      <c r="FRZ135" s="243"/>
      <c r="FSA135" s="243"/>
      <c r="FSB135" s="243"/>
      <c r="FSC135" s="243"/>
      <c r="FSD135" s="243"/>
      <c r="FSE135" s="243"/>
      <c r="FSF135" s="243"/>
      <c r="FSG135" s="243"/>
      <c r="FSH135" s="243"/>
      <c r="FSI135" s="243"/>
      <c r="FSJ135" s="243"/>
      <c r="FSL135" s="243"/>
      <c r="FSM135" s="243"/>
      <c r="FSN135" s="243"/>
      <c r="FSO135" s="243"/>
      <c r="FSP135" s="243"/>
      <c r="FSQ135" s="243"/>
      <c r="FSR135" s="243"/>
      <c r="FSS135" s="243"/>
      <c r="FST135" s="243"/>
      <c r="FSU135" s="243"/>
      <c r="FSV135" s="243"/>
      <c r="FSW135" s="243"/>
      <c r="FSX135" s="243"/>
      <c r="FSY135" s="243"/>
      <c r="FSZ135" s="243"/>
      <c r="FTB135" s="243"/>
      <c r="FTC135" s="243"/>
      <c r="FTD135" s="243"/>
      <c r="FTE135" s="243"/>
      <c r="FTF135" s="243"/>
      <c r="FTG135" s="243"/>
      <c r="FTH135" s="243"/>
      <c r="FTI135" s="243"/>
      <c r="FTJ135" s="243"/>
      <c r="FTK135" s="243"/>
      <c r="FTL135" s="243"/>
      <c r="FTM135" s="243"/>
      <c r="FTN135" s="243"/>
      <c r="FTO135" s="243"/>
      <c r="FTP135" s="243"/>
      <c r="FTR135" s="243"/>
      <c r="FTS135" s="243"/>
      <c r="FTT135" s="243"/>
      <c r="FTU135" s="243"/>
      <c r="FTV135" s="243"/>
      <c r="FTW135" s="243"/>
      <c r="FTX135" s="243"/>
      <c r="FTY135" s="243"/>
      <c r="FTZ135" s="243"/>
      <c r="FUA135" s="243"/>
      <c r="FUB135" s="243"/>
      <c r="FUC135" s="243"/>
      <c r="FUD135" s="243"/>
      <c r="FUE135" s="243"/>
      <c r="FUF135" s="243"/>
      <c r="FUH135" s="243"/>
      <c r="FUI135" s="243"/>
      <c r="FUJ135" s="243"/>
      <c r="FUK135" s="243"/>
      <c r="FUL135" s="243"/>
      <c r="FUM135" s="243"/>
      <c r="FUN135" s="243"/>
      <c r="FUO135" s="243"/>
      <c r="FUP135" s="243"/>
      <c r="FUQ135" s="243"/>
      <c r="FUR135" s="243"/>
      <c r="FUS135" s="243"/>
      <c r="FUT135" s="243"/>
      <c r="FUU135" s="243"/>
      <c r="FUV135" s="243"/>
      <c r="FUX135" s="243"/>
      <c r="FUY135" s="243"/>
      <c r="FUZ135" s="243"/>
      <c r="FVA135" s="243"/>
      <c r="FVB135" s="243"/>
      <c r="FVC135" s="243"/>
      <c r="FVD135" s="243"/>
      <c r="FVE135" s="243"/>
      <c r="FVF135" s="243"/>
      <c r="FVG135" s="243"/>
      <c r="FVH135" s="243"/>
      <c r="FVI135" s="243"/>
      <c r="FVJ135" s="243"/>
      <c r="FVK135" s="243"/>
      <c r="FVL135" s="243"/>
      <c r="FVN135" s="243"/>
      <c r="FVO135" s="243"/>
      <c r="FVP135" s="243"/>
      <c r="FVQ135" s="243"/>
      <c r="FVR135" s="243"/>
      <c r="FVS135" s="243"/>
      <c r="FVT135" s="243"/>
      <c r="FVU135" s="243"/>
      <c r="FVV135" s="243"/>
      <c r="FVW135" s="243"/>
      <c r="FVX135" s="243"/>
      <c r="FVY135" s="243"/>
      <c r="FVZ135" s="243"/>
      <c r="FWA135" s="243"/>
      <c r="FWB135" s="243"/>
      <c r="FWD135" s="243"/>
      <c r="FWE135" s="243"/>
      <c r="FWF135" s="243"/>
      <c r="FWG135" s="243"/>
      <c r="FWH135" s="243"/>
      <c r="FWI135" s="243"/>
      <c r="FWJ135" s="243"/>
      <c r="FWK135" s="243"/>
      <c r="FWL135" s="243"/>
      <c r="FWM135" s="243"/>
      <c r="FWN135" s="243"/>
      <c r="FWO135" s="243"/>
      <c r="FWP135" s="243"/>
      <c r="FWQ135" s="243"/>
      <c r="FWR135" s="243"/>
      <c r="FWT135" s="243"/>
      <c r="FWU135" s="243"/>
      <c r="FWV135" s="243"/>
      <c r="FWW135" s="243"/>
      <c r="FWX135" s="243"/>
      <c r="FWY135" s="243"/>
      <c r="FWZ135" s="243"/>
      <c r="FXA135" s="243"/>
      <c r="FXB135" s="243"/>
      <c r="FXC135" s="243"/>
      <c r="FXD135" s="243"/>
      <c r="FXE135" s="243"/>
      <c r="FXF135" s="243"/>
      <c r="FXG135" s="243"/>
      <c r="FXH135" s="243"/>
      <c r="FXJ135" s="243"/>
      <c r="FXK135" s="243"/>
      <c r="FXL135" s="243"/>
      <c r="FXM135" s="243"/>
      <c r="FXN135" s="243"/>
      <c r="FXO135" s="243"/>
      <c r="FXP135" s="243"/>
      <c r="FXQ135" s="243"/>
      <c r="FXR135" s="243"/>
      <c r="FXS135" s="243"/>
      <c r="FXT135" s="243"/>
      <c r="FXU135" s="243"/>
      <c r="FXV135" s="243"/>
      <c r="FXW135" s="243"/>
      <c r="FXX135" s="243"/>
      <c r="FXZ135" s="243"/>
      <c r="FYA135" s="243"/>
      <c r="FYB135" s="243"/>
      <c r="FYC135" s="243"/>
      <c r="FYD135" s="243"/>
      <c r="FYE135" s="243"/>
      <c r="FYF135" s="243"/>
      <c r="FYG135" s="243"/>
      <c r="FYH135" s="243"/>
      <c r="FYI135" s="243"/>
      <c r="FYJ135" s="243"/>
      <c r="FYK135" s="243"/>
      <c r="FYL135" s="243"/>
      <c r="FYM135" s="243"/>
      <c r="FYN135" s="243"/>
      <c r="FYP135" s="243"/>
      <c r="FYQ135" s="243"/>
      <c r="FYR135" s="243"/>
      <c r="FYS135" s="243"/>
      <c r="FYT135" s="243"/>
      <c r="FYU135" s="243"/>
      <c r="FYV135" s="243"/>
      <c r="FYW135" s="243"/>
      <c r="FYX135" s="243"/>
      <c r="FYY135" s="243"/>
      <c r="FYZ135" s="243"/>
      <c r="FZA135" s="243"/>
      <c r="FZB135" s="243"/>
      <c r="FZC135" s="243"/>
      <c r="FZD135" s="243"/>
      <c r="FZF135" s="243"/>
      <c r="FZG135" s="243"/>
      <c r="FZH135" s="243"/>
      <c r="FZI135" s="243"/>
      <c r="FZJ135" s="243"/>
      <c r="FZK135" s="243"/>
      <c r="FZL135" s="243"/>
      <c r="FZM135" s="243"/>
      <c r="FZN135" s="243"/>
      <c r="FZO135" s="243"/>
      <c r="FZP135" s="243"/>
      <c r="FZQ135" s="243"/>
      <c r="FZR135" s="243"/>
      <c r="FZS135" s="243"/>
      <c r="FZT135" s="243"/>
      <c r="FZV135" s="243"/>
      <c r="FZW135" s="243"/>
      <c r="FZX135" s="243"/>
      <c r="FZY135" s="243"/>
      <c r="FZZ135" s="243"/>
      <c r="GAA135" s="243"/>
      <c r="GAB135" s="243"/>
      <c r="GAC135" s="243"/>
      <c r="GAD135" s="243"/>
      <c r="GAE135" s="243"/>
      <c r="GAF135" s="243"/>
      <c r="GAG135" s="243"/>
      <c r="GAH135" s="243"/>
      <c r="GAI135" s="243"/>
      <c r="GAJ135" s="243"/>
      <c r="GAL135" s="243"/>
      <c r="GAM135" s="243"/>
      <c r="GAN135" s="243"/>
      <c r="GAO135" s="243"/>
      <c r="GAP135" s="243"/>
      <c r="GAQ135" s="243"/>
      <c r="GAR135" s="243"/>
      <c r="GAS135" s="243"/>
      <c r="GAT135" s="243"/>
      <c r="GAU135" s="243"/>
      <c r="GAV135" s="243"/>
      <c r="GAW135" s="243"/>
      <c r="GAX135" s="243"/>
      <c r="GAY135" s="243"/>
      <c r="GAZ135" s="243"/>
      <c r="GBB135" s="243"/>
      <c r="GBC135" s="243"/>
      <c r="GBD135" s="243"/>
      <c r="GBE135" s="243"/>
      <c r="GBF135" s="243"/>
      <c r="GBG135" s="243"/>
      <c r="GBH135" s="243"/>
      <c r="GBI135" s="243"/>
      <c r="GBJ135" s="243"/>
      <c r="GBK135" s="243"/>
      <c r="GBL135" s="243"/>
      <c r="GBM135" s="243"/>
      <c r="GBN135" s="243"/>
      <c r="GBO135" s="243"/>
      <c r="GBP135" s="243"/>
      <c r="GBR135" s="243"/>
      <c r="GBS135" s="243"/>
      <c r="GBT135" s="243"/>
      <c r="GBU135" s="243"/>
      <c r="GBV135" s="243"/>
      <c r="GBW135" s="243"/>
      <c r="GBX135" s="243"/>
      <c r="GBY135" s="243"/>
      <c r="GBZ135" s="243"/>
      <c r="GCA135" s="243"/>
      <c r="GCB135" s="243"/>
      <c r="GCC135" s="243"/>
      <c r="GCD135" s="243"/>
      <c r="GCE135" s="243"/>
      <c r="GCF135" s="243"/>
      <c r="GCH135" s="243"/>
      <c r="GCI135" s="243"/>
      <c r="GCJ135" s="243"/>
      <c r="GCK135" s="243"/>
      <c r="GCL135" s="243"/>
      <c r="GCM135" s="243"/>
      <c r="GCN135" s="243"/>
      <c r="GCO135" s="243"/>
      <c r="GCP135" s="243"/>
      <c r="GCQ135" s="243"/>
      <c r="GCR135" s="243"/>
      <c r="GCS135" s="243"/>
      <c r="GCT135" s="243"/>
      <c r="GCU135" s="243"/>
      <c r="GCV135" s="243"/>
      <c r="GCX135" s="243"/>
      <c r="GCY135" s="243"/>
      <c r="GCZ135" s="243"/>
      <c r="GDA135" s="243"/>
      <c r="GDB135" s="243"/>
      <c r="GDC135" s="243"/>
      <c r="GDD135" s="243"/>
      <c r="GDE135" s="243"/>
      <c r="GDF135" s="243"/>
      <c r="GDG135" s="243"/>
      <c r="GDH135" s="243"/>
      <c r="GDI135" s="243"/>
      <c r="GDJ135" s="243"/>
      <c r="GDK135" s="243"/>
      <c r="GDL135" s="243"/>
      <c r="GDN135" s="243"/>
      <c r="GDO135" s="243"/>
      <c r="GDP135" s="243"/>
      <c r="GDQ135" s="243"/>
      <c r="GDR135" s="243"/>
      <c r="GDS135" s="243"/>
      <c r="GDT135" s="243"/>
      <c r="GDU135" s="243"/>
      <c r="GDV135" s="243"/>
      <c r="GDW135" s="243"/>
      <c r="GDX135" s="243"/>
      <c r="GDY135" s="243"/>
      <c r="GDZ135" s="243"/>
      <c r="GEA135" s="243"/>
      <c r="GEB135" s="243"/>
      <c r="GED135" s="243"/>
      <c r="GEE135" s="243"/>
      <c r="GEF135" s="243"/>
      <c r="GEG135" s="243"/>
      <c r="GEH135" s="243"/>
      <c r="GEI135" s="243"/>
      <c r="GEJ135" s="243"/>
      <c r="GEK135" s="243"/>
      <c r="GEL135" s="243"/>
      <c r="GEM135" s="243"/>
      <c r="GEN135" s="243"/>
      <c r="GEO135" s="243"/>
      <c r="GEP135" s="243"/>
      <c r="GEQ135" s="243"/>
      <c r="GER135" s="243"/>
      <c r="GET135" s="243"/>
      <c r="GEU135" s="243"/>
      <c r="GEV135" s="243"/>
      <c r="GEW135" s="243"/>
      <c r="GEX135" s="243"/>
      <c r="GEY135" s="243"/>
      <c r="GEZ135" s="243"/>
      <c r="GFA135" s="243"/>
      <c r="GFB135" s="243"/>
      <c r="GFC135" s="243"/>
      <c r="GFD135" s="243"/>
      <c r="GFE135" s="243"/>
      <c r="GFF135" s="243"/>
      <c r="GFG135" s="243"/>
      <c r="GFH135" s="243"/>
      <c r="GFJ135" s="243"/>
      <c r="GFK135" s="243"/>
      <c r="GFL135" s="243"/>
      <c r="GFM135" s="243"/>
      <c r="GFN135" s="243"/>
      <c r="GFO135" s="243"/>
      <c r="GFP135" s="243"/>
      <c r="GFQ135" s="243"/>
      <c r="GFR135" s="243"/>
      <c r="GFS135" s="243"/>
      <c r="GFT135" s="243"/>
      <c r="GFU135" s="243"/>
      <c r="GFV135" s="243"/>
      <c r="GFW135" s="243"/>
      <c r="GFX135" s="243"/>
      <c r="GFZ135" s="243"/>
      <c r="GGA135" s="243"/>
      <c r="GGB135" s="243"/>
      <c r="GGC135" s="243"/>
      <c r="GGD135" s="243"/>
      <c r="GGE135" s="243"/>
      <c r="GGF135" s="243"/>
      <c r="GGG135" s="243"/>
      <c r="GGH135" s="243"/>
      <c r="GGI135" s="243"/>
      <c r="GGJ135" s="243"/>
      <c r="GGK135" s="243"/>
      <c r="GGL135" s="243"/>
      <c r="GGM135" s="243"/>
      <c r="GGN135" s="243"/>
      <c r="GGP135" s="243"/>
      <c r="GGQ135" s="243"/>
      <c r="GGR135" s="243"/>
      <c r="GGS135" s="243"/>
      <c r="GGT135" s="243"/>
      <c r="GGU135" s="243"/>
      <c r="GGV135" s="243"/>
      <c r="GGW135" s="243"/>
      <c r="GGX135" s="243"/>
      <c r="GGY135" s="243"/>
      <c r="GGZ135" s="243"/>
      <c r="GHA135" s="243"/>
      <c r="GHB135" s="243"/>
      <c r="GHC135" s="243"/>
      <c r="GHD135" s="243"/>
      <c r="GHF135" s="243"/>
      <c r="GHG135" s="243"/>
      <c r="GHH135" s="243"/>
      <c r="GHI135" s="243"/>
      <c r="GHJ135" s="243"/>
      <c r="GHK135" s="243"/>
      <c r="GHL135" s="243"/>
      <c r="GHM135" s="243"/>
      <c r="GHN135" s="243"/>
      <c r="GHO135" s="243"/>
      <c r="GHP135" s="243"/>
      <c r="GHQ135" s="243"/>
      <c r="GHR135" s="243"/>
      <c r="GHS135" s="243"/>
      <c r="GHT135" s="243"/>
      <c r="GHV135" s="243"/>
      <c r="GHW135" s="243"/>
      <c r="GHX135" s="243"/>
      <c r="GHY135" s="243"/>
      <c r="GHZ135" s="243"/>
      <c r="GIA135" s="243"/>
      <c r="GIB135" s="243"/>
      <c r="GIC135" s="243"/>
      <c r="GID135" s="243"/>
      <c r="GIE135" s="243"/>
      <c r="GIF135" s="243"/>
      <c r="GIG135" s="243"/>
      <c r="GIH135" s="243"/>
      <c r="GII135" s="243"/>
      <c r="GIJ135" s="243"/>
      <c r="GIL135" s="243"/>
      <c r="GIM135" s="243"/>
      <c r="GIN135" s="243"/>
      <c r="GIO135" s="243"/>
      <c r="GIP135" s="243"/>
      <c r="GIQ135" s="243"/>
      <c r="GIR135" s="243"/>
      <c r="GIS135" s="243"/>
      <c r="GIT135" s="243"/>
      <c r="GIU135" s="243"/>
      <c r="GIV135" s="243"/>
      <c r="GIW135" s="243"/>
      <c r="GIX135" s="243"/>
      <c r="GIY135" s="243"/>
      <c r="GIZ135" s="243"/>
      <c r="GJB135" s="243"/>
      <c r="GJC135" s="243"/>
      <c r="GJD135" s="243"/>
      <c r="GJE135" s="243"/>
      <c r="GJF135" s="243"/>
      <c r="GJG135" s="243"/>
      <c r="GJH135" s="243"/>
      <c r="GJI135" s="243"/>
      <c r="GJJ135" s="243"/>
      <c r="GJK135" s="243"/>
      <c r="GJL135" s="243"/>
      <c r="GJM135" s="243"/>
      <c r="GJN135" s="243"/>
      <c r="GJO135" s="243"/>
      <c r="GJP135" s="243"/>
      <c r="GJR135" s="243"/>
      <c r="GJS135" s="243"/>
      <c r="GJT135" s="243"/>
      <c r="GJU135" s="243"/>
      <c r="GJV135" s="243"/>
      <c r="GJW135" s="243"/>
      <c r="GJX135" s="243"/>
      <c r="GJY135" s="243"/>
      <c r="GJZ135" s="243"/>
      <c r="GKA135" s="243"/>
      <c r="GKB135" s="243"/>
      <c r="GKC135" s="243"/>
      <c r="GKD135" s="243"/>
      <c r="GKE135" s="243"/>
      <c r="GKF135" s="243"/>
      <c r="GKH135" s="243"/>
      <c r="GKI135" s="243"/>
      <c r="GKJ135" s="243"/>
      <c r="GKK135" s="243"/>
      <c r="GKL135" s="243"/>
      <c r="GKM135" s="243"/>
      <c r="GKN135" s="243"/>
      <c r="GKO135" s="243"/>
      <c r="GKP135" s="243"/>
      <c r="GKQ135" s="243"/>
      <c r="GKR135" s="243"/>
      <c r="GKS135" s="243"/>
      <c r="GKT135" s="243"/>
      <c r="GKU135" s="243"/>
      <c r="GKV135" s="243"/>
      <c r="GKX135" s="243"/>
      <c r="GKY135" s="243"/>
      <c r="GKZ135" s="243"/>
      <c r="GLA135" s="243"/>
      <c r="GLB135" s="243"/>
      <c r="GLC135" s="243"/>
      <c r="GLD135" s="243"/>
      <c r="GLE135" s="243"/>
      <c r="GLF135" s="243"/>
      <c r="GLG135" s="243"/>
      <c r="GLH135" s="243"/>
      <c r="GLI135" s="243"/>
      <c r="GLJ135" s="243"/>
      <c r="GLK135" s="243"/>
      <c r="GLL135" s="243"/>
      <c r="GLN135" s="243"/>
      <c r="GLO135" s="243"/>
      <c r="GLP135" s="243"/>
      <c r="GLQ135" s="243"/>
      <c r="GLR135" s="243"/>
      <c r="GLS135" s="243"/>
      <c r="GLT135" s="243"/>
      <c r="GLU135" s="243"/>
      <c r="GLV135" s="243"/>
      <c r="GLW135" s="243"/>
      <c r="GLX135" s="243"/>
      <c r="GLY135" s="243"/>
      <c r="GLZ135" s="243"/>
      <c r="GMA135" s="243"/>
      <c r="GMB135" s="243"/>
      <c r="GMD135" s="243"/>
      <c r="GME135" s="243"/>
      <c r="GMF135" s="243"/>
      <c r="GMG135" s="243"/>
      <c r="GMH135" s="243"/>
      <c r="GMI135" s="243"/>
      <c r="GMJ135" s="243"/>
      <c r="GMK135" s="243"/>
      <c r="GML135" s="243"/>
      <c r="GMM135" s="243"/>
      <c r="GMN135" s="243"/>
      <c r="GMO135" s="243"/>
      <c r="GMP135" s="243"/>
      <c r="GMQ135" s="243"/>
      <c r="GMR135" s="243"/>
      <c r="GMT135" s="243"/>
      <c r="GMU135" s="243"/>
      <c r="GMV135" s="243"/>
      <c r="GMW135" s="243"/>
      <c r="GMX135" s="243"/>
      <c r="GMY135" s="243"/>
      <c r="GMZ135" s="243"/>
      <c r="GNA135" s="243"/>
      <c r="GNB135" s="243"/>
      <c r="GNC135" s="243"/>
      <c r="GND135" s="243"/>
      <c r="GNE135" s="243"/>
      <c r="GNF135" s="243"/>
      <c r="GNG135" s="243"/>
      <c r="GNH135" s="243"/>
      <c r="GNJ135" s="243"/>
      <c r="GNK135" s="243"/>
      <c r="GNL135" s="243"/>
      <c r="GNM135" s="243"/>
      <c r="GNN135" s="243"/>
      <c r="GNO135" s="243"/>
      <c r="GNP135" s="243"/>
      <c r="GNQ135" s="243"/>
      <c r="GNR135" s="243"/>
      <c r="GNS135" s="243"/>
      <c r="GNT135" s="243"/>
      <c r="GNU135" s="243"/>
      <c r="GNV135" s="243"/>
      <c r="GNW135" s="243"/>
      <c r="GNX135" s="243"/>
      <c r="GNZ135" s="243"/>
      <c r="GOA135" s="243"/>
      <c r="GOB135" s="243"/>
      <c r="GOC135" s="243"/>
      <c r="GOD135" s="243"/>
      <c r="GOE135" s="243"/>
      <c r="GOF135" s="243"/>
      <c r="GOG135" s="243"/>
      <c r="GOH135" s="243"/>
      <c r="GOI135" s="243"/>
      <c r="GOJ135" s="243"/>
      <c r="GOK135" s="243"/>
      <c r="GOL135" s="243"/>
      <c r="GOM135" s="243"/>
      <c r="GON135" s="243"/>
      <c r="GOP135" s="243"/>
      <c r="GOQ135" s="243"/>
      <c r="GOR135" s="243"/>
      <c r="GOS135" s="243"/>
      <c r="GOT135" s="243"/>
      <c r="GOU135" s="243"/>
      <c r="GOV135" s="243"/>
      <c r="GOW135" s="243"/>
      <c r="GOX135" s="243"/>
      <c r="GOY135" s="243"/>
      <c r="GOZ135" s="243"/>
      <c r="GPA135" s="243"/>
      <c r="GPB135" s="243"/>
      <c r="GPC135" s="243"/>
      <c r="GPD135" s="243"/>
      <c r="GPF135" s="243"/>
      <c r="GPG135" s="243"/>
      <c r="GPH135" s="243"/>
      <c r="GPI135" s="243"/>
      <c r="GPJ135" s="243"/>
      <c r="GPK135" s="243"/>
      <c r="GPL135" s="243"/>
      <c r="GPM135" s="243"/>
      <c r="GPN135" s="243"/>
      <c r="GPO135" s="243"/>
      <c r="GPP135" s="243"/>
      <c r="GPQ135" s="243"/>
      <c r="GPR135" s="243"/>
      <c r="GPS135" s="243"/>
      <c r="GPT135" s="243"/>
      <c r="GPV135" s="243"/>
      <c r="GPW135" s="243"/>
      <c r="GPX135" s="243"/>
      <c r="GPY135" s="243"/>
      <c r="GPZ135" s="243"/>
      <c r="GQA135" s="243"/>
      <c r="GQB135" s="243"/>
      <c r="GQC135" s="243"/>
      <c r="GQD135" s="243"/>
      <c r="GQE135" s="243"/>
      <c r="GQF135" s="243"/>
      <c r="GQG135" s="243"/>
      <c r="GQH135" s="243"/>
      <c r="GQI135" s="243"/>
      <c r="GQJ135" s="243"/>
      <c r="GQL135" s="243"/>
      <c r="GQM135" s="243"/>
      <c r="GQN135" s="243"/>
      <c r="GQO135" s="243"/>
      <c r="GQP135" s="243"/>
      <c r="GQQ135" s="243"/>
      <c r="GQR135" s="243"/>
      <c r="GQS135" s="243"/>
      <c r="GQT135" s="243"/>
      <c r="GQU135" s="243"/>
      <c r="GQV135" s="243"/>
      <c r="GQW135" s="243"/>
      <c r="GQX135" s="243"/>
      <c r="GQY135" s="243"/>
      <c r="GQZ135" s="243"/>
      <c r="GRB135" s="243"/>
      <c r="GRC135" s="243"/>
      <c r="GRD135" s="243"/>
      <c r="GRE135" s="243"/>
      <c r="GRF135" s="243"/>
      <c r="GRG135" s="243"/>
      <c r="GRH135" s="243"/>
      <c r="GRI135" s="243"/>
      <c r="GRJ135" s="243"/>
      <c r="GRK135" s="243"/>
      <c r="GRL135" s="243"/>
      <c r="GRM135" s="243"/>
      <c r="GRN135" s="243"/>
      <c r="GRO135" s="243"/>
      <c r="GRP135" s="243"/>
      <c r="GRR135" s="243"/>
      <c r="GRS135" s="243"/>
      <c r="GRT135" s="243"/>
      <c r="GRU135" s="243"/>
      <c r="GRV135" s="243"/>
      <c r="GRW135" s="243"/>
      <c r="GRX135" s="243"/>
      <c r="GRY135" s="243"/>
      <c r="GRZ135" s="243"/>
      <c r="GSA135" s="243"/>
      <c r="GSB135" s="243"/>
      <c r="GSC135" s="243"/>
      <c r="GSD135" s="243"/>
      <c r="GSE135" s="243"/>
      <c r="GSF135" s="243"/>
      <c r="GSH135" s="243"/>
      <c r="GSI135" s="243"/>
      <c r="GSJ135" s="243"/>
      <c r="GSK135" s="243"/>
      <c r="GSL135" s="243"/>
      <c r="GSM135" s="243"/>
      <c r="GSN135" s="243"/>
      <c r="GSO135" s="243"/>
      <c r="GSP135" s="243"/>
      <c r="GSQ135" s="243"/>
      <c r="GSR135" s="243"/>
      <c r="GSS135" s="243"/>
      <c r="GST135" s="243"/>
      <c r="GSU135" s="243"/>
      <c r="GSV135" s="243"/>
      <c r="GSX135" s="243"/>
      <c r="GSY135" s="243"/>
      <c r="GSZ135" s="243"/>
      <c r="GTA135" s="243"/>
      <c r="GTB135" s="243"/>
      <c r="GTC135" s="243"/>
      <c r="GTD135" s="243"/>
      <c r="GTE135" s="243"/>
      <c r="GTF135" s="243"/>
      <c r="GTG135" s="243"/>
      <c r="GTH135" s="243"/>
      <c r="GTI135" s="243"/>
      <c r="GTJ135" s="243"/>
      <c r="GTK135" s="243"/>
      <c r="GTL135" s="243"/>
      <c r="GTN135" s="243"/>
      <c r="GTO135" s="243"/>
      <c r="GTP135" s="243"/>
      <c r="GTQ135" s="243"/>
      <c r="GTR135" s="243"/>
      <c r="GTS135" s="243"/>
      <c r="GTT135" s="243"/>
      <c r="GTU135" s="243"/>
      <c r="GTV135" s="243"/>
      <c r="GTW135" s="243"/>
      <c r="GTX135" s="243"/>
      <c r="GTY135" s="243"/>
      <c r="GTZ135" s="243"/>
      <c r="GUA135" s="243"/>
      <c r="GUB135" s="243"/>
      <c r="GUD135" s="243"/>
      <c r="GUE135" s="243"/>
      <c r="GUF135" s="243"/>
      <c r="GUG135" s="243"/>
      <c r="GUH135" s="243"/>
      <c r="GUI135" s="243"/>
      <c r="GUJ135" s="243"/>
      <c r="GUK135" s="243"/>
      <c r="GUL135" s="243"/>
      <c r="GUM135" s="243"/>
      <c r="GUN135" s="243"/>
      <c r="GUO135" s="243"/>
      <c r="GUP135" s="243"/>
      <c r="GUQ135" s="243"/>
      <c r="GUR135" s="243"/>
      <c r="GUT135" s="243"/>
      <c r="GUU135" s="243"/>
      <c r="GUV135" s="243"/>
      <c r="GUW135" s="243"/>
      <c r="GUX135" s="243"/>
      <c r="GUY135" s="243"/>
      <c r="GUZ135" s="243"/>
      <c r="GVA135" s="243"/>
      <c r="GVB135" s="243"/>
      <c r="GVC135" s="243"/>
      <c r="GVD135" s="243"/>
      <c r="GVE135" s="243"/>
      <c r="GVF135" s="243"/>
      <c r="GVG135" s="243"/>
      <c r="GVH135" s="243"/>
      <c r="GVJ135" s="243"/>
      <c r="GVK135" s="243"/>
      <c r="GVL135" s="243"/>
      <c r="GVM135" s="243"/>
      <c r="GVN135" s="243"/>
      <c r="GVO135" s="243"/>
      <c r="GVP135" s="243"/>
      <c r="GVQ135" s="243"/>
      <c r="GVR135" s="243"/>
      <c r="GVS135" s="243"/>
      <c r="GVT135" s="243"/>
      <c r="GVU135" s="243"/>
      <c r="GVV135" s="243"/>
      <c r="GVW135" s="243"/>
      <c r="GVX135" s="243"/>
      <c r="GVZ135" s="243"/>
      <c r="GWA135" s="243"/>
      <c r="GWB135" s="243"/>
      <c r="GWC135" s="243"/>
      <c r="GWD135" s="243"/>
      <c r="GWE135" s="243"/>
      <c r="GWF135" s="243"/>
      <c r="GWG135" s="243"/>
      <c r="GWH135" s="243"/>
      <c r="GWI135" s="243"/>
      <c r="GWJ135" s="243"/>
      <c r="GWK135" s="243"/>
      <c r="GWL135" s="243"/>
      <c r="GWM135" s="243"/>
      <c r="GWN135" s="243"/>
      <c r="GWP135" s="243"/>
      <c r="GWQ135" s="243"/>
      <c r="GWR135" s="243"/>
      <c r="GWS135" s="243"/>
      <c r="GWT135" s="243"/>
      <c r="GWU135" s="243"/>
      <c r="GWV135" s="243"/>
      <c r="GWW135" s="243"/>
      <c r="GWX135" s="243"/>
      <c r="GWY135" s="243"/>
      <c r="GWZ135" s="243"/>
      <c r="GXA135" s="243"/>
      <c r="GXB135" s="243"/>
      <c r="GXC135" s="243"/>
      <c r="GXD135" s="243"/>
      <c r="GXF135" s="243"/>
      <c r="GXG135" s="243"/>
      <c r="GXH135" s="243"/>
      <c r="GXI135" s="243"/>
      <c r="GXJ135" s="243"/>
      <c r="GXK135" s="243"/>
      <c r="GXL135" s="243"/>
      <c r="GXM135" s="243"/>
      <c r="GXN135" s="243"/>
      <c r="GXO135" s="243"/>
      <c r="GXP135" s="243"/>
      <c r="GXQ135" s="243"/>
      <c r="GXR135" s="243"/>
      <c r="GXS135" s="243"/>
      <c r="GXT135" s="243"/>
      <c r="GXV135" s="243"/>
      <c r="GXW135" s="243"/>
      <c r="GXX135" s="243"/>
      <c r="GXY135" s="243"/>
      <c r="GXZ135" s="243"/>
      <c r="GYA135" s="243"/>
      <c r="GYB135" s="243"/>
      <c r="GYC135" s="243"/>
      <c r="GYD135" s="243"/>
      <c r="GYE135" s="243"/>
      <c r="GYF135" s="243"/>
      <c r="GYG135" s="243"/>
      <c r="GYH135" s="243"/>
      <c r="GYI135" s="243"/>
      <c r="GYJ135" s="243"/>
      <c r="GYL135" s="243"/>
      <c r="GYM135" s="243"/>
      <c r="GYN135" s="243"/>
      <c r="GYO135" s="243"/>
      <c r="GYP135" s="243"/>
      <c r="GYQ135" s="243"/>
      <c r="GYR135" s="243"/>
      <c r="GYS135" s="243"/>
      <c r="GYT135" s="243"/>
      <c r="GYU135" s="243"/>
      <c r="GYV135" s="243"/>
      <c r="GYW135" s="243"/>
      <c r="GYX135" s="243"/>
      <c r="GYY135" s="243"/>
      <c r="GYZ135" s="243"/>
      <c r="GZB135" s="243"/>
      <c r="GZC135" s="243"/>
      <c r="GZD135" s="243"/>
      <c r="GZE135" s="243"/>
      <c r="GZF135" s="243"/>
      <c r="GZG135" s="243"/>
      <c r="GZH135" s="243"/>
      <c r="GZI135" s="243"/>
      <c r="GZJ135" s="243"/>
      <c r="GZK135" s="243"/>
      <c r="GZL135" s="243"/>
      <c r="GZM135" s="243"/>
      <c r="GZN135" s="243"/>
      <c r="GZO135" s="243"/>
      <c r="GZP135" s="243"/>
      <c r="GZR135" s="243"/>
      <c r="GZS135" s="243"/>
      <c r="GZT135" s="243"/>
      <c r="GZU135" s="243"/>
      <c r="GZV135" s="243"/>
      <c r="GZW135" s="243"/>
      <c r="GZX135" s="243"/>
      <c r="GZY135" s="243"/>
      <c r="GZZ135" s="243"/>
      <c r="HAA135" s="243"/>
      <c r="HAB135" s="243"/>
      <c r="HAC135" s="243"/>
      <c r="HAD135" s="243"/>
      <c r="HAE135" s="243"/>
      <c r="HAF135" s="243"/>
      <c r="HAH135" s="243"/>
      <c r="HAI135" s="243"/>
      <c r="HAJ135" s="243"/>
      <c r="HAK135" s="243"/>
      <c r="HAL135" s="243"/>
      <c r="HAM135" s="243"/>
      <c r="HAN135" s="243"/>
      <c r="HAO135" s="243"/>
      <c r="HAP135" s="243"/>
      <c r="HAQ135" s="243"/>
      <c r="HAR135" s="243"/>
      <c r="HAS135" s="243"/>
      <c r="HAT135" s="243"/>
      <c r="HAU135" s="243"/>
      <c r="HAV135" s="243"/>
      <c r="HAX135" s="243"/>
      <c r="HAY135" s="243"/>
      <c r="HAZ135" s="243"/>
      <c r="HBA135" s="243"/>
      <c r="HBB135" s="243"/>
      <c r="HBC135" s="243"/>
      <c r="HBD135" s="243"/>
      <c r="HBE135" s="243"/>
      <c r="HBF135" s="243"/>
      <c r="HBG135" s="243"/>
      <c r="HBH135" s="243"/>
      <c r="HBI135" s="243"/>
      <c r="HBJ135" s="243"/>
      <c r="HBK135" s="243"/>
      <c r="HBL135" s="243"/>
      <c r="HBN135" s="243"/>
      <c r="HBO135" s="243"/>
      <c r="HBP135" s="243"/>
      <c r="HBQ135" s="243"/>
      <c r="HBR135" s="243"/>
      <c r="HBS135" s="243"/>
      <c r="HBT135" s="243"/>
      <c r="HBU135" s="243"/>
      <c r="HBV135" s="243"/>
      <c r="HBW135" s="243"/>
      <c r="HBX135" s="243"/>
      <c r="HBY135" s="243"/>
      <c r="HBZ135" s="243"/>
      <c r="HCA135" s="243"/>
      <c r="HCB135" s="243"/>
      <c r="HCD135" s="243"/>
      <c r="HCE135" s="243"/>
      <c r="HCF135" s="243"/>
      <c r="HCG135" s="243"/>
      <c r="HCH135" s="243"/>
      <c r="HCI135" s="243"/>
      <c r="HCJ135" s="243"/>
      <c r="HCK135" s="243"/>
      <c r="HCL135" s="243"/>
      <c r="HCM135" s="243"/>
      <c r="HCN135" s="243"/>
      <c r="HCO135" s="243"/>
      <c r="HCP135" s="243"/>
      <c r="HCQ135" s="243"/>
      <c r="HCR135" s="243"/>
      <c r="HCT135" s="243"/>
      <c r="HCU135" s="243"/>
      <c r="HCV135" s="243"/>
      <c r="HCW135" s="243"/>
      <c r="HCX135" s="243"/>
      <c r="HCY135" s="243"/>
      <c r="HCZ135" s="243"/>
      <c r="HDA135" s="243"/>
      <c r="HDB135" s="243"/>
      <c r="HDC135" s="243"/>
      <c r="HDD135" s="243"/>
      <c r="HDE135" s="243"/>
      <c r="HDF135" s="243"/>
      <c r="HDG135" s="243"/>
      <c r="HDH135" s="243"/>
      <c r="HDJ135" s="243"/>
      <c r="HDK135" s="243"/>
      <c r="HDL135" s="243"/>
      <c r="HDM135" s="243"/>
      <c r="HDN135" s="243"/>
      <c r="HDO135" s="243"/>
      <c r="HDP135" s="243"/>
      <c r="HDQ135" s="243"/>
      <c r="HDR135" s="243"/>
      <c r="HDS135" s="243"/>
      <c r="HDT135" s="243"/>
      <c r="HDU135" s="243"/>
      <c r="HDV135" s="243"/>
      <c r="HDW135" s="243"/>
      <c r="HDX135" s="243"/>
      <c r="HDZ135" s="243"/>
      <c r="HEA135" s="243"/>
      <c r="HEB135" s="243"/>
      <c r="HEC135" s="243"/>
      <c r="HED135" s="243"/>
      <c r="HEE135" s="243"/>
      <c r="HEF135" s="243"/>
      <c r="HEG135" s="243"/>
      <c r="HEH135" s="243"/>
      <c r="HEI135" s="243"/>
      <c r="HEJ135" s="243"/>
      <c r="HEK135" s="243"/>
      <c r="HEL135" s="243"/>
      <c r="HEM135" s="243"/>
      <c r="HEN135" s="243"/>
      <c r="HEP135" s="243"/>
      <c r="HEQ135" s="243"/>
      <c r="HER135" s="243"/>
      <c r="HES135" s="243"/>
      <c r="HET135" s="243"/>
      <c r="HEU135" s="243"/>
      <c r="HEV135" s="243"/>
      <c r="HEW135" s="243"/>
      <c r="HEX135" s="243"/>
      <c r="HEY135" s="243"/>
      <c r="HEZ135" s="243"/>
      <c r="HFA135" s="243"/>
      <c r="HFB135" s="243"/>
      <c r="HFC135" s="243"/>
      <c r="HFD135" s="243"/>
      <c r="HFF135" s="243"/>
      <c r="HFG135" s="243"/>
      <c r="HFH135" s="243"/>
      <c r="HFI135" s="243"/>
      <c r="HFJ135" s="243"/>
      <c r="HFK135" s="243"/>
      <c r="HFL135" s="243"/>
      <c r="HFM135" s="243"/>
      <c r="HFN135" s="243"/>
      <c r="HFO135" s="243"/>
      <c r="HFP135" s="243"/>
      <c r="HFQ135" s="243"/>
      <c r="HFR135" s="243"/>
      <c r="HFS135" s="243"/>
      <c r="HFT135" s="243"/>
      <c r="HFV135" s="243"/>
      <c r="HFW135" s="243"/>
      <c r="HFX135" s="243"/>
      <c r="HFY135" s="243"/>
      <c r="HFZ135" s="243"/>
      <c r="HGA135" s="243"/>
      <c r="HGB135" s="243"/>
      <c r="HGC135" s="243"/>
      <c r="HGD135" s="243"/>
      <c r="HGE135" s="243"/>
      <c r="HGF135" s="243"/>
      <c r="HGG135" s="243"/>
      <c r="HGH135" s="243"/>
      <c r="HGI135" s="243"/>
      <c r="HGJ135" s="243"/>
      <c r="HGL135" s="243"/>
      <c r="HGM135" s="243"/>
      <c r="HGN135" s="243"/>
      <c r="HGO135" s="243"/>
      <c r="HGP135" s="243"/>
      <c r="HGQ135" s="243"/>
      <c r="HGR135" s="243"/>
      <c r="HGS135" s="243"/>
      <c r="HGT135" s="243"/>
      <c r="HGU135" s="243"/>
      <c r="HGV135" s="243"/>
      <c r="HGW135" s="243"/>
      <c r="HGX135" s="243"/>
      <c r="HGY135" s="243"/>
      <c r="HGZ135" s="243"/>
      <c r="HHB135" s="243"/>
      <c r="HHC135" s="243"/>
      <c r="HHD135" s="243"/>
      <c r="HHE135" s="243"/>
      <c r="HHF135" s="243"/>
      <c r="HHG135" s="243"/>
      <c r="HHH135" s="243"/>
      <c r="HHI135" s="243"/>
      <c r="HHJ135" s="243"/>
      <c r="HHK135" s="243"/>
      <c r="HHL135" s="243"/>
      <c r="HHM135" s="243"/>
      <c r="HHN135" s="243"/>
      <c r="HHO135" s="243"/>
      <c r="HHP135" s="243"/>
      <c r="HHR135" s="243"/>
      <c r="HHS135" s="243"/>
      <c r="HHT135" s="243"/>
      <c r="HHU135" s="243"/>
      <c r="HHV135" s="243"/>
      <c r="HHW135" s="243"/>
      <c r="HHX135" s="243"/>
      <c r="HHY135" s="243"/>
      <c r="HHZ135" s="243"/>
      <c r="HIA135" s="243"/>
      <c r="HIB135" s="243"/>
      <c r="HIC135" s="243"/>
      <c r="HID135" s="243"/>
      <c r="HIE135" s="243"/>
      <c r="HIF135" s="243"/>
      <c r="HIH135" s="243"/>
      <c r="HII135" s="243"/>
      <c r="HIJ135" s="243"/>
      <c r="HIK135" s="243"/>
      <c r="HIL135" s="243"/>
      <c r="HIM135" s="243"/>
      <c r="HIN135" s="243"/>
      <c r="HIO135" s="243"/>
      <c r="HIP135" s="243"/>
      <c r="HIQ135" s="243"/>
      <c r="HIR135" s="243"/>
      <c r="HIS135" s="243"/>
      <c r="HIT135" s="243"/>
      <c r="HIU135" s="243"/>
      <c r="HIV135" s="243"/>
      <c r="HIX135" s="243"/>
      <c r="HIY135" s="243"/>
      <c r="HIZ135" s="243"/>
      <c r="HJA135" s="243"/>
      <c r="HJB135" s="243"/>
      <c r="HJC135" s="243"/>
      <c r="HJD135" s="243"/>
      <c r="HJE135" s="243"/>
      <c r="HJF135" s="243"/>
      <c r="HJG135" s="243"/>
      <c r="HJH135" s="243"/>
      <c r="HJI135" s="243"/>
      <c r="HJJ135" s="243"/>
      <c r="HJK135" s="243"/>
      <c r="HJL135" s="243"/>
      <c r="HJN135" s="243"/>
      <c r="HJO135" s="243"/>
      <c r="HJP135" s="243"/>
      <c r="HJQ135" s="243"/>
      <c r="HJR135" s="243"/>
      <c r="HJS135" s="243"/>
      <c r="HJT135" s="243"/>
      <c r="HJU135" s="243"/>
      <c r="HJV135" s="243"/>
      <c r="HJW135" s="243"/>
      <c r="HJX135" s="243"/>
      <c r="HJY135" s="243"/>
      <c r="HJZ135" s="243"/>
      <c r="HKA135" s="243"/>
      <c r="HKB135" s="243"/>
      <c r="HKD135" s="243"/>
      <c r="HKE135" s="243"/>
      <c r="HKF135" s="243"/>
      <c r="HKG135" s="243"/>
      <c r="HKH135" s="243"/>
      <c r="HKI135" s="243"/>
      <c r="HKJ135" s="243"/>
      <c r="HKK135" s="243"/>
      <c r="HKL135" s="243"/>
      <c r="HKM135" s="243"/>
      <c r="HKN135" s="243"/>
      <c r="HKO135" s="243"/>
      <c r="HKP135" s="243"/>
      <c r="HKQ135" s="243"/>
      <c r="HKR135" s="243"/>
      <c r="HKT135" s="243"/>
      <c r="HKU135" s="243"/>
      <c r="HKV135" s="243"/>
      <c r="HKW135" s="243"/>
      <c r="HKX135" s="243"/>
      <c r="HKY135" s="243"/>
      <c r="HKZ135" s="243"/>
      <c r="HLA135" s="243"/>
      <c r="HLB135" s="243"/>
      <c r="HLC135" s="243"/>
      <c r="HLD135" s="243"/>
      <c r="HLE135" s="243"/>
      <c r="HLF135" s="243"/>
      <c r="HLG135" s="243"/>
      <c r="HLH135" s="243"/>
      <c r="HLJ135" s="243"/>
      <c r="HLK135" s="243"/>
      <c r="HLL135" s="243"/>
      <c r="HLM135" s="243"/>
      <c r="HLN135" s="243"/>
      <c r="HLO135" s="243"/>
      <c r="HLP135" s="243"/>
      <c r="HLQ135" s="243"/>
      <c r="HLR135" s="243"/>
      <c r="HLS135" s="243"/>
      <c r="HLT135" s="243"/>
      <c r="HLU135" s="243"/>
      <c r="HLV135" s="243"/>
      <c r="HLW135" s="243"/>
      <c r="HLX135" s="243"/>
      <c r="HLZ135" s="243"/>
      <c r="HMA135" s="243"/>
      <c r="HMB135" s="243"/>
      <c r="HMC135" s="243"/>
      <c r="HMD135" s="243"/>
      <c r="HME135" s="243"/>
      <c r="HMF135" s="243"/>
      <c r="HMG135" s="243"/>
      <c r="HMH135" s="243"/>
      <c r="HMI135" s="243"/>
      <c r="HMJ135" s="243"/>
      <c r="HMK135" s="243"/>
      <c r="HML135" s="243"/>
      <c r="HMM135" s="243"/>
      <c r="HMN135" s="243"/>
      <c r="HMP135" s="243"/>
      <c r="HMQ135" s="243"/>
      <c r="HMR135" s="243"/>
      <c r="HMS135" s="243"/>
      <c r="HMT135" s="243"/>
      <c r="HMU135" s="243"/>
      <c r="HMV135" s="243"/>
      <c r="HMW135" s="243"/>
      <c r="HMX135" s="243"/>
      <c r="HMY135" s="243"/>
      <c r="HMZ135" s="243"/>
      <c r="HNA135" s="243"/>
      <c r="HNB135" s="243"/>
      <c r="HNC135" s="243"/>
      <c r="HND135" s="243"/>
      <c r="HNF135" s="243"/>
      <c r="HNG135" s="243"/>
      <c r="HNH135" s="243"/>
      <c r="HNI135" s="243"/>
      <c r="HNJ135" s="243"/>
      <c r="HNK135" s="243"/>
      <c r="HNL135" s="243"/>
      <c r="HNM135" s="243"/>
      <c r="HNN135" s="243"/>
      <c r="HNO135" s="243"/>
      <c r="HNP135" s="243"/>
      <c r="HNQ135" s="243"/>
      <c r="HNR135" s="243"/>
      <c r="HNS135" s="243"/>
      <c r="HNT135" s="243"/>
      <c r="HNV135" s="243"/>
      <c r="HNW135" s="243"/>
      <c r="HNX135" s="243"/>
      <c r="HNY135" s="243"/>
      <c r="HNZ135" s="243"/>
      <c r="HOA135" s="243"/>
      <c r="HOB135" s="243"/>
      <c r="HOC135" s="243"/>
      <c r="HOD135" s="243"/>
      <c r="HOE135" s="243"/>
      <c r="HOF135" s="243"/>
      <c r="HOG135" s="243"/>
      <c r="HOH135" s="243"/>
      <c r="HOI135" s="243"/>
      <c r="HOJ135" s="243"/>
      <c r="HOL135" s="243"/>
      <c r="HOM135" s="243"/>
      <c r="HON135" s="243"/>
      <c r="HOO135" s="243"/>
      <c r="HOP135" s="243"/>
      <c r="HOQ135" s="243"/>
      <c r="HOR135" s="243"/>
      <c r="HOS135" s="243"/>
      <c r="HOT135" s="243"/>
      <c r="HOU135" s="243"/>
      <c r="HOV135" s="243"/>
      <c r="HOW135" s="243"/>
      <c r="HOX135" s="243"/>
      <c r="HOY135" s="243"/>
      <c r="HOZ135" s="243"/>
      <c r="HPB135" s="243"/>
      <c r="HPC135" s="243"/>
      <c r="HPD135" s="243"/>
      <c r="HPE135" s="243"/>
      <c r="HPF135" s="243"/>
      <c r="HPG135" s="243"/>
      <c r="HPH135" s="243"/>
      <c r="HPI135" s="243"/>
      <c r="HPJ135" s="243"/>
      <c r="HPK135" s="243"/>
      <c r="HPL135" s="243"/>
      <c r="HPM135" s="243"/>
      <c r="HPN135" s="243"/>
      <c r="HPO135" s="243"/>
      <c r="HPP135" s="243"/>
      <c r="HPR135" s="243"/>
      <c r="HPS135" s="243"/>
      <c r="HPT135" s="243"/>
      <c r="HPU135" s="243"/>
      <c r="HPV135" s="243"/>
      <c r="HPW135" s="243"/>
      <c r="HPX135" s="243"/>
      <c r="HPY135" s="243"/>
      <c r="HPZ135" s="243"/>
      <c r="HQA135" s="243"/>
      <c r="HQB135" s="243"/>
      <c r="HQC135" s="243"/>
      <c r="HQD135" s="243"/>
      <c r="HQE135" s="243"/>
      <c r="HQF135" s="243"/>
      <c r="HQH135" s="243"/>
      <c r="HQI135" s="243"/>
      <c r="HQJ135" s="243"/>
      <c r="HQK135" s="243"/>
      <c r="HQL135" s="243"/>
      <c r="HQM135" s="243"/>
      <c r="HQN135" s="243"/>
      <c r="HQO135" s="243"/>
      <c r="HQP135" s="243"/>
      <c r="HQQ135" s="243"/>
      <c r="HQR135" s="243"/>
      <c r="HQS135" s="243"/>
      <c r="HQT135" s="243"/>
      <c r="HQU135" s="243"/>
      <c r="HQV135" s="243"/>
      <c r="HQX135" s="243"/>
      <c r="HQY135" s="243"/>
      <c r="HQZ135" s="243"/>
      <c r="HRA135" s="243"/>
      <c r="HRB135" s="243"/>
      <c r="HRC135" s="243"/>
      <c r="HRD135" s="243"/>
      <c r="HRE135" s="243"/>
      <c r="HRF135" s="243"/>
      <c r="HRG135" s="243"/>
      <c r="HRH135" s="243"/>
      <c r="HRI135" s="243"/>
      <c r="HRJ135" s="243"/>
      <c r="HRK135" s="243"/>
      <c r="HRL135" s="243"/>
      <c r="HRN135" s="243"/>
      <c r="HRO135" s="243"/>
      <c r="HRP135" s="243"/>
      <c r="HRQ135" s="243"/>
      <c r="HRR135" s="243"/>
      <c r="HRS135" s="243"/>
      <c r="HRT135" s="243"/>
      <c r="HRU135" s="243"/>
      <c r="HRV135" s="243"/>
      <c r="HRW135" s="243"/>
      <c r="HRX135" s="243"/>
      <c r="HRY135" s="243"/>
      <c r="HRZ135" s="243"/>
      <c r="HSA135" s="243"/>
      <c r="HSB135" s="243"/>
      <c r="HSD135" s="243"/>
      <c r="HSE135" s="243"/>
      <c r="HSF135" s="243"/>
      <c r="HSG135" s="243"/>
      <c r="HSH135" s="243"/>
      <c r="HSI135" s="243"/>
      <c r="HSJ135" s="243"/>
      <c r="HSK135" s="243"/>
      <c r="HSL135" s="243"/>
      <c r="HSM135" s="243"/>
      <c r="HSN135" s="243"/>
      <c r="HSO135" s="243"/>
      <c r="HSP135" s="243"/>
      <c r="HSQ135" s="243"/>
      <c r="HSR135" s="243"/>
      <c r="HST135" s="243"/>
      <c r="HSU135" s="243"/>
      <c r="HSV135" s="243"/>
      <c r="HSW135" s="243"/>
      <c r="HSX135" s="243"/>
      <c r="HSY135" s="243"/>
      <c r="HSZ135" s="243"/>
      <c r="HTA135" s="243"/>
      <c r="HTB135" s="243"/>
      <c r="HTC135" s="243"/>
      <c r="HTD135" s="243"/>
      <c r="HTE135" s="243"/>
      <c r="HTF135" s="243"/>
      <c r="HTG135" s="243"/>
      <c r="HTH135" s="243"/>
      <c r="HTJ135" s="243"/>
      <c r="HTK135" s="243"/>
      <c r="HTL135" s="243"/>
      <c r="HTM135" s="243"/>
      <c r="HTN135" s="243"/>
      <c r="HTO135" s="243"/>
      <c r="HTP135" s="243"/>
      <c r="HTQ135" s="243"/>
      <c r="HTR135" s="243"/>
      <c r="HTS135" s="243"/>
      <c r="HTT135" s="243"/>
      <c r="HTU135" s="243"/>
      <c r="HTV135" s="243"/>
      <c r="HTW135" s="243"/>
      <c r="HTX135" s="243"/>
      <c r="HTZ135" s="243"/>
      <c r="HUA135" s="243"/>
      <c r="HUB135" s="243"/>
      <c r="HUC135" s="243"/>
      <c r="HUD135" s="243"/>
      <c r="HUE135" s="243"/>
      <c r="HUF135" s="243"/>
      <c r="HUG135" s="243"/>
      <c r="HUH135" s="243"/>
      <c r="HUI135" s="243"/>
      <c r="HUJ135" s="243"/>
      <c r="HUK135" s="243"/>
      <c r="HUL135" s="243"/>
      <c r="HUM135" s="243"/>
      <c r="HUN135" s="243"/>
      <c r="HUP135" s="243"/>
      <c r="HUQ135" s="243"/>
      <c r="HUR135" s="243"/>
      <c r="HUS135" s="243"/>
      <c r="HUT135" s="243"/>
      <c r="HUU135" s="243"/>
      <c r="HUV135" s="243"/>
      <c r="HUW135" s="243"/>
      <c r="HUX135" s="243"/>
      <c r="HUY135" s="243"/>
      <c r="HUZ135" s="243"/>
      <c r="HVA135" s="243"/>
      <c r="HVB135" s="243"/>
      <c r="HVC135" s="243"/>
      <c r="HVD135" s="243"/>
      <c r="HVF135" s="243"/>
      <c r="HVG135" s="243"/>
      <c r="HVH135" s="243"/>
      <c r="HVI135" s="243"/>
      <c r="HVJ135" s="243"/>
      <c r="HVK135" s="243"/>
      <c r="HVL135" s="243"/>
      <c r="HVM135" s="243"/>
      <c r="HVN135" s="243"/>
      <c r="HVO135" s="243"/>
      <c r="HVP135" s="243"/>
      <c r="HVQ135" s="243"/>
      <c r="HVR135" s="243"/>
      <c r="HVS135" s="243"/>
      <c r="HVT135" s="243"/>
      <c r="HVV135" s="243"/>
      <c r="HVW135" s="243"/>
      <c r="HVX135" s="243"/>
      <c r="HVY135" s="243"/>
      <c r="HVZ135" s="243"/>
      <c r="HWA135" s="243"/>
      <c r="HWB135" s="243"/>
      <c r="HWC135" s="243"/>
      <c r="HWD135" s="243"/>
      <c r="HWE135" s="243"/>
      <c r="HWF135" s="243"/>
      <c r="HWG135" s="243"/>
      <c r="HWH135" s="243"/>
      <c r="HWI135" s="243"/>
      <c r="HWJ135" s="243"/>
      <c r="HWL135" s="243"/>
      <c r="HWM135" s="243"/>
      <c r="HWN135" s="243"/>
      <c r="HWO135" s="243"/>
      <c r="HWP135" s="243"/>
      <c r="HWQ135" s="243"/>
      <c r="HWR135" s="243"/>
      <c r="HWS135" s="243"/>
      <c r="HWT135" s="243"/>
      <c r="HWU135" s="243"/>
      <c r="HWV135" s="243"/>
      <c r="HWW135" s="243"/>
      <c r="HWX135" s="243"/>
      <c r="HWY135" s="243"/>
      <c r="HWZ135" s="243"/>
      <c r="HXB135" s="243"/>
      <c r="HXC135" s="243"/>
      <c r="HXD135" s="243"/>
      <c r="HXE135" s="243"/>
      <c r="HXF135" s="243"/>
      <c r="HXG135" s="243"/>
      <c r="HXH135" s="243"/>
      <c r="HXI135" s="243"/>
      <c r="HXJ135" s="243"/>
      <c r="HXK135" s="243"/>
      <c r="HXL135" s="243"/>
      <c r="HXM135" s="243"/>
      <c r="HXN135" s="243"/>
      <c r="HXO135" s="243"/>
      <c r="HXP135" s="243"/>
      <c r="HXR135" s="243"/>
      <c r="HXS135" s="243"/>
      <c r="HXT135" s="243"/>
      <c r="HXU135" s="243"/>
      <c r="HXV135" s="243"/>
      <c r="HXW135" s="243"/>
      <c r="HXX135" s="243"/>
      <c r="HXY135" s="243"/>
      <c r="HXZ135" s="243"/>
      <c r="HYA135" s="243"/>
      <c r="HYB135" s="243"/>
      <c r="HYC135" s="243"/>
      <c r="HYD135" s="243"/>
      <c r="HYE135" s="243"/>
      <c r="HYF135" s="243"/>
      <c r="HYH135" s="243"/>
      <c r="HYI135" s="243"/>
      <c r="HYJ135" s="243"/>
      <c r="HYK135" s="243"/>
      <c r="HYL135" s="243"/>
      <c r="HYM135" s="243"/>
      <c r="HYN135" s="243"/>
      <c r="HYO135" s="243"/>
      <c r="HYP135" s="243"/>
      <c r="HYQ135" s="243"/>
      <c r="HYR135" s="243"/>
      <c r="HYS135" s="243"/>
      <c r="HYT135" s="243"/>
      <c r="HYU135" s="243"/>
      <c r="HYV135" s="243"/>
      <c r="HYX135" s="243"/>
      <c r="HYY135" s="243"/>
      <c r="HYZ135" s="243"/>
      <c r="HZA135" s="243"/>
      <c r="HZB135" s="243"/>
      <c r="HZC135" s="243"/>
      <c r="HZD135" s="243"/>
      <c r="HZE135" s="243"/>
      <c r="HZF135" s="243"/>
      <c r="HZG135" s="243"/>
      <c r="HZH135" s="243"/>
      <c r="HZI135" s="243"/>
      <c r="HZJ135" s="243"/>
      <c r="HZK135" s="243"/>
      <c r="HZL135" s="243"/>
      <c r="HZN135" s="243"/>
      <c r="HZO135" s="243"/>
      <c r="HZP135" s="243"/>
      <c r="HZQ135" s="243"/>
      <c r="HZR135" s="243"/>
      <c r="HZS135" s="243"/>
      <c r="HZT135" s="243"/>
      <c r="HZU135" s="243"/>
      <c r="HZV135" s="243"/>
      <c r="HZW135" s="243"/>
      <c r="HZX135" s="243"/>
      <c r="HZY135" s="243"/>
      <c r="HZZ135" s="243"/>
      <c r="IAA135" s="243"/>
      <c r="IAB135" s="243"/>
      <c r="IAD135" s="243"/>
      <c r="IAE135" s="243"/>
      <c r="IAF135" s="243"/>
      <c r="IAG135" s="243"/>
      <c r="IAH135" s="243"/>
      <c r="IAI135" s="243"/>
      <c r="IAJ135" s="243"/>
      <c r="IAK135" s="243"/>
      <c r="IAL135" s="243"/>
      <c r="IAM135" s="243"/>
      <c r="IAN135" s="243"/>
      <c r="IAO135" s="243"/>
      <c r="IAP135" s="243"/>
      <c r="IAQ135" s="243"/>
      <c r="IAR135" s="243"/>
      <c r="IAT135" s="243"/>
      <c r="IAU135" s="243"/>
      <c r="IAV135" s="243"/>
      <c r="IAW135" s="243"/>
      <c r="IAX135" s="243"/>
      <c r="IAY135" s="243"/>
      <c r="IAZ135" s="243"/>
      <c r="IBA135" s="243"/>
      <c r="IBB135" s="243"/>
      <c r="IBC135" s="243"/>
      <c r="IBD135" s="243"/>
      <c r="IBE135" s="243"/>
      <c r="IBF135" s="243"/>
      <c r="IBG135" s="243"/>
      <c r="IBH135" s="243"/>
      <c r="IBJ135" s="243"/>
      <c r="IBK135" s="243"/>
      <c r="IBL135" s="243"/>
      <c r="IBM135" s="243"/>
      <c r="IBN135" s="243"/>
      <c r="IBO135" s="243"/>
      <c r="IBP135" s="243"/>
      <c r="IBQ135" s="243"/>
      <c r="IBR135" s="243"/>
      <c r="IBS135" s="243"/>
      <c r="IBT135" s="243"/>
      <c r="IBU135" s="243"/>
      <c r="IBV135" s="243"/>
      <c r="IBW135" s="243"/>
      <c r="IBX135" s="243"/>
      <c r="IBZ135" s="243"/>
      <c r="ICA135" s="243"/>
      <c r="ICB135" s="243"/>
      <c r="ICC135" s="243"/>
      <c r="ICD135" s="243"/>
      <c r="ICE135" s="243"/>
      <c r="ICF135" s="243"/>
      <c r="ICG135" s="243"/>
      <c r="ICH135" s="243"/>
      <c r="ICI135" s="243"/>
      <c r="ICJ135" s="243"/>
      <c r="ICK135" s="243"/>
      <c r="ICL135" s="243"/>
      <c r="ICM135" s="243"/>
      <c r="ICN135" s="243"/>
      <c r="ICP135" s="243"/>
      <c r="ICQ135" s="243"/>
      <c r="ICR135" s="243"/>
      <c r="ICS135" s="243"/>
      <c r="ICT135" s="243"/>
      <c r="ICU135" s="243"/>
      <c r="ICV135" s="243"/>
      <c r="ICW135" s="243"/>
      <c r="ICX135" s="243"/>
      <c r="ICY135" s="243"/>
      <c r="ICZ135" s="243"/>
      <c r="IDA135" s="243"/>
      <c r="IDB135" s="243"/>
      <c r="IDC135" s="243"/>
      <c r="IDD135" s="243"/>
      <c r="IDF135" s="243"/>
      <c r="IDG135" s="243"/>
      <c r="IDH135" s="243"/>
      <c r="IDI135" s="243"/>
      <c r="IDJ135" s="243"/>
      <c r="IDK135" s="243"/>
      <c r="IDL135" s="243"/>
      <c r="IDM135" s="243"/>
      <c r="IDN135" s="243"/>
      <c r="IDO135" s="243"/>
      <c r="IDP135" s="243"/>
      <c r="IDQ135" s="243"/>
      <c r="IDR135" s="243"/>
      <c r="IDS135" s="243"/>
      <c r="IDT135" s="243"/>
      <c r="IDV135" s="243"/>
      <c r="IDW135" s="243"/>
      <c r="IDX135" s="243"/>
      <c r="IDY135" s="243"/>
      <c r="IDZ135" s="243"/>
      <c r="IEA135" s="243"/>
      <c r="IEB135" s="243"/>
      <c r="IEC135" s="243"/>
      <c r="IED135" s="243"/>
      <c r="IEE135" s="243"/>
      <c r="IEF135" s="243"/>
      <c r="IEG135" s="243"/>
      <c r="IEH135" s="243"/>
      <c r="IEI135" s="243"/>
      <c r="IEJ135" s="243"/>
      <c r="IEL135" s="243"/>
      <c r="IEM135" s="243"/>
      <c r="IEN135" s="243"/>
      <c r="IEO135" s="243"/>
      <c r="IEP135" s="243"/>
      <c r="IEQ135" s="243"/>
      <c r="IER135" s="243"/>
      <c r="IES135" s="243"/>
      <c r="IET135" s="243"/>
      <c r="IEU135" s="243"/>
      <c r="IEV135" s="243"/>
      <c r="IEW135" s="243"/>
      <c r="IEX135" s="243"/>
      <c r="IEY135" s="243"/>
      <c r="IEZ135" s="243"/>
      <c r="IFB135" s="243"/>
      <c r="IFC135" s="243"/>
      <c r="IFD135" s="243"/>
      <c r="IFE135" s="243"/>
      <c r="IFF135" s="243"/>
      <c r="IFG135" s="243"/>
      <c r="IFH135" s="243"/>
      <c r="IFI135" s="243"/>
      <c r="IFJ135" s="243"/>
      <c r="IFK135" s="243"/>
      <c r="IFL135" s="243"/>
      <c r="IFM135" s="243"/>
      <c r="IFN135" s="243"/>
      <c r="IFO135" s="243"/>
      <c r="IFP135" s="243"/>
      <c r="IFR135" s="243"/>
      <c r="IFS135" s="243"/>
      <c r="IFT135" s="243"/>
      <c r="IFU135" s="243"/>
      <c r="IFV135" s="243"/>
      <c r="IFW135" s="243"/>
      <c r="IFX135" s="243"/>
      <c r="IFY135" s="243"/>
      <c r="IFZ135" s="243"/>
      <c r="IGA135" s="243"/>
      <c r="IGB135" s="243"/>
      <c r="IGC135" s="243"/>
      <c r="IGD135" s="243"/>
      <c r="IGE135" s="243"/>
      <c r="IGF135" s="243"/>
      <c r="IGH135" s="243"/>
      <c r="IGI135" s="243"/>
      <c r="IGJ135" s="243"/>
      <c r="IGK135" s="243"/>
      <c r="IGL135" s="243"/>
      <c r="IGM135" s="243"/>
      <c r="IGN135" s="243"/>
      <c r="IGO135" s="243"/>
      <c r="IGP135" s="243"/>
      <c r="IGQ135" s="243"/>
      <c r="IGR135" s="243"/>
      <c r="IGS135" s="243"/>
      <c r="IGT135" s="243"/>
      <c r="IGU135" s="243"/>
      <c r="IGV135" s="243"/>
      <c r="IGX135" s="243"/>
      <c r="IGY135" s="243"/>
      <c r="IGZ135" s="243"/>
      <c r="IHA135" s="243"/>
      <c r="IHB135" s="243"/>
      <c r="IHC135" s="243"/>
      <c r="IHD135" s="243"/>
      <c r="IHE135" s="243"/>
      <c r="IHF135" s="243"/>
      <c r="IHG135" s="243"/>
      <c r="IHH135" s="243"/>
      <c r="IHI135" s="243"/>
      <c r="IHJ135" s="243"/>
      <c r="IHK135" s="243"/>
      <c r="IHL135" s="243"/>
      <c r="IHN135" s="243"/>
      <c r="IHO135" s="243"/>
      <c r="IHP135" s="243"/>
      <c r="IHQ135" s="243"/>
      <c r="IHR135" s="243"/>
      <c r="IHS135" s="243"/>
      <c r="IHT135" s="243"/>
      <c r="IHU135" s="243"/>
      <c r="IHV135" s="243"/>
      <c r="IHW135" s="243"/>
      <c r="IHX135" s="243"/>
      <c r="IHY135" s="243"/>
      <c r="IHZ135" s="243"/>
      <c r="IIA135" s="243"/>
      <c r="IIB135" s="243"/>
      <c r="IID135" s="243"/>
      <c r="IIE135" s="243"/>
      <c r="IIF135" s="243"/>
      <c r="IIG135" s="243"/>
      <c r="IIH135" s="243"/>
      <c r="III135" s="243"/>
      <c r="IIJ135" s="243"/>
      <c r="IIK135" s="243"/>
      <c r="IIL135" s="243"/>
      <c r="IIM135" s="243"/>
      <c r="IIN135" s="243"/>
      <c r="IIO135" s="243"/>
      <c r="IIP135" s="243"/>
      <c r="IIQ135" s="243"/>
      <c r="IIR135" s="243"/>
      <c r="IIT135" s="243"/>
      <c r="IIU135" s="243"/>
      <c r="IIV135" s="243"/>
      <c r="IIW135" s="243"/>
      <c r="IIX135" s="243"/>
      <c r="IIY135" s="243"/>
      <c r="IIZ135" s="243"/>
      <c r="IJA135" s="243"/>
      <c r="IJB135" s="243"/>
      <c r="IJC135" s="243"/>
      <c r="IJD135" s="243"/>
      <c r="IJE135" s="243"/>
      <c r="IJF135" s="243"/>
      <c r="IJG135" s="243"/>
      <c r="IJH135" s="243"/>
      <c r="IJJ135" s="243"/>
      <c r="IJK135" s="243"/>
      <c r="IJL135" s="243"/>
      <c r="IJM135" s="243"/>
      <c r="IJN135" s="243"/>
      <c r="IJO135" s="243"/>
      <c r="IJP135" s="243"/>
      <c r="IJQ135" s="243"/>
      <c r="IJR135" s="243"/>
      <c r="IJS135" s="243"/>
      <c r="IJT135" s="243"/>
      <c r="IJU135" s="243"/>
      <c r="IJV135" s="243"/>
      <c r="IJW135" s="243"/>
      <c r="IJX135" s="243"/>
      <c r="IJZ135" s="243"/>
      <c r="IKA135" s="243"/>
      <c r="IKB135" s="243"/>
      <c r="IKC135" s="243"/>
      <c r="IKD135" s="243"/>
      <c r="IKE135" s="243"/>
      <c r="IKF135" s="243"/>
      <c r="IKG135" s="243"/>
      <c r="IKH135" s="243"/>
      <c r="IKI135" s="243"/>
      <c r="IKJ135" s="243"/>
      <c r="IKK135" s="243"/>
      <c r="IKL135" s="243"/>
      <c r="IKM135" s="243"/>
      <c r="IKN135" s="243"/>
      <c r="IKP135" s="243"/>
      <c r="IKQ135" s="243"/>
      <c r="IKR135" s="243"/>
      <c r="IKS135" s="243"/>
      <c r="IKT135" s="243"/>
      <c r="IKU135" s="243"/>
      <c r="IKV135" s="243"/>
      <c r="IKW135" s="243"/>
      <c r="IKX135" s="243"/>
      <c r="IKY135" s="243"/>
      <c r="IKZ135" s="243"/>
      <c r="ILA135" s="243"/>
      <c r="ILB135" s="243"/>
      <c r="ILC135" s="243"/>
      <c r="ILD135" s="243"/>
      <c r="ILF135" s="243"/>
      <c r="ILG135" s="243"/>
      <c r="ILH135" s="243"/>
      <c r="ILI135" s="243"/>
      <c r="ILJ135" s="243"/>
      <c r="ILK135" s="243"/>
      <c r="ILL135" s="243"/>
      <c r="ILM135" s="243"/>
      <c r="ILN135" s="243"/>
      <c r="ILO135" s="243"/>
      <c r="ILP135" s="243"/>
      <c r="ILQ135" s="243"/>
      <c r="ILR135" s="243"/>
      <c r="ILS135" s="243"/>
      <c r="ILT135" s="243"/>
      <c r="ILV135" s="243"/>
      <c r="ILW135" s="243"/>
      <c r="ILX135" s="243"/>
      <c r="ILY135" s="243"/>
      <c r="ILZ135" s="243"/>
      <c r="IMA135" s="243"/>
      <c r="IMB135" s="243"/>
      <c r="IMC135" s="243"/>
      <c r="IMD135" s="243"/>
      <c r="IME135" s="243"/>
      <c r="IMF135" s="243"/>
      <c r="IMG135" s="243"/>
      <c r="IMH135" s="243"/>
      <c r="IMI135" s="243"/>
      <c r="IMJ135" s="243"/>
      <c r="IML135" s="243"/>
      <c r="IMM135" s="243"/>
      <c r="IMN135" s="243"/>
      <c r="IMO135" s="243"/>
      <c r="IMP135" s="243"/>
      <c r="IMQ135" s="243"/>
      <c r="IMR135" s="243"/>
      <c r="IMS135" s="243"/>
      <c r="IMT135" s="243"/>
      <c r="IMU135" s="243"/>
      <c r="IMV135" s="243"/>
      <c r="IMW135" s="243"/>
      <c r="IMX135" s="243"/>
      <c r="IMY135" s="243"/>
      <c r="IMZ135" s="243"/>
      <c r="INB135" s="243"/>
      <c r="INC135" s="243"/>
      <c r="IND135" s="243"/>
      <c r="INE135" s="243"/>
      <c r="INF135" s="243"/>
      <c r="ING135" s="243"/>
      <c r="INH135" s="243"/>
      <c r="INI135" s="243"/>
      <c r="INJ135" s="243"/>
      <c r="INK135" s="243"/>
      <c r="INL135" s="243"/>
      <c r="INM135" s="243"/>
      <c r="INN135" s="243"/>
      <c r="INO135" s="243"/>
      <c r="INP135" s="243"/>
      <c r="INR135" s="243"/>
      <c r="INS135" s="243"/>
      <c r="INT135" s="243"/>
      <c r="INU135" s="243"/>
      <c r="INV135" s="243"/>
      <c r="INW135" s="243"/>
      <c r="INX135" s="243"/>
      <c r="INY135" s="243"/>
      <c r="INZ135" s="243"/>
      <c r="IOA135" s="243"/>
      <c r="IOB135" s="243"/>
      <c r="IOC135" s="243"/>
      <c r="IOD135" s="243"/>
      <c r="IOE135" s="243"/>
      <c r="IOF135" s="243"/>
      <c r="IOH135" s="243"/>
      <c r="IOI135" s="243"/>
      <c r="IOJ135" s="243"/>
      <c r="IOK135" s="243"/>
      <c r="IOL135" s="243"/>
      <c r="IOM135" s="243"/>
      <c r="ION135" s="243"/>
      <c r="IOO135" s="243"/>
      <c r="IOP135" s="243"/>
      <c r="IOQ135" s="243"/>
      <c r="IOR135" s="243"/>
      <c r="IOS135" s="243"/>
      <c r="IOT135" s="243"/>
      <c r="IOU135" s="243"/>
      <c r="IOV135" s="243"/>
      <c r="IOX135" s="243"/>
      <c r="IOY135" s="243"/>
      <c r="IOZ135" s="243"/>
      <c r="IPA135" s="243"/>
      <c r="IPB135" s="243"/>
      <c r="IPC135" s="243"/>
      <c r="IPD135" s="243"/>
      <c r="IPE135" s="243"/>
      <c r="IPF135" s="243"/>
      <c r="IPG135" s="243"/>
      <c r="IPH135" s="243"/>
      <c r="IPI135" s="243"/>
      <c r="IPJ135" s="243"/>
      <c r="IPK135" s="243"/>
      <c r="IPL135" s="243"/>
      <c r="IPN135" s="243"/>
      <c r="IPO135" s="243"/>
      <c r="IPP135" s="243"/>
      <c r="IPQ135" s="243"/>
      <c r="IPR135" s="243"/>
      <c r="IPS135" s="243"/>
      <c r="IPT135" s="243"/>
      <c r="IPU135" s="243"/>
      <c r="IPV135" s="243"/>
      <c r="IPW135" s="243"/>
      <c r="IPX135" s="243"/>
      <c r="IPY135" s="243"/>
      <c r="IPZ135" s="243"/>
      <c r="IQA135" s="243"/>
      <c r="IQB135" s="243"/>
      <c r="IQD135" s="243"/>
      <c r="IQE135" s="243"/>
      <c r="IQF135" s="243"/>
      <c r="IQG135" s="243"/>
      <c r="IQH135" s="243"/>
      <c r="IQI135" s="243"/>
      <c r="IQJ135" s="243"/>
      <c r="IQK135" s="243"/>
      <c r="IQL135" s="243"/>
      <c r="IQM135" s="243"/>
      <c r="IQN135" s="243"/>
      <c r="IQO135" s="243"/>
      <c r="IQP135" s="243"/>
      <c r="IQQ135" s="243"/>
      <c r="IQR135" s="243"/>
      <c r="IQT135" s="243"/>
      <c r="IQU135" s="243"/>
      <c r="IQV135" s="243"/>
      <c r="IQW135" s="243"/>
      <c r="IQX135" s="243"/>
      <c r="IQY135" s="243"/>
      <c r="IQZ135" s="243"/>
      <c r="IRA135" s="243"/>
      <c r="IRB135" s="243"/>
      <c r="IRC135" s="243"/>
      <c r="IRD135" s="243"/>
      <c r="IRE135" s="243"/>
      <c r="IRF135" s="243"/>
      <c r="IRG135" s="243"/>
      <c r="IRH135" s="243"/>
      <c r="IRJ135" s="243"/>
      <c r="IRK135" s="243"/>
      <c r="IRL135" s="243"/>
      <c r="IRM135" s="243"/>
      <c r="IRN135" s="243"/>
      <c r="IRO135" s="243"/>
      <c r="IRP135" s="243"/>
      <c r="IRQ135" s="243"/>
      <c r="IRR135" s="243"/>
      <c r="IRS135" s="243"/>
      <c r="IRT135" s="243"/>
      <c r="IRU135" s="243"/>
      <c r="IRV135" s="243"/>
      <c r="IRW135" s="243"/>
      <c r="IRX135" s="243"/>
      <c r="IRZ135" s="243"/>
      <c r="ISA135" s="243"/>
      <c r="ISB135" s="243"/>
      <c r="ISC135" s="243"/>
      <c r="ISD135" s="243"/>
      <c r="ISE135" s="243"/>
      <c r="ISF135" s="243"/>
      <c r="ISG135" s="243"/>
      <c r="ISH135" s="243"/>
      <c r="ISI135" s="243"/>
      <c r="ISJ135" s="243"/>
      <c r="ISK135" s="243"/>
      <c r="ISL135" s="243"/>
      <c r="ISM135" s="243"/>
      <c r="ISN135" s="243"/>
      <c r="ISP135" s="243"/>
      <c r="ISQ135" s="243"/>
      <c r="ISR135" s="243"/>
      <c r="ISS135" s="243"/>
      <c r="IST135" s="243"/>
      <c r="ISU135" s="243"/>
      <c r="ISV135" s="243"/>
      <c r="ISW135" s="243"/>
      <c r="ISX135" s="243"/>
      <c r="ISY135" s="243"/>
      <c r="ISZ135" s="243"/>
      <c r="ITA135" s="243"/>
      <c r="ITB135" s="243"/>
      <c r="ITC135" s="243"/>
      <c r="ITD135" s="243"/>
      <c r="ITF135" s="243"/>
      <c r="ITG135" s="243"/>
      <c r="ITH135" s="243"/>
      <c r="ITI135" s="243"/>
      <c r="ITJ135" s="243"/>
      <c r="ITK135" s="243"/>
      <c r="ITL135" s="243"/>
      <c r="ITM135" s="243"/>
      <c r="ITN135" s="243"/>
      <c r="ITO135" s="243"/>
      <c r="ITP135" s="243"/>
      <c r="ITQ135" s="243"/>
      <c r="ITR135" s="243"/>
      <c r="ITS135" s="243"/>
      <c r="ITT135" s="243"/>
      <c r="ITV135" s="243"/>
      <c r="ITW135" s="243"/>
      <c r="ITX135" s="243"/>
      <c r="ITY135" s="243"/>
      <c r="ITZ135" s="243"/>
      <c r="IUA135" s="243"/>
      <c r="IUB135" s="243"/>
      <c r="IUC135" s="243"/>
      <c r="IUD135" s="243"/>
      <c r="IUE135" s="243"/>
      <c r="IUF135" s="243"/>
      <c r="IUG135" s="243"/>
      <c r="IUH135" s="243"/>
      <c r="IUI135" s="243"/>
      <c r="IUJ135" s="243"/>
      <c r="IUL135" s="243"/>
      <c r="IUM135" s="243"/>
      <c r="IUN135" s="243"/>
      <c r="IUO135" s="243"/>
      <c r="IUP135" s="243"/>
      <c r="IUQ135" s="243"/>
      <c r="IUR135" s="243"/>
      <c r="IUS135" s="243"/>
      <c r="IUT135" s="243"/>
      <c r="IUU135" s="243"/>
      <c r="IUV135" s="243"/>
      <c r="IUW135" s="243"/>
      <c r="IUX135" s="243"/>
      <c r="IUY135" s="243"/>
      <c r="IUZ135" s="243"/>
      <c r="IVB135" s="243"/>
      <c r="IVC135" s="243"/>
      <c r="IVD135" s="243"/>
      <c r="IVE135" s="243"/>
      <c r="IVF135" s="243"/>
      <c r="IVG135" s="243"/>
      <c r="IVH135" s="243"/>
      <c r="IVI135" s="243"/>
      <c r="IVJ135" s="243"/>
      <c r="IVK135" s="243"/>
      <c r="IVL135" s="243"/>
      <c r="IVM135" s="243"/>
      <c r="IVN135" s="243"/>
      <c r="IVO135" s="243"/>
      <c r="IVP135" s="243"/>
      <c r="IVR135" s="243"/>
      <c r="IVS135" s="243"/>
      <c r="IVT135" s="243"/>
      <c r="IVU135" s="243"/>
      <c r="IVV135" s="243"/>
      <c r="IVW135" s="243"/>
      <c r="IVX135" s="243"/>
      <c r="IVY135" s="243"/>
      <c r="IVZ135" s="243"/>
      <c r="IWA135" s="243"/>
      <c r="IWB135" s="243"/>
      <c r="IWC135" s="243"/>
      <c r="IWD135" s="243"/>
      <c r="IWE135" s="243"/>
      <c r="IWF135" s="243"/>
      <c r="IWH135" s="243"/>
      <c r="IWI135" s="243"/>
      <c r="IWJ135" s="243"/>
      <c r="IWK135" s="243"/>
      <c r="IWL135" s="243"/>
      <c r="IWM135" s="243"/>
      <c r="IWN135" s="243"/>
      <c r="IWO135" s="243"/>
      <c r="IWP135" s="243"/>
      <c r="IWQ135" s="243"/>
      <c r="IWR135" s="243"/>
      <c r="IWS135" s="243"/>
      <c r="IWT135" s="243"/>
      <c r="IWU135" s="243"/>
      <c r="IWV135" s="243"/>
      <c r="IWX135" s="243"/>
      <c r="IWY135" s="243"/>
      <c r="IWZ135" s="243"/>
      <c r="IXA135" s="243"/>
      <c r="IXB135" s="243"/>
      <c r="IXC135" s="243"/>
      <c r="IXD135" s="243"/>
      <c r="IXE135" s="243"/>
      <c r="IXF135" s="243"/>
      <c r="IXG135" s="243"/>
      <c r="IXH135" s="243"/>
      <c r="IXI135" s="243"/>
      <c r="IXJ135" s="243"/>
      <c r="IXK135" s="243"/>
      <c r="IXL135" s="243"/>
      <c r="IXN135" s="243"/>
      <c r="IXO135" s="243"/>
      <c r="IXP135" s="243"/>
      <c r="IXQ135" s="243"/>
      <c r="IXR135" s="243"/>
      <c r="IXS135" s="243"/>
      <c r="IXT135" s="243"/>
      <c r="IXU135" s="243"/>
      <c r="IXV135" s="243"/>
      <c r="IXW135" s="243"/>
      <c r="IXX135" s="243"/>
      <c r="IXY135" s="243"/>
      <c r="IXZ135" s="243"/>
      <c r="IYA135" s="243"/>
      <c r="IYB135" s="243"/>
      <c r="IYD135" s="243"/>
      <c r="IYE135" s="243"/>
      <c r="IYF135" s="243"/>
      <c r="IYG135" s="243"/>
      <c r="IYH135" s="243"/>
      <c r="IYI135" s="243"/>
      <c r="IYJ135" s="243"/>
      <c r="IYK135" s="243"/>
      <c r="IYL135" s="243"/>
      <c r="IYM135" s="243"/>
      <c r="IYN135" s="243"/>
      <c r="IYO135" s="243"/>
      <c r="IYP135" s="243"/>
      <c r="IYQ135" s="243"/>
      <c r="IYR135" s="243"/>
      <c r="IYT135" s="243"/>
      <c r="IYU135" s="243"/>
      <c r="IYV135" s="243"/>
      <c r="IYW135" s="243"/>
      <c r="IYX135" s="243"/>
      <c r="IYY135" s="243"/>
      <c r="IYZ135" s="243"/>
      <c r="IZA135" s="243"/>
      <c r="IZB135" s="243"/>
      <c r="IZC135" s="243"/>
      <c r="IZD135" s="243"/>
      <c r="IZE135" s="243"/>
      <c r="IZF135" s="243"/>
      <c r="IZG135" s="243"/>
      <c r="IZH135" s="243"/>
      <c r="IZJ135" s="243"/>
      <c r="IZK135" s="243"/>
      <c r="IZL135" s="243"/>
      <c r="IZM135" s="243"/>
      <c r="IZN135" s="243"/>
      <c r="IZO135" s="243"/>
      <c r="IZP135" s="243"/>
      <c r="IZQ135" s="243"/>
      <c r="IZR135" s="243"/>
      <c r="IZS135" s="243"/>
      <c r="IZT135" s="243"/>
      <c r="IZU135" s="243"/>
      <c r="IZV135" s="243"/>
      <c r="IZW135" s="243"/>
      <c r="IZX135" s="243"/>
      <c r="IZZ135" s="243"/>
      <c r="JAA135" s="243"/>
      <c r="JAB135" s="243"/>
      <c r="JAC135" s="243"/>
      <c r="JAD135" s="243"/>
      <c r="JAE135" s="243"/>
      <c r="JAF135" s="243"/>
      <c r="JAG135" s="243"/>
      <c r="JAH135" s="243"/>
      <c r="JAI135" s="243"/>
      <c r="JAJ135" s="243"/>
      <c r="JAK135" s="243"/>
      <c r="JAL135" s="243"/>
      <c r="JAM135" s="243"/>
      <c r="JAN135" s="243"/>
      <c r="JAP135" s="243"/>
      <c r="JAQ135" s="243"/>
      <c r="JAR135" s="243"/>
      <c r="JAS135" s="243"/>
      <c r="JAT135" s="243"/>
      <c r="JAU135" s="243"/>
      <c r="JAV135" s="243"/>
      <c r="JAW135" s="243"/>
      <c r="JAX135" s="243"/>
      <c r="JAY135" s="243"/>
      <c r="JAZ135" s="243"/>
      <c r="JBA135" s="243"/>
      <c r="JBB135" s="243"/>
      <c r="JBC135" s="243"/>
      <c r="JBD135" s="243"/>
      <c r="JBF135" s="243"/>
      <c r="JBG135" s="243"/>
      <c r="JBH135" s="243"/>
      <c r="JBI135" s="243"/>
      <c r="JBJ135" s="243"/>
      <c r="JBK135" s="243"/>
      <c r="JBL135" s="243"/>
      <c r="JBM135" s="243"/>
      <c r="JBN135" s="243"/>
      <c r="JBO135" s="243"/>
      <c r="JBP135" s="243"/>
      <c r="JBQ135" s="243"/>
      <c r="JBR135" s="243"/>
      <c r="JBS135" s="243"/>
      <c r="JBT135" s="243"/>
      <c r="JBV135" s="243"/>
      <c r="JBW135" s="243"/>
      <c r="JBX135" s="243"/>
      <c r="JBY135" s="243"/>
      <c r="JBZ135" s="243"/>
      <c r="JCA135" s="243"/>
      <c r="JCB135" s="243"/>
      <c r="JCC135" s="243"/>
      <c r="JCD135" s="243"/>
      <c r="JCE135" s="243"/>
      <c r="JCF135" s="243"/>
      <c r="JCG135" s="243"/>
      <c r="JCH135" s="243"/>
      <c r="JCI135" s="243"/>
      <c r="JCJ135" s="243"/>
      <c r="JCL135" s="243"/>
      <c r="JCM135" s="243"/>
      <c r="JCN135" s="243"/>
      <c r="JCO135" s="243"/>
      <c r="JCP135" s="243"/>
      <c r="JCQ135" s="243"/>
      <c r="JCR135" s="243"/>
      <c r="JCS135" s="243"/>
      <c r="JCT135" s="243"/>
      <c r="JCU135" s="243"/>
      <c r="JCV135" s="243"/>
      <c r="JCW135" s="243"/>
      <c r="JCX135" s="243"/>
      <c r="JCY135" s="243"/>
      <c r="JCZ135" s="243"/>
      <c r="JDB135" s="243"/>
      <c r="JDC135" s="243"/>
      <c r="JDD135" s="243"/>
      <c r="JDE135" s="243"/>
      <c r="JDF135" s="243"/>
      <c r="JDG135" s="243"/>
      <c r="JDH135" s="243"/>
      <c r="JDI135" s="243"/>
      <c r="JDJ135" s="243"/>
      <c r="JDK135" s="243"/>
      <c r="JDL135" s="243"/>
      <c r="JDM135" s="243"/>
      <c r="JDN135" s="243"/>
      <c r="JDO135" s="243"/>
      <c r="JDP135" s="243"/>
      <c r="JDR135" s="243"/>
      <c r="JDS135" s="243"/>
      <c r="JDT135" s="243"/>
      <c r="JDU135" s="243"/>
      <c r="JDV135" s="243"/>
      <c r="JDW135" s="243"/>
      <c r="JDX135" s="243"/>
      <c r="JDY135" s="243"/>
      <c r="JDZ135" s="243"/>
      <c r="JEA135" s="243"/>
      <c r="JEB135" s="243"/>
      <c r="JEC135" s="243"/>
      <c r="JED135" s="243"/>
      <c r="JEE135" s="243"/>
      <c r="JEF135" s="243"/>
      <c r="JEH135" s="243"/>
      <c r="JEI135" s="243"/>
      <c r="JEJ135" s="243"/>
      <c r="JEK135" s="243"/>
      <c r="JEL135" s="243"/>
      <c r="JEM135" s="243"/>
      <c r="JEN135" s="243"/>
      <c r="JEO135" s="243"/>
      <c r="JEP135" s="243"/>
      <c r="JEQ135" s="243"/>
      <c r="JER135" s="243"/>
      <c r="JES135" s="243"/>
      <c r="JET135" s="243"/>
      <c r="JEU135" s="243"/>
      <c r="JEV135" s="243"/>
      <c r="JEX135" s="243"/>
      <c r="JEY135" s="243"/>
      <c r="JEZ135" s="243"/>
      <c r="JFA135" s="243"/>
      <c r="JFB135" s="243"/>
      <c r="JFC135" s="243"/>
      <c r="JFD135" s="243"/>
      <c r="JFE135" s="243"/>
      <c r="JFF135" s="243"/>
      <c r="JFG135" s="243"/>
      <c r="JFH135" s="243"/>
      <c r="JFI135" s="243"/>
      <c r="JFJ135" s="243"/>
      <c r="JFK135" s="243"/>
      <c r="JFL135" s="243"/>
      <c r="JFN135" s="243"/>
      <c r="JFO135" s="243"/>
      <c r="JFP135" s="243"/>
      <c r="JFQ135" s="243"/>
      <c r="JFR135" s="243"/>
      <c r="JFS135" s="243"/>
      <c r="JFT135" s="243"/>
      <c r="JFU135" s="243"/>
      <c r="JFV135" s="243"/>
      <c r="JFW135" s="243"/>
      <c r="JFX135" s="243"/>
      <c r="JFY135" s="243"/>
      <c r="JFZ135" s="243"/>
      <c r="JGA135" s="243"/>
      <c r="JGB135" s="243"/>
      <c r="JGD135" s="243"/>
      <c r="JGE135" s="243"/>
      <c r="JGF135" s="243"/>
      <c r="JGG135" s="243"/>
      <c r="JGH135" s="243"/>
      <c r="JGI135" s="243"/>
      <c r="JGJ135" s="243"/>
      <c r="JGK135" s="243"/>
      <c r="JGL135" s="243"/>
      <c r="JGM135" s="243"/>
      <c r="JGN135" s="243"/>
      <c r="JGO135" s="243"/>
      <c r="JGP135" s="243"/>
      <c r="JGQ135" s="243"/>
      <c r="JGR135" s="243"/>
      <c r="JGT135" s="243"/>
      <c r="JGU135" s="243"/>
      <c r="JGV135" s="243"/>
      <c r="JGW135" s="243"/>
      <c r="JGX135" s="243"/>
      <c r="JGY135" s="243"/>
      <c r="JGZ135" s="243"/>
      <c r="JHA135" s="243"/>
      <c r="JHB135" s="243"/>
      <c r="JHC135" s="243"/>
      <c r="JHD135" s="243"/>
      <c r="JHE135" s="243"/>
      <c r="JHF135" s="243"/>
      <c r="JHG135" s="243"/>
      <c r="JHH135" s="243"/>
      <c r="JHJ135" s="243"/>
      <c r="JHK135" s="243"/>
      <c r="JHL135" s="243"/>
      <c r="JHM135" s="243"/>
      <c r="JHN135" s="243"/>
      <c r="JHO135" s="243"/>
      <c r="JHP135" s="243"/>
      <c r="JHQ135" s="243"/>
      <c r="JHR135" s="243"/>
      <c r="JHS135" s="243"/>
      <c r="JHT135" s="243"/>
      <c r="JHU135" s="243"/>
      <c r="JHV135" s="243"/>
      <c r="JHW135" s="243"/>
      <c r="JHX135" s="243"/>
      <c r="JHZ135" s="243"/>
      <c r="JIA135" s="243"/>
      <c r="JIB135" s="243"/>
      <c r="JIC135" s="243"/>
      <c r="JID135" s="243"/>
      <c r="JIE135" s="243"/>
      <c r="JIF135" s="243"/>
      <c r="JIG135" s="243"/>
      <c r="JIH135" s="243"/>
      <c r="JII135" s="243"/>
      <c r="JIJ135" s="243"/>
      <c r="JIK135" s="243"/>
      <c r="JIL135" s="243"/>
      <c r="JIM135" s="243"/>
      <c r="JIN135" s="243"/>
      <c r="JIP135" s="243"/>
      <c r="JIQ135" s="243"/>
      <c r="JIR135" s="243"/>
      <c r="JIS135" s="243"/>
      <c r="JIT135" s="243"/>
      <c r="JIU135" s="243"/>
      <c r="JIV135" s="243"/>
      <c r="JIW135" s="243"/>
      <c r="JIX135" s="243"/>
      <c r="JIY135" s="243"/>
      <c r="JIZ135" s="243"/>
      <c r="JJA135" s="243"/>
      <c r="JJB135" s="243"/>
      <c r="JJC135" s="243"/>
      <c r="JJD135" s="243"/>
      <c r="JJF135" s="243"/>
      <c r="JJG135" s="243"/>
      <c r="JJH135" s="243"/>
      <c r="JJI135" s="243"/>
      <c r="JJJ135" s="243"/>
      <c r="JJK135" s="243"/>
      <c r="JJL135" s="243"/>
      <c r="JJM135" s="243"/>
      <c r="JJN135" s="243"/>
      <c r="JJO135" s="243"/>
      <c r="JJP135" s="243"/>
      <c r="JJQ135" s="243"/>
      <c r="JJR135" s="243"/>
      <c r="JJS135" s="243"/>
      <c r="JJT135" s="243"/>
      <c r="JJV135" s="243"/>
      <c r="JJW135" s="243"/>
      <c r="JJX135" s="243"/>
      <c r="JJY135" s="243"/>
      <c r="JJZ135" s="243"/>
      <c r="JKA135" s="243"/>
      <c r="JKB135" s="243"/>
      <c r="JKC135" s="243"/>
      <c r="JKD135" s="243"/>
      <c r="JKE135" s="243"/>
      <c r="JKF135" s="243"/>
      <c r="JKG135" s="243"/>
      <c r="JKH135" s="243"/>
      <c r="JKI135" s="243"/>
      <c r="JKJ135" s="243"/>
      <c r="JKL135" s="243"/>
      <c r="JKM135" s="243"/>
      <c r="JKN135" s="243"/>
      <c r="JKO135" s="243"/>
      <c r="JKP135" s="243"/>
      <c r="JKQ135" s="243"/>
      <c r="JKR135" s="243"/>
      <c r="JKS135" s="243"/>
      <c r="JKT135" s="243"/>
      <c r="JKU135" s="243"/>
      <c r="JKV135" s="243"/>
      <c r="JKW135" s="243"/>
      <c r="JKX135" s="243"/>
      <c r="JKY135" s="243"/>
      <c r="JKZ135" s="243"/>
      <c r="JLB135" s="243"/>
      <c r="JLC135" s="243"/>
      <c r="JLD135" s="243"/>
      <c r="JLE135" s="243"/>
      <c r="JLF135" s="243"/>
      <c r="JLG135" s="243"/>
      <c r="JLH135" s="243"/>
      <c r="JLI135" s="243"/>
      <c r="JLJ135" s="243"/>
      <c r="JLK135" s="243"/>
      <c r="JLL135" s="243"/>
      <c r="JLM135" s="243"/>
      <c r="JLN135" s="243"/>
      <c r="JLO135" s="243"/>
      <c r="JLP135" s="243"/>
      <c r="JLR135" s="243"/>
      <c r="JLS135" s="243"/>
      <c r="JLT135" s="243"/>
      <c r="JLU135" s="243"/>
      <c r="JLV135" s="243"/>
      <c r="JLW135" s="243"/>
      <c r="JLX135" s="243"/>
      <c r="JLY135" s="243"/>
      <c r="JLZ135" s="243"/>
      <c r="JMA135" s="243"/>
      <c r="JMB135" s="243"/>
      <c r="JMC135" s="243"/>
      <c r="JMD135" s="243"/>
      <c r="JME135" s="243"/>
      <c r="JMF135" s="243"/>
      <c r="JMH135" s="243"/>
      <c r="JMI135" s="243"/>
      <c r="JMJ135" s="243"/>
      <c r="JMK135" s="243"/>
      <c r="JML135" s="243"/>
      <c r="JMM135" s="243"/>
      <c r="JMN135" s="243"/>
      <c r="JMO135" s="243"/>
      <c r="JMP135" s="243"/>
      <c r="JMQ135" s="243"/>
      <c r="JMR135" s="243"/>
      <c r="JMS135" s="243"/>
      <c r="JMT135" s="243"/>
      <c r="JMU135" s="243"/>
      <c r="JMV135" s="243"/>
      <c r="JMX135" s="243"/>
      <c r="JMY135" s="243"/>
      <c r="JMZ135" s="243"/>
      <c r="JNA135" s="243"/>
      <c r="JNB135" s="243"/>
      <c r="JNC135" s="243"/>
      <c r="JND135" s="243"/>
      <c r="JNE135" s="243"/>
      <c r="JNF135" s="243"/>
      <c r="JNG135" s="243"/>
      <c r="JNH135" s="243"/>
      <c r="JNI135" s="243"/>
      <c r="JNJ135" s="243"/>
      <c r="JNK135" s="243"/>
      <c r="JNL135" s="243"/>
      <c r="JNN135" s="243"/>
      <c r="JNO135" s="243"/>
      <c r="JNP135" s="243"/>
      <c r="JNQ135" s="243"/>
      <c r="JNR135" s="243"/>
      <c r="JNS135" s="243"/>
      <c r="JNT135" s="243"/>
      <c r="JNU135" s="243"/>
      <c r="JNV135" s="243"/>
      <c r="JNW135" s="243"/>
      <c r="JNX135" s="243"/>
      <c r="JNY135" s="243"/>
      <c r="JNZ135" s="243"/>
      <c r="JOA135" s="243"/>
      <c r="JOB135" s="243"/>
      <c r="JOD135" s="243"/>
      <c r="JOE135" s="243"/>
      <c r="JOF135" s="243"/>
      <c r="JOG135" s="243"/>
      <c r="JOH135" s="243"/>
      <c r="JOI135" s="243"/>
      <c r="JOJ135" s="243"/>
      <c r="JOK135" s="243"/>
      <c r="JOL135" s="243"/>
      <c r="JOM135" s="243"/>
      <c r="JON135" s="243"/>
      <c r="JOO135" s="243"/>
      <c r="JOP135" s="243"/>
      <c r="JOQ135" s="243"/>
      <c r="JOR135" s="243"/>
      <c r="JOT135" s="243"/>
      <c r="JOU135" s="243"/>
      <c r="JOV135" s="243"/>
      <c r="JOW135" s="243"/>
      <c r="JOX135" s="243"/>
      <c r="JOY135" s="243"/>
      <c r="JOZ135" s="243"/>
      <c r="JPA135" s="243"/>
      <c r="JPB135" s="243"/>
      <c r="JPC135" s="243"/>
      <c r="JPD135" s="243"/>
      <c r="JPE135" s="243"/>
      <c r="JPF135" s="243"/>
      <c r="JPG135" s="243"/>
      <c r="JPH135" s="243"/>
      <c r="JPJ135" s="243"/>
      <c r="JPK135" s="243"/>
      <c r="JPL135" s="243"/>
      <c r="JPM135" s="243"/>
      <c r="JPN135" s="243"/>
      <c r="JPO135" s="243"/>
      <c r="JPP135" s="243"/>
      <c r="JPQ135" s="243"/>
      <c r="JPR135" s="243"/>
      <c r="JPS135" s="243"/>
      <c r="JPT135" s="243"/>
      <c r="JPU135" s="243"/>
      <c r="JPV135" s="243"/>
      <c r="JPW135" s="243"/>
      <c r="JPX135" s="243"/>
      <c r="JPZ135" s="243"/>
      <c r="JQA135" s="243"/>
      <c r="JQB135" s="243"/>
      <c r="JQC135" s="243"/>
      <c r="JQD135" s="243"/>
      <c r="JQE135" s="243"/>
      <c r="JQF135" s="243"/>
      <c r="JQG135" s="243"/>
      <c r="JQH135" s="243"/>
      <c r="JQI135" s="243"/>
      <c r="JQJ135" s="243"/>
      <c r="JQK135" s="243"/>
      <c r="JQL135" s="243"/>
      <c r="JQM135" s="243"/>
      <c r="JQN135" s="243"/>
      <c r="JQP135" s="243"/>
      <c r="JQQ135" s="243"/>
      <c r="JQR135" s="243"/>
      <c r="JQS135" s="243"/>
      <c r="JQT135" s="243"/>
      <c r="JQU135" s="243"/>
      <c r="JQV135" s="243"/>
      <c r="JQW135" s="243"/>
      <c r="JQX135" s="243"/>
      <c r="JQY135" s="243"/>
      <c r="JQZ135" s="243"/>
      <c r="JRA135" s="243"/>
      <c r="JRB135" s="243"/>
      <c r="JRC135" s="243"/>
      <c r="JRD135" s="243"/>
      <c r="JRF135" s="243"/>
      <c r="JRG135" s="243"/>
      <c r="JRH135" s="243"/>
      <c r="JRI135" s="243"/>
      <c r="JRJ135" s="243"/>
      <c r="JRK135" s="243"/>
      <c r="JRL135" s="243"/>
      <c r="JRM135" s="243"/>
      <c r="JRN135" s="243"/>
      <c r="JRO135" s="243"/>
      <c r="JRP135" s="243"/>
      <c r="JRQ135" s="243"/>
      <c r="JRR135" s="243"/>
      <c r="JRS135" s="243"/>
      <c r="JRT135" s="243"/>
      <c r="JRV135" s="243"/>
      <c r="JRW135" s="243"/>
      <c r="JRX135" s="243"/>
      <c r="JRY135" s="243"/>
      <c r="JRZ135" s="243"/>
      <c r="JSA135" s="243"/>
      <c r="JSB135" s="243"/>
      <c r="JSC135" s="243"/>
      <c r="JSD135" s="243"/>
      <c r="JSE135" s="243"/>
      <c r="JSF135" s="243"/>
      <c r="JSG135" s="243"/>
      <c r="JSH135" s="243"/>
      <c r="JSI135" s="243"/>
      <c r="JSJ135" s="243"/>
      <c r="JSL135" s="243"/>
      <c r="JSM135" s="243"/>
      <c r="JSN135" s="243"/>
      <c r="JSO135" s="243"/>
      <c r="JSP135" s="243"/>
      <c r="JSQ135" s="243"/>
      <c r="JSR135" s="243"/>
      <c r="JSS135" s="243"/>
      <c r="JST135" s="243"/>
      <c r="JSU135" s="243"/>
      <c r="JSV135" s="243"/>
      <c r="JSW135" s="243"/>
      <c r="JSX135" s="243"/>
      <c r="JSY135" s="243"/>
      <c r="JSZ135" s="243"/>
      <c r="JTB135" s="243"/>
      <c r="JTC135" s="243"/>
      <c r="JTD135" s="243"/>
      <c r="JTE135" s="243"/>
      <c r="JTF135" s="243"/>
      <c r="JTG135" s="243"/>
      <c r="JTH135" s="243"/>
      <c r="JTI135" s="243"/>
      <c r="JTJ135" s="243"/>
      <c r="JTK135" s="243"/>
      <c r="JTL135" s="243"/>
      <c r="JTM135" s="243"/>
      <c r="JTN135" s="243"/>
      <c r="JTO135" s="243"/>
      <c r="JTP135" s="243"/>
      <c r="JTR135" s="243"/>
      <c r="JTS135" s="243"/>
      <c r="JTT135" s="243"/>
      <c r="JTU135" s="243"/>
      <c r="JTV135" s="243"/>
      <c r="JTW135" s="243"/>
      <c r="JTX135" s="243"/>
      <c r="JTY135" s="243"/>
      <c r="JTZ135" s="243"/>
      <c r="JUA135" s="243"/>
      <c r="JUB135" s="243"/>
      <c r="JUC135" s="243"/>
      <c r="JUD135" s="243"/>
      <c r="JUE135" s="243"/>
      <c r="JUF135" s="243"/>
      <c r="JUH135" s="243"/>
      <c r="JUI135" s="243"/>
      <c r="JUJ135" s="243"/>
      <c r="JUK135" s="243"/>
      <c r="JUL135" s="243"/>
      <c r="JUM135" s="243"/>
      <c r="JUN135" s="243"/>
      <c r="JUO135" s="243"/>
      <c r="JUP135" s="243"/>
      <c r="JUQ135" s="243"/>
      <c r="JUR135" s="243"/>
      <c r="JUS135" s="243"/>
      <c r="JUT135" s="243"/>
      <c r="JUU135" s="243"/>
      <c r="JUV135" s="243"/>
      <c r="JUX135" s="243"/>
      <c r="JUY135" s="243"/>
      <c r="JUZ135" s="243"/>
      <c r="JVA135" s="243"/>
      <c r="JVB135" s="243"/>
      <c r="JVC135" s="243"/>
      <c r="JVD135" s="243"/>
      <c r="JVE135" s="243"/>
      <c r="JVF135" s="243"/>
      <c r="JVG135" s="243"/>
      <c r="JVH135" s="243"/>
      <c r="JVI135" s="243"/>
      <c r="JVJ135" s="243"/>
      <c r="JVK135" s="243"/>
      <c r="JVL135" s="243"/>
      <c r="JVN135" s="243"/>
      <c r="JVO135" s="243"/>
      <c r="JVP135" s="243"/>
      <c r="JVQ135" s="243"/>
      <c r="JVR135" s="243"/>
      <c r="JVS135" s="243"/>
      <c r="JVT135" s="243"/>
      <c r="JVU135" s="243"/>
      <c r="JVV135" s="243"/>
      <c r="JVW135" s="243"/>
      <c r="JVX135" s="243"/>
      <c r="JVY135" s="243"/>
      <c r="JVZ135" s="243"/>
      <c r="JWA135" s="243"/>
      <c r="JWB135" s="243"/>
      <c r="JWD135" s="243"/>
      <c r="JWE135" s="243"/>
      <c r="JWF135" s="243"/>
      <c r="JWG135" s="243"/>
      <c r="JWH135" s="243"/>
      <c r="JWI135" s="243"/>
      <c r="JWJ135" s="243"/>
      <c r="JWK135" s="243"/>
      <c r="JWL135" s="243"/>
      <c r="JWM135" s="243"/>
      <c r="JWN135" s="243"/>
      <c r="JWO135" s="243"/>
      <c r="JWP135" s="243"/>
      <c r="JWQ135" s="243"/>
      <c r="JWR135" s="243"/>
      <c r="JWT135" s="243"/>
      <c r="JWU135" s="243"/>
      <c r="JWV135" s="243"/>
      <c r="JWW135" s="243"/>
      <c r="JWX135" s="243"/>
      <c r="JWY135" s="243"/>
      <c r="JWZ135" s="243"/>
      <c r="JXA135" s="243"/>
      <c r="JXB135" s="243"/>
      <c r="JXC135" s="243"/>
      <c r="JXD135" s="243"/>
      <c r="JXE135" s="243"/>
      <c r="JXF135" s="243"/>
      <c r="JXG135" s="243"/>
      <c r="JXH135" s="243"/>
      <c r="JXJ135" s="243"/>
      <c r="JXK135" s="243"/>
      <c r="JXL135" s="243"/>
      <c r="JXM135" s="243"/>
      <c r="JXN135" s="243"/>
      <c r="JXO135" s="243"/>
      <c r="JXP135" s="243"/>
      <c r="JXQ135" s="243"/>
      <c r="JXR135" s="243"/>
      <c r="JXS135" s="243"/>
      <c r="JXT135" s="243"/>
      <c r="JXU135" s="243"/>
      <c r="JXV135" s="243"/>
      <c r="JXW135" s="243"/>
      <c r="JXX135" s="243"/>
      <c r="JXZ135" s="243"/>
      <c r="JYA135" s="243"/>
      <c r="JYB135" s="243"/>
      <c r="JYC135" s="243"/>
      <c r="JYD135" s="243"/>
      <c r="JYE135" s="243"/>
      <c r="JYF135" s="243"/>
      <c r="JYG135" s="243"/>
      <c r="JYH135" s="243"/>
      <c r="JYI135" s="243"/>
      <c r="JYJ135" s="243"/>
      <c r="JYK135" s="243"/>
      <c r="JYL135" s="243"/>
      <c r="JYM135" s="243"/>
      <c r="JYN135" s="243"/>
      <c r="JYP135" s="243"/>
      <c r="JYQ135" s="243"/>
      <c r="JYR135" s="243"/>
      <c r="JYS135" s="243"/>
      <c r="JYT135" s="243"/>
      <c r="JYU135" s="243"/>
      <c r="JYV135" s="243"/>
      <c r="JYW135" s="243"/>
      <c r="JYX135" s="243"/>
      <c r="JYY135" s="243"/>
      <c r="JYZ135" s="243"/>
      <c r="JZA135" s="243"/>
      <c r="JZB135" s="243"/>
      <c r="JZC135" s="243"/>
      <c r="JZD135" s="243"/>
      <c r="JZF135" s="243"/>
      <c r="JZG135" s="243"/>
      <c r="JZH135" s="243"/>
      <c r="JZI135" s="243"/>
      <c r="JZJ135" s="243"/>
      <c r="JZK135" s="243"/>
      <c r="JZL135" s="243"/>
      <c r="JZM135" s="243"/>
      <c r="JZN135" s="243"/>
      <c r="JZO135" s="243"/>
      <c r="JZP135" s="243"/>
      <c r="JZQ135" s="243"/>
      <c r="JZR135" s="243"/>
      <c r="JZS135" s="243"/>
      <c r="JZT135" s="243"/>
      <c r="JZV135" s="243"/>
      <c r="JZW135" s="243"/>
      <c r="JZX135" s="243"/>
      <c r="JZY135" s="243"/>
      <c r="JZZ135" s="243"/>
      <c r="KAA135" s="243"/>
      <c r="KAB135" s="243"/>
      <c r="KAC135" s="243"/>
      <c r="KAD135" s="243"/>
      <c r="KAE135" s="243"/>
      <c r="KAF135" s="243"/>
      <c r="KAG135" s="243"/>
      <c r="KAH135" s="243"/>
      <c r="KAI135" s="243"/>
      <c r="KAJ135" s="243"/>
      <c r="KAL135" s="243"/>
      <c r="KAM135" s="243"/>
      <c r="KAN135" s="243"/>
      <c r="KAO135" s="243"/>
      <c r="KAP135" s="243"/>
      <c r="KAQ135" s="243"/>
      <c r="KAR135" s="243"/>
      <c r="KAS135" s="243"/>
      <c r="KAT135" s="243"/>
      <c r="KAU135" s="243"/>
      <c r="KAV135" s="243"/>
      <c r="KAW135" s="243"/>
      <c r="KAX135" s="243"/>
      <c r="KAY135" s="243"/>
      <c r="KAZ135" s="243"/>
      <c r="KBB135" s="243"/>
      <c r="KBC135" s="243"/>
      <c r="KBD135" s="243"/>
      <c r="KBE135" s="243"/>
      <c r="KBF135" s="243"/>
      <c r="KBG135" s="243"/>
      <c r="KBH135" s="243"/>
      <c r="KBI135" s="243"/>
      <c r="KBJ135" s="243"/>
      <c r="KBK135" s="243"/>
      <c r="KBL135" s="243"/>
      <c r="KBM135" s="243"/>
      <c r="KBN135" s="243"/>
      <c r="KBO135" s="243"/>
      <c r="KBP135" s="243"/>
      <c r="KBR135" s="243"/>
      <c r="KBS135" s="243"/>
      <c r="KBT135" s="243"/>
      <c r="KBU135" s="243"/>
      <c r="KBV135" s="243"/>
      <c r="KBW135" s="243"/>
      <c r="KBX135" s="243"/>
      <c r="KBY135" s="243"/>
      <c r="KBZ135" s="243"/>
      <c r="KCA135" s="243"/>
      <c r="KCB135" s="243"/>
      <c r="KCC135" s="243"/>
      <c r="KCD135" s="243"/>
      <c r="KCE135" s="243"/>
      <c r="KCF135" s="243"/>
      <c r="KCH135" s="243"/>
      <c r="KCI135" s="243"/>
      <c r="KCJ135" s="243"/>
      <c r="KCK135" s="243"/>
      <c r="KCL135" s="243"/>
      <c r="KCM135" s="243"/>
      <c r="KCN135" s="243"/>
      <c r="KCO135" s="243"/>
      <c r="KCP135" s="243"/>
      <c r="KCQ135" s="243"/>
      <c r="KCR135" s="243"/>
      <c r="KCS135" s="243"/>
      <c r="KCT135" s="243"/>
      <c r="KCU135" s="243"/>
      <c r="KCV135" s="243"/>
      <c r="KCX135" s="243"/>
      <c r="KCY135" s="243"/>
      <c r="KCZ135" s="243"/>
      <c r="KDA135" s="243"/>
      <c r="KDB135" s="243"/>
      <c r="KDC135" s="243"/>
      <c r="KDD135" s="243"/>
      <c r="KDE135" s="243"/>
      <c r="KDF135" s="243"/>
      <c r="KDG135" s="243"/>
      <c r="KDH135" s="243"/>
      <c r="KDI135" s="243"/>
      <c r="KDJ135" s="243"/>
      <c r="KDK135" s="243"/>
      <c r="KDL135" s="243"/>
      <c r="KDN135" s="243"/>
      <c r="KDO135" s="243"/>
      <c r="KDP135" s="243"/>
      <c r="KDQ135" s="243"/>
      <c r="KDR135" s="243"/>
      <c r="KDS135" s="243"/>
      <c r="KDT135" s="243"/>
      <c r="KDU135" s="243"/>
      <c r="KDV135" s="243"/>
      <c r="KDW135" s="243"/>
      <c r="KDX135" s="243"/>
      <c r="KDY135" s="243"/>
      <c r="KDZ135" s="243"/>
      <c r="KEA135" s="243"/>
      <c r="KEB135" s="243"/>
      <c r="KED135" s="243"/>
      <c r="KEE135" s="243"/>
      <c r="KEF135" s="243"/>
      <c r="KEG135" s="243"/>
      <c r="KEH135" s="243"/>
      <c r="KEI135" s="243"/>
      <c r="KEJ135" s="243"/>
      <c r="KEK135" s="243"/>
      <c r="KEL135" s="243"/>
      <c r="KEM135" s="243"/>
      <c r="KEN135" s="243"/>
      <c r="KEO135" s="243"/>
      <c r="KEP135" s="243"/>
      <c r="KEQ135" s="243"/>
      <c r="KER135" s="243"/>
      <c r="KET135" s="243"/>
      <c r="KEU135" s="243"/>
      <c r="KEV135" s="243"/>
      <c r="KEW135" s="243"/>
      <c r="KEX135" s="243"/>
      <c r="KEY135" s="243"/>
      <c r="KEZ135" s="243"/>
      <c r="KFA135" s="243"/>
      <c r="KFB135" s="243"/>
      <c r="KFC135" s="243"/>
      <c r="KFD135" s="243"/>
      <c r="KFE135" s="243"/>
      <c r="KFF135" s="243"/>
      <c r="KFG135" s="243"/>
      <c r="KFH135" s="243"/>
      <c r="KFJ135" s="243"/>
      <c r="KFK135" s="243"/>
      <c r="KFL135" s="243"/>
      <c r="KFM135" s="243"/>
      <c r="KFN135" s="243"/>
      <c r="KFO135" s="243"/>
      <c r="KFP135" s="243"/>
      <c r="KFQ135" s="243"/>
      <c r="KFR135" s="243"/>
      <c r="KFS135" s="243"/>
      <c r="KFT135" s="243"/>
      <c r="KFU135" s="243"/>
      <c r="KFV135" s="243"/>
      <c r="KFW135" s="243"/>
      <c r="KFX135" s="243"/>
      <c r="KFZ135" s="243"/>
      <c r="KGA135" s="243"/>
      <c r="KGB135" s="243"/>
      <c r="KGC135" s="243"/>
      <c r="KGD135" s="243"/>
      <c r="KGE135" s="243"/>
      <c r="KGF135" s="243"/>
      <c r="KGG135" s="243"/>
      <c r="KGH135" s="243"/>
      <c r="KGI135" s="243"/>
      <c r="KGJ135" s="243"/>
      <c r="KGK135" s="243"/>
      <c r="KGL135" s="243"/>
      <c r="KGM135" s="243"/>
      <c r="KGN135" s="243"/>
      <c r="KGP135" s="243"/>
      <c r="KGQ135" s="243"/>
      <c r="KGR135" s="243"/>
      <c r="KGS135" s="243"/>
      <c r="KGT135" s="243"/>
      <c r="KGU135" s="243"/>
      <c r="KGV135" s="243"/>
      <c r="KGW135" s="243"/>
      <c r="KGX135" s="243"/>
      <c r="KGY135" s="243"/>
      <c r="KGZ135" s="243"/>
      <c r="KHA135" s="243"/>
      <c r="KHB135" s="243"/>
      <c r="KHC135" s="243"/>
      <c r="KHD135" s="243"/>
      <c r="KHF135" s="243"/>
      <c r="KHG135" s="243"/>
      <c r="KHH135" s="243"/>
      <c r="KHI135" s="243"/>
      <c r="KHJ135" s="243"/>
      <c r="KHK135" s="243"/>
      <c r="KHL135" s="243"/>
      <c r="KHM135" s="243"/>
      <c r="KHN135" s="243"/>
      <c r="KHO135" s="243"/>
      <c r="KHP135" s="243"/>
      <c r="KHQ135" s="243"/>
      <c r="KHR135" s="243"/>
      <c r="KHS135" s="243"/>
      <c r="KHT135" s="243"/>
      <c r="KHV135" s="243"/>
      <c r="KHW135" s="243"/>
      <c r="KHX135" s="243"/>
      <c r="KHY135" s="243"/>
      <c r="KHZ135" s="243"/>
      <c r="KIA135" s="243"/>
      <c r="KIB135" s="243"/>
      <c r="KIC135" s="243"/>
      <c r="KID135" s="243"/>
      <c r="KIE135" s="243"/>
      <c r="KIF135" s="243"/>
      <c r="KIG135" s="243"/>
      <c r="KIH135" s="243"/>
      <c r="KII135" s="243"/>
      <c r="KIJ135" s="243"/>
      <c r="KIL135" s="243"/>
      <c r="KIM135" s="243"/>
      <c r="KIN135" s="243"/>
      <c r="KIO135" s="243"/>
      <c r="KIP135" s="243"/>
      <c r="KIQ135" s="243"/>
      <c r="KIR135" s="243"/>
      <c r="KIS135" s="243"/>
      <c r="KIT135" s="243"/>
      <c r="KIU135" s="243"/>
      <c r="KIV135" s="243"/>
      <c r="KIW135" s="243"/>
      <c r="KIX135" s="243"/>
      <c r="KIY135" s="243"/>
      <c r="KIZ135" s="243"/>
      <c r="KJB135" s="243"/>
      <c r="KJC135" s="243"/>
      <c r="KJD135" s="243"/>
      <c r="KJE135" s="243"/>
      <c r="KJF135" s="243"/>
      <c r="KJG135" s="243"/>
      <c r="KJH135" s="243"/>
      <c r="KJI135" s="243"/>
      <c r="KJJ135" s="243"/>
      <c r="KJK135" s="243"/>
      <c r="KJL135" s="243"/>
      <c r="KJM135" s="243"/>
      <c r="KJN135" s="243"/>
      <c r="KJO135" s="243"/>
      <c r="KJP135" s="243"/>
      <c r="KJR135" s="243"/>
      <c r="KJS135" s="243"/>
      <c r="KJT135" s="243"/>
      <c r="KJU135" s="243"/>
      <c r="KJV135" s="243"/>
      <c r="KJW135" s="243"/>
      <c r="KJX135" s="243"/>
      <c r="KJY135" s="243"/>
      <c r="KJZ135" s="243"/>
      <c r="KKA135" s="243"/>
      <c r="KKB135" s="243"/>
      <c r="KKC135" s="243"/>
      <c r="KKD135" s="243"/>
      <c r="KKE135" s="243"/>
      <c r="KKF135" s="243"/>
      <c r="KKH135" s="243"/>
      <c r="KKI135" s="243"/>
      <c r="KKJ135" s="243"/>
      <c r="KKK135" s="243"/>
      <c r="KKL135" s="243"/>
      <c r="KKM135" s="243"/>
      <c r="KKN135" s="243"/>
      <c r="KKO135" s="243"/>
      <c r="KKP135" s="243"/>
      <c r="KKQ135" s="243"/>
      <c r="KKR135" s="243"/>
      <c r="KKS135" s="243"/>
      <c r="KKT135" s="243"/>
      <c r="KKU135" s="243"/>
      <c r="KKV135" s="243"/>
      <c r="KKX135" s="243"/>
      <c r="KKY135" s="243"/>
      <c r="KKZ135" s="243"/>
      <c r="KLA135" s="243"/>
      <c r="KLB135" s="243"/>
      <c r="KLC135" s="243"/>
      <c r="KLD135" s="243"/>
      <c r="KLE135" s="243"/>
      <c r="KLF135" s="243"/>
      <c r="KLG135" s="243"/>
      <c r="KLH135" s="243"/>
      <c r="KLI135" s="243"/>
      <c r="KLJ135" s="243"/>
      <c r="KLK135" s="243"/>
      <c r="KLL135" s="243"/>
      <c r="KLN135" s="243"/>
      <c r="KLO135" s="243"/>
      <c r="KLP135" s="243"/>
      <c r="KLQ135" s="243"/>
      <c r="KLR135" s="243"/>
      <c r="KLS135" s="243"/>
      <c r="KLT135" s="243"/>
      <c r="KLU135" s="243"/>
      <c r="KLV135" s="243"/>
      <c r="KLW135" s="243"/>
      <c r="KLX135" s="243"/>
      <c r="KLY135" s="243"/>
      <c r="KLZ135" s="243"/>
      <c r="KMA135" s="243"/>
      <c r="KMB135" s="243"/>
      <c r="KMD135" s="243"/>
      <c r="KME135" s="243"/>
      <c r="KMF135" s="243"/>
      <c r="KMG135" s="243"/>
      <c r="KMH135" s="243"/>
      <c r="KMI135" s="243"/>
      <c r="KMJ135" s="243"/>
      <c r="KMK135" s="243"/>
      <c r="KML135" s="243"/>
      <c r="KMM135" s="243"/>
      <c r="KMN135" s="243"/>
      <c r="KMO135" s="243"/>
      <c r="KMP135" s="243"/>
      <c r="KMQ135" s="243"/>
      <c r="KMR135" s="243"/>
      <c r="KMT135" s="243"/>
      <c r="KMU135" s="243"/>
      <c r="KMV135" s="243"/>
      <c r="KMW135" s="243"/>
      <c r="KMX135" s="243"/>
      <c r="KMY135" s="243"/>
      <c r="KMZ135" s="243"/>
      <c r="KNA135" s="243"/>
      <c r="KNB135" s="243"/>
      <c r="KNC135" s="243"/>
      <c r="KND135" s="243"/>
      <c r="KNE135" s="243"/>
      <c r="KNF135" s="243"/>
      <c r="KNG135" s="243"/>
      <c r="KNH135" s="243"/>
      <c r="KNJ135" s="243"/>
      <c r="KNK135" s="243"/>
      <c r="KNL135" s="243"/>
      <c r="KNM135" s="243"/>
      <c r="KNN135" s="243"/>
      <c r="KNO135" s="243"/>
      <c r="KNP135" s="243"/>
      <c r="KNQ135" s="243"/>
      <c r="KNR135" s="243"/>
      <c r="KNS135" s="243"/>
      <c r="KNT135" s="243"/>
      <c r="KNU135" s="243"/>
      <c r="KNV135" s="243"/>
      <c r="KNW135" s="243"/>
      <c r="KNX135" s="243"/>
      <c r="KNZ135" s="243"/>
      <c r="KOA135" s="243"/>
      <c r="KOB135" s="243"/>
      <c r="KOC135" s="243"/>
      <c r="KOD135" s="243"/>
      <c r="KOE135" s="243"/>
      <c r="KOF135" s="243"/>
      <c r="KOG135" s="243"/>
      <c r="KOH135" s="243"/>
      <c r="KOI135" s="243"/>
      <c r="KOJ135" s="243"/>
      <c r="KOK135" s="243"/>
      <c r="KOL135" s="243"/>
      <c r="KOM135" s="243"/>
      <c r="KON135" s="243"/>
      <c r="KOP135" s="243"/>
      <c r="KOQ135" s="243"/>
      <c r="KOR135" s="243"/>
      <c r="KOS135" s="243"/>
      <c r="KOT135" s="243"/>
      <c r="KOU135" s="243"/>
      <c r="KOV135" s="243"/>
      <c r="KOW135" s="243"/>
      <c r="KOX135" s="243"/>
      <c r="KOY135" s="243"/>
      <c r="KOZ135" s="243"/>
      <c r="KPA135" s="243"/>
      <c r="KPB135" s="243"/>
      <c r="KPC135" s="243"/>
      <c r="KPD135" s="243"/>
      <c r="KPF135" s="243"/>
      <c r="KPG135" s="243"/>
      <c r="KPH135" s="243"/>
      <c r="KPI135" s="243"/>
      <c r="KPJ135" s="243"/>
      <c r="KPK135" s="243"/>
      <c r="KPL135" s="243"/>
      <c r="KPM135" s="243"/>
      <c r="KPN135" s="243"/>
      <c r="KPO135" s="243"/>
      <c r="KPP135" s="243"/>
      <c r="KPQ135" s="243"/>
      <c r="KPR135" s="243"/>
      <c r="KPS135" s="243"/>
      <c r="KPT135" s="243"/>
      <c r="KPV135" s="243"/>
      <c r="KPW135" s="243"/>
      <c r="KPX135" s="243"/>
      <c r="KPY135" s="243"/>
      <c r="KPZ135" s="243"/>
      <c r="KQA135" s="243"/>
      <c r="KQB135" s="243"/>
      <c r="KQC135" s="243"/>
      <c r="KQD135" s="243"/>
      <c r="KQE135" s="243"/>
      <c r="KQF135" s="243"/>
      <c r="KQG135" s="243"/>
      <c r="KQH135" s="243"/>
      <c r="KQI135" s="243"/>
      <c r="KQJ135" s="243"/>
      <c r="KQL135" s="243"/>
      <c r="KQM135" s="243"/>
      <c r="KQN135" s="243"/>
      <c r="KQO135" s="243"/>
      <c r="KQP135" s="243"/>
      <c r="KQQ135" s="243"/>
      <c r="KQR135" s="243"/>
      <c r="KQS135" s="243"/>
      <c r="KQT135" s="243"/>
      <c r="KQU135" s="243"/>
      <c r="KQV135" s="243"/>
      <c r="KQW135" s="243"/>
      <c r="KQX135" s="243"/>
      <c r="KQY135" s="243"/>
      <c r="KQZ135" s="243"/>
      <c r="KRB135" s="243"/>
      <c r="KRC135" s="243"/>
      <c r="KRD135" s="243"/>
      <c r="KRE135" s="243"/>
      <c r="KRF135" s="243"/>
      <c r="KRG135" s="243"/>
      <c r="KRH135" s="243"/>
      <c r="KRI135" s="243"/>
      <c r="KRJ135" s="243"/>
      <c r="KRK135" s="243"/>
      <c r="KRL135" s="243"/>
      <c r="KRM135" s="243"/>
      <c r="KRN135" s="243"/>
      <c r="KRO135" s="243"/>
      <c r="KRP135" s="243"/>
      <c r="KRR135" s="243"/>
      <c r="KRS135" s="243"/>
      <c r="KRT135" s="243"/>
      <c r="KRU135" s="243"/>
      <c r="KRV135" s="243"/>
      <c r="KRW135" s="243"/>
      <c r="KRX135" s="243"/>
      <c r="KRY135" s="243"/>
      <c r="KRZ135" s="243"/>
      <c r="KSA135" s="243"/>
      <c r="KSB135" s="243"/>
      <c r="KSC135" s="243"/>
      <c r="KSD135" s="243"/>
      <c r="KSE135" s="243"/>
      <c r="KSF135" s="243"/>
      <c r="KSH135" s="243"/>
      <c r="KSI135" s="243"/>
      <c r="KSJ135" s="243"/>
      <c r="KSK135" s="243"/>
      <c r="KSL135" s="243"/>
      <c r="KSM135" s="243"/>
      <c r="KSN135" s="243"/>
      <c r="KSO135" s="243"/>
      <c r="KSP135" s="243"/>
      <c r="KSQ135" s="243"/>
      <c r="KSR135" s="243"/>
      <c r="KSS135" s="243"/>
      <c r="KST135" s="243"/>
      <c r="KSU135" s="243"/>
      <c r="KSV135" s="243"/>
      <c r="KSX135" s="243"/>
      <c r="KSY135" s="243"/>
      <c r="KSZ135" s="243"/>
      <c r="KTA135" s="243"/>
      <c r="KTB135" s="243"/>
      <c r="KTC135" s="243"/>
      <c r="KTD135" s="243"/>
      <c r="KTE135" s="243"/>
      <c r="KTF135" s="243"/>
      <c r="KTG135" s="243"/>
      <c r="KTH135" s="243"/>
      <c r="KTI135" s="243"/>
      <c r="KTJ135" s="243"/>
      <c r="KTK135" s="243"/>
      <c r="KTL135" s="243"/>
      <c r="KTN135" s="243"/>
      <c r="KTO135" s="243"/>
      <c r="KTP135" s="243"/>
      <c r="KTQ135" s="243"/>
      <c r="KTR135" s="243"/>
      <c r="KTS135" s="243"/>
      <c r="KTT135" s="243"/>
      <c r="KTU135" s="243"/>
      <c r="KTV135" s="243"/>
      <c r="KTW135" s="243"/>
      <c r="KTX135" s="243"/>
      <c r="KTY135" s="243"/>
      <c r="KTZ135" s="243"/>
      <c r="KUA135" s="243"/>
      <c r="KUB135" s="243"/>
      <c r="KUD135" s="243"/>
      <c r="KUE135" s="243"/>
      <c r="KUF135" s="243"/>
      <c r="KUG135" s="243"/>
      <c r="KUH135" s="243"/>
      <c r="KUI135" s="243"/>
      <c r="KUJ135" s="243"/>
      <c r="KUK135" s="243"/>
      <c r="KUL135" s="243"/>
      <c r="KUM135" s="243"/>
      <c r="KUN135" s="243"/>
      <c r="KUO135" s="243"/>
      <c r="KUP135" s="243"/>
      <c r="KUQ135" s="243"/>
      <c r="KUR135" s="243"/>
      <c r="KUT135" s="243"/>
      <c r="KUU135" s="243"/>
      <c r="KUV135" s="243"/>
      <c r="KUW135" s="243"/>
      <c r="KUX135" s="243"/>
      <c r="KUY135" s="243"/>
      <c r="KUZ135" s="243"/>
      <c r="KVA135" s="243"/>
      <c r="KVB135" s="243"/>
      <c r="KVC135" s="243"/>
      <c r="KVD135" s="243"/>
      <c r="KVE135" s="243"/>
      <c r="KVF135" s="243"/>
      <c r="KVG135" s="243"/>
      <c r="KVH135" s="243"/>
      <c r="KVJ135" s="243"/>
      <c r="KVK135" s="243"/>
      <c r="KVL135" s="243"/>
      <c r="KVM135" s="243"/>
      <c r="KVN135" s="243"/>
      <c r="KVO135" s="243"/>
      <c r="KVP135" s="243"/>
      <c r="KVQ135" s="243"/>
      <c r="KVR135" s="243"/>
      <c r="KVS135" s="243"/>
      <c r="KVT135" s="243"/>
      <c r="KVU135" s="243"/>
      <c r="KVV135" s="243"/>
      <c r="KVW135" s="243"/>
      <c r="KVX135" s="243"/>
      <c r="KVZ135" s="243"/>
      <c r="KWA135" s="243"/>
      <c r="KWB135" s="243"/>
      <c r="KWC135" s="243"/>
      <c r="KWD135" s="243"/>
      <c r="KWE135" s="243"/>
      <c r="KWF135" s="243"/>
      <c r="KWG135" s="243"/>
      <c r="KWH135" s="243"/>
      <c r="KWI135" s="243"/>
      <c r="KWJ135" s="243"/>
      <c r="KWK135" s="243"/>
      <c r="KWL135" s="243"/>
      <c r="KWM135" s="243"/>
      <c r="KWN135" s="243"/>
      <c r="KWP135" s="243"/>
      <c r="KWQ135" s="243"/>
      <c r="KWR135" s="243"/>
      <c r="KWS135" s="243"/>
      <c r="KWT135" s="243"/>
      <c r="KWU135" s="243"/>
      <c r="KWV135" s="243"/>
      <c r="KWW135" s="243"/>
      <c r="KWX135" s="243"/>
      <c r="KWY135" s="243"/>
      <c r="KWZ135" s="243"/>
      <c r="KXA135" s="243"/>
      <c r="KXB135" s="243"/>
      <c r="KXC135" s="243"/>
      <c r="KXD135" s="243"/>
      <c r="KXF135" s="243"/>
      <c r="KXG135" s="243"/>
      <c r="KXH135" s="243"/>
      <c r="KXI135" s="243"/>
      <c r="KXJ135" s="243"/>
      <c r="KXK135" s="243"/>
      <c r="KXL135" s="243"/>
      <c r="KXM135" s="243"/>
      <c r="KXN135" s="243"/>
      <c r="KXO135" s="243"/>
      <c r="KXP135" s="243"/>
      <c r="KXQ135" s="243"/>
      <c r="KXR135" s="243"/>
      <c r="KXS135" s="243"/>
      <c r="KXT135" s="243"/>
      <c r="KXV135" s="243"/>
      <c r="KXW135" s="243"/>
      <c r="KXX135" s="243"/>
      <c r="KXY135" s="243"/>
      <c r="KXZ135" s="243"/>
      <c r="KYA135" s="243"/>
      <c r="KYB135" s="243"/>
      <c r="KYC135" s="243"/>
      <c r="KYD135" s="243"/>
      <c r="KYE135" s="243"/>
      <c r="KYF135" s="243"/>
      <c r="KYG135" s="243"/>
      <c r="KYH135" s="243"/>
      <c r="KYI135" s="243"/>
      <c r="KYJ135" s="243"/>
      <c r="KYL135" s="243"/>
      <c r="KYM135" s="243"/>
      <c r="KYN135" s="243"/>
      <c r="KYO135" s="243"/>
      <c r="KYP135" s="243"/>
      <c r="KYQ135" s="243"/>
      <c r="KYR135" s="243"/>
      <c r="KYS135" s="243"/>
      <c r="KYT135" s="243"/>
      <c r="KYU135" s="243"/>
      <c r="KYV135" s="243"/>
      <c r="KYW135" s="243"/>
      <c r="KYX135" s="243"/>
      <c r="KYY135" s="243"/>
      <c r="KYZ135" s="243"/>
      <c r="KZB135" s="243"/>
      <c r="KZC135" s="243"/>
      <c r="KZD135" s="243"/>
      <c r="KZE135" s="243"/>
      <c r="KZF135" s="243"/>
      <c r="KZG135" s="243"/>
      <c r="KZH135" s="243"/>
      <c r="KZI135" s="243"/>
      <c r="KZJ135" s="243"/>
      <c r="KZK135" s="243"/>
      <c r="KZL135" s="243"/>
      <c r="KZM135" s="243"/>
      <c r="KZN135" s="243"/>
      <c r="KZO135" s="243"/>
      <c r="KZP135" s="243"/>
      <c r="KZR135" s="243"/>
      <c r="KZS135" s="243"/>
      <c r="KZT135" s="243"/>
      <c r="KZU135" s="243"/>
      <c r="KZV135" s="243"/>
      <c r="KZW135" s="243"/>
      <c r="KZX135" s="243"/>
      <c r="KZY135" s="243"/>
      <c r="KZZ135" s="243"/>
      <c r="LAA135" s="243"/>
      <c r="LAB135" s="243"/>
      <c r="LAC135" s="243"/>
      <c r="LAD135" s="243"/>
      <c r="LAE135" s="243"/>
      <c r="LAF135" s="243"/>
      <c r="LAH135" s="243"/>
      <c r="LAI135" s="243"/>
      <c r="LAJ135" s="243"/>
      <c r="LAK135" s="243"/>
      <c r="LAL135" s="243"/>
      <c r="LAM135" s="243"/>
      <c r="LAN135" s="243"/>
      <c r="LAO135" s="243"/>
      <c r="LAP135" s="243"/>
      <c r="LAQ135" s="243"/>
      <c r="LAR135" s="243"/>
      <c r="LAS135" s="243"/>
      <c r="LAT135" s="243"/>
      <c r="LAU135" s="243"/>
      <c r="LAV135" s="243"/>
      <c r="LAX135" s="243"/>
      <c r="LAY135" s="243"/>
      <c r="LAZ135" s="243"/>
      <c r="LBA135" s="243"/>
      <c r="LBB135" s="243"/>
      <c r="LBC135" s="243"/>
      <c r="LBD135" s="243"/>
      <c r="LBE135" s="243"/>
      <c r="LBF135" s="243"/>
      <c r="LBG135" s="243"/>
      <c r="LBH135" s="243"/>
      <c r="LBI135" s="243"/>
      <c r="LBJ135" s="243"/>
      <c r="LBK135" s="243"/>
      <c r="LBL135" s="243"/>
      <c r="LBN135" s="243"/>
      <c r="LBO135" s="243"/>
      <c r="LBP135" s="243"/>
      <c r="LBQ135" s="243"/>
      <c r="LBR135" s="243"/>
      <c r="LBS135" s="243"/>
      <c r="LBT135" s="243"/>
      <c r="LBU135" s="243"/>
      <c r="LBV135" s="243"/>
      <c r="LBW135" s="243"/>
      <c r="LBX135" s="243"/>
      <c r="LBY135" s="243"/>
      <c r="LBZ135" s="243"/>
      <c r="LCA135" s="243"/>
      <c r="LCB135" s="243"/>
      <c r="LCD135" s="243"/>
      <c r="LCE135" s="243"/>
      <c r="LCF135" s="243"/>
      <c r="LCG135" s="243"/>
      <c r="LCH135" s="243"/>
      <c r="LCI135" s="243"/>
      <c r="LCJ135" s="243"/>
      <c r="LCK135" s="243"/>
      <c r="LCL135" s="243"/>
      <c r="LCM135" s="243"/>
      <c r="LCN135" s="243"/>
      <c r="LCO135" s="243"/>
      <c r="LCP135" s="243"/>
      <c r="LCQ135" s="243"/>
      <c r="LCR135" s="243"/>
      <c r="LCT135" s="243"/>
      <c r="LCU135" s="243"/>
      <c r="LCV135" s="243"/>
      <c r="LCW135" s="243"/>
      <c r="LCX135" s="243"/>
      <c r="LCY135" s="243"/>
      <c r="LCZ135" s="243"/>
      <c r="LDA135" s="243"/>
      <c r="LDB135" s="243"/>
      <c r="LDC135" s="243"/>
      <c r="LDD135" s="243"/>
      <c r="LDE135" s="243"/>
      <c r="LDF135" s="243"/>
      <c r="LDG135" s="243"/>
      <c r="LDH135" s="243"/>
      <c r="LDJ135" s="243"/>
      <c r="LDK135" s="243"/>
      <c r="LDL135" s="243"/>
      <c r="LDM135" s="243"/>
      <c r="LDN135" s="243"/>
      <c r="LDO135" s="243"/>
      <c r="LDP135" s="243"/>
      <c r="LDQ135" s="243"/>
      <c r="LDR135" s="243"/>
      <c r="LDS135" s="243"/>
      <c r="LDT135" s="243"/>
      <c r="LDU135" s="243"/>
      <c r="LDV135" s="243"/>
      <c r="LDW135" s="243"/>
      <c r="LDX135" s="243"/>
      <c r="LDZ135" s="243"/>
      <c r="LEA135" s="243"/>
      <c r="LEB135" s="243"/>
      <c r="LEC135" s="243"/>
      <c r="LED135" s="243"/>
      <c r="LEE135" s="243"/>
      <c r="LEF135" s="243"/>
      <c r="LEG135" s="243"/>
      <c r="LEH135" s="243"/>
      <c r="LEI135" s="243"/>
      <c r="LEJ135" s="243"/>
      <c r="LEK135" s="243"/>
      <c r="LEL135" s="243"/>
      <c r="LEM135" s="243"/>
      <c r="LEN135" s="243"/>
      <c r="LEP135" s="243"/>
      <c r="LEQ135" s="243"/>
      <c r="LER135" s="243"/>
      <c r="LES135" s="243"/>
      <c r="LET135" s="243"/>
      <c r="LEU135" s="243"/>
      <c r="LEV135" s="243"/>
      <c r="LEW135" s="243"/>
      <c r="LEX135" s="243"/>
      <c r="LEY135" s="243"/>
      <c r="LEZ135" s="243"/>
      <c r="LFA135" s="243"/>
      <c r="LFB135" s="243"/>
      <c r="LFC135" s="243"/>
      <c r="LFD135" s="243"/>
      <c r="LFF135" s="243"/>
      <c r="LFG135" s="243"/>
      <c r="LFH135" s="243"/>
      <c r="LFI135" s="243"/>
      <c r="LFJ135" s="243"/>
      <c r="LFK135" s="243"/>
      <c r="LFL135" s="243"/>
      <c r="LFM135" s="243"/>
      <c r="LFN135" s="243"/>
      <c r="LFO135" s="243"/>
      <c r="LFP135" s="243"/>
      <c r="LFQ135" s="243"/>
      <c r="LFR135" s="243"/>
      <c r="LFS135" s="243"/>
      <c r="LFT135" s="243"/>
      <c r="LFV135" s="243"/>
      <c r="LFW135" s="243"/>
      <c r="LFX135" s="243"/>
      <c r="LFY135" s="243"/>
      <c r="LFZ135" s="243"/>
      <c r="LGA135" s="243"/>
      <c r="LGB135" s="243"/>
      <c r="LGC135" s="243"/>
      <c r="LGD135" s="243"/>
      <c r="LGE135" s="243"/>
      <c r="LGF135" s="243"/>
      <c r="LGG135" s="243"/>
      <c r="LGH135" s="243"/>
      <c r="LGI135" s="243"/>
      <c r="LGJ135" s="243"/>
      <c r="LGL135" s="243"/>
      <c r="LGM135" s="243"/>
      <c r="LGN135" s="243"/>
      <c r="LGO135" s="243"/>
      <c r="LGP135" s="243"/>
      <c r="LGQ135" s="243"/>
      <c r="LGR135" s="243"/>
      <c r="LGS135" s="243"/>
      <c r="LGT135" s="243"/>
      <c r="LGU135" s="243"/>
      <c r="LGV135" s="243"/>
      <c r="LGW135" s="243"/>
      <c r="LGX135" s="243"/>
      <c r="LGY135" s="243"/>
      <c r="LGZ135" s="243"/>
      <c r="LHB135" s="243"/>
      <c r="LHC135" s="243"/>
      <c r="LHD135" s="243"/>
      <c r="LHE135" s="243"/>
      <c r="LHF135" s="243"/>
      <c r="LHG135" s="243"/>
      <c r="LHH135" s="243"/>
      <c r="LHI135" s="243"/>
      <c r="LHJ135" s="243"/>
      <c r="LHK135" s="243"/>
      <c r="LHL135" s="243"/>
      <c r="LHM135" s="243"/>
      <c r="LHN135" s="243"/>
      <c r="LHO135" s="243"/>
      <c r="LHP135" s="243"/>
      <c r="LHR135" s="243"/>
      <c r="LHS135" s="243"/>
      <c r="LHT135" s="243"/>
      <c r="LHU135" s="243"/>
      <c r="LHV135" s="243"/>
      <c r="LHW135" s="243"/>
      <c r="LHX135" s="243"/>
      <c r="LHY135" s="243"/>
      <c r="LHZ135" s="243"/>
      <c r="LIA135" s="243"/>
      <c r="LIB135" s="243"/>
      <c r="LIC135" s="243"/>
      <c r="LID135" s="243"/>
      <c r="LIE135" s="243"/>
      <c r="LIF135" s="243"/>
      <c r="LIH135" s="243"/>
      <c r="LII135" s="243"/>
      <c r="LIJ135" s="243"/>
      <c r="LIK135" s="243"/>
      <c r="LIL135" s="243"/>
      <c r="LIM135" s="243"/>
      <c r="LIN135" s="243"/>
      <c r="LIO135" s="243"/>
      <c r="LIP135" s="243"/>
      <c r="LIQ135" s="243"/>
      <c r="LIR135" s="243"/>
      <c r="LIS135" s="243"/>
      <c r="LIT135" s="243"/>
      <c r="LIU135" s="243"/>
      <c r="LIV135" s="243"/>
      <c r="LIX135" s="243"/>
      <c r="LIY135" s="243"/>
      <c r="LIZ135" s="243"/>
      <c r="LJA135" s="243"/>
      <c r="LJB135" s="243"/>
      <c r="LJC135" s="243"/>
      <c r="LJD135" s="243"/>
      <c r="LJE135" s="243"/>
      <c r="LJF135" s="243"/>
      <c r="LJG135" s="243"/>
      <c r="LJH135" s="243"/>
      <c r="LJI135" s="243"/>
      <c r="LJJ135" s="243"/>
      <c r="LJK135" s="243"/>
      <c r="LJL135" s="243"/>
      <c r="LJN135" s="243"/>
      <c r="LJO135" s="243"/>
      <c r="LJP135" s="243"/>
      <c r="LJQ135" s="243"/>
      <c r="LJR135" s="243"/>
      <c r="LJS135" s="243"/>
      <c r="LJT135" s="243"/>
      <c r="LJU135" s="243"/>
      <c r="LJV135" s="243"/>
      <c r="LJW135" s="243"/>
      <c r="LJX135" s="243"/>
      <c r="LJY135" s="243"/>
      <c r="LJZ135" s="243"/>
      <c r="LKA135" s="243"/>
      <c r="LKB135" s="243"/>
      <c r="LKD135" s="243"/>
      <c r="LKE135" s="243"/>
      <c r="LKF135" s="243"/>
      <c r="LKG135" s="243"/>
      <c r="LKH135" s="243"/>
      <c r="LKI135" s="243"/>
      <c r="LKJ135" s="243"/>
      <c r="LKK135" s="243"/>
      <c r="LKL135" s="243"/>
      <c r="LKM135" s="243"/>
      <c r="LKN135" s="243"/>
      <c r="LKO135" s="243"/>
      <c r="LKP135" s="243"/>
      <c r="LKQ135" s="243"/>
      <c r="LKR135" s="243"/>
      <c r="LKT135" s="243"/>
      <c r="LKU135" s="243"/>
      <c r="LKV135" s="243"/>
      <c r="LKW135" s="243"/>
      <c r="LKX135" s="243"/>
      <c r="LKY135" s="243"/>
      <c r="LKZ135" s="243"/>
      <c r="LLA135" s="243"/>
      <c r="LLB135" s="243"/>
      <c r="LLC135" s="243"/>
      <c r="LLD135" s="243"/>
      <c r="LLE135" s="243"/>
      <c r="LLF135" s="243"/>
      <c r="LLG135" s="243"/>
      <c r="LLH135" s="243"/>
      <c r="LLJ135" s="243"/>
      <c r="LLK135" s="243"/>
      <c r="LLL135" s="243"/>
      <c r="LLM135" s="243"/>
      <c r="LLN135" s="243"/>
      <c r="LLO135" s="243"/>
      <c r="LLP135" s="243"/>
      <c r="LLQ135" s="243"/>
      <c r="LLR135" s="243"/>
      <c r="LLS135" s="243"/>
      <c r="LLT135" s="243"/>
      <c r="LLU135" s="243"/>
      <c r="LLV135" s="243"/>
      <c r="LLW135" s="243"/>
      <c r="LLX135" s="243"/>
      <c r="LLZ135" s="243"/>
      <c r="LMA135" s="243"/>
      <c r="LMB135" s="243"/>
      <c r="LMC135" s="243"/>
      <c r="LMD135" s="243"/>
      <c r="LME135" s="243"/>
      <c r="LMF135" s="243"/>
      <c r="LMG135" s="243"/>
      <c r="LMH135" s="243"/>
      <c r="LMI135" s="243"/>
      <c r="LMJ135" s="243"/>
      <c r="LMK135" s="243"/>
      <c r="LML135" s="243"/>
      <c r="LMM135" s="243"/>
      <c r="LMN135" s="243"/>
      <c r="LMP135" s="243"/>
      <c r="LMQ135" s="243"/>
      <c r="LMR135" s="243"/>
      <c r="LMS135" s="243"/>
      <c r="LMT135" s="243"/>
      <c r="LMU135" s="243"/>
      <c r="LMV135" s="243"/>
      <c r="LMW135" s="243"/>
      <c r="LMX135" s="243"/>
      <c r="LMY135" s="243"/>
      <c r="LMZ135" s="243"/>
      <c r="LNA135" s="243"/>
      <c r="LNB135" s="243"/>
      <c r="LNC135" s="243"/>
      <c r="LND135" s="243"/>
      <c r="LNF135" s="243"/>
      <c r="LNG135" s="243"/>
      <c r="LNH135" s="243"/>
      <c r="LNI135" s="243"/>
      <c r="LNJ135" s="243"/>
      <c r="LNK135" s="243"/>
      <c r="LNL135" s="243"/>
      <c r="LNM135" s="243"/>
      <c r="LNN135" s="243"/>
      <c r="LNO135" s="243"/>
      <c r="LNP135" s="243"/>
      <c r="LNQ135" s="243"/>
      <c r="LNR135" s="243"/>
      <c r="LNS135" s="243"/>
      <c r="LNT135" s="243"/>
      <c r="LNV135" s="243"/>
      <c r="LNW135" s="243"/>
      <c r="LNX135" s="243"/>
      <c r="LNY135" s="243"/>
      <c r="LNZ135" s="243"/>
      <c r="LOA135" s="243"/>
      <c r="LOB135" s="243"/>
      <c r="LOC135" s="243"/>
      <c r="LOD135" s="243"/>
      <c r="LOE135" s="243"/>
      <c r="LOF135" s="243"/>
      <c r="LOG135" s="243"/>
      <c r="LOH135" s="243"/>
      <c r="LOI135" s="243"/>
      <c r="LOJ135" s="243"/>
      <c r="LOL135" s="243"/>
      <c r="LOM135" s="243"/>
      <c r="LON135" s="243"/>
      <c r="LOO135" s="243"/>
      <c r="LOP135" s="243"/>
      <c r="LOQ135" s="243"/>
      <c r="LOR135" s="243"/>
      <c r="LOS135" s="243"/>
      <c r="LOT135" s="243"/>
      <c r="LOU135" s="243"/>
      <c r="LOV135" s="243"/>
      <c r="LOW135" s="243"/>
      <c r="LOX135" s="243"/>
      <c r="LOY135" s="243"/>
      <c r="LOZ135" s="243"/>
      <c r="LPB135" s="243"/>
      <c r="LPC135" s="243"/>
      <c r="LPD135" s="243"/>
      <c r="LPE135" s="243"/>
      <c r="LPF135" s="243"/>
      <c r="LPG135" s="243"/>
      <c r="LPH135" s="243"/>
      <c r="LPI135" s="243"/>
      <c r="LPJ135" s="243"/>
      <c r="LPK135" s="243"/>
      <c r="LPL135" s="243"/>
      <c r="LPM135" s="243"/>
      <c r="LPN135" s="243"/>
      <c r="LPO135" s="243"/>
      <c r="LPP135" s="243"/>
      <c r="LPR135" s="243"/>
      <c r="LPS135" s="243"/>
      <c r="LPT135" s="243"/>
      <c r="LPU135" s="243"/>
      <c r="LPV135" s="243"/>
      <c r="LPW135" s="243"/>
      <c r="LPX135" s="243"/>
      <c r="LPY135" s="243"/>
      <c r="LPZ135" s="243"/>
      <c r="LQA135" s="243"/>
      <c r="LQB135" s="243"/>
      <c r="LQC135" s="243"/>
      <c r="LQD135" s="243"/>
      <c r="LQE135" s="243"/>
      <c r="LQF135" s="243"/>
      <c r="LQH135" s="243"/>
      <c r="LQI135" s="243"/>
      <c r="LQJ135" s="243"/>
      <c r="LQK135" s="243"/>
      <c r="LQL135" s="243"/>
      <c r="LQM135" s="243"/>
      <c r="LQN135" s="243"/>
      <c r="LQO135" s="243"/>
      <c r="LQP135" s="243"/>
      <c r="LQQ135" s="243"/>
      <c r="LQR135" s="243"/>
      <c r="LQS135" s="243"/>
      <c r="LQT135" s="243"/>
      <c r="LQU135" s="243"/>
      <c r="LQV135" s="243"/>
      <c r="LQX135" s="243"/>
      <c r="LQY135" s="243"/>
      <c r="LQZ135" s="243"/>
      <c r="LRA135" s="243"/>
      <c r="LRB135" s="243"/>
      <c r="LRC135" s="243"/>
      <c r="LRD135" s="243"/>
      <c r="LRE135" s="243"/>
      <c r="LRF135" s="243"/>
      <c r="LRG135" s="243"/>
      <c r="LRH135" s="243"/>
      <c r="LRI135" s="243"/>
      <c r="LRJ135" s="243"/>
      <c r="LRK135" s="243"/>
      <c r="LRL135" s="243"/>
      <c r="LRN135" s="243"/>
      <c r="LRO135" s="243"/>
      <c r="LRP135" s="243"/>
      <c r="LRQ135" s="243"/>
      <c r="LRR135" s="243"/>
      <c r="LRS135" s="243"/>
      <c r="LRT135" s="243"/>
      <c r="LRU135" s="243"/>
      <c r="LRV135" s="243"/>
      <c r="LRW135" s="243"/>
      <c r="LRX135" s="243"/>
      <c r="LRY135" s="243"/>
      <c r="LRZ135" s="243"/>
      <c r="LSA135" s="243"/>
      <c r="LSB135" s="243"/>
      <c r="LSD135" s="243"/>
      <c r="LSE135" s="243"/>
      <c r="LSF135" s="243"/>
      <c r="LSG135" s="243"/>
      <c r="LSH135" s="243"/>
      <c r="LSI135" s="243"/>
      <c r="LSJ135" s="243"/>
      <c r="LSK135" s="243"/>
      <c r="LSL135" s="243"/>
      <c r="LSM135" s="243"/>
      <c r="LSN135" s="243"/>
      <c r="LSO135" s="243"/>
      <c r="LSP135" s="243"/>
      <c r="LSQ135" s="243"/>
      <c r="LSR135" s="243"/>
      <c r="LST135" s="243"/>
      <c r="LSU135" s="243"/>
      <c r="LSV135" s="243"/>
      <c r="LSW135" s="243"/>
      <c r="LSX135" s="243"/>
      <c r="LSY135" s="243"/>
      <c r="LSZ135" s="243"/>
      <c r="LTA135" s="243"/>
      <c r="LTB135" s="243"/>
      <c r="LTC135" s="243"/>
      <c r="LTD135" s="243"/>
      <c r="LTE135" s="243"/>
      <c r="LTF135" s="243"/>
      <c r="LTG135" s="243"/>
      <c r="LTH135" s="243"/>
      <c r="LTJ135" s="243"/>
      <c r="LTK135" s="243"/>
      <c r="LTL135" s="243"/>
      <c r="LTM135" s="243"/>
      <c r="LTN135" s="243"/>
      <c r="LTO135" s="243"/>
      <c r="LTP135" s="243"/>
      <c r="LTQ135" s="243"/>
      <c r="LTR135" s="243"/>
      <c r="LTS135" s="243"/>
      <c r="LTT135" s="243"/>
      <c r="LTU135" s="243"/>
      <c r="LTV135" s="243"/>
      <c r="LTW135" s="243"/>
      <c r="LTX135" s="243"/>
      <c r="LTZ135" s="243"/>
      <c r="LUA135" s="243"/>
      <c r="LUB135" s="243"/>
      <c r="LUC135" s="243"/>
      <c r="LUD135" s="243"/>
      <c r="LUE135" s="243"/>
      <c r="LUF135" s="243"/>
      <c r="LUG135" s="243"/>
      <c r="LUH135" s="243"/>
      <c r="LUI135" s="243"/>
      <c r="LUJ135" s="243"/>
      <c r="LUK135" s="243"/>
      <c r="LUL135" s="243"/>
      <c r="LUM135" s="243"/>
      <c r="LUN135" s="243"/>
      <c r="LUP135" s="243"/>
      <c r="LUQ135" s="243"/>
      <c r="LUR135" s="243"/>
      <c r="LUS135" s="243"/>
      <c r="LUT135" s="243"/>
      <c r="LUU135" s="243"/>
      <c r="LUV135" s="243"/>
      <c r="LUW135" s="243"/>
      <c r="LUX135" s="243"/>
      <c r="LUY135" s="243"/>
      <c r="LUZ135" s="243"/>
      <c r="LVA135" s="243"/>
      <c r="LVB135" s="243"/>
      <c r="LVC135" s="243"/>
      <c r="LVD135" s="243"/>
      <c r="LVF135" s="243"/>
      <c r="LVG135" s="243"/>
      <c r="LVH135" s="243"/>
      <c r="LVI135" s="243"/>
      <c r="LVJ135" s="243"/>
      <c r="LVK135" s="243"/>
      <c r="LVL135" s="243"/>
      <c r="LVM135" s="243"/>
      <c r="LVN135" s="243"/>
      <c r="LVO135" s="243"/>
      <c r="LVP135" s="243"/>
      <c r="LVQ135" s="243"/>
      <c r="LVR135" s="243"/>
      <c r="LVS135" s="243"/>
      <c r="LVT135" s="243"/>
      <c r="LVV135" s="243"/>
      <c r="LVW135" s="243"/>
      <c r="LVX135" s="243"/>
      <c r="LVY135" s="243"/>
      <c r="LVZ135" s="243"/>
      <c r="LWA135" s="243"/>
      <c r="LWB135" s="243"/>
      <c r="LWC135" s="243"/>
      <c r="LWD135" s="243"/>
      <c r="LWE135" s="243"/>
      <c r="LWF135" s="243"/>
      <c r="LWG135" s="243"/>
      <c r="LWH135" s="243"/>
      <c r="LWI135" s="243"/>
      <c r="LWJ135" s="243"/>
      <c r="LWL135" s="243"/>
      <c r="LWM135" s="243"/>
      <c r="LWN135" s="243"/>
      <c r="LWO135" s="243"/>
      <c r="LWP135" s="243"/>
      <c r="LWQ135" s="243"/>
      <c r="LWR135" s="243"/>
      <c r="LWS135" s="243"/>
      <c r="LWT135" s="243"/>
      <c r="LWU135" s="243"/>
      <c r="LWV135" s="243"/>
      <c r="LWW135" s="243"/>
      <c r="LWX135" s="243"/>
      <c r="LWY135" s="243"/>
      <c r="LWZ135" s="243"/>
      <c r="LXB135" s="243"/>
      <c r="LXC135" s="243"/>
      <c r="LXD135" s="243"/>
      <c r="LXE135" s="243"/>
      <c r="LXF135" s="243"/>
      <c r="LXG135" s="243"/>
      <c r="LXH135" s="243"/>
      <c r="LXI135" s="243"/>
      <c r="LXJ135" s="243"/>
      <c r="LXK135" s="243"/>
      <c r="LXL135" s="243"/>
      <c r="LXM135" s="243"/>
      <c r="LXN135" s="243"/>
      <c r="LXO135" s="243"/>
      <c r="LXP135" s="243"/>
      <c r="LXR135" s="243"/>
      <c r="LXS135" s="243"/>
      <c r="LXT135" s="243"/>
      <c r="LXU135" s="243"/>
      <c r="LXV135" s="243"/>
      <c r="LXW135" s="243"/>
      <c r="LXX135" s="243"/>
      <c r="LXY135" s="243"/>
      <c r="LXZ135" s="243"/>
      <c r="LYA135" s="243"/>
      <c r="LYB135" s="243"/>
      <c r="LYC135" s="243"/>
      <c r="LYD135" s="243"/>
      <c r="LYE135" s="243"/>
      <c r="LYF135" s="243"/>
      <c r="LYH135" s="243"/>
      <c r="LYI135" s="243"/>
      <c r="LYJ135" s="243"/>
      <c r="LYK135" s="243"/>
      <c r="LYL135" s="243"/>
      <c r="LYM135" s="243"/>
      <c r="LYN135" s="243"/>
      <c r="LYO135" s="243"/>
      <c r="LYP135" s="243"/>
      <c r="LYQ135" s="243"/>
      <c r="LYR135" s="243"/>
      <c r="LYS135" s="243"/>
      <c r="LYT135" s="243"/>
      <c r="LYU135" s="243"/>
      <c r="LYV135" s="243"/>
      <c r="LYX135" s="243"/>
      <c r="LYY135" s="243"/>
      <c r="LYZ135" s="243"/>
      <c r="LZA135" s="243"/>
      <c r="LZB135" s="243"/>
      <c r="LZC135" s="243"/>
      <c r="LZD135" s="243"/>
      <c r="LZE135" s="243"/>
      <c r="LZF135" s="243"/>
      <c r="LZG135" s="243"/>
      <c r="LZH135" s="243"/>
      <c r="LZI135" s="243"/>
      <c r="LZJ135" s="243"/>
      <c r="LZK135" s="243"/>
      <c r="LZL135" s="243"/>
      <c r="LZN135" s="243"/>
      <c r="LZO135" s="243"/>
      <c r="LZP135" s="243"/>
      <c r="LZQ135" s="243"/>
      <c r="LZR135" s="243"/>
      <c r="LZS135" s="243"/>
      <c r="LZT135" s="243"/>
      <c r="LZU135" s="243"/>
      <c r="LZV135" s="243"/>
      <c r="LZW135" s="243"/>
      <c r="LZX135" s="243"/>
      <c r="LZY135" s="243"/>
      <c r="LZZ135" s="243"/>
      <c r="MAA135" s="243"/>
      <c r="MAB135" s="243"/>
      <c r="MAD135" s="243"/>
      <c r="MAE135" s="243"/>
      <c r="MAF135" s="243"/>
      <c r="MAG135" s="243"/>
      <c r="MAH135" s="243"/>
      <c r="MAI135" s="243"/>
      <c r="MAJ135" s="243"/>
      <c r="MAK135" s="243"/>
      <c r="MAL135" s="243"/>
      <c r="MAM135" s="243"/>
      <c r="MAN135" s="243"/>
      <c r="MAO135" s="243"/>
      <c r="MAP135" s="243"/>
      <c r="MAQ135" s="243"/>
      <c r="MAR135" s="243"/>
      <c r="MAT135" s="243"/>
      <c r="MAU135" s="243"/>
      <c r="MAV135" s="243"/>
      <c r="MAW135" s="243"/>
      <c r="MAX135" s="243"/>
      <c r="MAY135" s="243"/>
      <c r="MAZ135" s="243"/>
      <c r="MBA135" s="243"/>
      <c r="MBB135" s="243"/>
      <c r="MBC135" s="243"/>
      <c r="MBD135" s="243"/>
      <c r="MBE135" s="243"/>
      <c r="MBF135" s="243"/>
      <c r="MBG135" s="243"/>
      <c r="MBH135" s="243"/>
      <c r="MBJ135" s="243"/>
      <c r="MBK135" s="243"/>
      <c r="MBL135" s="243"/>
      <c r="MBM135" s="243"/>
      <c r="MBN135" s="243"/>
      <c r="MBO135" s="243"/>
      <c r="MBP135" s="243"/>
      <c r="MBQ135" s="243"/>
      <c r="MBR135" s="243"/>
      <c r="MBS135" s="243"/>
      <c r="MBT135" s="243"/>
      <c r="MBU135" s="243"/>
      <c r="MBV135" s="243"/>
      <c r="MBW135" s="243"/>
      <c r="MBX135" s="243"/>
      <c r="MBZ135" s="243"/>
      <c r="MCA135" s="243"/>
      <c r="MCB135" s="243"/>
      <c r="MCC135" s="243"/>
      <c r="MCD135" s="243"/>
      <c r="MCE135" s="243"/>
      <c r="MCF135" s="243"/>
      <c r="MCG135" s="243"/>
      <c r="MCH135" s="243"/>
      <c r="MCI135" s="243"/>
      <c r="MCJ135" s="243"/>
      <c r="MCK135" s="243"/>
      <c r="MCL135" s="243"/>
      <c r="MCM135" s="243"/>
      <c r="MCN135" s="243"/>
      <c r="MCP135" s="243"/>
      <c r="MCQ135" s="243"/>
      <c r="MCR135" s="243"/>
      <c r="MCS135" s="243"/>
      <c r="MCT135" s="243"/>
      <c r="MCU135" s="243"/>
      <c r="MCV135" s="243"/>
      <c r="MCW135" s="243"/>
      <c r="MCX135" s="243"/>
      <c r="MCY135" s="243"/>
      <c r="MCZ135" s="243"/>
      <c r="MDA135" s="243"/>
      <c r="MDB135" s="243"/>
      <c r="MDC135" s="243"/>
      <c r="MDD135" s="243"/>
      <c r="MDF135" s="243"/>
      <c r="MDG135" s="243"/>
      <c r="MDH135" s="243"/>
      <c r="MDI135" s="243"/>
      <c r="MDJ135" s="243"/>
      <c r="MDK135" s="243"/>
      <c r="MDL135" s="243"/>
      <c r="MDM135" s="243"/>
      <c r="MDN135" s="243"/>
      <c r="MDO135" s="243"/>
      <c r="MDP135" s="243"/>
      <c r="MDQ135" s="243"/>
      <c r="MDR135" s="243"/>
      <c r="MDS135" s="243"/>
      <c r="MDT135" s="243"/>
      <c r="MDV135" s="243"/>
      <c r="MDW135" s="243"/>
      <c r="MDX135" s="243"/>
      <c r="MDY135" s="243"/>
      <c r="MDZ135" s="243"/>
      <c r="MEA135" s="243"/>
      <c r="MEB135" s="243"/>
      <c r="MEC135" s="243"/>
      <c r="MED135" s="243"/>
      <c r="MEE135" s="243"/>
      <c r="MEF135" s="243"/>
      <c r="MEG135" s="243"/>
      <c r="MEH135" s="243"/>
      <c r="MEI135" s="243"/>
      <c r="MEJ135" s="243"/>
      <c r="MEL135" s="243"/>
      <c r="MEM135" s="243"/>
      <c r="MEN135" s="243"/>
      <c r="MEO135" s="243"/>
      <c r="MEP135" s="243"/>
      <c r="MEQ135" s="243"/>
      <c r="MER135" s="243"/>
      <c r="MES135" s="243"/>
      <c r="MET135" s="243"/>
      <c r="MEU135" s="243"/>
      <c r="MEV135" s="243"/>
      <c r="MEW135" s="243"/>
      <c r="MEX135" s="243"/>
      <c r="MEY135" s="243"/>
      <c r="MEZ135" s="243"/>
      <c r="MFB135" s="243"/>
      <c r="MFC135" s="243"/>
      <c r="MFD135" s="243"/>
      <c r="MFE135" s="243"/>
      <c r="MFF135" s="243"/>
      <c r="MFG135" s="243"/>
      <c r="MFH135" s="243"/>
      <c r="MFI135" s="243"/>
      <c r="MFJ135" s="243"/>
      <c r="MFK135" s="243"/>
      <c r="MFL135" s="243"/>
      <c r="MFM135" s="243"/>
      <c r="MFN135" s="243"/>
      <c r="MFO135" s="243"/>
      <c r="MFP135" s="243"/>
      <c r="MFR135" s="243"/>
      <c r="MFS135" s="243"/>
      <c r="MFT135" s="243"/>
      <c r="MFU135" s="243"/>
      <c r="MFV135" s="243"/>
      <c r="MFW135" s="243"/>
      <c r="MFX135" s="243"/>
      <c r="MFY135" s="243"/>
      <c r="MFZ135" s="243"/>
      <c r="MGA135" s="243"/>
      <c r="MGB135" s="243"/>
      <c r="MGC135" s="243"/>
      <c r="MGD135" s="243"/>
      <c r="MGE135" s="243"/>
      <c r="MGF135" s="243"/>
      <c r="MGH135" s="243"/>
      <c r="MGI135" s="243"/>
      <c r="MGJ135" s="243"/>
      <c r="MGK135" s="243"/>
      <c r="MGL135" s="243"/>
      <c r="MGM135" s="243"/>
      <c r="MGN135" s="243"/>
      <c r="MGO135" s="243"/>
      <c r="MGP135" s="243"/>
      <c r="MGQ135" s="243"/>
      <c r="MGR135" s="243"/>
      <c r="MGS135" s="243"/>
      <c r="MGT135" s="243"/>
      <c r="MGU135" s="243"/>
      <c r="MGV135" s="243"/>
      <c r="MGX135" s="243"/>
      <c r="MGY135" s="243"/>
      <c r="MGZ135" s="243"/>
      <c r="MHA135" s="243"/>
      <c r="MHB135" s="243"/>
      <c r="MHC135" s="243"/>
      <c r="MHD135" s="243"/>
      <c r="MHE135" s="243"/>
      <c r="MHF135" s="243"/>
      <c r="MHG135" s="243"/>
      <c r="MHH135" s="243"/>
      <c r="MHI135" s="243"/>
      <c r="MHJ135" s="243"/>
      <c r="MHK135" s="243"/>
      <c r="MHL135" s="243"/>
      <c r="MHN135" s="243"/>
      <c r="MHO135" s="243"/>
      <c r="MHP135" s="243"/>
      <c r="MHQ135" s="243"/>
      <c r="MHR135" s="243"/>
      <c r="MHS135" s="243"/>
      <c r="MHT135" s="243"/>
      <c r="MHU135" s="243"/>
      <c r="MHV135" s="243"/>
      <c r="MHW135" s="243"/>
      <c r="MHX135" s="243"/>
      <c r="MHY135" s="243"/>
      <c r="MHZ135" s="243"/>
      <c r="MIA135" s="243"/>
      <c r="MIB135" s="243"/>
      <c r="MID135" s="243"/>
      <c r="MIE135" s="243"/>
      <c r="MIF135" s="243"/>
      <c r="MIG135" s="243"/>
      <c r="MIH135" s="243"/>
      <c r="MII135" s="243"/>
      <c r="MIJ135" s="243"/>
      <c r="MIK135" s="243"/>
      <c r="MIL135" s="243"/>
      <c r="MIM135" s="243"/>
      <c r="MIN135" s="243"/>
      <c r="MIO135" s="243"/>
      <c r="MIP135" s="243"/>
      <c r="MIQ135" s="243"/>
      <c r="MIR135" s="243"/>
      <c r="MIT135" s="243"/>
      <c r="MIU135" s="243"/>
      <c r="MIV135" s="243"/>
      <c r="MIW135" s="243"/>
      <c r="MIX135" s="243"/>
      <c r="MIY135" s="243"/>
      <c r="MIZ135" s="243"/>
      <c r="MJA135" s="243"/>
      <c r="MJB135" s="243"/>
      <c r="MJC135" s="243"/>
      <c r="MJD135" s="243"/>
      <c r="MJE135" s="243"/>
      <c r="MJF135" s="243"/>
      <c r="MJG135" s="243"/>
      <c r="MJH135" s="243"/>
      <c r="MJJ135" s="243"/>
      <c r="MJK135" s="243"/>
      <c r="MJL135" s="243"/>
      <c r="MJM135" s="243"/>
      <c r="MJN135" s="243"/>
      <c r="MJO135" s="243"/>
      <c r="MJP135" s="243"/>
      <c r="MJQ135" s="243"/>
      <c r="MJR135" s="243"/>
      <c r="MJS135" s="243"/>
      <c r="MJT135" s="243"/>
      <c r="MJU135" s="243"/>
      <c r="MJV135" s="243"/>
      <c r="MJW135" s="243"/>
      <c r="MJX135" s="243"/>
      <c r="MJZ135" s="243"/>
      <c r="MKA135" s="243"/>
      <c r="MKB135" s="243"/>
      <c r="MKC135" s="243"/>
      <c r="MKD135" s="243"/>
      <c r="MKE135" s="243"/>
      <c r="MKF135" s="243"/>
      <c r="MKG135" s="243"/>
      <c r="MKH135" s="243"/>
      <c r="MKI135" s="243"/>
      <c r="MKJ135" s="243"/>
      <c r="MKK135" s="243"/>
      <c r="MKL135" s="243"/>
      <c r="MKM135" s="243"/>
      <c r="MKN135" s="243"/>
      <c r="MKP135" s="243"/>
      <c r="MKQ135" s="243"/>
      <c r="MKR135" s="243"/>
      <c r="MKS135" s="243"/>
      <c r="MKT135" s="243"/>
      <c r="MKU135" s="243"/>
      <c r="MKV135" s="243"/>
      <c r="MKW135" s="243"/>
      <c r="MKX135" s="243"/>
      <c r="MKY135" s="243"/>
      <c r="MKZ135" s="243"/>
      <c r="MLA135" s="243"/>
      <c r="MLB135" s="243"/>
      <c r="MLC135" s="243"/>
      <c r="MLD135" s="243"/>
      <c r="MLF135" s="243"/>
      <c r="MLG135" s="243"/>
      <c r="MLH135" s="243"/>
      <c r="MLI135" s="243"/>
      <c r="MLJ135" s="243"/>
      <c r="MLK135" s="243"/>
      <c r="MLL135" s="243"/>
      <c r="MLM135" s="243"/>
      <c r="MLN135" s="243"/>
      <c r="MLO135" s="243"/>
      <c r="MLP135" s="243"/>
      <c r="MLQ135" s="243"/>
      <c r="MLR135" s="243"/>
      <c r="MLS135" s="243"/>
      <c r="MLT135" s="243"/>
      <c r="MLV135" s="243"/>
      <c r="MLW135" s="243"/>
      <c r="MLX135" s="243"/>
      <c r="MLY135" s="243"/>
      <c r="MLZ135" s="243"/>
      <c r="MMA135" s="243"/>
      <c r="MMB135" s="243"/>
      <c r="MMC135" s="243"/>
      <c r="MMD135" s="243"/>
      <c r="MME135" s="243"/>
      <c r="MMF135" s="243"/>
      <c r="MMG135" s="243"/>
      <c r="MMH135" s="243"/>
      <c r="MMI135" s="243"/>
      <c r="MMJ135" s="243"/>
      <c r="MML135" s="243"/>
      <c r="MMM135" s="243"/>
      <c r="MMN135" s="243"/>
      <c r="MMO135" s="243"/>
      <c r="MMP135" s="243"/>
      <c r="MMQ135" s="243"/>
      <c r="MMR135" s="243"/>
      <c r="MMS135" s="243"/>
      <c r="MMT135" s="243"/>
      <c r="MMU135" s="243"/>
      <c r="MMV135" s="243"/>
      <c r="MMW135" s="243"/>
      <c r="MMX135" s="243"/>
      <c r="MMY135" s="243"/>
      <c r="MMZ135" s="243"/>
      <c r="MNB135" s="243"/>
      <c r="MNC135" s="243"/>
      <c r="MND135" s="243"/>
      <c r="MNE135" s="243"/>
      <c r="MNF135" s="243"/>
      <c r="MNG135" s="243"/>
      <c r="MNH135" s="243"/>
      <c r="MNI135" s="243"/>
      <c r="MNJ135" s="243"/>
      <c r="MNK135" s="243"/>
      <c r="MNL135" s="243"/>
      <c r="MNM135" s="243"/>
      <c r="MNN135" s="243"/>
      <c r="MNO135" s="243"/>
      <c r="MNP135" s="243"/>
      <c r="MNR135" s="243"/>
      <c r="MNS135" s="243"/>
      <c r="MNT135" s="243"/>
      <c r="MNU135" s="243"/>
      <c r="MNV135" s="243"/>
      <c r="MNW135" s="243"/>
      <c r="MNX135" s="243"/>
      <c r="MNY135" s="243"/>
      <c r="MNZ135" s="243"/>
      <c r="MOA135" s="243"/>
      <c r="MOB135" s="243"/>
      <c r="MOC135" s="243"/>
      <c r="MOD135" s="243"/>
      <c r="MOE135" s="243"/>
      <c r="MOF135" s="243"/>
      <c r="MOH135" s="243"/>
      <c r="MOI135" s="243"/>
      <c r="MOJ135" s="243"/>
      <c r="MOK135" s="243"/>
      <c r="MOL135" s="243"/>
      <c r="MOM135" s="243"/>
      <c r="MON135" s="243"/>
      <c r="MOO135" s="243"/>
      <c r="MOP135" s="243"/>
      <c r="MOQ135" s="243"/>
      <c r="MOR135" s="243"/>
      <c r="MOS135" s="243"/>
      <c r="MOT135" s="243"/>
      <c r="MOU135" s="243"/>
      <c r="MOV135" s="243"/>
      <c r="MOX135" s="243"/>
      <c r="MOY135" s="243"/>
      <c r="MOZ135" s="243"/>
      <c r="MPA135" s="243"/>
      <c r="MPB135" s="243"/>
      <c r="MPC135" s="243"/>
      <c r="MPD135" s="243"/>
      <c r="MPE135" s="243"/>
      <c r="MPF135" s="243"/>
      <c r="MPG135" s="243"/>
      <c r="MPH135" s="243"/>
      <c r="MPI135" s="243"/>
      <c r="MPJ135" s="243"/>
      <c r="MPK135" s="243"/>
      <c r="MPL135" s="243"/>
      <c r="MPN135" s="243"/>
      <c r="MPO135" s="243"/>
      <c r="MPP135" s="243"/>
      <c r="MPQ135" s="243"/>
      <c r="MPR135" s="243"/>
      <c r="MPS135" s="243"/>
      <c r="MPT135" s="243"/>
      <c r="MPU135" s="243"/>
      <c r="MPV135" s="243"/>
      <c r="MPW135" s="243"/>
      <c r="MPX135" s="243"/>
      <c r="MPY135" s="243"/>
      <c r="MPZ135" s="243"/>
      <c r="MQA135" s="243"/>
      <c r="MQB135" s="243"/>
      <c r="MQD135" s="243"/>
      <c r="MQE135" s="243"/>
      <c r="MQF135" s="243"/>
      <c r="MQG135" s="243"/>
      <c r="MQH135" s="243"/>
      <c r="MQI135" s="243"/>
      <c r="MQJ135" s="243"/>
      <c r="MQK135" s="243"/>
      <c r="MQL135" s="243"/>
      <c r="MQM135" s="243"/>
      <c r="MQN135" s="243"/>
      <c r="MQO135" s="243"/>
      <c r="MQP135" s="243"/>
      <c r="MQQ135" s="243"/>
      <c r="MQR135" s="243"/>
      <c r="MQT135" s="243"/>
      <c r="MQU135" s="243"/>
      <c r="MQV135" s="243"/>
      <c r="MQW135" s="243"/>
      <c r="MQX135" s="243"/>
      <c r="MQY135" s="243"/>
      <c r="MQZ135" s="243"/>
      <c r="MRA135" s="243"/>
      <c r="MRB135" s="243"/>
      <c r="MRC135" s="243"/>
      <c r="MRD135" s="243"/>
      <c r="MRE135" s="243"/>
      <c r="MRF135" s="243"/>
      <c r="MRG135" s="243"/>
      <c r="MRH135" s="243"/>
      <c r="MRJ135" s="243"/>
      <c r="MRK135" s="243"/>
      <c r="MRL135" s="243"/>
      <c r="MRM135" s="243"/>
      <c r="MRN135" s="243"/>
      <c r="MRO135" s="243"/>
      <c r="MRP135" s="243"/>
      <c r="MRQ135" s="243"/>
      <c r="MRR135" s="243"/>
      <c r="MRS135" s="243"/>
      <c r="MRT135" s="243"/>
      <c r="MRU135" s="243"/>
      <c r="MRV135" s="243"/>
      <c r="MRW135" s="243"/>
      <c r="MRX135" s="243"/>
      <c r="MRZ135" s="243"/>
      <c r="MSA135" s="243"/>
      <c r="MSB135" s="243"/>
      <c r="MSC135" s="243"/>
      <c r="MSD135" s="243"/>
      <c r="MSE135" s="243"/>
      <c r="MSF135" s="243"/>
      <c r="MSG135" s="243"/>
      <c r="MSH135" s="243"/>
      <c r="MSI135" s="243"/>
      <c r="MSJ135" s="243"/>
      <c r="MSK135" s="243"/>
      <c r="MSL135" s="243"/>
      <c r="MSM135" s="243"/>
      <c r="MSN135" s="243"/>
      <c r="MSP135" s="243"/>
      <c r="MSQ135" s="243"/>
      <c r="MSR135" s="243"/>
      <c r="MSS135" s="243"/>
      <c r="MST135" s="243"/>
      <c r="MSU135" s="243"/>
      <c r="MSV135" s="243"/>
      <c r="MSW135" s="243"/>
      <c r="MSX135" s="243"/>
      <c r="MSY135" s="243"/>
      <c r="MSZ135" s="243"/>
      <c r="MTA135" s="243"/>
      <c r="MTB135" s="243"/>
      <c r="MTC135" s="243"/>
      <c r="MTD135" s="243"/>
      <c r="MTF135" s="243"/>
      <c r="MTG135" s="243"/>
      <c r="MTH135" s="243"/>
      <c r="MTI135" s="243"/>
      <c r="MTJ135" s="243"/>
      <c r="MTK135" s="243"/>
      <c r="MTL135" s="243"/>
      <c r="MTM135" s="243"/>
      <c r="MTN135" s="243"/>
      <c r="MTO135" s="243"/>
      <c r="MTP135" s="243"/>
      <c r="MTQ135" s="243"/>
      <c r="MTR135" s="243"/>
      <c r="MTS135" s="243"/>
      <c r="MTT135" s="243"/>
      <c r="MTV135" s="243"/>
      <c r="MTW135" s="243"/>
      <c r="MTX135" s="243"/>
      <c r="MTY135" s="243"/>
      <c r="MTZ135" s="243"/>
      <c r="MUA135" s="243"/>
      <c r="MUB135" s="243"/>
      <c r="MUC135" s="243"/>
      <c r="MUD135" s="243"/>
      <c r="MUE135" s="243"/>
      <c r="MUF135" s="243"/>
      <c r="MUG135" s="243"/>
      <c r="MUH135" s="243"/>
      <c r="MUI135" s="243"/>
      <c r="MUJ135" s="243"/>
      <c r="MUL135" s="243"/>
      <c r="MUM135" s="243"/>
      <c r="MUN135" s="243"/>
      <c r="MUO135" s="243"/>
      <c r="MUP135" s="243"/>
      <c r="MUQ135" s="243"/>
      <c r="MUR135" s="243"/>
      <c r="MUS135" s="243"/>
      <c r="MUT135" s="243"/>
      <c r="MUU135" s="243"/>
      <c r="MUV135" s="243"/>
      <c r="MUW135" s="243"/>
      <c r="MUX135" s="243"/>
      <c r="MUY135" s="243"/>
      <c r="MUZ135" s="243"/>
      <c r="MVB135" s="243"/>
      <c r="MVC135" s="243"/>
      <c r="MVD135" s="243"/>
      <c r="MVE135" s="243"/>
      <c r="MVF135" s="243"/>
      <c r="MVG135" s="243"/>
      <c r="MVH135" s="243"/>
      <c r="MVI135" s="243"/>
      <c r="MVJ135" s="243"/>
      <c r="MVK135" s="243"/>
      <c r="MVL135" s="243"/>
      <c r="MVM135" s="243"/>
      <c r="MVN135" s="243"/>
      <c r="MVO135" s="243"/>
      <c r="MVP135" s="243"/>
      <c r="MVR135" s="243"/>
      <c r="MVS135" s="243"/>
      <c r="MVT135" s="243"/>
      <c r="MVU135" s="243"/>
      <c r="MVV135" s="243"/>
      <c r="MVW135" s="243"/>
      <c r="MVX135" s="243"/>
      <c r="MVY135" s="243"/>
      <c r="MVZ135" s="243"/>
      <c r="MWA135" s="243"/>
      <c r="MWB135" s="243"/>
      <c r="MWC135" s="243"/>
      <c r="MWD135" s="243"/>
      <c r="MWE135" s="243"/>
      <c r="MWF135" s="243"/>
      <c r="MWH135" s="243"/>
      <c r="MWI135" s="243"/>
      <c r="MWJ135" s="243"/>
      <c r="MWK135" s="243"/>
      <c r="MWL135" s="243"/>
      <c r="MWM135" s="243"/>
      <c r="MWN135" s="243"/>
      <c r="MWO135" s="243"/>
      <c r="MWP135" s="243"/>
      <c r="MWQ135" s="243"/>
      <c r="MWR135" s="243"/>
      <c r="MWS135" s="243"/>
      <c r="MWT135" s="243"/>
      <c r="MWU135" s="243"/>
      <c r="MWV135" s="243"/>
      <c r="MWX135" s="243"/>
      <c r="MWY135" s="243"/>
      <c r="MWZ135" s="243"/>
      <c r="MXA135" s="243"/>
      <c r="MXB135" s="243"/>
      <c r="MXC135" s="243"/>
      <c r="MXD135" s="243"/>
      <c r="MXE135" s="243"/>
      <c r="MXF135" s="243"/>
      <c r="MXG135" s="243"/>
      <c r="MXH135" s="243"/>
      <c r="MXI135" s="243"/>
      <c r="MXJ135" s="243"/>
      <c r="MXK135" s="243"/>
      <c r="MXL135" s="243"/>
      <c r="MXN135" s="243"/>
      <c r="MXO135" s="243"/>
      <c r="MXP135" s="243"/>
      <c r="MXQ135" s="243"/>
      <c r="MXR135" s="243"/>
      <c r="MXS135" s="243"/>
      <c r="MXT135" s="243"/>
      <c r="MXU135" s="243"/>
      <c r="MXV135" s="243"/>
      <c r="MXW135" s="243"/>
      <c r="MXX135" s="243"/>
      <c r="MXY135" s="243"/>
      <c r="MXZ135" s="243"/>
      <c r="MYA135" s="243"/>
      <c r="MYB135" s="243"/>
      <c r="MYD135" s="243"/>
      <c r="MYE135" s="243"/>
      <c r="MYF135" s="243"/>
      <c r="MYG135" s="243"/>
      <c r="MYH135" s="243"/>
      <c r="MYI135" s="243"/>
      <c r="MYJ135" s="243"/>
      <c r="MYK135" s="243"/>
      <c r="MYL135" s="243"/>
      <c r="MYM135" s="243"/>
      <c r="MYN135" s="243"/>
      <c r="MYO135" s="243"/>
      <c r="MYP135" s="243"/>
      <c r="MYQ135" s="243"/>
      <c r="MYR135" s="243"/>
      <c r="MYT135" s="243"/>
      <c r="MYU135" s="243"/>
      <c r="MYV135" s="243"/>
      <c r="MYW135" s="243"/>
      <c r="MYX135" s="243"/>
      <c r="MYY135" s="243"/>
      <c r="MYZ135" s="243"/>
      <c r="MZA135" s="243"/>
      <c r="MZB135" s="243"/>
      <c r="MZC135" s="243"/>
      <c r="MZD135" s="243"/>
      <c r="MZE135" s="243"/>
      <c r="MZF135" s="243"/>
      <c r="MZG135" s="243"/>
      <c r="MZH135" s="243"/>
      <c r="MZJ135" s="243"/>
      <c r="MZK135" s="243"/>
      <c r="MZL135" s="243"/>
      <c r="MZM135" s="243"/>
      <c r="MZN135" s="243"/>
      <c r="MZO135" s="243"/>
      <c r="MZP135" s="243"/>
      <c r="MZQ135" s="243"/>
      <c r="MZR135" s="243"/>
      <c r="MZS135" s="243"/>
      <c r="MZT135" s="243"/>
      <c r="MZU135" s="243"/>
      <c r="MZV135" s="243"/>
      <c r="MZW135" s="243"/>
      <c r="MZX135" s="243"/>
      <c r="MZZ135" s="243"/>
      <c r="NAA135" s="243"/>
      <c r="NAB135" s="243"/>
      <c r="NAC135" s="243"/>
      <c r="NAD135" s="243"/>
      <c r="NAE135" s="243"/>
      <c r="NAF135" s="243"/>
      <c r="NAG135" s="243"/>
      <c r="NAH135" s="243"/>
      <c r="NAI135" s="243"/>
      <c r="NAJ135" s="243"/>
      <c r="NAK135" s="243"/>
      <c r="NAL135" s="243"/>
      <c r="NAM135" s="243"/>
      <c r="NAN135" s="243"/>
      <c r="NAP135" s="243"/>
      <c r="NAQ135" s="243"/>
      <c r="NAR135" s="243"/>
      <c r="NAS135" s="243"/>
      <c r="NAT135" s="243"/>
      <c r="NAU135" s="243"/>
      <c r="NAV135" s="243"/>
      <c r="NAW135" s="243"/>
      <c r="NAX135" s="243"/>
      <c r="NAY135" s="243"/>
      <c r="NAZ135" s="243"/>
      <c r="NBA135" s="243"/>
      <c r="NBB135" s="243"/>
      <c r="NBC135" s="243"/>
      <c r="NBD135" s="243"/>
      <c r="NBF135" s="243"/>
      <c r="NBG135" s="243"/>
      <c r="NBH135" s="243"/>
      <c r="NBI135" s="243"/>
      <c r="NBJ135" s="243"/>
      <c r="NBK135" s="243"/>
      <c r="NBL135" s="243"/>
      <c r="NBM135" s="243"/>
      <c r="NBN135" s="243"/>
      <c r="NBO135" s="243"/>
      <c r="NBP135" s="243"/>
      <c r="NBQ135" s="243"/>
      <c r="NBR135" s="243"/>
      <c r="NBS135" s="243"/>
      <c r="NBT135" s="243"/>
      <c r="NBV135" s="243"/>
      <c r="NBW135" s="243"/>
      <c r="NBX135" s="243"/>
      <c r="NBY135" s="243"/>
      <c r="NBZ135" s="243"/>
      <c r="NCA135" s="243"/>
      <c r="NCB135" s="243"/>
      <c r="NCC135" s="243"/>
      <c r="NCD135" s="243"/>
      <c r="NCE135" s="243"/>
      <c r="NCF135" s="243"/>
      <c r="NCG135" s="243"/>
      <c r="NCH135" s="243"/>
      <c r="NCI135" s="243"/>
      <c r="NCJ135" s="243"/>
      <c r="NCL135" s="243"/>
      <c r="NCM135" s="243"/>
      <c r="NCN135" s="243"/>
      <c r="NCO135" s="243"/>
      <c r="NCP135" s="243"/>
      <c r="NCQ135" s="243"/>
      <c r="NCR135" s="243"/>
      <c r="NCS135" s="243"/>
      <c r="NCT135" s="243"/>
      <c r="NCU135" s="243"/>
      <c r="NCV135" s="243"/>
      <c r="NCW135" s="243"/>
      <c r="NCX135" s="243"/>
      <c r="NCY135" s="243"/>
      <c r="NCZ135" s="243"/>
      <c r="NDB135" s="243"/>
      <c r="NDC135" s="243"/>
      <c r="NDD135" s="243"/>
      <c r="NDE135" s="243"/>
      <c r="NDF135" s="243"/>
      <c r="NDG135" s="243"/>
      <c r="NDH135" s="243"/>
      <c r="NDI135" s="243"/>
      <c r="NDJ135" s="243"/>
      <c r="NDK135" s="243"/>
      <c r="NDL135" s="243"/>
      <c r="NDM135" s="243"/>
      <c r="NDN135" s="243"/>
      <c r="NDO135" s="243"/>
      <c r="NDP135" s="243"/>
      <c r="NDR135" s="243"/>
      <c r="NDS135" s="243"/>
      <c r="NDT135" s="243"/>
      <c r="NDU135" s="243"/>
      <c r="NDV135" s="243"/>
      <c r="NDW135" s="243"/>
      <c r="NDX135" s="243"/>
      <c r="NDY135" s="243"/>
      <c r="NDZ135" s="243"/>
      <c r="NEA135" s="243"/>
      <c r="NEB135" s="243"/>
      <c r="NEC135" s="243"/>
      <c r="NED135" s="243"/>
      <c r="NEE135" s="243"/>
      <c r="NEF135" s="243"/>
      <c r="NEH135" s="243"/>
      <c r="NEI135" s="243"/>
      <c r="NEJ135" s="243"/>
      <c r="NEK135" s="243"/>
      <c r="NEL135" s="243"/>
      <c r="NEM135" s="243"/>
      <c r="NEN135" s="243"/>
      <c r="NEO135" s="243"/>
      <c r="NEP135" s="243"/>
      <c r="NEQ135" s="243"/>
      <c r="NER135" s="243"/>
      <c r="NES135" s="243"/>
      <c r="NET135" s="243"/>
      <c r="NEU135" s="243"/>
      <c r="NEV135" s="243"/>
      <c r="NEX135" s="243"/>
      <c r="NEY135" s="243"/>
      <c r="NEZ135" s="243"/>
      <c r="NFA135" s="243"/>
      <c r="NFB135" s="243"/>
      <c r="NFC135" s="243"/>
      <c r="NFD135" s="243"/>
      <c r="NFE135" s="243"/>
      <c r="NFF135" s="243"/>
      <c r="NFG135" s="243"/>
      <c r="NFH135" s="243"/>
      <c r="NFI135" s="243"/>
      <c r="NFJ135" s="243"/>
      <c r="NFK135" s="243"/>
      <c r="NFL135" s="243"/>
      <c r="NFN135" s="243"/>
      <c r="NFO135" s="243"/>
      <c r="NFP135" s="243"/>
      <c r="NFQ135" s="243"/>
      <c r="NFR135" s="243"/>
      <c r="NFS135" s="243"/>
      <c r="NFT135" s="243"/>
      <c r="NFU135" s="243"/>
      <c r="NFV135" s="243"/>
      <c r="NFW135" s="243"/>
      <c r="NFX135" s="243"/>
      <c r="NFY135" s="243"/>
      <c r="NFZ135" s="243"/>
      <c r="NGA135" s="243"/>
      <c r="NGB135" s="243"/>
      <c r="NGD135" s="243"/>
      <c r="NGE135" s="243"/>
      <c r="NGF135" s="243"/>
      <c r="NGG135" s="243"/>
      <c r="NGH135" s="243"/>
      <c r="NGI135" s="243"/>
      <c r="NGJ135" s="243"/>
      <c r="NGK135" s="243"/>
      <c r="NGL135" s="243"/>
      <c r="NGM135" s="243"/>
      <c r="NGN135" s="243"/>
      <c r="NGO135" s="243"/>
      <c r="NGP135" s="243"/>
      <c r="NGQ135" s="243"/>
      <c r="NGR135" s="243"/>
      <c r="NGT135" s="243"/>
      <c r="NGU135" s="243"/>
      <c r="NGV135" s="243"/>
      <c r="NGW135" s="243"/>
      <c r="NGX135" s="243"/>
      <c r="NGY135" s="243"/>
      <c r="NGZ135" s="243"/>
      <c r="NHA135" s="243"/>
      <c r="NHB135" s="243"/>
      <c r="NHC135" s="243"/>
      <c r="NHD135" s="243"/>
      <c r="NHE135" s="243"/>
      <c r="NHF135" s="243"/>
      <c r="NHG135" s="243"/>
      <c r="NHH135" s="243"/>
      <c r="NHJ135" s="243"/>
      <c r="NHK135" s="243"/>
      <c r="NHL135" s="243"/>
      <c r="NHM135" s="243"/>
      <c r="NHN135" s="243"/>
      <c r="NHO135" s="243"/>
      <c r="NHP135" s="243"/>
      <c r="NHQ135" s="243"/>
      <c r="NHR135" s="243"/>
      <c r="NHS135" s="243"/>
      <c r="NHT135" s="243"/>
      <c r="NHU135" s="243"/>
      <c r="NHV135" s="243"/>
      <c r="NHW135" s="243"/>
      <c r="NHX135" s="243"/>
      <c r="NHZ135" s="243"/>
      <c r="NIA135" s="243"/>
      <c r="NIB135" s="243"/>
      <c r="NIC135" s="243"/>
      <c r="NID135" s="243"/>
      <c r="NIE135" s="243"/>
      <c r="NIF135" s="243"/>
      <c r="NIG135" s="243"/>
      <c r="NIH135" s="243"/>
      <c r="NII135" s="243"/>
      <c r="NIJ135" s="243"/>
      <c r="NIK135" s="243"/>
      <c r="NIL135" s="243"/>
      <c r="NIM135" s="243"/>
      <c r="NIN135" s="243"/>
      <c r="NIP135" s="243"/>
      <c r="NIQ135" s="243"/>
      <c r="NIR135" s="243"/>
      <c r="NIS135" s="243"/>
      <c r="NIT135" s="243"/>
      <c r="NIU135" s="243"/>
      <c r="NIV135" s="243"/>
      <c r="NIW135" s="243"/>
      <c r="NIX135" s="243"/>
      <c r="NIY135" s="243"/>
      <c r="NIZ135" s="243"/>
      <c r="NJA135" s="243"/>
      <c r="NJB135" s="243"/>
      <c r="NJC135" s="243"/>
      <c r="NJD135" s="243"/>
      <c r="NJF135" s="243"/>
      <c r="NJG135" s="243"/>
      <c r="NJH135" s="243"/>
      <c r="NJI135" s="243"/>
      <c r="NJJ135" s="243"/>
      <c r="NJK135" s="243"/>
      <c r="NJL135" s="243"/>
      <c r="NJM135" s="243"/>
      <c r="NJN135" s="243"/>
      <c r="NJO135" s="243"/>
      <c r="NJP135" s="243"/>
      <c r="NJQ135" s="243"/>
      <c r="NJR135" s="243"/>
      <c r="NJS135" s="243"/>
      <c r="NJT135" s="243"/>
      <c r="NJV135" s="243"/>
      <c r="NJW135" s="243"/>
      <c r="NJX135" s="243"/>
      <c r="NJY135" s="243"/>
      <c r="NJZ135" s="243"/>
      <c r="NKA135" s="243"/>
      <c r="NKB135" s="243"/>
      <c r="NKC135" s="243"/>
      <c r="NKD135" s="243"/>
      <c r="NKE135" s="243"/>
      <c r="NKF135" s="243"/>
      <c r="NKG135" s="243"/>
      <c r="NKH135" s="243"/>
      <c r="NKI135" s="243"/>
      <c r="NKJ135" s="243"/>
      <c r="NKL135" s="243"/>
      <c r="NKM135" s="243"/>
      <c r="NKN135" s="243"/>
      <c r="NKO135" s="243"/>
      <c r="NKP135" s="243"/>
      <c r="NKQ135" s="243"/>
      <c r="NKR135" s="243"/>
      <c r="NKS135" s="243"/>
      <c r="NKT135" s="243"/>
      <c r="NKU135" s="243"/>
      <c r="NKV135" s="243"/>
      <c r="NKW135" s="243"/>
      <c r="NKX135" s="243"/>
      <c r="NKY135" s="243"/>
      <c r="NKZ135" s="243"/>
      <c r="NLB135" s="243"/>
      <c r="NLC135" s="243"/>
      <c r="NLD135" s="243"/>
      <c r="NLE135" s="243"/>
      <c r="NLF135" s="243"/>
      <c r="NLG135" s="243"/>
      <c r="NLH135" s="243"/>
      <c r="NLI135" s="243"/>
      <c r="NLJ135" s="243"/>
      <c r="NLK135" s="243"/>
      <c r="NLL135" s="243"/>
      <c r="NLM135" s="243"/>
      <c r="NLN135" s="243"/>
      <c r="NLO135" s="243"/>
      <c r="NLP135" s="243"/>
      <c r="NLR135" s="243"/>
      <c r="NLS135" s="243"/>
      <c r="NLT135" s="243"/>
      <c r="NLU135" s="243"/>
      <c r="NLV135" s="243"/>
      <c r="NLW135" s="243"/>
      <c r="NLX135" s="243"/>
      <c r="NLY135" s="243"/>
      <c r="NLZ135" s="243"/>
      <c r="NMA135" s="243"/>
      <c r="NMB135" s="243"/>
      <c r="NMC135" s="243"/>
      <c r="NMD135" s="243"/>
      <c r="NME135" s="243"/>
      <c r="NMF135" s="243"/>
      <c r="NMH135" s="243"/>
      <c r="NMI135" s="243"/>
      <c r="NMJ135" s="243"/>
      <c r="NMK135" s="243"/>
      <c r="NML135" s="243"/>
      <c r="NMM135" s="243"/>
      <c r="NMN135" s="243"/>
      <c r="NMO135" s="243"/>
      <c r="NMP135" s="243"/>
      <c r="NMQ135" s="243"/>
      <c r="NMR135" s="243"/>
      <c r="NMS135" s="243"/>
      <c r="NMT135" s="243"/>
      <c r="NMU135" s="243"/>
      <c r="NMV135" s="243"/>
      <c r="NMX135" s="243"/>
      <c r="NMY135" s="243"/>
      <c r="NMZ135" s="243"/>
      <c r="NNA135" s="243"/>
      <c r="NNB135" s="243"/>
      <c r="NNC135" s="243"/>
      <c r="NND135" s="243"/>
      <c r="NNE135" s="243"/>
      <c r="NNF135" s="243"/>
      <c r="NNG135" s="243"/>
      <c r="NNH135" s="243"/>
      <c r="NNI135" s="243"/>
      <c r="NNJ135" s="243"/>
      <c r="NNK135" s="243"/>
      <c r="NNL135" s="243"/>
      <c r="NNN135" s="243"/>
      <c r="NNO135" s="243"/>
      <c r="NNP135" s="243"/>
      <c r="NNQ135" s="243"/>
      <c r="NNR135" s="243"/>
      <c r="NNS135" s="243"/>
      <c r="NNT135" s="243"/>
      <c r="NNU135" s="243"/>
      <c r="NNV135" s="243"/>
      <c r="NNW135" s="243"/>
      <c r="NNX135" s="243"/>
      <c r="NNY135" s="243"/>
      <c r="NNZ135" s="243"/>
      <c r="NOA135" s="243"/>
      <c r="NOB135" s="243"/>
      <c r="NOD135" s="243"/>
      <c r="NOE135" s="243"/>
      <c r="NOF135" s="243"/>
      <c r="NOG135" s="243"/>
      <c r="NOH135" s="243"/>
      <c r="NOI135" s="243"/>
      <c r="NOJ135" s="243"/>
      <c r="NOK135" s="243"/>
      <c r="NOL135" s="243"/>
      <c r="NOM135" s="243"/>
      <c r="NON135" s="243"/>
      <c r="NOO135" s="243"/>
      <c r="NOP135" s="243"/>
      <c r="NOQ135" s="243"/>
      <c r="NOR135" s="243"/>
      <c r="NOT135" s="243"/>
      <c r="NOU135" s="243"/>
      <c r="NOV135" s="243"/>
      <c r="NOW135" s="243"/>
      <c r="NOX135" s="243"/>
      <c r="NOY135" s="243"/>
      <c r="NOZ135" s="243"/>
      <c r="NPA135" s="243"/>
      <c r="NPB135" s="243"/>
      <c r="NPC135" s="243"/>
      <c r="NPD135" s="243"/>
      <c r="NPE135" s="243"/>
      <c r="NPF135" s="243"/>
      <c r="NPG135" s="243"/>
      <c r="NPH135" s="243"/>
      <c r="NPJ135" s="243"/>
      <c r="NPK135" s="243"/>
      <c r="NPL135" s="243"/>
      <c r="NPM135" s="243"/>
      <c r="NPN135" s="243"/>
      <c r="NPO135" s="243"/>
      <c r="NPP135" s="243"/>
      <c r="NPQ135" s="243"/>
      <c r="NPR135" s="243"/>
      <c r="NPS135" s="243"/>
      <c r="NPT135" s="243"/>
      <c r="NPU135" s="243"/>
      <c r="NPV135" s="243"/>
      <c r="NPW135" s="243"/>
      <c r="NPX135" s="243"/>
      <c r="NPZ135" s="243"/>
      <c r="NQA135" s="243"/>
      <c r="NQB135" s="243"/>
      <c r="NQC135" s="243"/>
      <c r="NQD135" s="243"/>
      <c r="NQE135" s="243"/>
      <c r="NQF135" s="243"/>
      <c r="NQG135" s="243"/>
      <c r="NQH135" s="243"/>
      <c r="NQI135" s="243"/>
      <c r="NQJ135" s="243"/>
      <c r="NQK135" s="243"/>
      <c r="NQL135" s="243"/>
      <c r="NQM135" s="243"/>
      <c r="NQN135" s="243"/>
      <c r="NQP135" s="243"/>
      <c r="NQQ135" s="243"/>
      <c r="NQR135" s="243"/>
      <c r="NQS135" s="243"/>
      <c r="NQT135" s="243"/>
      <c r="NQU135" s="243"/>
      <c r="NQV135" s="243"/>
      <c r="NQW135" s="243"/>
      <c r="NQX135" s="243"/>
      <c r="NQY135" s="243"/>
      <c r="NQZ135" s="243"/>
      <c r="NRA135" s="243"/>
      <c r="NRB135" s="243"/>
      <c r="NRC135" s="243"/>
      <c r="NRD135" s="243"/>
      <c r="NRF135" s="243"/>
      <c r="NRG135" s="243"/>
      <c r="NRH135" s="243"/>
      <c r="NRI135" s="243"/>
      <c r="NRJ135" s="243"/>
      <c r="NRK135" s="243"/>
      <c r="NRL135" s="243"/>
      <c r="NRM135" s="243"/>
      <c r="NRN135" s="243"/>
      <c r="NRO135" s="243"/>
      <c r="NRP135" s="243"/>
      <c r="NRQ135" s="243"/>
      <c r="NRR135" s="243"/>
      <c r="NRS135" s="243"/>
      <c r="NRT135" s="243"/>
      <c r="NRV135" s="243"/>
      <c r="NRW135" s="243"/>
      <c r="NRX135" s="243"/>
      <c r="NRY135" s="243"/>
      <c r="NRZ135" s="243"/>
      <c r="NSA135" s="243"/>
      <c r="NSB135" s="243"/>
      <c r="NSC135" s="243"/>
      <c r="NSD135" s="243"/>
      <c r="NSE135" s="243"/>
      <c r="NSF135" s="243"/>
      <c r="NSG135" s="243"/>
      <c r="NSH135" s="243"/>
      <c r="NSI135" s="243"/>
      <c r="NSJ135" s="243"/>
      <c r="NSL135" s="243"/>
      <c r="NSM135" s="243"/>
      <c r="NSN135" s="243"/>
      <c r="NSO135" s="243"/>
      <c r="NSP135" s="243"/>
      <c r="NSQ135" s="243"/>
      <c r="NSR135" s="243"/>
      <c r="NSS135" s="243"/>
      <c r="NST135" s="243"/>
      <c r="NSU135" s="243"/>
      <c r="NSV135" s="243"/>
      <c r="NSW135" s="243"/>
      <c r="NSX135" s="243"/>
      <c r="NSY135" s="243"/>
      <c r="NSZ135" s="243"/>
      <c r="NTB135" s="243"/>
      <c r="NTC135" s="243"/>
      <c r="NTD135" s="243"/>
      <c r="NTE135" s="243"/>
      <c r="NTF135" s="243"/>
      <c r="NTG135" s="243"/>
      <c r="NTH135" s="243"/>
      <c r="NTI135" s="243"/>
      <c r="NTJ135" s="243"/>
      <c r="NTK135" s="243"/>
      <c r="NTL135" s="243"/>
      <c r="NTM135" s="243"/>
      <c r="NTN135" s="243"/>
      <c r="NTO135" s="243"/>
      <c r="NTP135" s="243"/>
      <c r="NTR135" s="243"/>
      <c r="NTS135" s="243"/>
      <c r="NTT135" s="243"/>
      <c r="NTU135" s="243"/>
      <c r="NTV135" s="243"/>
      <c r="NTW135" s="243"/>
      <c r="NTX135" s="243"/>
      <c r="NTY135" s="243"/>
      <c r="NTZ135" s="243"/>
      <c r="NUA135" s="243"/>
      <c r="NUB135" s="243"/>
      <c r="NUC135" s="243"/>
      <c r="NUD135" s="243"/>
      <c r="NUE135" s="243"/>
      <c r="NUF135" s="243"/>
      <c r="NUH135" s="243"/>
      <c r="NUI135" s="243"/>
      <c r="NUJ135" s="243"/>
      <c r="NUK135" s="243"/>
      <c r="NUL135" s="243"/>
      <c r="NUM135" s="243"/>
      <c r="NUN135" s="243"/>
      <c r="NUO135" s="243"/>
      <c r="NUP135" s="243"/>
      <c r="NUQ135" s="243"/>
      <c r="NUR135" s="243"/>
      <c r="NUS135" s="243"/>
      <c r="NUT135" s="243"/>
      <c r="NUU135" s="243"/>
      <c r="NUV135" s="243"/>
      <c r="NUX135" s="243"/>
      <c r="NUY135" s="243"/>
      <c r="NUZ135" s="243"/>
      <c r="NVA135" s="243"/>
      <c r="NVB135" s="243"/>
      <c r="NVC135" s="243"/>
      <c r="NVD135" s="243"/>
      <c r="NVE135" s="243"/>
      <c r="NVF135" s="243"/>
      <c r="NVG135" s="243"/>
      <c r="NVH135" s="243"/>
      <c r="NVI135" s="243"/>
      <c r="NVJ135" s="243"/>
      <c r="NVK135" s="243"/>
      <c r="NVL135" s="243"/>
      <c r="NVN135" s="243"/>
      <c r="NVO135" s="243"/>
      <c r="NVP135" s="243"/>
      <c r="NVQ135" s="243"/>
      <c r="NVR135" s="243"/>
      <c r="NVS135" s="243"/>
      <c r="NVT135" s="243"/>
      <c r="NVU135" s="243"/>
      <c r="NVV135" s="243"/>
      <c r="NVW135" s="243"/>
      <c r="NVX135" s="243"/>
      <c r="NVY135" s="243"/>
      <c r="NVZ135" s="243"/>
      <c r="NWA135" s="243"/>
      <c r="NWB135" s="243"/>
      <c r="NWD135" s="243"/>
      <c r="NWE135" s="243"/>
      <c r="NWF135" s="243"/>
      <c r="NWG135" s="243"/>
      <c r="NWH135" s="243"/>
      <c r="NWI135" s="243"/>
      <c r="NWJ135" s="243"/>
      <c r="NWK135" s="243"/>
      <c r="NWL135" s="243"/>
      <c r="NWM135" s="243"/>
      <c r="NWN135" s="243"/>
      <c r="NWO135" s="243"/>
      <c r="NWP135" s="243"/>
      <c r="NWQ135" s="243"/>
      <c r="NWR135" s="243"/>
      <c r="NWT135" s="243"/>
      <c r="NWU135" s="243"/>
      <c r="NWV135" s="243"/>
      <c r="NWW135" s="243"/>
      <c r="NWX135" s="243"/>
      <c r="NWY135" s="243"/>
      <c r="NWZ135" s="243"/>
      <c r="NXA135" s="243"/>
      <c r="NXB135" s="243"/>
      <c r="NXC135" s="243"/>
      <c r="NXD135" s="243"/>
      <c r="NXE135" s="243"/>
      <c r="NXF135" s="243"/>
      <c r="NXG135" s="243"/>
      <c r="NXH135" s="243"/>
      <c r="NXJ135" s="243"/>
      <c r="NXK135" s="243"/>
      <c r="NXL135" s="243"/>
      <c r="NXM135" s="243"/>
      <c r="NXN135" s="243"/>
      <c r="NXO135" s="243"/>
      <c r="NXP135" s="243"/>
      <c r="NXQ135" s="243"/>
      <c r="NXR135" s="243"/>
      <c r="NXS135" s="243"/>
      <c r="NXT135" s="243"/>
      <c r="NXU135" s="243"/>
      <c r="NXV135" s="243"/>
      <c r="NXW135" s="243"/>
      <c r="NXX135" s="243"/>
      <c r="NXZ135" s="243"/>
      <c r="NYA135" s="243"/>
      <c r="NYB135" s="243"/>
      <c r="NYC135" s="243"/>
      <c r="NYD135" s="243"/>
      <c r="NYE135" s="243"/>
      <c r="NYF135" s="243"/>
      <c r="NYG135" s="243"/>
      <c r="NYH135" s="243"/>
      <c r="NYI135" s="243"/>
      <c r="NYJ135" s="243"/>
      <c r="NYK135" s="243"/>
      <c r="NYL135" s="243"/>
      <c r="NYM135" s="243"/>
      <c r="NYN135" s="243"/>
      <c r="NYP135" s="243"/>
      <c r="NYQ135" s="243"/>
      <c r="NYR135" s="243"/>
      <c r="NYS135" s="243"/>
      <c r="NYT135" s="243"/>
      <c r="NYU135" s="243"/>
      <c r="NYV135" s="243"/>
      <c r="NYW135" s="243"/>
      <c r="NYX135" s="243"/>
      <c r="NYY135" s="243"/>
      <c r="NYZ135" s="243"/>
      <c r="NZA135" s="243"/>
      <c r="NZB135" s="243"/>
      <c r="NZC135" s="243"/>
      <c r="NZD135" s="243"/>
      <c r="NZF135" s="243"/>
      <c r="NZG135" s="243"/>
      <c r="NZH135" s="243"/>
      <c r="NZI135" s="243"/>
      <c r="NZJ135" s="243"/>
      <c r="NZK135" s="243"/>
      <c r="NZL135" s="243"/>
      <c r="NZM135" s="243"/>
      <c r="NZN135" s="243"/>
      <c r="NZO135" s="243"/>
      <c r="NZP135" s="243"/>
      <c r="NZQ135" s="243"/>
      <c r="NZR135" s="243"/>
      <c r="NZS135" s="243"/>
      <c r="NZT135" s="243"/>
      <c r="NZV135" s="243"/>
      <c r="NZW135" s="243"/>
      <c r="NZX135" s="243"/>
      <c r="NZY135" s="243"/>
      <c r="NZZ135" s="243"/>
      <c r="OAA135" s="243"/>
      <c r="OAB135" s="243"/>
      <c r="OAC135" s="243"/>
      <c r="OAD135" s="243"/>
      <c r="OAE135" s="243"/>
      <c r="OAF135" s="243"/>
      <c r="OAG135" s="243"/>
      <c r="OAH135" s="243"/>
      <c r="OAI135" s="243"/>
      <c r="OAJ135" s="243"/>
      <c r="OAL135" s="243"/>
      <c r="OAM135" s="243"/>
      <c r="OAN135" s="243"/>
      <c r="OAO135" s="243"/>
      <c r="OAP135" s="243"/>
      <c r="OAQ135" s="243"/>
      <c r="OAR135" s="243"/>
      <c r="OAS135" s="243"/>
      <c r="OAT135" s="243"/>
      <c r="OAU135" s="243"/>
      <c r="OAV135" s="243"/>
      <c r="OAW135" s="243"/>
      <c r="OAX135" s="243"/>
      <c r="OAY135" s="243"/>
      <c r="OAZ135" s="243"/>
      <c r="OBB135" s="243"/>
      <c r="OBC135" s="243"/>
      <c r="OBD135" s="243"/>
      <c r="OBE135" s="243"/>
      <c r="OBF135" s="243"/>
      <c r="OBG135" s="243"/>
      <c r="OBH135" s="243"/>
      <c r="OBI135" s="243"/>
      <c r="OBJ135" s="243"/>
      <c r="OBK135" s="243"/>
      <c r="OBL135" s="243"/>
      <c r="OBM135" s="243"/>
      <c r="OBN135" s="243"/>
      <c r="OBO135" s="243"/>
      <c r="OBP135" s="243"/>
      <c r="OBR135" s="243"/>
      <c r="OBS135" s="243"/>
      <c r="OBT135" s="243"/>
      <c r="OBU135" s="243"/>
      <c r="OBV135" s="243"/>
      <c r="OBW135" s="243"/>
      <c r="OBX135" s="243"/>
      <c r="OBY135" s="243"/>
      <c r="OBZ135" s="243"/>
      <c r="OCA135" s="243"/>
      <c r="OCB135" s="243"/>
      <c r="OCC135" s="243"/>
      <c r="OCD135" s="243"/>
      <c r="OCE135" s="243"/>
      <c r="OCF135" s="243"/>
      <c r="OCH135" s="243"/>
      <c r="OCI135" s="243"/>
      <c r="OCJ135" s="243"/>
      <c r="OCK135" s="243"/>
      <c r="OCL135" s="243"/>
      <c r="OCM135" s="243"/>
      <c r="OCN135" s="243"/>
      <c r="OCO135" s="243"/>
      <c r="OCP135" s="243"/>
      <c r="OCQ135" s="243"/>
      <c r="OCR135" s="243"/>
      <c r="OCS135" s="243"/>
      <c r="OCT135" s="243"/>
      <c r="OCU135" s="243"/>
      <c r="OCV135" s="243"/>
      <c r="OCX135" s="243"/>
      <c r="OCY135" s="243"/>
      <c r="OCZ135" s="243"/>
      <c r="ODA135" s="243"/>
      <c r="ODB135" s="243"/>
      <c r="ODC135" s="243"/>
      <c r="ODD135" s="243"/>
      <c r="ODE135" s="243"/>
      <c r="ODF135" s="243"/>
      <c r="ODG135" s="243"/>
      <c r="ODH135" s="243"/>
      <c r="ODI135" s="243"/>
      <c r="ODJ135" s="243"/>
      <c r="ODK135" s="243"/>
      <c r="ODL135" s="243"/>
      <c r="ODN135" s="243"/>
      <c r="ODO135" s="243"/>
      <c r="ODP135" s="243"/>
      <c r="ODQ135" s="243"/>
      <c r="ODR135" s="243"/>
      <c r="ODS135" s="243"/>
      <c r="ODT135" s="243"/>
      <c r="ODU135" s="243"/>
      <c r="ODV135" s="243"/>
      <c r="ODW135" s="243"/>
      <c r="ODX135" s="243"/>
      <c r="ODY135" s="243"/>
      <c r="ODZ135" s="243"/>
      <c r="OEA135" s="243"/>
      <c r="OEB135" s="243"/>
      <c r="OED135" s="243"/>
      <c r="OEE135" s="243"/>
      <c r="OEF135" s="243"/>
      <c r="OEG135" s="243"/>
      <c r="OEH135" s="243"/>
      <c r="OEI135" s="243"/>
      <c r="OEJ135" s="243"/>
      <c r="OEK135" s="243"/>
      <c r="OEL135" s="243"/>
      <c r="OEM135" s="243"/>
      <c r="OEN135" s="243"/>
      <c r="OEO135" s="243"/>
      <c r="OEP135" s="243"/>
      <c r="OEQ135" s="243"/>
      <c r="OER135" s="243"/>
      <c r="OET135" s="243"/>
      <c r="OEU135" s="243"/>
      <c r="OEV135" s="243"/>
      <c r="OEW135" s="243"/>
      <c r="OEX135" s="243"/>
      <c r="OEY135" s="243"/>
      <c r="OEZ135" s="243"/>
      <c r="OFA135" s="243"/>
      <c r="OFB135" s="243"/>
      <c r="OFC135" s="243"/>
      <c r="OFD135" s="243"/>
      <c r="OFE135" s="243"/>
      <c r="OFF135" s="243"/>
      <c r="OFG135" s="243"/>
      <c r="OFH135" s="243"/>
      <c r="OFJ135" s="243"/>
      <c r="OFK135" s="243"/>
      <c r="OFL135" s="243"/>
      <c r="OFM135" s="243"/>
      <c r="OFN135" s="243"/>
      <c r="OFO135" s="243"/>
      <c r="OFP135" s="243"/>
      <c r="OFQ135" s="243"/>
      <c r="OFR135" s="243"/>
      <c r="OFS135" s="243"/>
      <c r="OFT135" s="243"/>
      <c r="OFU135" s="243"/>
      <c r="OFV135" s="243"/>
      <c r="OFW135" s="243"/>
      <c r="OFX135" s="243"/>
      <c r="OFZ135" s="243"/>
      <c r="OGA135" s="243"/>
      <c r="OGB135" s="243"/>
      <c r="OGC135" s="243"/>
      <c r="OGD135" s="243"/>
      <c r="OGE135" s="243"/>
      <c r="OGF135" s="243"/>
      <c r="OGG135" s="243"/>
      <c r="OGH135" s="243"/>
      <c r="OGI135" s="243"/>
      <c r="OGJ135" s="243"/>
      <c r="OGK135" s="243"/>
      <c r="OGL135" s="243"/>
      <c r="OGM135" s="243"/>
      <c r="OGN135" s="243"/>
      <c r="OGP135" s="243"/>
      <c r="OGQ135" s="243"/>
      <c r="OGR135" s="243"/>
      <c r="OGS135" s="243"/>
      <c r="OGT135" s="243"/>
      <c r="OGU135" s="243"/>
      <c r="OGV135" s="243"/>
      <c r="OGW135" s="243"/>
      <c r="OGX135" s="243"/>
      <c r="OGY135" s="243"/>
      <c r="OGZ135" s="243"/>
      <c r="OHA135" s="243"/>
      <c r="OHB135" s="243"/>
      <c r="OHC135" s="243"/>
      <c r="OHD135" s="243"/>
      <c r="OHF135" s="243"/>
      <c r="OHG135" s="243"/>
      <c r="OHH135" s="243"/>
      <c r="OHI135" s="243"/>
      <c r="OHJ135" s="243"/>
      <c r="OHK135" s="243"/>
      <c r="OHL135" s="243"/>
      <c r="OHM135" s="243"/>
      <c r="OHN135" s="243"/>
      <c r="OHO135" s="243"/>
      <c r="OHP135" s="243"/>
      <c r="OHQ135" s="243"/>
      <c r="OHR135" s="243"/>
      <c r="OHS135" s="243"/>
      <c r="OHT135" s="243"/>
      <c r="OHV135" s="243"/>
      <c r="OHW135" s="243"/>
      <c r="OHX135" s="243"/>
      <c r="OHY135" s="243"/>
      <c r="OHZ135" s="243"/>
      <c r="OIA135" s="243"/>
      <c r="OIB135" s="243"/>
      <c r="OIC135" s="243"/>
      <c r="OID135" s="243"/>
      <c r="OIE135" s="243"/>
      <c r="OIF135" s="243"/>
      <c r="OIG135" s="243"/>
      <c r="OIH135" s="243"/>
      <c r="OII135" s="243"/>
      <c r="OIJ135" s="243"/>
      <c r="OIL135" s="243"/>
      <c r="OIM135" s="243"/>
      <c r="OIN135" s="243"/>
      <c r="OIO135" s="243"/>
      <c r="OIP135" s="243"/>
      <c r="OIQ135" s="243"/>
      <c r="OIR135" s="243"/>
      <c r="OIS135" s="243"/>
      <c r="OIT135" s="243"/>
      <c r="OIU135" s="243"/>
      <c r="OIV135" s="243"/>
      <c r="OIW135" s="243"/>
      <c r="OIX135" s="243"/>
      <c r="OIY135" s="243"/>
      <c r="OIZ135" s="243"/>
      <c r="OJB135" s="243"/>
      <c r="OJC135" s="243"/>
      <c r="OJD135" s="243"/>
      <c r="OJE135" s="243"/>
      <c r="OJF135" s="243"/>
      <c r="OJG135" s="243"/>
      <c r="OJH135" s="243"/>
      <c r="OJI135" s="243"/>
      <c r="OJJ135" s="243"/>
      <c r="OJK135" s="243"/>
      <c r="OJL135" s="243"/>
      <c r="OJM135" s="243"/>
      <c r="OJN135" s="243"/>
      <c r="OJO135" s="243"/>
      <c r="OJP135" s="243"/>
      <c r="OJR135" s="243"/>
      <c r="OJS135" s="243"/>
      <c r="OJT135" s="243"/>
      <c r="OJU135" s="243"/>
      <c r="OJV135" s="243"/>
      <c r="OJW135" s="243"/>
      <c r="OJX135" s="243"/>
      <c r="OJY135" s="243"/>
      <c r="OJZ135" s="243"/>
      <c r="OKA135" s="243"/>
      <c r="OKB135" s="243"/>
      <c r="OKC135" s="243"/>
      <c r="OKD135" s="243"/>
      <c r="OKE135" s="243"/>
      <c r="OKF135" s="243"/>
      <c r="OKH135" s="243"/>
      <c r="OKI135" s="243"/>
      <c r="OKJ135" s="243"/>
      <c r="OKK135" s="243"/>
      <c r="OKL135" s="243"/>
      <c r="OKM135" s="243"/>
      <c r="OKN135" s="243"/>
      <c r="OKO135" s="243"/>
      <c r="OKP135" s="243"/>
      <c r="OKQ135" s="243"/>
      <c r="OKR135" s="243"/>
      <c r="OKS135" s="243"/>
      <c r="OKT135" s="243"/>
      <c r="OKU135" s="243"/>
      <c r="OKV135" s="243"/>
      <c r="OKX135" s="243"/>
      <c r="OKY135" s="243"/>
      <c r="OKZ135" s="243"/>
      <c r="OLA135" s="243"/>
      <c r="OLB135" s="243"/>
      <c r="OLC135" s="243"/>
      <c r="OLD135" s="243"/>
      <c r="OLE135" s="243"/>
      <c r="OLF135" s="243"/>
      <c r="OLG135" s="243"/>
      <c r="OLH135" s="243"/>
      <c r="OLI135" s="243"/>
      <c r="OLJ135" s="243"/>
      <c r="OLK135" s="243"/>
      <c r="OLL135" s="243"/>
      <c r="OLN135" s="243"/>
      <c r="OLO135" s="243"/>
      <c r="OLP135" s="243"/>
      <c r="OLQ135" s="243"/>
      <c r="OLR135" s="243"/>
      <c r="OLS135" s="243"/>
      <c r="OLT135" s="243"/>
      <c r="OLU135" s="243"/>
      <c r="OLV135" s="243"/>
      <c r="OLW135" s="243"/>
      <c r="OLX135" s="243"/>
      <c r="OLY135" s="243"/>
      <c r="OLZ135" s="243"/>
      <c r="OMA135" s="243"/>
      <c r="OMB135" s="243"/>
      <c r="OMD135" s="243"/>
      <c r="OME135" s="243"/>
      <c r="OMF135" s="243"/>
      <c r="OMG135" s="243"/>
      <c r="OMH135" s="243"/>
      <c r="OMI135" s="243"/>
      <c r="OMJ135" s="243"/>
      <c r="OMK135" s="243"/>
      <c r="OML135" s="243"/>
      <c r="OMM135" s="243"/>
      <c r="OMN135" s="243"/>
      <c r="OMO135" s="243"/>
      <c r="OMP135" s="243"/>
      <c r="OMQ135" s="243"/>
      <c r="OMR135" s="243"/>
      <c r="OMT135" s="243"/>
      <c r="OMU135" s="243"/>
      <c r="OMV135" s="243"/>
      <c r="OMW135" s="243"/>
      <c r="OMX135" s="243"/>
      <c r="OMY135" s="243"/>
      <c r="OMZ135" s="243"/>
      <c r="ONA135" s="243"/>
      <c r="ONB135" s="243"/>
      <c r="ONC135" s="243"/>
      <c r="OND135" s="243"/>
      <c r="ONE135" s="243"/>
      <c r="ONF135" s="243"/>
      <c r="ONG135" s="243"/>
      <c r="ONH135" s="243"/>
      <c r="ONJ135" s="243"/>
      <c r="ONK135" s="243"/>
      <c r="ONL135" s="243"/>
      <c r="ONM135" s="243"/>
      <c r="ONN135" s="243"/>
      <c r="ONO135" s="243"/>
      <c r="ONP135" s="243"/>
      <c r="ONQ135" s="243"/>
      <c r="ONR135" s="243"/>
      <c r="ONS135" s="243"/>
      <c r="ONT135" s="243"/>
      <c r="ONU135" s="243"/>
      <c r="ONV135" s="243"/>
      <c r="ONW135" s="243"/>
      <c r="ONX135" s="243"/>
      <c r="ONZ135" s="243"/>
      <c r="OOA135" s="243"/>
      <c r="OOB135" s="243"/>
      <c r="OOC135" s="243"/>
      <c r="OOD135" s="243"/>
      <c r="OOE135" s="243"/>
      <c r="OOF135" s="243"/>
      <c r="OOG135" s="243"/>
      <c r="OOH135" s="243"/>
      <c r="OOI135" s="243"/>
      <c r="OOJ135" s="243"/>
      <c r="OOK135" s="243"/>
      <c r="OOL135" s="243"/>
      <c r="OOM135" s="243"/>
      <c r="OON135" s="243"/>
      <c r="OOP135" s="243"/>
      <c r="OOQ135" s="243"/>
      <c r="OOR135" s="243"/>
      <c r="OOS135" s="243"/>
      <c r="OOT135" s="243"/>
      <c r="OOU135" s="243"/>
      <c r="OOV135" s="243"/>
      <c r="OOW135" s="243"/>
      <c r="OOX135" s="243"/>
      <c r="OOY135" s="243"/>
      <c r="OOZ135" s="243"/>
      <c r="OPA135" s="243"/>
      <c r="OPB135" s="243"/>
      <c r="OPC135" s="243"/>
      <c r="OPD135" s="243"/>
      <c r="OPF135" s="243"/>
      <c r="OPG135" s="243"/>
      <c r="OPH135" s="243"/>
      <c r="OPI135" s="243"/>
      <c r="OPJ135" s="243"/>
      <c r="OPK135" s="243"/>
      <c r="OPL135" s="243"/>
      <c r="OPM135" s="243"/>
      <c r="OPN135" s="243"/>
      <c r="OPO135" s="243"/>
      <c r="OPP135" s="243"/>
      <c r="OPQ135" s="243"/>
      <c r="OPR135" s="243"/>
      <c r="OPS135" s="243"/>
      <c r="OPT135" s="243"/>
      <c r="OPV135" s="243"/>
      <c r="OPW135" s="243"/>
      <c r="OPX135" s="243"/>
      <c r="OPY135" s="243"/>
      <c r="OPZ135" s="243"/>
      <c r="OQA135" s="243"/>
      <c r="OQB135" s="243"/>
      <c r="OQC135" s="243"/>
      <c r="OQD135" s="243"/>
      <c r="OQE135" s="243"/>
      <c r="OQF135" s="243"/>
      <c r="OQG135" s="243"/>
      <c r="OQH135" s="243"/>
      <c r="OQI135" s="243"/>
      <c r="OQJ135" s="243"/>
      <c r="OQL135" s="243"/>
      <c r="OQM135" s="243"/>
      <c r="OQN135" s="243"/>
      <c r="OQO135" s="243"/>
      <c r="OQP135" s="243"/>
      <c r="OQQ135" s="243"/>
      <c r="OQR135" s="243"/>
      <c r="OQS135" s="243"/>
      <c r="OQT135" s="243"/>
      <c r="OQU135" s="243"/>
      <c r="OQV135" s="243"/>
      <c r="OQW135" s="243"/>
      <c r="OQX135" s="243"/>
      <c r="OQY135" s="243"/>
      <c r="OQZ135" s="243"/>
      <c r="ORB135" s="243"/>
      <c r="ORC135" s="243"/>
      <c r="ORD135" s="243"/>
      <c r="ORE135" s="243"/>
      <c r="ORF135" s="243"/>
      <c r="ORG135" s="243"/>
      <c r="ORH135" s="243"/>
      <c r="ORI135" s="243"/>
      <c r="ORJ135" s="243"/>
      <c r="ORK135" s="243"/>
      <c r="ORL135" s="243"/>
      <c r="ORM135" s="243"/>
      <c r="ORN135" s="243"/>
      <c r="ORO135" s="243"/>
      <c r="ORP135" s="243"/>
      <c r="ORR135" s="243"/>
      <c r="ORS135" s="243"/>
      <c r="ORT135" s="243"/>
      <c r="ORU135" s="243"/>
      <c r="ORV135" s="243"/>
      <c r="ORW135" s="243"/>
      <c r="ORX135" s="243"/>
      <c r="ORY135" s="243"/>
      <c r="ORZ135" s="243"/>
      <c r="OSA135" s="243"/>
      <c r="OSB135" s="243"/>
      <c r="OSC135" s="243"/>
      <c r="OSD135" s="243"/>
      <c r="OSE135" s="243"/>
      <c r="OSF135" s="243"/>
      <c r="OSH135" s="243"/>
      <c r="OSI135" s="243"/>
      <c r="OSJ135" s="243"/>
      <c r="OSK135" s="243"/>
      <c r="OSL135" s="243"/>
      <c r="OSM135" s="243"/>
      <c r="OSN135" s="243"/>
      <c r="OSO135" s="243"/>
      <c r="OSP135" s="243"/>
      <c r="OSQ135" s="243"/>
      <c r="OSR135" s="243"/>
      <c r="OSS135" s="243"/>
      <c r="OST135" s="243"/>
      <c r="OSU135" s="243"/>
      <c r="OSV135" s="243"/>
      <c r="OSX135" s="243"/>
      <c r="OSY135" s="243"/>
      <c r="OSZ135" s="243"/>
      <c r="OTA135" s="243"/>
      <c r="OTB135" s="243"/>
      <c r="OTC135" s="243"/>
      <c r="OTD135" s="243"/>
      <c r="OTE135" s="243"/>
      <c r="OTF135" s="243"/>
      <c r="OTG135" s="243"/>
      <c r="OTH135" s="243"/>
      <c r="OTI135" s="243"/>
      <c r="OTJ135" s="243"/>
      <c r="OTK135" s="243"/>
      <c r="OTL135" s="243"/>
      <c r="OTN135" s="243"/>
      <c r="OTO135" s="243"/>
      <c r="OTP135" s="243"/>
      <c r="OTQ135" s="243"/>
      <c r="OTR135" s="243"/>
      <c r="OTS135" s="243"/>
      <c r="OTT135" s="243"/>
      <c r="OTU135" s="243"/>
      <c r="OTV135" s="243"/>
      <c r="OTW135" s="243"/>
      <c r="OTX135" s="243"/>
      <c r="OTY135" s="243"/>
      <c r="OTZ135" s="243"/>
      <c r="OUA135" s="243"/>
      <c r="OUB135" s="243"/>
      <c r="OUD135" s="243"/>
      <c r="OUE135" s="243"/>
      <c r="OUF135" s="243"/>
      <c r="OUG135" s="243"/>
      <c r="OUH135" s="243"/>
      <c r="OUI135" s="243"/>
      <c r="OUJ135" s="243"/>
      <c r="OUK135" s="243"/>
      <c r="OUL135" s="243"/>
      <c r="OUM135" s="243"/>
      <c r="OUN135" s="243"/>
      <c r="OUO135" s="243"/>
      <c r="OUP135" s="243"/>
      <c r="OUQ135" s="243"/>
      <c r="OUR135" s="243"/>
      <c r="OUT135" s="243"/>
      <c r="OUU135" s="243"/>
      <c r="OUV135" s="243"/>
      <c r="OUW135" s="243"/>
      <c r="OUX135" s="243"/>
      <c r="OUY135" s="243"/>
      <c r="OUZ135" s="243"/>
      <c r="OVA135" s="243"/>
      <c r="OVB135" s="243"/>
      <c r="OVC135" s="243"/>
      <c r="OVD135" s="243"/>
      <c r="OVE135" s="243"/>
      <c r="OVF135" s="243"/>
      <c r="OVG135" s="243"/>
      <c r="OVH135" s="243"/>
      <c r="OVJ135" s="243"/>
      <c r="OVK135" s="243"/>
      <c r="OVL135" s="243"/>
      <c r="OVM135" s="243"/>
      <c r="OVN135" s="243"/>
      <c r="OVO135" s="243"/>
      <c r="OVP135" s="243"/>
      <c r="OVQ135" s="243"/>
      <c r="OVR135" s="243"/>
      <c r="OVS135" s="243"/>
      <c r="OVT135" s="243"/>
      <c r="OVU135" s="243"/>
      <c r="OVV135" s="243"/>
      <c r="OVW135" s="243"/>
      <c r="OVX135" s="243"/>
      <c r="OVZ135" s="243"/>
      <c r="OWA135" s="243"/>
      <c r="OWB135" s="243"/>
      <c r="OWC135" s="243"/>
      <c r="OWD135" s="243"/>
      <c r="OWE135" s="243"/>
      <c r="OWF135" s="243"/>
      <c r="OWG135" s="243"/>
      <c r="OWH135" s="243"/>
      <c r="OWI135" s="243"/>
      <c r="OWJ135" s="243"/>
      <c r="OWK135" s="243"/>
      <c r="OWL135" s="243"/>
      <c r="OWM135" s="243"/>
      <c r="OWN135" s="243"/>
      <c r="OWP135" s="243"/>
      <c r="OWQ135" s="243"/>
      <c r="OWR135" s="243"/>
      <c r="OWS135" s="243"/>
      <c r="OWT135" s="243"/>
      <c r="OWU135" s="243"/>
      <c r="OWV135" s="243"/>
      <c r="OWW135" s="243"/>
      <c r="OWX135" s="243"/>
      <c r="OWY135" s="243"/>
      <c r="OWZ135" s="243"/>
      <c r="OXA135" s="243"/>
      <c r="OXB135" s="243"/>
      <c r="OXC135" s="243"/>
      <c r="OXD135" s="243"/>
      <c r="OXF135" s="243"/>
      <c r="OXG135" s="243"/>
      <c r="OXH135" s="243"/>
      <c r="OXI135" s="243"/>
      <c r="OXJ135" s="243"/>
      <c r="OXK135" s="243"/>
      <c r="OXL135" s="243"/>
      <c r="OXM135" s="243"/>
      <c r="OXN135" s="243"/>
      <c r="OXO135" s="243"/>
      <c r="OXP135" s="243"/>
      <c r="OXQ135" s="243"/>
      <c r="OXR135" s="243"/>
      <c r="OXS135" s="243"/>
      <c r="OXT135" s="243"/>
      <c r="OXV135" s="243"/>
      <c r="OXW135" s="243"/>
      <c r="OXX135" s="243"/>
      <c r="OXY135" s="243"/>
      <c r="OXZ135" s="243"/>
      <c r="OYA135" s="243"/>
      <c r="OYB135" s="243"/>
      <c r="OYC135" s="243"/>
      <c r="OYD135" s="243"/>
      <c r="OYE135" s="243"/>
      <c r="OYF135" s="243"/>
      <c r="OYG135" s="243"/>
      <c r="OYH135" s="243"/>
      <c r="OYI135" s="243"/>
      <c r="OYJ135" s="243"/>
      <c r="OYL135" s="243"/>
      <c r="OYM135" s="243"/>
      <c r="OYN135" s="243"/>
      <c r="OYO135" s="243"/>
      <c r="OYP135" s="243"/>
      <c r="OYQ135" s="243"/>
      <c r="OYR135" s="243"/>
      <c r="OYS135" s="243"/>
      <c r="OYT135" s="243"/>
      <c r="OYU135" s="243"/>
      <c r="OYV135" s="243"/>
      <c r="OYW135" s="243"/>
      <c r="OYX135" s="243"/>
      <c r="OYY135" s="243"/>
      <c r="OYZ135" s="243"/>
      <c r="OZB135" s="243"/>
      <c r="OZC135" s="243"/>
      <c r="OZD135" s="243"/>
      <c r="OZE135" s="243"/>
      <c r="OZF135" s="243"/>
      <c r="OZG135" s="243"/>
      <c r="OZH135" s="243"/>
      <c r="OZI135" s="243"/>
      <c r="OZJ135" s="243"/>
      <c r="OZK135" s="243"/>
      <c r="OZL135" s="243"/>
      <c r="OZM135" s="243"/>
      <c r="OZN135" s="243"/>
      <c r="OZO135" s="243"/>
      <c r="OZP135" s="243"/>
      <c r="OZR135" s="243"/>
      <c r="OZS135" s="243"/>
      <c r="OZT135" s="243"/>
      <c r="OZU135" s="243"/>
      <c r="OZV135" s="243"/>
      <c r="OZW135" s="243"/>
      <c r="OZX135" s="243"/>
      <c r="OZY135" s="243"/>
      <c r="OZZ135" s="243"/>
      <c r="PAA135" s="243"/>
      <c r="PAB135" s="243"/>
      <c r="PAC135" s="243"/>
      <c r="PAD135" s="243"/>
      <c r="PAE135" s="243"/>
      <c r="PAF135" s="243"/>
      <c r="PAH135" s="243"/>
      <c r="PAI135" s="243"/>
      <c r="PAJ135" s="243"/>
      <c r="PAK135" s="243"/>
      <c r="PAL135" s="243"/>
      <c r="PAM135" s="243"/>
      <c r="PAN135" s="243"/>
      <c r="PAO135" s="243"/>
      <c r="PAP135" s="243"/>
      <c r="PAQ135" s="243"/>
      <c r="PAR135" s="243"/>
      <c r="PAS135" s="243"/>
      <c r="PAT135" s="243"/>
      <c r="PAU135" s="243"/>
      <c r="PAV135" s="243"/>
      <c r="PAX135" s="243"/>
      <c r="PAY135" s="243"/>
      <c r="PAZ135" s="243"/>
      <c r="PBA135" s="243"/>
      <c r="PBB135" s="243"/>
      <c r="PBC135" s="243"/>
      <c r="PBD135" s="243"/>
      <c r="PBE135" s="243"/>
      <c r="PBF135" s="243"/>
      <c r="PBG135" s="243"/>
      <c r="PBH135" s="243"/>
      <c r="PBI135" s="243"/>
      <c r="PBJ135" s="243"/>
      <c r="PBK135" s="243"/>
      <c r="PBL135" s="243"/>
      <c r="PBN135" s="243"/>
      <c r="PBO135" s="243"/>
      <c r="PBP135" s="243"/>
      <c r="PBQ135" s="243"/>
      <c r="PBR135" s="243"/>
      <c r="PBS135" s="243"/>
      <c r="PBT135" s="243"/>
      <c r="PBU135" s="243"/>
      <c r="PBV135" s="243"/>
      <c r="PBW135" s="243"/>
      <c r="PBX135" s="243"/>
      <c r="PBY135" s="243"/>
      <c r="PBZ135" s="243"/>
      <c r="PCA135" s="243"/>
      <c r="PCB135" s="243"/>
      <c r="PCD135" s="243"/>
      <c r="PCE135" s="243"/>
      <c r="PCF135" s="243"/>
      <c r="PCG135" s="243"/>
      <c r="PCH135" s="243"/>
      <c r="PCI135" s="243"/>
      <c r="PCJ135" s="243"/>
      <c r="PCK135" s="243"/>
      <c r="PCL135" s="243"/>
      <c r="PCM135" s="243"/>
      <c r="PCN135" s="243"/>
      <c r="PCO135" s="243"/>
      <c r="PCP135" s="243"/>
      <c r="PCQ135" s="243"/>
      <c r="PCR135" s="243"/>
      <c r="PCT135" s="243"/>
      <c r="PCU135" s="243"/>
      <c r="PCV135" s="243"/>
      <c r="PCW135" s="243"/>
      <c r="PCX135" s="243"/>
      <c r="PCY135" s="243"/>
      <c r="PCZ135" s="243"/>
      <c r="PDA135" s="243"/>
      <c r="PDB135" s="243"/>
      <c r="PDC135" s="243"/>
      <c r="PDD135" s="243"/>
      <c r="PDE135" s="243"/>
      <c r="PDF135" s="243"/>
      <c r="PDG135" s="243"/>
      <c r="PDH135" s="243"/>
      <c r="PDJ135" s="243"/>
      <c r="PDK135" s="243"/>
      <c r="PDL135" s="243"/>
      <c r="PDM135" s="243"/>
      <c r="PDN135" s="243"/>
      <c r="PDO135" s="243"/>
      <c r="PDP135" s="243"/>
      <c r="PDQ135" s="243"/>
      <c r="PDR135" s="243"/>
      <c r="PDS135" s="243"/>
      <c r="PDT135" s="243"/>
      <c r="PDU135" s="243"/>
      <c r="PDV135" s="243"/>
      <c r="PDW135" s="243"/>
      <c r="PDX135" s="243"/>
      <c r="PDZ135" s="243"/>
      <c r="PEA135" s="243"/>
      <c r="PEB135" s="243"/>
      <c r="PEC135" s="243"/>
      <c r="PED135" s="243"/>
      <c r="PEE135" s="243"/>
      <c r="PEF135" s="243"/>
      <c r="PEG135" s="243"/>
      <c r="PEH135" s="243"/>
      <c r="PEI135" s="243"/>
      <c r="PEJ135" s="243"/>
      <c r="PEK135" s="243"/>
      <c r="PEL135" s="243"/>
      <c r="PEM135" s="243"/>
      <c r="PEN135" s="243"/>
      <c r="PEP135" s="243"/>
      <c r="PEQ135" s="243"/>
      <c r="PER135" s="243"/>
      <c r="PES135" s="243"/>
      <c r="PET135" s="243"/>
      <c r="PEU135" s="243"/>
      <c r="PEV135" s="243"/>
      <c r="PEW135" s="243"/>
      <c r="PEX135" s="243"/>
      <c r="PEY135" s="243"/>
      <c r="PEZ135" s="243"/>
      <c r="PFA135" s="243"/>
      <c r="PFB135" s="243"/>
      <c r="PFC135" s="243"/>
      <c r="PFD135" s="243"/>
      <c r="PFF135" s="243"/>
      <c r="PFG135" s="243"/>
      <c r="PFH135" s="243"/>
      <c r="PFI135" s="243"/>
      <c r="PFJ135" s="243"/>
      <c r="PFK135" s="243"/>
      <c r="PFL135" s="243"/>
      <c r="PFM135" s="243"/>
      <c r="PFN135" s="243"/>
      <c r="PFO135" s="243"/>
      <c r="PFP135" s="243"/>
      <c r="PFQ135" s="243"/>
      <c r="PFR135" s="243"/>
      <c r="PFS135" s="243"/>
      <c r="PFT135" s="243"/>
      <c r="PFV135" s="243"/>
      <c r="PFW135" s="243"/>
      <c r="PFX135" s="243"/>
      <c r="PFY135" s="243"/>
      <c r="PFZ135" s="243"/>
      <c r="PGA135" s="243"/>
      <c r="PGB135" s="243"/>
      <c r="PGC135" s="243"/>
      <c r="PGD135" s="243"/>
      <c r="PGE135" s="243"/>
      <c r="PGF135" s="243"/>
      <c r="PGG135" s="243"/>
      <c r="PGH135" s="243"/>
      <c r="PGI135" s="243"/>
      <c r="PGJ135" s="243"/>
      <c r="PGL135" s="243"/>
      <c r="PGM135" s="243"/>
      <c r="PGN135" s="243"/>
      <c r="PGO135" s="243"/>
      <c r="PGP135" s="243"/>
      <c r="PGQ135" s="243"/>
      <c r="PGR135" s="243"/>
      <c r="PGS135" s="243"/>
      <c r="PGT135" s="243"/>
      <c r="PGU135" s="243"/>
      <c r="PGV135" s="243"/>
      <c r="PGW135" s="243"/>
      <c r="PGX135" s="243"/>
      <c r="PGY135" s="243"/>
      <c r="PGZ135" s="243"/>
      <c r="PHB135" s="243"/>
      <c r="PHC135" s="243"/>
      <c r="PHD135" s="243"/>
      <c r="PHE135" s="243"/>
      <c r="PHF135" s="243"/>
      <c r="PHG135" s="243"/>
      <c r="PHH135" s="243"/>
      <c r="PHI135" s="243"/>
      <c r="PHJ135" s="243"/>
      <c r="PHK135" s="243"/>
      <c r="PHL135" s="243"/>
      <c r="PHM135" s="243"/>
      <c r="PHN135" s="243"/>
      <c r="PHO135" s="243"/>
      <c r="PHP135" s="243"/>
      <c r="PHR135" s="243"/>
      <c r="PHS135" s="243"/>
      <c r="PHT135" s="243"/>
      <c r="PHU135" s="243"/>
      <c r="PHV135" s="243"/>
      <c r="PHW135" s="243"/>
      <c r="PHX135" s="243"/>
      <c r="PHY135" s="243"/>
      <c r="PHZ135" s="243"/>
      <c r="PIA135" s="243"/>
      <c r="PIB135" s="243"/>
      <c r="PIC135" s="243"/>
      <c r="PID135" s="243"/>
      <c r="PIE135" s="243"/>
      <c r="PIF135" s="243"/>
      <c r="PIH135" s="243"/>
      <c r="PII135" s="243"/>
      <c r="PIJ135" s="243"/>
      <c r="PIK135" s="243"/>
      <c r="PIL135" s="243"/>
      <c r="PIM135" s="243"/>
      <c r="PIN135" s="243"/>
      <c r="PIO135" s="243"/>
      <c r="PIP135" s="243"/>
      <c r="PIQ135" s="243"/>
      <c r="PIR135" s="243"/>
      <c r="PIS135" s="243"/>
      <c r="PIT135" s="243"/>
      <c r="PIU135" s="243"/>
      <c r="PIV135" s="243"/>
      <c r="PIX135" s="243"/>
      <c r="PIY135" s="243"/>
      <c r="PIZ135" s="243"/>
      <c r="PJA135" s="243"/>
      <c r="PJB135" s="243"/>
      <c r="PJC135" s="243"/>
      <c r="PJD135" s="243"/>
      <c r="PJE135" s="243"/>
      <c r="PJF135" s="243"/>
      <c r="PJG135" s="243"/>
      <c r="PJH135" s="243"/>
      <c r="PJI135" s="243"/>
      <c r="PJJ135" s="243"/>
      <c r="PJK135" s="243"/>
      <c r="PJL135" s="243"/>
      <c r="PJN135" s="243"/>
      <c r="PJO135" s="243"/>
      <c r="PJP135" s="243"/>
      <c r="PJQ135" s="243"/>
      <c r="PJR135" s="243"/>
      <c r="PJS135" s="243"/>
      <c r="PJT135" s="243"/>
      <c r="PJU135" s="243"/>
      <c r="PJV135" s="243"/>
      <c r="PJW135" s="243"/>
      <c r="PJX135" s="243"/>
      <c r="PJY135" s="243"/>
      <c r="PJZ135" s="243"/>
      <c r="PKA135" s="243"/>
      <c r="PKB135" s="243"/>
      <c r="PKD135" s="243"/>
      <c r="PKE135" s="243"/>
      <c r="PKF135" s="243"/>
      <c r="PKG135" s="243"/>
      <c r="PKH135" s="243"/>
      <c r="PKI135" s="243"/>
      <c r="PKJ135" s="243"/>
      <c r="PKK135" s="243"/>
      <c r="PKL135" s="243"/>
      <c r="PKM135" s="243"/>
      <c r="PKN135" s="243"/>
      <c r="PKO135" s="243"/>
      <c r="PKP135" s="243"/>
      <c r="PKQ135" s="243"/>
      <c r="PKR135" s="243"/>
      <c r="PKT135" s="243"/>
      <c r="PKU135" s="243"/>
      <c r="PKV135" s="243"/>
      <c r="PKW135" s="243"/>
      <c r="PKX135" s="243"/>
      <c r="PKY135" s="243"/>
      <c r="PKZ135" s="243"/>
      <c r="PLA135" s="243"/>
      <c r="PLB135" s="243"/>
      <c r="PLC135" s="243"/>
      <c r="PLD135" s="243"/>
      <c r="PLE135" s="243"/>
      <c r="PLF135" s="243"/>
      <c r="PLG135" s="243"/>
      <c r="PLH135" s="243"/>
      <c r="PLJ135" s="243"/>
      <c r="PLK135" s="243"/>
      <c r="PLL135" s="243"/>
      <c r="PLM135" s="243"/>
      <c r="PLN135" s="243"/>
      <c r="PLO135" s="243"/>
      <c r="PLP135" s="243"/>
      <c r="PLQ135" s="243"/>
      <c r="PLR135" s="243"/>
      <c r="PLS135" s="243"/>
      <c r="PLT135" s="243"/>
      <c r="PLU135" s="243"/>
      <c r="PLV135" s="243"/>
      <c r="PLW135" s="243"/>
      <c r="PLX135" s="243"/>
      <c r="PLZ135" s="243"/>
      <c r="PMA135" s="243"/>
      <c r="PMB135" s="243"/>
      <c r="PMC135" s="243"/>
      <c r="PMD135" s="243"/>
      <c r="PME135" s="243"/>
      <c r="PMF135" s="243"/>
      <c r="PMG135" s="243"/>
      <c r="PMH135" s="243"/>
      <c r="PMI135" s="243"/>
      <c r="PMJ135" s="243"/>
      <c r="PMK135" s="243"/>
      <c r="PML135" s="243"/>
      <c r="PMM135" s="243"/>
      <c r="PMN135" s="243"/>
      <c r="PMP135" s="243"/>
      <c r="PMQ135" s="243"/>
      <c r="PMR135" s="243"/>
      <c r="PMS135" s="243"/>
      <c r="PMT135" s="243"/>
      <c r="PMU135" s="243"/>
      <c r="PMV135" s="243"/>
      <c r="PMW135" s="243"/>
      <c r="PMX135" s="243"/>
      <c r="PMY135" s="243"/>
      <c r="PMZ135" s="243"/>
      <c r="PNA135" s="243"/>
      <c r="PNB135" s="243"/>
      <c r="PNC135" s="243"/>
      <c r="PND135" s="243"/>
      <c r="PNF135" s="243"/>
      <c r="PNG135" s="243"/>
      <c r="PNH135" s="243"/>
      <c r="PNI135" s="243"/>
      <c r="PNJ135" s="243"/>
      <c r="PNK135" s="243"/>
      <c r="PNL135" s="243"/>
      <c r="PNM135" s="243"/>
      <c r="PNN135" s="243"/>
      <c r="PNO135" s="243"/>
      <c r="PNP135" s="243"/>
      <c r="PNQ135" s="243"/>
      <c r="PNR135" s="243"/>
      <c r="PNS135" s="243"/>
      <c r="PNT135" s="243"/>
      <c r="PNV135" s="243"/>
      <c r="PNW135" s="243"/>
      <c r="PNX135" s="243"/>
      <c r="PNY135" s="243"/>
      <c r="PNZ135" s="243"/>
      <c r="POA135" s="243"/>
      <c r="POB135" s="243"/>
      <c r="POC135" s="243"/>
      <c r="POD135" s="243"/>
      <c r="POE135" s="243"/>
      <c r="POF135" s="243"/>
      <c r="POG135" s="243"/>
      <c r="POH135" s="243"/>
      <c r="POI135" s="243"/>
      <c r="POJ135" s="243"/>
      <c r="POL135" s="243"/>
      <c r="POM135" s="243"/>
      <c r="PON135" s="243"/>
      <c r="POO135" s="243"/>
      <c r="POP135" s="243"/>
      <c r="POQ135" s="243"/>
      <c r="POR135" s="243"/>
      <c r="POS135" s="243"/>
      <c r="POT135" s="243"/>
      <c r="POU135" s="243"/>
      <c r="POV135" s="243"/>
      <c r="POW135" s="243"/>
      <c r="POX135" s="243"/>
      <c r="POY135" s="243"/>
      <c r="POZ135" s="243"/>
      <c r="PPB135" s="243"/>
      <c r="PPC135" s="243"/>
      <c r="PPD135" s="243"/>
      <c r="PPE135" s="243"/>
      <c r="PPF135" s="243"/>
      <c r="PPG135" s="243"/>
      <c r="PPH135" s="243"/>
      <c r="PPI135" s="243"/>
      <c r="PPJ135" s="243"/>
      <c r="PPK135" s="243"/>
      <c r="PPL135" s="243"/>
      <c r="PPM135" s="243"/>
      <c r="PPN135" s="243"/>
      <c r="PPO135" s="243"/>
      <c r="PPP135" s="243"/>
      <c r="PPR135" s="243"/>
      <c r="PPS135" s="243"/>
      <c r="PPT135" s="243"/>
      <c r="PPU135" s="243"/>
      <c r="PPV135" s="243"/>
      <c r="PPW135" s="243"/>
      <c r="PPX135" s="243"/>
      <c r="PPY135" s="243"/>
      <c r="PPZ135" s="243"/>
      <c r="PQA135" s="243"/>
      <c r="PQB135" s="243"/>
      <c r="PQC135" s="243"/>
      <c r="PQD135" s="243"/>
      <c r="PQE135" s="243"/>
      <c r="PQF135" s="243"/>
      <c r="PQH135" s="243"/>
      <c r="PQI135" s="243"/>
      <c r="PQJ135" s="243"/>
      <c r="PQK135" s="243"/>
      <c r="PQL135" s="243"/>
      <c r="PQM135" s="243"/>
      <c r="PQN135" s="243"/>
      <c r="PQO135" s="243"/>
      <c r="PQP135" s="243"/>
      <c r="PQQ135" s="243"/>
      <c r="PQR135" s="243"/>
      <c r="PQS135" s="243"/>
      <c r="PQT135" s="243"/>
      <c r="PQU135" s="243"/>
      <c r="PQV135" s="243"/>
      <c r="PQX135" s="243"/>
      <c r="PQY135" s="243"/>
      <c r="PQZ135" s="243"/>
      <c r="PRA135" s="243"/>
      <c r="PRB135" s="243"/>
      <c r="PRC135" s="243"/>
      <c r="PRD135" s="243"/>
      <c r="PRE135" s="243"/>
      <c r="PRF135" s="243"/>
      <c r="PRG135" s="243"/>
      <c r="PRH135" s="243"/>
      <c r="PRI135" s="243"/>
      <c r="PRJ135" s="243"/>
      <c r="PRK135" s="243"/>
      <c r="PRL135" s="243"/>
      <c r="PRN135" s="243"/>
      <c r="PRO135" s="243"/>
      <c r="PRP135" s="243"/>
      <c r="PRQ135" s="243"/>
      <c r="PRR135" s="243"/>
      <c r="PRS135" s="243"/>
      <c r="PRT135" s="243"/>
      <c r="PRU135" s="243"/>
      <c r="PRV135" s="243"/>
      <c r="PRW135" s="243"/>
      <c r="PRX135" s="243"/>
      <c r="PRY135" s="243"/>
      <c r="PRZ135" s="243"/>
      <c r="PSA135" s="243"/>
      <c r="PSB135" s="243"/>
      <c r="PSD135" s="243"/>
      <c r="PSE135" s="243"/>
      <c r="PSF135" s="243"/>
      <c r="PSG135" s="243"/>
      <c r="PSH135" s="243"/>
      <c r="PSI135" s="243"/>
      <c r="PSJ135" s="243"/>
      <c r="PSK135" s="243"/>
      <c r="PSL135" s="243"/>
      <c r="PSM135" s="243"/>
      <c r="PSN135" s="243"/>
      <c r="PSO135" s="243"/>
      <c r="PSP135" s="243"/>
      <c r="PSQ135" s="243"/>
      <c r="PSR135" s="243"/>
      <c r="PST135" s="243"/>
      <c r="PSU135" s="243"/>
      <c r="PSV135" s="243"/>
      <c r="PSW135" s="243"/>
      <c r="PSX135" s="243"/>
      <c r="PSY135" s="243"/>
      <c r="PSZ135" s="243"/>
      <c r="PTA135" s="243"/>
      <c r="PTB135" s="243"/>
      <c r="PTC135" s="243"/>
      <c r="PTD135" s="243"/>
      <c r="PTE135" s="243"/>
      <c r="PTF135" s="243"/>
      <c r="PTG135" s="243"/>
      <c r="PTH135" s="243"/>
      <c r="PTJ135" s="243"/>
      <c r="PTK135" s="243"/>
      <c r="PTL135" s="243"/>
      <c r="PTM135" s="243"/>
      <c r="PTN135" s="243"/>
      <c r="PTO135" s="243"/>
      <c r="PTP135" s="243"/>
      <c r="PTQ135" s="243"/>
      <c r="PTR135" s="243"/>
      <c r="PTS135" s="243"/>
      <c r="PTT135" s="243"/>
      <c r="PTU135" s="243"/>
      <c r="PTV135" s="243"/>
      <c r="PTW135" s="243"/>
      <c r="PTX135" s="243"/>
      <c r="PTZ135" s="243"/>
      <c r="PUA135" s="243"/>
      <c r="PUB135" s="243"/>
      <c r="PUC135" s="243"/>
      <c r="PUD135" s="243"/>
      <c r="PUE135" s="243"/>
      <c r="PUF135" s="243"/>
      <c r="PUG135" s="243"/>
      <c r="PUH135" s="243"/>
      <c r="PUI135" s="243"/>
      <c r="PUJ135" s="243"/>
      <c r="PUK135" s="243"/>
      <c r="PUL135" s="243"/>
      <c r="PUM135" s="243"/>
      <c r="PUN135" s="243"/>
      <c r="PUP135" s="243"/>
      <c r="PUQ135" s="243"/>
      <c r="PUR135" s="243"/>
      <c r="PUS135" s="243"/>
      <c r="PUT135" s="243"/>
      <c r="PUU135" s="243"/>
      <c r="PUV135" s="243"/>
      <c r="PUW135" s="243"/>
      <c r="PUX135" s="243"/>
      <c r="PUY135" s="243"/>
      <c r="PUZ135" s="243"/>
      <c r="PVA135" s="243"/>
      <c r="PVB135" s="243"/>
      <c r="PVC135" s="243"/>
      <c r="PVD135" s="243"/>
      <c r="PVF135" s="243"/>
      <c r="PVG135" s="243"/>
      <c r="PVH135" s="243"/>
      <c r="PVI135" s="243"/>
      <c r="PVJ135" s="243"/>
      <c r="PVK135" s="243"/>
      <c r="PVL135" s="243"/>
      <c r="PVM135" s="243"/>
      <c r="PVN135" s="243"/>
      <c r="PVO135" s="243"/>
      <c r="PVP135" s="243"/>
      <c r="PVQ135" s="243"/>
      <c r="PVR135" s="243"/>
      <c r="PVS135" s="243"/>
      <c r="PVT135" s="243"/>
      <c r="PVV135" s="243"/>
      <c r="PVW135" s="243"/>
      <c r="PVX135" s="243"/>
      <c r="PVY135" s="243"/>
      <c r="PVZ135" s="243"/>
      <c r="PWA135" s="243"/>
      <c r="PWB135" s="243"/>
      <c r="PWC135" s="243"/>
      <c r="PWD135" s="243"/>
      <c r="PWE135" s="243"/>
      <c r="PWF135" s="243"/>
      <c r="PWG135" s="243"/>
      <c r="PWH135" s="243"/>
      <c r="PWI135" s="243"/>
      <c r="PWJ135" s="243"/>
      <c r="PWL135" s="243"/>
      <c r="PWM135" s="243"/>
      <c r="PWN135" s="243"/>
      <c r="PWO135" s="243"/>
      <c r="PWP135" s="243"/>
      <c r="PWQ135" s="243"/>
      <c r="PWR135" s="243"/>
      <c r="PWS135" s="243"/>
      <c r="PWT135" s="243"/>
      <c r="PWU135" s="243"/>
      <c r="PWV135" s="243"/>
      <c r="PWW135" s="243"/>
      <c r="PWX135" s="243"/>
      <c r="PWY135" s="243"/>
      <c r="PWZ135" s="243"/>
      <c r="PXB135" s="243"/>
      <c r="PXC135" s="243"/>
      <c r="PXD135" s="243"/>
      <c r="PXE135" s="243"/>
      <c r="PXF135" s="243"/>
      <c r="PXG135" s="243"/>
      <c r="PXH135" s="243"/>
      <c r="PXI135" s="243"/>
      <c r="PXJ135" s="243"/>
      <c r="PXK135" s="243"/>
      <c r="PXL135" s="243"/>
      <c r="PXM135" s="243"/>
      <c r="PXN135" s="243"/>
      <c r="PXO135" s="243"/>
      <c r="PXP135" s="243"/>
      <c r="PXR135" s="243"/>
      <c r="PXS135" s="243"/>
      <c r="PXT135" s="243"/>
      <c r="PXU135" s="243"/>
      <c r="PXV135" s="243"/>
      <c r="PXW135" s="243"/>
      <c r="PXX135" s="243"/>
      <c r="PXY135" s="243"/>
      <c r="PXZ135" s="243"/>
      <c r="PYA135" s="243"/>
      <c r="PYB135" s="243"/>
      <c r="PYC135" s="243"/>
      <c r="PYD135" s="243"/>
      <c r="PYE135" s="243"/>
      <c r="PYF135" s="243"/>
      <c r="PYH135" s="243"/>
      <c r="PYI135" s="243"/>
      <c r="PYJ135" s="243"/>
      <c r="PYK135" s="243"/>
      <c r="PYL135" s="243"/>
      <c r="PYM135" s="243"/>
      <c r="PYN135" s="243"/>
      <c r="PYO135" s="243"/>
      <c r="PYP135" s="243"/>
      <c r="PYQ135" s="243"/>
      <c r="PYR135" s="243"/>
      <c r="PYS135" s="243"/>
      <c r="PYT135" s="243"/>
      <c r="PYU135" s="243"/>
      <c r="PYV135" s="243"/>
      <c r="PYX135" s="243"/>
      <c r="PYY135" s="243"/>
      <c r="PYZ135" s="243"/>
      <c r="PZA135" s="243"/>
      <c r="PZB135" s="243"/>
      <c r="PZC135" s="243"/>
      <c r="PZD135" s="243"/>
      <c r="PZE135" s="243"/>
      <c r="PZF135" s="243"/>
      <c r="PZG135" s="243"/>
      <c r="PZH135" s="243"/>
      <c r="PZI135" s="243"/>
      <c r="PZJ135" s="243"/>
      <c r="PZK135" s="243"/>
      <c r="PZL135" s="243"/>
      <c r="PZN135" s="243"/>
      <c r="PZO135" s="243"/>
      <c r="PZP135" s="243"/>
      <c r="PZQ135" s="243"/>
      <c r="PZR135" s="243"/>
      <c r="PZS135" s="243"/>
      <c r="PZT135" s="243"/>
      <c r="PZU135" s="243"/>
      <c r="PZV135" s="243"/>
      <c r="PZW135" s="243"/>
      <c r="PZX135" s="243"/>
      <c r="PZY135" s="243"/>
      <c r="PZZ135" s="243"/>
      <c r="QAA135" s="243"/>
      <c r="QAB135" s="243"/>
      <c r="QAD135" s="243"/>
      <c r="QAE135" s="243"/>
      <c r="QAF135" s="243"/>
      <c r="QAG135" s="243"/>
      <c r="QAH135" s="243"/>
      <c r="QAI135" s="243"/>
      <c r="QAJ135" s="243"/>
      <c r="QAK135" s="243"/>
      <c r="QAL135" s="243"/>
      <c r="QAM135" s="243"/>
      <c r="QAN135" s="243"/>
      <c r="QAO135" s="243"/>
      <c r="QAP135" s="243"/>
      <c r="QAQ135" s="243"/>
      <c r="QAR135" s="243"/>
      <c r="QAT135" s="243"/>
      <c r="QAU135" s="243"/>
      <c r="QAV135" s="243"/>
      <c r="QAW135" s="243"/>
      <c r="QAX135" s="243"/>
      <c r="QAY135" s="243"/>
      <c r="QAZ135" s="243"/>
      <c r="QBA135" s="243"/>
      <c r="QBB135" s="243"/>
      <c r="QBC135" s="243"/>
      <c r="QBD135" s="243"/>
      <c r="QBE135" s="243"/>
      <c r="QBF135" s="243"/>
      <c r="QBG135" s="243"/>
      <c r="QBH135" s="243"/>
      <c r="QBJ135" s="243"/>
      <c r="QBK135" s="243"/>
      <c r="QBL135" s="243"/>
      <c r="QBM135" s="243"/>
      <c r="QBN135" s="243"/>
      <c r="QBO135" s="243"/>
      <c r="QBP135" s="243"/>
      <c r="QBQ135" s="243"/>
      <c r="QBR135" s="243"/>
      <c r="QBS135" s="243"/>
      <c r="QBT135" s="243"/>
      <c r="QBU135" s="243"/>
      <c r="QBV135" s="243"/>
      <c r="QBW135" s="243"/>
      <c r="QBX135" s="243"/>
      <c r="QBZ135" s="243"/>
      <c r="QCA135" s="243"/>
      <c r="QCB135" s="243"/>
      <c r="QCC135" s="243"/>
      <c r="QCD135" s="243"/>
      <c r="QCE135" s="243"/>
      <c r="QCF135" s="243"/>
      <c r="QCG135" s="243"/>
      <c r="QCH135" s="243"/>
      <c r="QCI135" s="243"/>
      <c r="QCJ135" s="243"/>
      <c r="QCK135" s="243"/>
      <c r="QCL135" s="243"/>
      <c r="QCM135" s="243"/>
      <c r="QCN135" s="243"/>
      <c r="QCP135" s="243"/>
      <c r="QCQ135" s="243"/>
      <c r="QCR135" s="243"/>
      <c r="QCS135" s="243"/>
      <c r="QCT135" s="243"/>
      <c r="QCU135" s="243"/>
      <c r="QCV135" s="243"/>
      <c r="QCW135" s="243"/>
      <c r="QCX135" s="243"/>
      <c r="QCY135" s="243"/>
      <c r="QCZ135" s="243"/>
      <c r="QDA135" s="243"/>
      <c r="QDB135" s="243"/>
      <c r="QDC135" s="243"/>
      <c r="QDD135" s="243"/>
      <c r="QDF135" s="243"/>
      <c r="QDG135" s="243"/>
      <c r="QDH135" s="243"/>
      <c r="QDI135" s="243"/>
      <c r="QDJ135" s="243"/>
      <c r="QDK135" s="243"/>
      <c r="QDL135" s="243"/>
      <c r="QDM135" s="243"/>
      <c r="QDN135" s="243"/>
      <c r="QDO135" s="243"/>
      <c r="QDP135" s="243"/>
      <c r="QDQ135" s="243"/>
      <c r="QDR135" s="243"/>
      <c r="QDS135" s="243"/>
      <c r="QDT135" s="243"/>
      <c r="QDV135" s="243"/>
      <c r="QDW135" s="243"/>
      <c r="QDX135" s="243"/>
      <c r="QDY135" s="243"/>
      <c r="QDZ135" s="243"/>
      <c r="QEA135" s="243"/>
      <c r="QEB135" s="243"/>
      <c r="QEC135" s="243"/>
      <c r="QED135" s="243"/>
      <c r="QEE135" s="243"/>
      <c r="QEF135" s="243"/>
      <c r="QEG135" s="243"/>
      <c r="QEH135" s="243"/>
      <c r="QEI135" s="243"/>
      <c r="QEJ135" s="243"/>
      <c r="QEL135" s="243"/>
      <c r="QEM135" s="243"/>
      <c r="QEN135" s="243"/>
      <c r="QEO135" s="243"/>
      <c r="QEP135" s="243"/>
      <c r="QEQ135" s="243"/>
      <c r="QER135" s="243"/>
      <c r="QES135" s="243"/>
      <c r="QET135" s="243"/>
      <c r="QEU135" s="243"/>
      <c r="QEV135" s="243"/>
      <c r="QEW135" s="243"/>
      <c r="QEX135" s="243"/>
      <c r="QEY135" s="243"/>
      <c r="QEZ135" s="243"/>
      <c r="QFB135" s="243"/>
      <c r="QFC135" s="243"/>
      <c r="QFD135" s="243"/>
      <c r="QFE135" s="243"/>
      <c r="QFF135" s="243"/>
      <c r="QFG135" s="243"/>
      <c r="QFH135" s="243"/>
      <c r="QFI135" s="243"/>
      <c r="QFJ135" s="243"/>
      <c r="QFK135" s="243"/>
      <c r="QFL135" s="243"/>
      <c r="QFM135" s="243"/>
      <c r="QFN135" s="243"/>
      <c r="QFO135" s="243"/>
      <c r="QFP135" s="243"/>
      <c r="QFR135" s="243"/>
      <c r="QFS135" s="243"/>
      <c r="QFT135" s="243"/>
      <c r="QFU135" s="243"/>
      <c r="QFV135" s="243"/>
      <c r="QFW135" s="243"/>
      <c r="QFX135" s="243"/>
      <c r="QFY135" s="243"/>
      <c r="QFZ135" s="243"/>
      <c r="QGA135" s="243"/>
      <c r="QGB135" s="243"/>
      <c r="QGC135" s="243"/>
      <c r="QGD135" s="243"/>
      <c r="QGE135" s="243"/>
      <c r="QGF135" s="243"/>
      <c r="QGH135" s="243"/>
      <c r="QGI135" s="243"/>
      <c r="QGJ135" s="243"/>
      <c r="QGK135" s="243"/>
      <c r="QGL135" s="243"/>
      <c r="QGM135" s="243"/>
      <c r="QGN135" s="243"/>
      <c r="QGO135" s="243"/>
      <c r="QGP135" s="243"/>
      <c r="QGQ135" s="243"/>
      <c r="QGR135" s="243"/>
      <c r="QGS135" s="243"/>
      <c r="QGT135" s="243"/>
      <c r="QGU135" s="243"/>
      <c r="QGV135" s="243"/>
      <c r="QGX135" s="243"/>
      <c r="QGY135" s="243"/>
      <c r="QGZ135" s="243"/>
      <c r="QHA135" s="243"/>
      <c r="QHB135" s="243"/>
      <c r="QHC135" s="243"/>
      <c r="QHD135" s="243"/>
      <c r="QHE135" s="243"/>
      <c r="QHF135" s="243"/>
      <c r="QHG135" s="243"/>
      <c r="QHH135" s="243"/>
      <c r="QHI135" s="243"/>
      <c r="QHJ135" s="243"/>
      <c r="QHK135" s="243"/>
      <c r="QHL135" s="243"/>
      <c r="QHN135" s="243"/>
      <c r="QHO135" s="243"/>
      <c r="QHP135" s="243"/>
      <c r="QHQ135" s="243"/>
      <c r="QHR135" s="243"/>
      <c r="QHS135" s="243"/>
      <c r="QHT135" s="243"/>
      <c r="QHU135" s="243"/>
      <c r="QHV135" s="243"/>
      <c r="QHW135" s="243"/>
      <c r="QHX135" s="243"/>
      <c r="QHY135" s="243"/>
      <c r="QHZ135" s="243"/>
      <c r="QIA135" s="243"/>
      <c r="QIB135" s="243"/>
      <c r="QID135" s="243"/>
      <c r="QIE135" s="243"/>
      <c r="QIF135" s="243"/>
      <c r="QIG135" s="243"/>
      <c r="QIH135" s="243"/>
      <c r="QII135" s="243"/>
      <c r="QIJ135" s="243"/>
      <c r="QIK135" s="243"/>
      <c r="QIL135" s="243"/>
      <c r="QIM135" s="243"/>
      <c r="QIN135" s="243"/>
      <c r="QIO135" s="243"/>
      <c r="QIP135" s="243"/>
      <c r="QIQ135" s="243"/>
      <c r="QIR135" s="243"/>
      <c r="QIT135" s="243"/>
      <c r="QIU135" s="243"/>
      <c r="QIV135" s="243"/>
      <c r="QIW135" s="243"/>
      <c r="QIX135" s="243"/>
      <c r="QIY135" s="243"/>
      <c r="QIZ135" s="243"/>
      <c r="QJA135" s="243"/>
      <c r="QJB135" s="243"/>
      <c r="QJC135" s="243"/>
      <c r="QJD135" s="243"/>
      <c r="QJE135" s="243"/>
      <c r="QJF135" s="243"/>
      <c r="QJG135" s="243"/>
      <c r="QJH135" s="243"/>
      <c r="QJJ135" s="243"/>
      <c r="QJK135" s="243"/>
      <c r="QJL135" s="243"/>
      <c r="QJM135" s="243"/>
      <c r="QJN135" s="243"/>
      <c r="QJO135" s="243"/>
      <c r="QJP135" s="243"/>
      <c r="QJQ135" s="243"/>
      <c r="QJR135" s="243"/>
      <c r="QJS135" s="243"/>
      <c r="QJT135" s="243"/>
      <c r="QJU135" s="243"/>
      <c r="QJV135" s="243"/>
      <c r="QJW135" s="243"/>
      <c r="QJX135" s="243"/>
      <c r="QJZ135" s="243"/>
      <c r="QKA135" s="243"/>
      <c r="QKB135" s="243"/>
      <c r="QKC135" s="243"/>
      <c r="QKD135" s="243"/>
      <c r="QKE135" s="243"/>
      <c r="QKF135" s="243"/>
      <c r="QKG135" s="243"/>
      <c r="QKH135" s="243"/>
      <c r="QKI135" s="243"/>
      <c r="QKJ135" s="243"/>
      <c r="QKK135" s="243"/>
      <c r="QKL135" s="243"/>
      <c r="QKM135" s="243"/>
      <c r="QKN135" s="243"/>
      <c r="QKP135" s="243"/>
      <c r="QKQ135" s="243"/>
      <c r="QKR135" s="243"/>
      <c r="QKS135" s="243"/>
      <c r="QKT135" s="243"/>
      <c r="QKU135" s="243"/>
      <c r="QKV135" s="243"/>
      <c r="QKW135" s="243"/>
      <c r="QKX135" s="243"/>
      <c r="QKY135" s="243"/>
      <c r="QKZ135" s="243"/>
      <c r="QLA135" s="243"/>
      <c r="QLB135" s="243"/>
      <c r="QLC135" s="243"/>
      <c r="QLD135" s="243"/>
      <c r="QLF135" s="243"/>
      <c r="QLG135" s="243"/>
      <c r="QLH135" s="243"/>
      <c r="QLI135" s="243"/>
      <c r="QLJ135" s="243"/>
      <c r="QLK135" s="243"/>
      <c r="QLL135" s="243"/>
      <c r="QLM135" s="243"/>
      <c r="QLN135" s="243"/>
      <c r="QLO135" s="243"/>
      <c r="QLP135" s="243"/>
      <c r="QLQ135" s="243"/>
      <c r="QLR135" s="243"/>
      <c r="QLS135" s="243"/>
      <c r="QLT135" s="243"/>
      <c r="QLV135" s="243"/>
      <c r="QLW135" s="243"/>
      <c r="QLX135" s="243"/>
      <c r="QLY135" s="243"/>
      <c r="QLZ135" s="243"/>
      <c r="QMA135" s="243"/>
      <c r="QMB135" s="243"/>
      <c r="QMC135" s="243"/>
      <c r="QMD135" s="243"/>
      <c r="QME135" s="243"/>
      <c r="QMF135" s="243"/>
      <c r="QMG135" s="243"/>
      <c r="QMH135" s="243"/>
      <c r="QMI135" s="243"/>
      <c r="QMJ135" s="243"/>
      <c r="QML135" s="243"/>
      <c r="QMM135" s="243"/>
      <c r="QMN135" s="243"/>
      <c r="QMO135" s="243"/>
      <c r="QMP135" s="243"/>
      <c r="QMQ135" s="243"/>
      <c r="QMR135" s="243"/>
      <c r="QMS135" s="243"/>
      <c r="QMT135" s="243"/>
      <c r="QMU135" s="243"/>
      <c r="QMV135" s="243"/>
      <c r="QMW135" s="243"/>
      <c r="QMX135" s="243"/>
      <c r="QMY135" s="243"/>
      <c r="QMZ135" s="243"/>
      <c r="QNB135" s="243"/>
      <c r="QNC135" s="243"/>
      <c r="QND135" s="243"/>
      <c r="QNE135" s="243"/>
      <c r="QNF135" s="243"/>
      <c r="QNG135" s="243"/>
      <c r="QNH135" s="243"/>
      <c r="QNI135" s="243"/>
      <c r="QNJ135" s="243"/>
      <c r="QNK135" s="243"/>
      <c r="QNL135" s="243"/>
      <c r="QNM135" s="243"/>
      <c r="QNN135" s="243"/>
      <c r="QNO135" s="243"/>
      <c r="QNP135" s="243"/>
      <c r="QNR135" s="243"/>
      <c r="QNS135" s="243"/>
      <c r="QNT135" s="243"/>
      <c r="QNU135" s="243"/>
      <c r="QNV135" s="243"/>
      <c r="QNW135" s="243"/>
      <c r="QNX135" s="243"/>
      <c r="QNY135" s="243"/>
      <c r="QNZ135" s="243"/>
      <c r="QOA135" s="243"/>
      <c r="QOB135" s="243"/>
      <c r="QOC135" s="243"/>
      <c r="QOD135" s="243"/>
      <c r="QOE135" s="243"/>
      <c r="QOF135" s="243"/>
      <c r="QOH135" s="243"/>
      <c r="QOI135" s="243"/>
      <c r="QOJ135" s="243"/>
      <c r="QOK135" s="243"/>
      <c r="QOL135" s="243"/>
      <c r="QOM135" s="243"/>
      <c r="QON135" s="243"/>
      <c r="QOO135" s="243"/>
      <c r="QOP135" s="243"/>
      <c r="QOQ135" s="243"/>
      <c r="QOR135" s="243"/>
      <c r="QOS135" s="243"/>
      <c r="QOT135" s="243"/>
      <c r="QOU135" s="243"/>
      <c r="QOV135" s="243"/>
      <c r="QOX135" s="243"/>
      <c r="QOY135" s="243"/>
      <c r="QOZ135" s="243"/>
      <c r="QPA135" s="243"/>
      <c r="QPB135" s="243"/>
      <c r="QPC135" s="243"/>
      <c r="QPD135" s="243"/>
      <c r="QPE135" s="243"/>
      <c r="QPF135" s="243"/>
      <c r="QPG135" s="243"/>
      <c r="QPH135" s="243"/>
      <c r="QPI135" s="243"/>
      <c r="QPJ135" s="243"/>
      <c r="QPK135" s="243"/>
      <c r="QPL135" s="243"/>
      <c r="QPN135" s="243"/>
      <c r="QPO135" s="243"/>
      <c r="QPP135" s="243"/>
      <c r="QPQ135" s="243"/>
      <c r="QPR135" s="243"/>
      <c r="QPS135" s="243"/>
      <c r="QPT135" s="243"/>
      <c r="QPU135" s="243"/>
      <c r="QPV135" s="243"/>
      <c r="QPW135" s="243"/>
      <c r="QPX135" s="243"/>
      <c r="QPY135" s="243"/>
      <c r="QPZ135" s="243"/>
      <c r="QQA135" s="243"/>
      <c r="QQB135" s="243"/>
      <c r="QQD135" s="243"/>
      <c r="QQE135" s="243"/>
      <c r="QQF135" s="243"/>
      <c r="QQG135" s="243"/>
      <c r="QQH135" s="243"/>
      <c r="QQI135" s="243"/>
      <c r="QQJ135" s="243"/>
      <c r="QQK135" s="243"/>
      <c r="QQL135" s="243"/>
      <c r="QQM135" s="243"/>
      <c r="QQN135" s="243"/>
      <c r="QQO135" s="243"/>
      <c r="QQP135" s="243"/>
      <c r="QQQ135" s="243"/>
      <c r="QQR135" s="243"/>
      <c r="QQT135" s="243"/>
      <c r="QQU135" s="243"/>
      <c r="QQV135" s="243"/>
      <c r="QQW135" s="243"/>
      <c r="QQX135" s="243"/>
      <c r="QQY135" s="243"/>
      <c r="QQZ135" s="243"/>
      <c r="QRA135" s="243"/>
      <c r="QRB135" s="243"/>
      <c r="QRC135" s="243"/>
      <c r="QRD135" s="243"/>
      <c r="QRE135" s="243"/>
      <c r="QRF135" s="243"/>
      <c r="QRG135" s="243"/>
      <c r="QRH135" s="243"/>
      <c r="QRJ135" s="243"/>
      <c r="QRK135" s="243"/>
      <c r="QRL135" s="243"/>
      <c r="QRM135" s="243"/>
      <c r="QRN135" s="243"/>
      <c r="QRO135" s="243"/>
      <c r="QRP135" s="243"/>
      <c r="QRQ135" s="243"/>
      <c r="QRR135" s="243"/>
      <c r="QRS135" s="243"/>
      <c r="QRT135" s="243"/>
      <c r="QRU135" s="243"/>
      <c r="QRV135" s="243"/>
      <c r="QRW135" s="243"/>
      <c r="QRX135" s="243"/>
      <c r="QRZ135" s="243"/>
      <c r="QSA135" s="243"/>
      <c r="QSB135" s="243"/>
      <c r="QSC135" s="243"/>
      <c r="QSD135" s="243"/>
      <c r="QSE135" s="243"/>
      <c r="QSF135" s="243"/>
      <c r="QSG135" s="243"/>
      <c r="QSH135" s="243"/>
      <c r="QSI135" s="243"/>
      <c r="QSJ135" s="243"/>
      <c r="QSK135" s="243"/>
      <c r="QSL135" s="243"/>
      <c r="QSM135" s="243"/>
      <c r="QSN135" s="243"/>
      <c r="QSP135" s="243"/>
      <c r="QSQ135" s="243"/>
      <c r="QSR135" s="243"/>
      <c r="QSS135" s="243"/>
      <c r="QST135" s="243"/>
      <c r="QSU135" s="243"/>
      <c r="QSV135" s="243"/>
      <c r="QSW135" s="243"/>
      <c r="QSX135" s="243"/>
      <c r="QSY135" s="243"/>
      <c r="QSZ135" s="243"/>
      <c r="QTA135" s="243"/>
      <c r="QTB135" s="243"/>
      <c r="QTC135" s="243"/>
      <c r="QTD135" s="243"/>
      <c r="QTF135" s="243"/>
      <c r="QTG135" s="243"/>
      <c r="QTH135" s="243"/>
      <c r="QTI135" s="243"/>
      <c r="QTJ135" s="243"/>
      <c r="QTK135" s="243"/>
      <c r="QTL135" s="243"/>
      <c r="QTM135" s="243"/>
      <c r="QTN135" s="243"/>
      <c r="QTO135" s="243"/>
      <c r="QTP135" s="243"/>
      <c r="QTQ135" s="243"/>
      <c r="QTR135" s="243"/>
      <c r="QTS135" s="243"/>
      <c r="QTT135" s="243"/>
      <c r="QTV135" s="243"/>
      <c r="QTW135" s="243"/>
      <c r="QTX135" s="243"/>
      <c r="QTY135" s="243"/>
      <c r="QTZ135" s="243"/>
      <c r="QUA135" s="243"/>
      <c r="QUB135" s="243"/>
      <c r="QUC135" s="243"/>
      <c r="QUD135" s="243"/>
      <c r="QUE135" s="243"/>
      <c r="QUF135" s="243"/>
      <c r="QUG135" s="243"/>
      <c r="QUH135" s="243"/>
      <c r="QUI135" s="243"/>
      <c r="QUJ135" s="243"/>
      <c r="QUL135" s="243"/>
      <c r="QUM135" s="243"/>
      <c r="QUN135" s="243"/>
      <c r="QUO135" s="243"/>
      <c r="QUP135" s="243"/>
      <c r="QUQ135" s="243"/>
      <c r="QUR135" s="243"/>
      <c r="QUS135" s="243"/>
      <c r="QUT135" s="243"/>
      <c r="QUU135" s="243"/>
      <c r="QUV135" s="243"/>
      <c r="QUW135" s="243"/>
      <c r="QUX135" s="243"/>
      <c r="QUY135" s="243"/>
      <c r="QUZ135" s="243"/>
      <c r="QVB135" s="243"/>
      <c r="QVC135" s="243"/>
      <c r="QVD135" s="243"/>
      <c r="QVE135" s="243"/>
      <c r="QVF135" s="243"/>
      <c r="QVG135" s="243"/>
      <c r="QVH135" s="243"/>
      <c r="QVI135" s="243"/>
      <c r="QVJ135" s="243"/>
      <c r="QVK135" s="243"/>
      <c r="QVL135" s="243"/>
      <c r="QVM135" s="243"/>
      <c r="QVN135" s="243"/>
      <c r="QVO135" s="243"/>
      <c r="QVP135" s="243"/>
      <c r="QVR135" s="243"/>
      <c r="QVS135" s="243"/>
      <c r="QVT135" s="243"/>
      <c r="QVU135" s="243"/>
      <c r="QVV135" s="243"/>
      <c r="QVW135" s="243"/>
      <c r="QVX135" s="243"/>
      <c r="QVY135" s="243"/>
      <c r="QVZ135" s="243"/>
      <c r="QWA135" s="243"/>
      <c r="QWB135" s="243"/>
      <c r="QWC135" s="243"/>
      <c r="QWD135" s="243"/>
      <c r="QWE135" s="243"/>
      <c r="QWF135" s="243"/>
      <c r="QWH135" s="243"/>
      <c r="QWI135" s="243"/>
      <c r="QWJ135" s="243"/>
      <c r="QWK135" s="243"/>
      <c r="QWL135" s="243"/>
      <c r="QWM135" s="243"/>
      <c r="QWN135" s="243"/>
      <c r="QWO135" s="243"/>
      <c r="QWP135" s="243"/>
      <c r="QWQ135" s="243"/>
      <c r="QWR135" s="243"/>
      <c r="QWS135" s="243"/>
      <c r="QWT135" s="243"/>
      <c r="QWU135" s="243"/>
      <c r="QWV135" s="243"/>
      <c r="QWX135" s="243"/>
      <c r="QWY135" s="243"/>
      <c r="QWZ135" s="243"/>
      <c r="QXA135" s="243"/>
      <c r="QXB135" s="243"/>
      <c r="QXC135" s="243"/>
      <c r="QXD135" s="243"/>
      <c r="QXE135" s="243"/>
      <c r="QXF135" s="243"/>
      <c r="QXG135" s="243"/>
      <c r="QXH135" s="243"/>
      <c r="QXI135" s="243"/>
      <c r="QXJ135" s="243"/>
      <c r="QXK135" s="243"/>
      <c r="QXL135" s="243"/>
      <c r="QXN135" s="243"/>
      <c r="QXO135" s="243"/>
      <c r="QXP135" s="243"/>
      <c r="QXQ135" s="243"/>
      <c r="QXR135" s="243"/>
      <c r="QXS135" s="243"/>
      <c r="QXT135" s="243"/>
      <c r="QXU135" s="243"/>
      <c r="QXV135" s="243"/>
      <c r="QXW135" s="243"/>
      <c r="QXX135" s="243"/>
      <c r="QXY135" s="243"/>
      <c r="QXZ135" s="243"/>
      <c r="QYA135" s="243"/>
      <c r="QYB135" s="243"/>
      <c r="QYD135" s="243"/>
      <c r="QYE135" s="243"/>
      <c r="QYF135" s="243"/>
      <c r="QYG135" s="243"/>
      <c r="QYH135" s="243"/>
      <c r="QYI135" s="243"/>
      <c r="QYJ135" s="243"/>
      <c r="QYK135" s="243"/>
      <c r="QYL135" s="243"/>
      <c r="QYM135" s="243"/>
      <c r="QYN135" s="243"/>
      <c r="QYO135" s="243"/>
      <c r="QYP135" s="243"/>
      <c r="QYQ135" s="243"/>
      <c r="QYR135" s="243"/>
      <c r="QYT135" s="243"/>
      <c r="QYU135" s="243"/>
      <c r="QYV135" s="243"/>
      <c r="QYW135" s="243"/>
      <c r="QYX135" s="243"/>
      <c r="QYY135" s="243"/>
      <c r="QYZ135" s="243"/>
      <c r="QZA135" s="243"/>
      <c r="QZB135" s="243"/>
      <c r="QZC135" s="243"/>
      <c r="QZD135" s="243"/>
      <c r="QZE135" s="243"/>
      <c r="QZF135" s="243"/>
      <c r="QZG135" s="243"/>
      <c r="QZH135" s="243"/>
      <c r="QZJ135" s="243"/>
      <c r="QZK135" s="243"/>
      <c r="QZL135" s="243"/>
      <c r="QZM135" s="243"/>
      <c r="QZN135" s="243"/>
      <c r="QZO135" s="243"/>
      <c r="QZP135" s="243"/>
      <c r="QZQ135" s="243"/>
      <c r="QZR135" s="243"/>
      <c r="QZS135" s="243"/>
      <c r="QZT135" s="243"/>
      <c r="QZU135" s="243"/>
      <c r="QZV135" s="243"/>
      <c r="QZW135" s="243"/>
      <c r="QZX135" s="243"/>
      <c r="QZZ135" s="243"/>
      <c r="RAA135" s="243"/>
      <c r="RAB135" s="243"/>
      <c r="RAC135" s="243"/>
      <c r="RAD135" s="243"/>
      <c r="RAE135" s="243"/>
      <c r="RAF135" s="243"/>
      <c r="RAG135" s="243"/>
      <c r="RAH135" s="243"/>
      <c r="RAI135" s="243"/>
      <c r="RAJ135" s="243"/>
      <c r="RAK135" s="243"/>
      <c r="RAL135" s="243"/>
      <c r="RAM135" s="243"/>
      <c r="RAN135" s="243"/>
      <c r="RAP135" s="243"/>
      <c r="RAQ135" s="243"/>
      <c r="RAR135" s="243"/>
      <c r="RAS135" s="243"/>
      <c r="RAT135" s="243"/>
      <c r="RAU135" s="243"/>
      <c r="RAV135" s="243"/>
      <c r="RAW135" s="243"/>
      <c r="RAX135" s="243"/>
      <c r="RAY135" s="243"/>
      <c r="RAZ135" s="243"/>
      <c r="RBA135" s="243"/>
      <c r="RBB135" s="243"/>
      <c r="RBC135" s="243"/>
      <c r="RBD135" s="243"/>
      <c r="RBF135" s="243"/>
      <c r="RBG135" s="243"/>
      <c r="RBH135" s="243"/>
      <c r="RBI135" s="243"/>
      <c r="RBJ135" s="243"/>
      <c r="RBK135" s="243"/>
      <c r="RBL135" s="243"/>
      <c r="RBM135" s="243"/>
      <c r="RBN135" s="243"/>
      <c r="RBO135" s="243"/>
      <c r="RBP135" s="243"/>
      <c r="RBQ135" s="243"/>
      <c r="RBR135" s="243"/>
      <c r="RBS135" s="243"/>
      <c r="RBT135" s="243"/>
      <c r="RBV135" s="243"/>
      <c r="RBW135" s="243"/>
      <c r="RBX135" s="243"/>
      <c r="RBY135" s="243"/>
      <c r="RBZ135" s="243"/>
      <c r="RCA135" s="243"/>
      <c r="RCB135" s="243"/>
      <c r="RCC135" s="243"/>
      <c r="RCD135" s="243"/>
      <c r="RCE135" s="243"/>
      <c r="RCF135" s="243"/>
      <c r="RCG135" s="243"/>
      <c r="RCH135" s="243"/>
      <c r="RCI135" s="243"/>
      <c r="RCJ135" s="243"/>
      <c r="RCL135" s="243"/>
      <c r="RCM135" s="243"/>
      <c r="RCN135" s="243"/>
      <c r="RCO135" s="243"/>
      <c r="RCP135" s="243"/>
      <c r="RCQ135" s="243"/>
      <c r="RCR135" s="243"/>
      <c r="RCS135" s="243"/>
      <c r="RCT135" s="243"/>
      <c r="RCU135" s="243"/>
      <c r="RCV135" s="243"/>
      <c r="RCW135" s="243"/>
      <c r="RCX135" s="243"/>
      <c r="RCY135" s="243"/>
      <c r="RCZ135" s="243"/>
      <c r="RDB135" s="243"/>
      <c r="RDC135" s="243"/>
      <c r="RDD135" s="243"/>
      <c r="RDE135" s="243"/>
      <c r="RDF135" s="243"/>
      <c r="RDG135" s="243"/>
      <c r="RDH135" s="243"/>
      <c r="RDI135" s="243"/>
      <c r="RDJ135" s="243"/>
      <c r="RDK135" s="243"/>
      <c r="RDL135" s="243"/>
      <c r="RDM135" s="243"/>
      <c r="RDN135" s="243"/>
      <c r="RDO135" s="243"/>
      <c r="RDP135" s="243"/>
      <c r="RDR135" s="243"/>
      <c r="RDS135" s="243"/>
      <c r="RDT135" s="243"/>
      <c r="RDU135" s="243"/>
      <c r="RDV135" s="243"/>
      <c r="RDW135" s="243"/>
      <c r="RDX135" s="243"/>
      <c r="RDY135" s="243"/>
      <c r="RDZ135" s="243"/>
      <c r="REA135" s="243"/>
      <c r="REB135" s="243"/>
      <c r="REC135" s="243"/>
      <c r="RED135" s="243"/>
      <c r="REE135" s="243"/>
      <c r="REF135" s="243"/>
      <c r="REH135" s="243"/>
      <c r="REI135" s="243"/>
      <c r="REJ135" s="243"/>
      <c r="REK135" s="243"/>
      <c r="REL135" s="243"/>
      <c r="REM135" s="243"/>
      <c r="REN135" s="243"/>
      <c r="REO135" s="243"/>
      <c r="REP135" s="243"/>
      <c r="REQ135" s="243"/>
      <c r="RER135" s="243"/>
      <c r="RES135" s="243"/>
      <c r="RET135" s="243"/>
      <c r="REU135" s="243"/>
      <c r="REV135" s="243"/>
      <c r="REX135" s="243"/>
      <c r="REY135" s="243"/>
      <c r="REZ135" s="243"/>
      <c r="RFA135" s="243"/>
      <c r="RFB135" s="243"/>
      <c r="RFC135" s="243"/>
      <c r="RFD135" s="243"/>
      <c r="RFE135" s="243"/>
      <c r="RFF135" s="243"/>
      <c r="RFG135" s="243"/>
      <c r="RFH135" s="243"/>
      <c r="RFI135" s="243"/>
      <c r="RFJ135" s="243"/>
      <c r="RFK135" s="243"/>
      <c r="RFL135" s="243"/>
      <c r="RFN135" s="243"/>
      <c r="RFO135" s="243"/>
      <c r="RFP135" s="243"/>
      <c r="RFQ135" s="243"/>
      <c r="RFR135" s="243"/>
      <c r="RFS135" s="243"/>
      <c r="RFT135" s="243"/>
      <c r="RFU135" s="243"/>
      <c r="RFV135" s="243"/>
      <c r="RFW135" s="243"/>
      <c r="RFX135" s="243"/>
      <c r="RFY135" s="243"/>
      <c r="RFZ135" s="243"/>
      <c r="RGA135" s="243"/>
      <c r="RGB135" s="243"/>
      <c r="RGD135" s="243"/>
      <c r="RGE135" s="243"/>
      <c r="RGF135" s="243"/>
      <c r="RGG135" s="243"/>
      <c r="RGH135" s="243"/>
      <c r="RGI135" s="243"/>
      <c r="RGJ135" s="243"/>
      <c r="RGK135" s="243"/>
      <c r="RGL135" s="243"/>
      <c r="RGM135" s="243"/>
      <c r="RGN135" s="243"/>
      <c r="RGO135" s="243"/>
      <c r="RGP135" s="243"/>
      <c r="RGQ135" s="243"/>
      <c r="RGR135" s="243"/>
      <c r="RGT135" s="243"/>
      <c r="RGU135" s="243"/>
      <c r="RGV135" s="243"/>
      <c r="RGW135" s="243"/>
      <c r="RGX135" s="243"/>
      <c r="RGY135" s="243"/>
      <c r="RGZ135" s="243"/>
      <c r="RHA135" s="243"/>
      <c r="RHB135" s="243"/>
      <c r="RHC135" s="243"/>
      <c r="RHD135" s="243"/>
      <c r="RHE135" s="243"/>
      <c r="RHF135" s="243"/>
      <c r="RHG135" s="243"/>
      <c r="RHH135" s="243"/>
      <c r="RHJ135" s="243"/>
      <c r="RHK135" s="243"/>
      <c r="RHL135" s="243"/>
      <c r="RHM135" s="243"/>
      <c r="RHN135" s="243"/>
      <c r="RHO135" s="243"/>
      <c r="RHP135" s="243"/>
      <c r="RHQ135" s="243"/>
      <c r="RHR135" s="243"/>
      <c r="RHS135" s="243"/>
      <c r="RHT135" s="243"/>
      <c r="RHU135" s="243"/>
      <c r="RHV135" s="243"/>
      <c r="RHW135" s="243"/>
      <c r="RHX135" s="243"/>
      <c r="RHZ135" s="243"/>
      <c r="RIA135" s="243"/>
      <c r="RIB135" s="243"/>
      <c r="RIC135" s="243"/>
      <c r="RID135" s="243"/>
      <c r="RIE135" s="243"/>
      <c r="RIF135" s="243"/>
      <c r="RIG135" s="243"/>
      <c r="RIH135" s="243"/>
      <c r="RII135" s="243"/>
      <c r="RIJ135" s="243"/>
      <c r="RIK135" s="243"/>
      <c r="RIL135" s="243"/>
      <c r="RIM135" s="243"/>
      <c r="RIN135" s="243"/>
      <c r="RIP135" s="243"/>
      <c r="RIQ135" s="243"/>
      <c r="RIR135" s="243"/>
      <c r="RIS135" s="243"/>
      <c r="RIT135" s="243"/>
      <c r="RIU135" s="243"/>
      <c r="RIV135" s="243"/>
      <c r="RIW135" s="243"/>
      <c r="RIX135" s="243"/>
      <c r="RIY135" s="243"/>
      <c r="RIZ135" s="243"/>
      <c r="RJA135" s="243"/>
      <c r="RJB135" s="243"/>
      <c r="RJC135" s="243"/>
      <c r="RJD135" s="243"/>
      <c r="RJF135" s="243"/>
      <c r="RJG135" s="243"/>
      <c r="RJH135" s="243"/>
      <c r="RJI135" s="243"/>
      <c r="RJJ135" s="243"/>
      <c r="RJK135" s="243"/>
      <c r="RJL135" s="243"/>
      <c r="RJM135" s="243"/>
      <c r="RJN135" s="243"/>
      <c r="RJO135" s="243"/>
      <c r="RJP135" s="243"/>
      <c r="RJQ135" s="243"/>
      <c r="RJR135" s="243"/>
      <c r="RJS135" s="243"/>
      <c r="RJT135" s="243"/>
      <c r="RJV135" s="243"/>
      <c r="RJW135" s="243"/>
      <c r="RJX135" s="243"/>
      <c r="RJY135" s="243"/>
      <c r="RJZ135" s="243"/>
      <c r="RKA135" s="243"/>
      <c r="RKB135" s="243"/>
      <c r="RKC135" s="243"/>
      <c r="RKD135" s="243"/>
      <c r="RKE135" s="243"/>
      <c r="RKF135" s="243"/>
      <c r="RKG135" s="243"/>
      <c r="RKH135" s="243"/>
      <c r="RKI135" s="243"/>
      <c r="RKJ135" s="243"/>
      <c r="RKL135" s="243"/>
      <c r="RKM135" s="243"/>
      <c r="RKN135" s="243"/>
      <c r="RKO135" s="243"/>
      <c r="RKP135" s="243"/>
      <c r="RKQ135" s="243"/>
      <c r="RKR135" s="243"/>
      <c r="RKS135" s="243"/>
      <c r="RKT135" s="243"/>
      <c r="RKU135" s="243"/>
      <c r="RKV135" s="243"/>
      <c r="RKW135" s="243"/>
      <c r="RKX135" s="243"/>
      <c r="RKY135" s="243"/>
      <c r="RKZ135" s="243"/>
      <c r="RLB135" s="243"/>
      <c r="RLC135" s="243"/>
      <c r="RLD135" s="243"/>
      <c r="RLE135" s="243"/>
      <c r="RLF135" s="243"/>
      <c r="RLG135" s="243"/>
      <c r="RLH135" s="243"/>
      <c r="RLI135" s="243"/>
      <c r="RLJ135" s="243"/>
      <c r="RLK135" s="243"/>
      <c r="RLL135" s="243"/>
      <c r="RLM135" s="243"/>
      <c r="RLN135" s="243"/>
      <c r="RLO135" s="243"/>
      <c r="RLP135" s="243"/>
      <c r="RLR135" s="243"/>
      <c r="RLS135" s="243"/>
      <c r="RLT135" s="243"/>
      <c r="RLU135" s="243"/>
      <c r="RLV135" s="243"/>
      <c r="RLW135" s="243"/>
      <c r="RLX135" s="243"/>
      <c r="RLY135" s="243"/>
      <c r="RLZ135" s="243"/>
      <c r="RMA135" s="243"/>
      <c r="RMB135" s="243"/>
      <c r="RMC135" s="243"/>
      <c r="RMD135" s="243"/>
      <c r="RME135" s="243"/>
      <c r="RMF135" s="243"/>
      <c r="RMH135" s="243"/>
      <c r="RMI135" s="243"/>
      <c r="RMJ135" s="243"/>
      <c r="RMK135" s="243"/>
      <c r="RML135" s="243"/>
      <c r="RMM135" s="243"/>
      <c r="RMN135" s="243"/>
      <c r="RMO135" s="243"/>
      <c r="RMP135" s="243"/>
      <c r="RMQ135" s="243"/>
      <c r="RMR135" s="243"/>
      <c r="RMS135" s="243"/>
      <c r="RMT135" s="243"/>
      <c r="RMU135" s="243"/>
      <c r="RMV135" s="243"/>
      <c r="RMX135" s="243"/>
      <c r="RMY135" s="243"/>
      <c r="RMZ135" s="243"/>
      <c r="RNA135" s="243"/>
      <c r="RNB135" s="243"/>
      <c r="RNC135" s="243"/>
      <c r="RND135" s="243"/>
      <c r="RNE135" s="243"/>
      <c r="RNF135" s="243"/>
      <c r="RNG135" s="243"/>
      <c r="RNH135" s="243"/>
      <c r="RNI135" s="243"/>
      <c r="RNJ135" s="243"/>
      <c r="RNK135" s="243"/>
      <c r="RNL135" s="243"/>
      <c r="RNN135" s="243"/>
      <c r="RNO135" s="243"/>
      <c r="RNP135" s="243"/>
      <c r="RNQ135" s="243"/>
      <c r="RNR135" s="243"/>
      <c r="RNS135" s="243"/>
      <c r="RNT135" s="243"/>
      <c r="RNU135" s="243"/>
      <c r="RNV135" s="243"/>
      <c r="RNW135" s="243"/>
      <c r="RNX135" s="243"/>
      <c r="RNY135" s="243"/>
      <c r="RNZ135" s="243"/>
      <c r="ROA135" s="243"/>
      <c r="ROB135" s="243"/>
      <c r="ROD135" s="243"/>
      <c r="ROE135" s="243"/>
      <c r="ROF135" s="243"/>
      <c r="ROG135" s="243"/>
      <c r="ROH135" s="243"/>
      <c r="ROI135" s="243"/>
      <c r="ROJ135" s="243"/>
      <c r="ROK135" s="243"/>
      <c r="ROL135" s="243"/>
      <c r="ROM135" s="243"/>
      <c r="RON135" s="243"/>
      <c r="ROO135" s="243"/>
      <c r="ROP135" s="243"/>
      <c r="ROQ135" s="243"/>
      <c r="ROR135" s="243"/>
      <c r="ROT135" s="243"/>
      <c r="ROU135" s="243"/>
      <c r="ROV135" s="243"/>
      <c r="ROW135" s="243"/>
      <c r="ROX135" s="243"/>
      <c r="ROY135" s="243"/>
      <c r="ROZ135" s="243"/>
      <c r="RPA135" s="243"/>
      <c r="RPB135" s="243"/>
      <c r="RPC135" s="243"/>
      <c r="RPD135" s="243"/>
      <c r="RPE135" s="243"/>
      <c r="RPF135" s="243"/>
      <c r="RPG135" s="243"/>
      <c r="RPH135" s="243"/>
      <c r="RPJ135" s="243"/>
      <c r="RPK135" s="243"/>
      <c r="RPL135" s="243"/>
      <c r="RPM135" s="243"/>
      <c r="RPN135" s="243"/>
      <c r="RPO135" s="243"/>
      <c r="RPP135" s="243"/>
      <c r="RPQ135" s="243"/>
      <c r="RPR135" s="243"/>
      <c r="RPS135" s="243"/>
      <c r="RPT135" s="243"/>
      <c r="RPU135" s="243"/>
      <c r="RPV135" s="243"/>
      <c r="RPW135" s="243"/>
      <c r="RPX135" s="243"/>
      <c r="RPZ135" s="243"/>
      <c r="RQA135" s="243"/>
      <c r="RQB135" s="243"/>
      <c r="RQC135" s="243"/>
      <c r="RQD135" s="243"/>
      <c r="RQE135" s="243"/>
      <c r="RQF135" s="243"/>
      <c r="RQG135" s="243"/>
      <c r="RQH135" s="243"/>
      <c r="RQI135" s="243"/>
      <c r="RQJ135" s="243"/>
      <c r="RQK135" s="243"/>
      <c r="RQL135" s="243"/>
      <c r="RQM135" s="243"/>
      <c r="RQN135" s="243"/>
      <c r="RQP135" s="243"/>
      <c r="RQQ135" s="243"/>
      <c r="RQR135" s="243"/>
      <c r="RQS135" s="243"/>
      <c r="RQT135" s="243"/>
      <c r="RQU135" s="243"/>
      <c r="RQV135" s="243"/>
      <c r="RQW135" s="243"/>
      <c r="RQX135" s="243"/>
      <c r="RQY135" s="243"/>
      <c r="RQZ135" s="243"/>
      <c r="RRA135" s="243"/>
      <c r="RRB135" s="243"/>
      <c r="RRC135" s="243"/>
      <c r="RRD135" s="243"/>
      <c r="RRF135" s="243"/>
      <c r="RRG135" s="243"/>
      <c r="RRH135" s="243"/>
      <c r="RRI135" s="243"/>
      <c r="RRJ135" s="243"/>
      <c r="RRK135" s="243"/>
      <c r="RRL135" s="243"/>
      <c r="RRM135" s="243"/>
      <c r="RRN135" s="243"/>
      <c r="RRO135" s="243"/>
      <c r="RRP135" s="243"/>
      <c r="RRQ135" s="243"/>
      <c r="RRR135" s="243"/>
      <c r="RRS135" s="243"/>
      <c r="RRT135" s="243"/>
      <c r="RRV135" s="243"/>
      <c r="RRW135" s="243"/>
      <c r="RRX135" s="243"/>
      <c r="RRY135" s="243"/>
      <c r="RRZ135" s="243"/>
      <c r="RSA135" s="243"/>
      <c r="RSB135" s="243"/>
      <c r="RSC135" s="243"/>
      <c r="RSD135" s="243"/>
      <c r="RSE135" s="243"/>
      <c r="RSF135" s="243"/>
      <c r="RSG135" s="243"/>
      <c r="RSH135" s="243"/>
      <c r="RSI135" s="243"/>
      <c r="RSJ135" s="243"/>
      <c r="RSL135" s="243"/>
      <c r="RSM135" s="243"/>
      <c r="RSN135" s="243"/>
      <c r="RSO135" s="243"/>
      <c r="RSP135" s="243"/>
      <c r="RSQ135" s="243"/>
      <c r="RSR135" s="243"/>
      <c r="RSS135" s="243"/>
      <c r="RST135" s="243"/>
      <c r="RSU135" s="243"/>
      <c r="RSV135" s="243"/>
      <c r="RSW135" s="243"/>
      <c r="RSX135" s="243"/>
      <c r="RSY135" s="243"/>
      <c r="RSZ135" s="243"/>
      <c r="RTB135" s="243"/>
      <c r="RTC135" s="243"/>
      <c r="RTD135" s="243"/>
      <c r="RTE135" s="243"/>
      <c r="RTF135" s="243"/>
      <c r="RTG135" s="243"/>
      <c r="RTH135" s="243"/>
      <c r="RTI135" s="243"/>
      <c r="RTJ135" s="243"/>
      <c r="RTK135" s="243"/>
      <c r="RTL135" s="243"/>
      <c r="RTM135" s="243"/>
      <c r="RTN135" s="243"/>
      <c r="RTO135" s="243"/>
      <c r="RTP135" s="243"/>
      <c r="RTR135" s="243"/>
      <c r="RTS135" s="243"/>
      <c r="RTT135" s="243"/>
      <c r="RTU135" s="243"/>
      <c r="RTV135" s="243"/>
      <c r="RTW135" s="243"/>
      <c r="RTX135" s="243"/>
      <c r="RTY135" s="243"/>
      <c r="RTZ135" s="243"/>
      <c r="RUA135" s="243"/>
      <c r="RUB135" s="243"/>
      <c r="RUC135" s="243"/>
      <c r="RUD135" s="243"/>
      <c r="RUE135" s="243"/>
      <c r="RUF135" s="243"/>
      <c r="RUH135" s="243"/>
      <c r="RUI135" s="243"/>
      <c r="RUJ135" s="243"/>
      <c r="RUK135" s="243"/>
      <c r="RUL135" s="243"/>
      <c r="RUM135" s="243"/>
      <c r="RUN135" s="243"/>
      <c r="RUO135" s="243"/>
      <c r="RUP135" s="243"/>
      <c r="RUQ135" s="243"/>
      <c r="RUR135" s="243"/>
      <c r="RUS135" s="243"/>
      <c r="RUT135" s="243"/>
      <c r="RUU135" s="243"/>
      <c r="RUV135" s="243"/>
      <c r="RUX135" s="243"/>
      <c r="RUY135" s="243"/>
      <c r="RUZ135" s="243"/>
      <c r="RVA135" s="243"/>
      <c r="RVB135" s="243"/>
      <c r="RVC135" s="243"/>
      <c r="RVD135" s="243"/>
      <c r="RVE135" s="243"/>
      <c r="RVF135" s="243"/>
      <c r="RVG135" s="243"/>
      <c r="RVH135" s="243"/>
      <c r="RVI135" s="243"/>
      <c r="RVJ135" s="243"/>
      <c r="RVK135" s="243"/>
      <c r="RVL135" s="243"/>
      <c r="RVN135" s="243"/>
      <c r="RVO135" s="243"/>
      <c r="RVP135" s="243"/>
      <c r="RVQ135" s="243"/>
      <c r="RVR135" s="243"/>
      <c r="RVS135" s="243"/>
      <c r="RVT135" s="243"/>
      <c r="RVU135" s="243"/>
      <c r="RVV135" s="243"/>
      <c r="RVW135" s="243"/>
      <c r="RVX135" s="243"/>
      <c r="RVY135" s="243"/>
      <c r="RVZ135" s="243"/>
      <c r="RWA135" s="243"/>
      <c r="RWB135" s="243"/>
      <c r="RWD135" s="243"/>
      <c r="RWE135" s="243"/>
      <c r="RWF135" s="243"/>
      <c r="RWG135" s="243"/>
      <c r="RWH135" s="243"/>
      <c r="RWI135" s="243"/>
      <c r="RWJ135" s="243"/>
      <c r="RWK135" s="243"/>
      <c r="RWL135" s="243"/>
      <c r="RWM135" s="243"/>
      <c r="RWN135" s="243"/>
      <c r="RWO135" s="243"/>
      <c r="RWP135" s="243"/>
      <c r="RWQ135" s="243"/>
      <c r="RWR135" s="243"/>
      <c r="RWT135" s="243"/>
      <c r="RWU135" s="243"/>
      <c r="RWV135" s="243"/>
      <c r="RWW135" s="243"/>
      <c r="RWX135" s="243"/>
      <c r="RWY135" s="243"/>
      <c r="RWZ135" s="243"/>
      <c r="RXA135" s="243"/>
      <c r="RXB135" s="243"/>
      <c r="RXC135" s="243"/>
      <c r="RXD135" s="243"/>
      <c r="RXE135" s="243"/>
      <c r="RXF135" s="243"/>
      <c r="RXG135" s="243"/>
      <c r="RXH135" s="243"/>
      <c r="RXJ135" s="243"/>
      <c r="RXK135" s="243"/>
      <c r="RXL135" s="243"/>
      <c r="RXM135" s="243"/>
      <c r="RXN135" s="243"/>
      <c r="RXO135" s="243"/>
      <c r="RXP135" s="243"/>
      <c r="RXQ135" s="243"/>
      <c r="RXR135" s="243"/>
      <c r="RXS135" s="243"/>
      <c r="RXT135" s="243"/>
      <c r="RXU135" s="243"/>
      <c r="RXV135" s="243"/>
      <c r="RXW135" s="243"/>
      <c r="RXX135" s="243"/>
      <c r="RXZ135" s="243"/>
      <c r="RYA135" s="243"/>
      <c r="RYB135" s="243"/>
      <c r="RYC135" s="243"/>
      <c r="RYD135" s="243"/>
      <c r="RYE135" s="243"/>
      <c r="RYF135" s="243"/>
      <c r="RYG135" s="243"/>
      <c r="RYH135" s="243"/>
      <c r="RYI135" s="243"/>
      <c r="RYJ135" s="243"/>
      <c r="RYK135" s="243"/>
      <c r="RYL135" s="243"/>
      <c r="RYM135" s="243"/>
      <c r="RYN135" s="243"/>
      <c r="RYP135" s="243"/>
      <c r="RYQ135" s="243"/>
      <c r="RYR135" s="243"/>
      <c r="RYS135" s="243"/>
      <c r="RYT135" s="243"/>
      <c r="RYU135" s="243"/>
      <c r="RYV135" s="243"/>
      <c r="RYW135" s="243"/>
      <c r="RYX135" s="243"/>
      <c r="RYY135" s="243"/>
      <c r="RYZ135" s="243"/>
      <c r="RZA135" s="243"/>
      <c r="RZB135" s="243"/>
      <c r="RZC135" s="243"/>
      <c r="RZD135" s="243"/>
      <c r="RZF135" s="243"/>
      <c r="RZG135" s="243"/>
      <c r="RZH135" s="243"/>
      <c r="RZI135" s="243"/>
      <c r="RZJ135" s="243"/>
      <c r="RZK135" s="243"/>
      <c r="RZL135" s="243"/>
      <c r="RZM135" s="243"/>
      <c r="RZN135" s="243"/>
      <c r="RZO135" s="243"/>
      <c r="RZP135" s="243"/>
      <c r="RZQ135" s="243"/>
      <c r="RZR135" s="243"/>
      <c r="RZS135" s="243"/>
      <c r="RZT135" s="243"/>
      <c r="RZV135" s="243"/>
      <c r="RZW135" s="243"/>
      <c r="RZX135" s="243"/>
      <c r="RZY135" s="243"/>
      <c r="RZZ135" s="243"/>
      <c r="SAA135" s="243"/>
      <c r="SAB135" s="243"/>
      <c r="SAC135" s="243"/>
      <c r="SAD135" s="243"/>
      <c r="SAE135" s="243"/>
      <c r="SAF135" s="243"/>
      <c r="SAG135" s="243"/>
      <c r="SAH135" s="243"/>
      <c r="SAI135" s="243"/>
      <c r="SAJ135" s="243"/>
      <c r="SAL135" s="243"/>
      <c r="SAM135" s="243"/>
      <c r="SAN135" s="243"/>
      <c r="SAO135" s="243"/>
      <c r="SAP135" s="243"/>
      <c r="SAQ135" s="243"/>
      <c r="SAR135" s="243"/>
      <c r="SAS135" s="243"/>
      <c r="SAT135" s="243"/>
      <c r="SAU135" s="243"/>
      <c r="SAV135" s="243"/>
      <c r="SAW135" s="243"/>
      <c r="SAX135" s="243"/>
      <c r="SAY135" s="243"/>
      <c r="SAZ135" s="243"/>
      <c r="SBB135" s="243"/>
      <c r="SBC135" s="243"/>
      <c r="SBD135" s="243"/>
      <c r="SBE135" s="243"/>
      <c r="SBF135" s="243"/>
      <c r="SBG135" s="243"/>
      <c r="SBH135" s="243"/>
      <c r="SBI135" s="243"/>
      <c r="SBJ135" s="243"/>
      <c r="SBK135" s="243"/>
      <c r="SBL135" s="243"/>
      <c r="SBM135" s="243"/>
      <c r="SBN135" s="243"/>
      <c r="SBO135" s="243"/>
      <c r="SBP135" s="243"/>
      <c r="SBR135" s="243"/>
      <c r="SBS135" s="243"/>
      <c r="SBT135" s="243"/>
      <c r="SBU135" s="243"/>
      <c r="SBV135" s="243"/>
      <c r="SBW135" s="243"/>
      <c r="SBX135" s="243"/>
      <c r="SBY135" s="243"/>
      <c r="SBZ135" s="243"/>
      <c r="SCA135" s="243"/>
      <c r="SCB135" s="243"/>
      <c r="SCC135" s="243"/>
      <c r="SCD135" s="243"/>
      <c r="SCE135" s="243"/>
      <c r="SCF135" s="243"/>
      <c r="SCH135" s="243"/>
      <c r="SCI135" s="243"/>
      <c r="SCJ135" s="243"/>
      <c r="SCK135" s="243"/>
      <c r="SCL135" s="243"/>
      <c r="SCM135" s="243"/>
      <c r="SCN135" s="243"/>
      <c r="SCO135" s="243"/>
      <c r="SCP135" s="243"/>
      <c r="SCQ135" s="243"/>
      <c r="SCR135" s="243"/>
      <c r="SCS135" s="243"/>
      <c r="SCT135" s="243"/>
      <c r="SCU135" s="243"/>
      <c r="SCV135" s="243"/>
      <c r="SCX135" s="243"/>
      <c r="SCY135" s="243"/>
      <c r="SCZ135" s="243"/>
      <c r="SDA135" s="243"/>
      <c r="SDB135" s="243"/>
      <c r="SDC135" s="243"/>
      <c r="SDD135" s="243"/>
      <c r="SDE135" s="243"/>
      <c r="SDF135" s="243"/>
      <c r="SDG135" s="243"/>
      <c r="SDH135" s="243"/>
      <c r="SDI135" s="243"/>
      <c r="SDJ135" s="243"/>
      <c r="SDK135" s="243"/>
      <c r="SDL135" s="243"/>
      <c r="SDN135" s="243"/>
      <c r="SDO135" s="243"/>
      <c r="SDP135" s="243"/>
      <c r="SDQ135" s="243"/>
      <c r="SDR135" s="243"/>
      <c r="SDS135" s="243"/>
      <c r="SDT135" s="243"/>
      <c r="SDU135" s="243"/>
      <c r="SDV135" s="243"/>
      <c r="SDW135" s="243"/>
      <c r="SDX135" s="243"/>
      <c r="SDY135" s="243"/>
      <c r="SDZ135" s="243"/>
      <c r="SEA135" s="243"/>
      <c r="SEB135" s="243"/>
      <c r="SED135" s="243"/>
      <c r="SEE135" s="243"/>
      <c r="SEF135" s="243"/>
      <c r="SEG135" s="243"/>
      <c r="SEH135" s="243"/>
      <c r="SEI135" s="243"/>
      <c r="SEJ135" s="243"/>
      <c r="SEK135" s="243"/>
      <c r="SEL135" s="243"/>
      <c r="SEM135" s="243"/>
      <c r="SEN135" s="243"/>
      <c r="SEO135" s="243"/>
      <c r="SEP135" s="243"/>
      <c r="SEQ135" s="243"/>
      <c r="SER135" s="243"/>
      <c r="SET135" s="243"/>
      <c r="SEU135" s="243"/>
      <c r="SEV135" s="243"/>
      <c r="SEW135" s="243"/>
      <c r="SEX135" s="243"/>
      <c r="SEY135" s="243"/>
      <c r="SEZ135" s="243"/>
      <c r="SFA135" s="243"/>
      <c r="SFB135" s="243"/>
      <c r="SFC135" s="243"/>
      <c r="SFD135" s="243"/>
      <c r="SFE135" s="243"/>
      <c r="SFF135" s="243"/>
      <c r="SFG135" s="243"/>
      <c r="SFH135" s="243"/>
      <c r="SFJ135" s="243"/>
      <c r="SFK135" s="243"/>
      <c r="SFL135" s="243"/>
      <c r="SFM135" s="243"/>
      <c r="SFN135" s="243"/>
      <c r="SFO135" s="243"/>
      <c r="SFP135" s="243"/>
      <c r="SFQ135" s="243"/>
      <c r="SFR135" s="243"/>
      <c r="SFS135" s="243"/>
      <c r="SFT135" s="243"/>
      <c r="SFU135" s="243"/>
      <c r="SFV135" s="243"/>
      <c r="SFW135" s="243"/>
      <c r="SFX135" s="243"/>
      <c r="SFZ135" s="243"/>
      <c r="SGA135" s="243"/>
      <c r="SGB135" s="243"/>
      <c r="SGC135" s="243"/>
      <c r="SGD135" s="243"/>
      <c r="SGE135" s="243"/>
      <c r="SGF135" s="243"/>
      <c r="SGG135" s="243"/>
      <c r="SGH135" s="243"/>
      <c r="SGI135" s="243"/>
      <c r="SGJ135" s="243"/>
      <c r="SGK135" s="243"/>
      <c r="SGL135" s="243"/>
      <c r="SGM135" s="243"/>
      <c r="SGN135" s="243"/>
      <c r="SGP135" s="243"/>
      <c r="SGQ135" s="243"/>
      <c r="SGR135" s="243"/>
      <c r="SGS135" s="243"/>
      <c r="SGT135" s="243"/>
      <c r="SGU135" s="243"/>
      <c r="SGV135" s="243"/>
      <c r="SGW135" s="243"/>
      <c r="SGX135" s="243"/>
      <c r="SGY135" s="243"/>
      <c r="SGZ135" s="243"/>
      <c r="SHA135" s="243"/>
      <c r="SHB135" s="243"/>
      <c r="SHC135" s="243"/>
      <c r="SHD135" s="243"/>
      <c r="SHF135" s="243"/>
      <c r="SHG135" s="243"/>
      <c r="SHH135" s="243"/>
      <c r="SHI135" s="243"/>
      <c r="SHJ135" s="243"/>
      <c r="SHK135" s="243"/>
      <c r="SHL135" s="243"/>
      <c r="SHM135" s="243"/>
      <c r="SHN135" s="243"/>
      <c r="SHO135" s="243"/>
      <c r="SHP135" s="243"/>
      <c r="SHQ135" s="243"/>
      <c r="SHR135" s="243"/>
      <c r="SHS135" s="243"/>
      <c r="SHT135" s="243"/>
      <c r="SHV135" s="243"/>
      <c r="SHW135" s="243"/>
      <c r="SHX135" s="243"/>
      <c r="SHY135" s="243"/>
      <c r="SHZ135" s="243"/>
      <c r="SIA135" s="243"/>
      <c r="SIB135" s="243"/>
      <c r="SIC135" s="243"/>
      <c r="SID135" s="243"/>
      <c r="SIE135" s="243"/>
      <c r="SIF135" s="243"/>
      <c r="SIG135" s="243"/>
      <c r="SIH135" s="243"/>
      <c r="SII135" s="243"/>
      <c r="SIJ135" s="243"/>
      <c r="SIL135" s="243"/>
      <c r="SIM135" s="243"/>
      <c r="SIN135" s="243"/>
      <c r="SIO135" s="243"/>
      <c r="SIP135" s="243"/>
      <c r="SIQ135" s="243"/>
      <c r="SIR135" s="243"/>
      <c r="SIS135" s="243"/>
      <c r="SIT135" s="243"/>
      <c r="SIU135" s="243"/>
      <c r="SIV135" s="243"/>
      <c r="SIW135" s="243"/>
      <c r="SIX135" s="243"/>
      <c r="SIY135" s="243"/>
      <c r="SIZ135" s="243"/>
      <c r="SJB135" s="243"/>
      <c r="SJC135" s="243"/>
      <c r="SJD135" s="243"/>
      <c r="SJE135" s="243"/>
      <c r="SJF135" s="243"/>
      <c r="SJG135" s="243"/>
      <c r="SJH135" s="243"/>
      <c r="SJI135" s="243"/>
      <c r="SJJ135" s="243"/>
      <c r="SJK135" s="243"/>
      <c r="SJL135" s="243"/>
      <c r="SJM135" s="243"/>
      <c r="SJN135" s="243"/>
      <c r="SJO135" s="243"/>
      <c r="SJP135" s="243"/>
      <c r="SJR135" s="243"/>
      <c r="SJS135" s="243"/>
      <c r="SJT135" s="243"/>
      <c r="SJU135" s="243"/>
      <c r="SJV135" s="243"/>
      <c r="SJW135" s="243"/>
      <c r="SJX135" s="243"/>
      <c r="SJY135" s="243"/>
      <c r="SJZ135" s="243"/>
      <c r="SKA135" s="243"/>
      <c r="SKB135" s="243"/>
      <c r="SKC135" s="243"/>
      <c r="SKD135" s="243"/>
      <c r="SKE135" s="243"/>
      <c r="SKF135" s="243"/>
      <c r="SKH135" s="243"/>
      <c r="SKI135" s="243"/>
      <c r="SKJ135" s="243"/>
      <c r="SKK135" s="243"/>
      <c r="SKL135" s="243"/>
      <c r="SKM135" s="243"/>
      <c r="SKN135" s="243"/>
      <c r="SKO135" s="243"/>
      <c r="SKP135" s="243"/>
      <c r="SKQ135" s="243"/>
      <c r="SKR135" s="243"/>
      <c r="SKS135" s="243"/>
      <c r="SKT135" s="243"/>
      <c r="SKU135" s="243"/>
      <c r="SKV135" s="243"/>
      <c r="SKX135" s="243"/>
      <c r="SKY135" s="243"/>
      <c r="SKZ135" s="243"/>
      <c r="SLA135" s="243"/>
      <c r="SLB135" s="243"/>
      <c r="SLC135" s="243"/>
      <c r="SLD135" s="243"/>
      <c r="SLE135" s="243"/>
      <c r="SLF135" s="243"/>
      <c r="SLG135" s="243"/>
      <c r="SLH135" s="243"/>
      <c r="SLI135" s="243"/>
      <c r="SLJ135" s="243"/>
      <c r="SLK135" s="243"/>
      <c r="SLL135" s="243"/>
      <c r="SLN135" s="243"/>
      <c r="SLO135" s="243"/>
      <c r="SLP135" s="243"/>
      <c r="SLQ135" s="243"/>
      <c r="SLR135" s="243"/>
      <c r="SLS135" s="243"/>
      <c r="SLT135" s="243"/>
      <c r="SLU135" s="243"/>
      <c r="SLV135" s="243"/>
      <c r="SLW135" s="243"/>
      <c r="SLX135" s="243"/>
      <c r="SLY135" s="243"/>
      <c r="SLZ135" s="243"/>
      <c r="SMA135" s="243"/>
      <c r="SMB135" s="243"/>
      <c r="SMD135" s="243"/>
      <c r="SME135" s="243"/>
      <c r="SMF135" s="243"/>
      <c r="SMG135" s="243"/>
      <c r="SMH135" s="243"/>
      <c r="SMI135" s="243"/>
      <c r="SMJ135" s="243"/>
      <c r="SMK135" s="243"/>
      <c r="SML135" s="243"/>
      <c r="SMM135" s="243"/>
      <c r="SMN135" s="243"/>
      <c r="SMO135" s="243"/>
      <c r="SMP135" s="243"/>
      <c r="SMQ135" s="243"/>
      <c r="SMR135" s="243"/>
      <c r="SMT135" s="243"/>
      <c r="SMU135" s="243"/>
      <c r="SMV135" s="243"/>
      <c r="SMW135" s="243"/>
      <c r="SMX135" s="243"/>
      <c r="SMY135" s="243"/>
      <c r="SMZ135" s="243"/>
      <c r="SNA135" s="243"/>
      <c r="SNB135" s="243"/>
      <c r="SNC135" s="243"/>
      <c r="SND135" s="243"/>
      <c r="SNE135" s="243"/>
      <c r="SNF135" s="243"/>
      <c r="SNG135" s="243"/>
      <c r="SNH135" s="243"/>
      <c r="SNJ135" s="243"/>
      <c r="SNK135" s="243"/>
      <c r="SNL135" s="243"/>
      <c r="SNM135" s="243"/>
      <c r="SNN135" s="243"/>
      <c r="SNO135" s="243"/>
      <c r="SNP135" s="243"/>
      <c r="SNQ135" s="243"/>
      <c r="SNR135" s="243"/>
      <c r="SNS135" s="243"/>
      <c r="SNT135" s="243"/>
      <c r="SNU135" s="243"/>
      <c r="SNV135" s="243"/>
      <c r="SNW135" s="243"/>
      <c r="SNX135" s="243"/>
      <c r="SNZ135" s="243"/>
      <c r="SOA135" s="243"/>
      <c r="SOB135" s="243"/>
      <c r="SOC135" s="243"/>
      <c r="SOD135" s="243"/>
      <c r="SOE135" s="243"/>
      <c r="SOF135" s="243"/>
      <c r="SOG135" s="243"/>
      <c r="SOH135" s="243"/>
      <c r="SOI135" s="243"/>
      <c r="SOJ135" s="243"/>
      <c r="SOK135" s="243"/>
      <c r="SOL135" s="243"/>
      <c r="SOM135" s="243"/>
      <c r="SON135" s="243"/>
      <c r="SOP135" s="243"/>
      <c r="SOQ135" s="243"/>
      <c r="SOR135" s="243"/>
      <c r="SOS135" s="243"/>
      <c r="SOT135" s="243"/>
      <c r="SOU135" s="243"/>
      <c r="SOV135" s="243"/>
      <c r="SOW135" s="243"/>
      <c r="SOX135" s="243"/>
      <c r="SOY135" s="243"/>
      <c r="SOZ135" s="243"/>
      <c r="SPA135" s="243"/>
      <c r="SPB135" s="243"/>
      <c r="SPC135" s="243"/>
      <c r="SPD135" s="243"/>
      <c r="SPF135" s="243"/>
      <c r="SPG135" s="243"/>
      <c r="SPH135" s="243"/>
      <c r="SPI135" s="243"/>
      <c r="SPJ135" s="243"/>
      <c r="SPK135" s="243"/>
      <c r="SPL135" s="243"/>
      <c r="SPM135" s="243"/>
      <c r="SPN135" s="243"/>
      <c r="SPO135" s="243"/>
      <c r="SPP135" s="243"/>
      <c r="SPQ135" s="243"/>
      <c r="SPR135" s="243"/>
      <c r="SPS135" s="243"/>
      <c r="SPT135" s="243"/>
      <c r="SPV135" s="243"/>
      <c r="SPW135" s="243"/>
      <c r="SPX135" s="243"/>
      <c r="SPY135" s="243"/>
      <c r="SPZ135" s="243"/>
      <c r="SQA135" s="243"/>
      <c r="SQB135" s="243"/>
      <c r="SQC135" s="243"/>
      <c r="SQD135" s="243"/>
      <c r="SQE135" s="243"/>
      <c r="SQF135" s="243"/>
      <c r="SQG135" s="243"/>
      <c r="SQH135" s="243"/>
      <c r="SQI135" s="243"/>
      <c r="SQJ135" s="243"/>
      <c r="SQL135" s="243"/>
      <c r="SQM135" s="243"/>
      <c r="SQN135" s="243"/>
      <c r="SQO135" s="243"/>
      <c r="SQP135" s="243"/>
      <c r="SQQ135" s="243"/>
      <c r="SQR135" s="243"/>
      <c r="SQS135" s="243"/>
      <c r="SQT135" s="243"/>
      <c r="SQU135" s="243"/>
      <c r="SQV135" s="243"/>
      <c r="SQW135" s="243"/>
      <c r="SQX135" s="243"/>
      <c r="SQY135" s="243"/>
      <c r="SQZ135" s="243"/>
      <c r="SRB135" s="243"/>
      <c r="SRC135" s="243"/>
      <c r="SRD135" s="243"/>
      <c r="SRE135" s="243"/>
      <c r="SRF135" s="243"/>
      <c r="SRG135" s="243"/>
      <c r="SRH135" s="243"/>
      <c r="SRI135" s="243"/>
      <c r="SRJ135" s="243"/>
      <c r="SRK135" s="243"/>
      <c r="SRL135" s="243"/>
      <c r="SRM135" s="243"/>
      <c r="SRN135" s="243"/>
      <c r="SRO135" s="243"/>
      <c r="SRP135" s="243"/>
      <c r="SRR135" s="243"/>
      <c r="SRS135" s="243"/>
      <c r="SRT135" s="243"/>
      <c r="SRU135" s="243"/>
      <c r="SRV135" s="243"/>
      <c r="SRW135" s="243"/>
      <c r="SRX135" s="243"/>
      <c r="SRY135" s="243"/>
      <c r="SRZ135" s="243"/>
      <c r="SSA135" s="243"/>
      <c r="SSB135" s="243"/>
      <c r="SSC135" s="243"/>
      <c r="SSD135" s="243"/>
      <c r="SSE135" s="243"/>
      <c r="SSF135" s="243"/>
      <c r="SSH135" s="243"/>
      <c r="SSI135" s="243"/>
      <c r="SSJ135" s="243"/>
      <c r="SSK135" s="243"/>
      <c r="SSL135" s="243"/>
      <c r="SSM135" s="243"/>
      <c r="SSN135" s="243"/>
      <c r="SSO135" s="243"/>
      <c r="SSP135" s="243"/>
      <c r="SSQ135" s="243"/>
      <c r="SSR135" s="243"/>
      <c r="SSS135" s="243"/>
      <c r="SST135" s="243"/>
      <c r="SSU135" s="243"/>
      <c r="SSV135" s="243"/>
      <c r="SSX135" s="243"/>
      <c r="SSY135" s="243"/>
      <c r="SSZ135" s="243"/>
      <c r="STA135" s="243"/>
      <c r="STB135" s="243"/>
      <c r="STC135" s="243"/>
      <c r="STD135" s="243"/>
      <c r="STE135" s="243"/>
      <c r="STF135" s="243"/>
      <c r="STG135" s="243"/>
      <c r="STH135" s="243"/>
      <c r="STI135" s="243"/>
      <c r="STJ135" s="243"/>
      <c r="STK135" s="243"/>
      <c r="STL135" s="243"/>
      <c r="STN135" s="243"/>
      <c r="STO135" s="243"/>
      <c r="STP135" s="243"/>
      <c r="STQ135" s="243"/>
      <c r="STR135" s="243"/>
      <c r="STS135" s="243"/>
      <c r="STT135" s="243"/>
      <c r="STU135" s="243"/>
      <c r="STV135" s="243"/>
      <c r="STW135" s="243"/>
      <c r="STX135" s="243"/>
      <c r="STY135" s="243"/>
      <c r="STZ135" s="243"/>
      <c r="SUA135" s="243"/>
      <c r="SUB135" s="243"/>
      <c r="SUD135" s="243"/>
      <c r="SUE135" s="243"/>
      <c r="SUF135" s="243"/>
      <c r="SUG135" s="243"/>
      <c r="SUH135" s="243"/>
      <c r="SUI135" s="243"/>
      <c r="SUJ135" s="243"/>
      <c r="SUK135" s="243"/>
      <c r="SUL135" s="243"/>
      <c r="SUM135" s="243"/>
      <c r="SUN135" s="243"/>
      <c r="SUO135" s="243"/>
      <c r="SUP135" s="243"/>
      <c r="SUQ135" s="243"/>
      <c r="SUR135" s="243"/>
      <c r="SUT135" s="243"/>
      <c r="SUU135" s="243"/>
      <c r="SUV135" s="243"/>
      <c r="SUW135" s="243"/>
      <c r="SUX135" s="243"/>
      <c r="SUY135" s="243"/>
      <c r="SUZ135" s="243"/>
      <c r="SVA135" s="243"/>
      <c r="SVB135" s="243"/>
      <c r="SVC135" s="243"/>
      <c r="SVD135" s="243"/>
      <c r="SVE135" s="243"/>
      <c r="SVF135" s="243"/>
      <c r="SVG135" s="243"/>
      <c r="SVH135" s="243"/>
      <c r="SVJ135" s="243"/>
      <c r="SVK135" s="243"/>
      <c r="SVL135" s="243"/>
      <c r="SVM135" s="243"/>
      <c r="SVN135" s="243"/>
      <c r="SVO135" s="243"/>
      <c r="SVP135" s="243"/>
      <c r="SVQ135" s="243"/>
      <c r="SVR135" s="243"/>
      <c r="SVS135" s="243"/>
      <c r="SVT135" s="243"/>
      <c r="SVU135" s="243"/>
      <c r="SVV135" s="243"/>
      <c r="SVW135" s="243"/>
      <c r="SVX135" s="243"/>
      <c r="SVZ135" s="243"/>
      <c r="SWA135" s="243"/>
      <c r="SWB135" s="243"/>
      <c r="SWC135" s="243"/>
      <c r="SWD135" s="243"/>
      <c r="SWE135" s="243"/>
      <c r="SWF135" s="243"/>
      <c r="SWG135" s="243"/>
      <c r="SWH135" s="243"/>
      <c r="SWI135" s="243"/>
      <c r="SWJ135" s="243"/>
      <c r="SWK135" s="243"/>
      <c r="SWL135" s="243"/>
      <c r="SWM135" s="243"/>
      <c r="SWN135" s="243"/>
      <c r="SWP135" s="243"/>
      <c r="SWQ135" s="243"/>
      <c r="SWR135" s="243"/>
      <c r="SWS135" s="243"/>
      <c r="SWT135" s="243"/>
      <c r="SWU135" s="243"/>
      <c r="SWV135" s="243"/>
      <c r="SWW135" s="243"/>
      <c r="SWX135" s="243"/>
      <c r="SWY135" s="243"/>
      <c r="SWZ135" s="243"/>
      <c r="SXA135" s="243"/>
      <c r="SXB135" s="243"/>
      <c r="SXC135" s="243"/>
      <c r="SXD135" s="243"/>
      <c r="SXF135" s="243"/>
      <c r="SXG135" s="243"/>
      <c r="SXH135" s="243"/>
      <c r="SXI135" s="243"/>
      <c r="SXJ135" s="243"/>
      <c r="SXK135" s="243"/>
      <c r="SXL135" s="243"/>
      <c r="SXM135" s="243"/>
      <c r="SXN135" s="243"/>
      <c r="SXO135" s="243"/>
      <c r="SXP135" s="243"/>
      <c r="SXQ135" s="243"/>
      <c r="SXR135" s="243"/>
      <c r="SXS135" s="243"/>
      <c r="SXT135" s="243"/>
      <c r="SXV135" s="243"/>
      <c r="SXW135" s="243"/>
      <c r="SXX135" s="243"/>
      <c r="SXY135" s="243"/>
      <c r="SXZ135" s="243"/>
      <c r="SYA135" s="243"/>
      <c r="SYB135" s="243"/>
      <c r="SYC135" s="243"/>
      <c r="SYD135" s="243"/>
      <c r="SYE135" s="243"/>
      <c r="SYF135" s="243"/>
      <c r="SYG135" s="243"/>
      <c r="SYH135" s="243"/>
      <c r="SYI135" s="243"/>
      <c r="SYJ135" s="243"/>
      <c r="SYL135" s="243"/>
      <c r="SYM135" s="243"/>
      <c r="SYN135" s="243"/>
      <c r="SYO135" s="243"/>
      <c r="SYP135" s="243"/>
      <c r="SYQ135" s="243"/>
      <c r="SYR135" s="243"/>
      <c r="SYS135" s="243"/>
      <c r="SYT135" s="243"/>
      <c r="SYU135" s="243"/>
      <c r="SYV135" s="243"/>
      <c r="SYW135" s="243"/>
      <c r="SYX135" s="243"/>
      <c r="SYY135" s="243"/>
      <c r="SYZ135" s="243"/>
      <c r="SZB135" s="243"/>
      <c r="SZC135" s="243"/>
      <c r="SZD135" s="243"/>
      <c r="SZE135" s="243"/>
      <c r="SZF135" s="243"/>
      <c r="SZG135" s="243"/>
      <c r="SZH135" s="243"/>
      <c r="SZI135" s="243"/>
      <c r="SZJ135" s="243"/>
      <c r="SZK135" s="243"/>
      <c r="SZL135" s="243"/>
      <c r="SZM135" s="243"/>
      <c r="SZN135" s="243"/>
      <c r="SZO135" s="243"/>
      <c r="SZP135" s="243"/>
      <c r="SZR135" s="243"/>
      <c r="SZS135" s="243"/>
      <c r="SZT135" s="243"/>
      <c r="SZU135" s="243"/>
      <c r="SZV135" s="243"/>
      <c r="SZW135" s="243"/>
      <c r="SZX135" s="243"/>
      <c r="SZY135" s="243"/>
      <c r="SZZ135" s="243"/>
      <c r="TAA135" s="243"/>
      <c r="TAB135" s="243"/>
      <c r="TAC135" s="243"/>
      <c r="TAD135" s="243"/>
      <c r="TAE135" s="243"/>
      <c r="TAF135" s="243"/>
      <c r="TAH135" s="243"/>
      <c r="TAI135" s="243"/>
      <c r="TAJ135" s="243"/>
      <c r="TAK135" s="243"/>
      <c r="TAL135" s="243"/>
      <c r="TAM135" s="243"/>
      <c r="TAN135" s="243"/>
      <c r="TAO135" s="243"/>
      <c r="TAP135" s="243"/>
      <c r="TAQ135" s="243"/>
      <c r="TAR135" s="243"/>
      <c r="TAS135" s="243"/>
      <c r="TAT135" s="243"/>
      <c r="TAU135" s="243"/>
      <c r="TAV135" s="243"/>
      <c r="TAX135" s="243"/>
      <c r="TAY135" s="243"/>
      <c r="TAZ135" s="243"/>
      <c r="TBA135" s="243"/>
      <c r="TBB135" s="243"/>
      <c r="TBC135" s="243"/>
      <c r="TBD135" s="243"/>
      <c r="TBE135" s="243"/>
      <c r="TBF135" s="243"/>
      <c r="TBG135" s="243"/>
      <c r="TBH135" s="243"/>
      <c r="TBI135" s="243"/>
      <c r="TBJ135" s="243"/>
      <c r="TBK135" s="243"/>
      <c r="TBL135" s="243"/>
      <c r="TBN135" s="243"/>
      <c r="TBO135" s="243"/>
      <c r="TBP135" s="243"/>
      <c r="TBQ135" s="243"/>
      <c r="TBR135" s="243"/>
      <c r="TBS135" s="243"/>
      <c r="TBT135" s="243"/>
      <c r="TBU135" s="243"/>
      <c r="TBV135" s="243"/>
      <c r="TBW135" s="243"/>
      <c r="TBX135" s="243"/>
      <c r="TBY135" s="243"/>
      <c r="TBZ135" s="243"/>
      <c r="TCA135" s="243"/>
      <c r="TCB135" s="243"/>
      <c r="TCD135" s="243"/>
      <c r="TCE135" s="243"/>
      <c r="TCF135" s="243"/>
      <c r="TCG135" s="243"/>
      <c r="TCH135" s="243"/>
      <c r="TCI135" s="243"/>
      <c r="TCJ135" s="243"/>
      <c r="TCK135" s="243"/>
      <c r="TCL135" s="243"/>
      <c r="TCM135" s="243"/>
      <c r="TCN135" s="243"/>
      <c r="TCO135" s="243"/>
      <c r="TCP135" s="243"/>
      <c r="TCQ135" s="243"/>
      <c r="TCR135" s="243"/>
      <c r="TCT135" s="243"/>
      <c r="TCU135" s="243"/>
      <c r="TCV135" s="243"/>
      <c r="TCW135" s="243"/>
      <c r="TCX135" s="243"/>
      <c r="TCY135" s="243"/>
      <c r="TCZ135" s="243"/>
      <c r="TDA135" s="243"/>
      <c r="TDB135" s="243"/>
      <c r="TDC135" s="243"/>
      <c r="TDD135" s="243"/>
      <c r="TDE135" s="243"/>
      <c r="TDF135" s="243"/>
      <c r="TDG135" s="243"/>
      <c r="TDH135" s="243"/>
      <c r="TDJ135" s="243"/>
      <c r="TDK135" s="243"/>
      <c r="TDL135" s="243"/>
      <c r="TDM135" s="243"/>
      <c r="TDN135" s="243"/>
      <c r="TDO135" s="243"/>
      <c r="TDP135" s="243"/>
      <c r="TDQ135" s="243"/>
      <c r="TDR135" s="243"/>
      <c r="TDS135" s="243"/>
      <c r="TDT135" s="243"/>
      <c r="TDU135" s="243"/>
      <c r="TDV135" s="243"/>
      <c r="TDW135" s="243"/>
      <c r="TDX135" s="243"/>
      <c r="TDZ135" s="243"/>
      <c r="TEA135" s="243"/>
      <c r="TEB135" s="243"/>
      <c r="TEC135" s="243"/>
      <c r="TED135" s="243"/>
      <c r="TEE135" s="243"/>
      <c r="TEF135" s="243"/>
      <c r="TEG135" s="243"/>
      <c r="TEH135" s="243"/>
      <c r="TEI135" s="243"/>
      <c r="TEJ135" s="243"/>
      <c r="TEK135" s="243"/>
      <c r="TEL135" s="243"/>
      <c r="TEM135" s="243"/>
      <c r="TEN135" s="243"/>
      <c r="TEP135" s="243"/>
      <c r="TEQ135" s="243"/>
      <c r="TER135" s="243"/>
      <c r="TES135" s="243"/>
      <c r="TET135" s="243"/>
      <c r="TEU135" s="243"/>
      <c r="TEV135" s="243"/>
      <c r="TEW135" s="243"/>
      <c r="TEX135" s="243"/>
      <c r="TEY135" s="243"/>
      <c r="TEZ135" s="243"/>
      <c r="TFA135" s="243"/>
      <c r="TFB135" s="243"/>
      <c r="TFC135" s="243"/>
      <c r="TFD135" s="243"/>
      <c r="TFF135" s="243"/>
      <c r="TFG135" s="243"/>
      <c r="TFH135" s="243"/>
      <c r="TFI135" s="243"/>
      <c r="TFJ135" s="243"/>
      <c r="TFK135" s="243"/>
      <c r="TFL135" s="243"/>
      <c r="TFM135" s="243"/>
      <c r="TFN135" s="243"/>
      <c r="TFO135" s="243"/>
      <c r="TFP135" s="243"/>
      <c r="TFQ135" s="243"/>
      <c r="TFR135" s="243"/>
      <c r="TFS135" s="243"/>
      <c r="TFT135" s="243"/>
      <c r="TFV135" s="243"/>
      <c r="TFW135" s="243"/>
      <c r="TFX135" s="243"/>
      <c r="TFY135" s="243"/>
      <c r="TFZ135" s="243"/>
      <c r="TGA135" s="243"/>
      <c r="TGB135" s="243"/>
      <c r="TGC135" s="243"/>
      <c r="TGD135" s="243"/>
      <c r="TGE135" s="243"/>
      <c r="TGF135" s="243"/>
      <c r="TGG135" s="243"/>
      <c r="TGH135" s="243"/>
      <c r="TGI135" s="243"/>
      <c r="TGJ135" s="243"/>
      <c r="TGL135" s="243"/>
      <c r="TGM135" s="243"/>
      <c r="TGN135" s="243"/>
      <c r="TGO135" s="243"/>
      <c r="TGP135" s="243"/>
      <c r="TGQ135" s="243"/>
      <c r="TGR135" s="243"/>
      <c r="TGS135" s="243"/>
      <c r="TGT135" s="243"/>
      <c r="TGU135" s="243"/>
      <c r="TGV135" s="243"/>
      <c r="TGW135" s="243"/>
      <c r="TGX135" s="243"/>
      <c r="TGY135" s="243"/>
      <c r="TGZ135" s="243"/>
      <c r="THB135" s="243"/>
      <c r="THC135" s="243"/>
      <c r="THD135" s="243"/>
      <c r="THE135" s="243"/>
      <c r="THF135" s="243"/>
      <c r="THG135" s="243"/>
      <c r="THH135" s="243"/>
      <c r="THI135" s="243"/>
      <c r="THJ135" s="243"/>
      <c r="THK135" s="243"/>
      <c r="THL135" s="243"/>
      <c r="THM135" s="243"/>
      <c r="THN135" s="243"/>
      <c r="THO135" s="243"/>
      <c r="THP135" s="243"/>
      <c r="THR135" s="243"/>
      <c r="THS135" s="243"/>
      <c r="THT135" s="243"/>
      <c r="THU135" s="243"/>
      <c r="THV135" s="243"/>
      <c r="THW135" s="243"/>
      <c r="THX135" s="243"/>
      <c r="THY135" s="243"/>
      <c r="THZ135" s="243"/>
      <c r="TIA135" s="243"/>
      <c r="TIB135" s="243"/>
      <c r="TIC135" s="243"/>
      <c r="TID135" s="243"/>
      <c r="TIE135" s="243"/>
      <c r="TIF135" s="243"/>
      <c r="TIH135" s="243"/>
      <c r="TII135" s="243"/>
      <c r="TIJ135" s="243"/>
      <c r="TIK135" s="243"/>
      <c r="TIL135" s="243"/>
      <c r="TIM135" s="243"/>
      <c r="TIN135" s="243"/>
      <c r="TIO135" s="243"/>
      <c r="TIP135" s="243"/>
      <c r="TIQ135" s="243"/>
      <c r="TIR135" s="243"/>
      <c r="TIS135" s="243"/>
      <c r="TIT135" s="243"/>
      <c r="TIU135" s="243"/>
      <c r="TIV135" s="243"/>
      <c r="TIX135" s="243"/>
      <c r="TIY135" s="243"/>
      <c r="TIZ135" s="243"/>
      <c r="TJA135" s="243"/>
      <c r="TJB135" s="243"/>
      <c r="TJC135" s="243"/>
      <c r="TJD135" s="243"/>
      <c r="TJE135" s="243"/>
      <c r="TJF135" s="243"/>
      <c r="TJG135" s="243"/>
      <c r="TJH135" s="243"/>
      <c r="TJI135" s="243"/>
      <c r="TJJ135" s="243"/>
      <c r="TJK135" s="243"/>
      <c r="TJL135" s="243"/>
      <c r="TJN135" s="243"/>
      <c r="TJO135" s="243"/>
      <c r="TJP135" s="243"/>
      <c r="TJQ135" s="243"/>
      <c r="TJR135" s="243"/>
      <c r="TJS135" s="243"/>
      <c r="TJT135" s="243"/>
      <c r="TJU135" s="243"/>
      <c r="TJV135" s="243"/>
      <c r="TJW135" s="243"/>
      <c r="TJX135" s="243"/>
      <c r="TJY135" s="243"/>
      <c r="TJZ135" s="243"/>
      <c r="TKA135" s="243"/>
      <c r="TKB135" s="243"/>
      <c r="TKD135" s="243"/>
      <c r="TKE135" s="243"/>
      <c r="TKF135" s="243"/>
      <c r="TKG135" s="243"/>
      <c r="TKH135" s="243"/>
      <c r="TKI135" s="243"/>
      <c r="TKJ135" s="243"/>
      <c r="TKK135" s="243"/>
      <c r="TKL135" s="243"/>
      <c r="TKM135" s="243"/>
      <c r="TKN135" s="243"/>
      <c r="TKO135" s="243"/>
      <c r="TKP135" s="243"/>
      <c r="TKQ135" s="243"/>
      <c r="TKR135" s="243"/>
      <c r="TKT135" s="243"/>
      <c r="TKU135" s="243"/>
      <c r="TKV135" s="243"/>
      <c r="TKW135" s="243"/>
      <c r="TKX135" s="243"/>
      <c r="TKY135" s="243"/>
      <c r="TKZ135" s="243"/>
      <c r="TLA135" s="243"/>
      <c r="TLB135" s="243"/>
      <c r="TLC135" s="243"/>
      <c r="TLD135" s="243"/>
      <c r="TLE135" s="243"/>
      <c r="TLF135" s="243"/>
      <c r="TLG135" s="243"/>
      <c r="TLH135" s="243"/>
      <c r="TLJ135" s="243"/>
      <c r="TLK135" s="243"/>
      <c r="TLL135" s="243"/>
      <c r="TLM135" s="243"/>
      <c r="TLN135" s="243"/>
      <c r="TLO135" s="243"/>
      <c r="TLP135" s="243"/>
      <c r="TLQ135" s="243"/>
      <c r="TLR135" s="243"/>
      <c r="TLS135" s="243"/>
      <c r="TLT135" s="243"/>
      <c r="TLU135" s="243"/>
      <c r="TLV135" s="243"/>
      <c r="TLW135" s="243"/>
      <c r="TLX135" s="243"/>
      <c r="TLZ135" s="243"/>
      <c r="TMA135" s="243"/>
      <c r="TMB135" s="243"/>
      <c r="TMC135" s="243"/>
      <c r="TMD135" s="243"/>
      <c r="TME135" s="243"/>
      <c r="TMF135" s="243"/>
      <c r="TMG135" s="243"/>
      <c r="TMH135" s="243"/>
      <c r="TMI135" s="243"/>
      <c r="TMJ135" s="243"/>
      <c r="TMK135" s="243"/>
      <c r="TML135" s="243"/>
      <c r="TMM135" s="243"/>
      <c r="TMN135" s="243"/>
      <c r="TMP135" s="243"/>
      <c r="TMQ135" s="243"/>
      <c r="TMR135" s="243"/>
      <c r="TMS135" s="243"/>
      <c r="TMT135" s="243"/>
      <c r="TMU135" s="243"/>
      <c r="TMV135" s="243"/>
      <c r="TMW135" s="243"/>
      <c r="TMX135" s="243"/>
      <c r="TMY135" s="243"/>
      <c r="TMZ135" s="243"/>
      <c r="TNA135" s="243"/>
      <c r="TNB135" s="243"/>
      <c r="TNC135" s="243"/>
      <c r="TND135" s="243"/>
      <c r="TNF135" s="243"/>
      <c r="TNG135" s="243"/>
      <c r="TNH135" s="243"/>
      <c r="TNI135" s="243"/>
      <c r="TNJ135" s="243"/>
      <c r="TNK135" s="243"/>
      <c r="TNL135" s="243"/>
      <c r="TNM135" s="243"/>
      <c r="TNN135" s="243"/>
      <c r="TNO135" s="243"/>
      <c r="TNP135" s="243"/>
      <c r="TNQ135" s="243"/>
      <c r="TNR135" s="243"/>
      <c r="TNS135" s="243"/>
      <c r="TNT135" s="243"/>
      <c r="TNV135" s="243"/>
      <c r="TNW135" s="243"/>
      <c r="TNX135" s="243"/>
      <c r="TNY135" s="243"/>
      <c r="TNZ135" s="243"/>
      <c r="TOA135" s="243"/>
      <c r="TOB135" s="243"/>
      <c r="TOC135" s="243"/>
      <c r="TOD135" s="243"/>
      <c r="TOE135" s="243"/>
      <c r="TOF135" s="243"/>
      <c r="TOG135" s="243"/>
      <c r="TOH135" s="243"/>
      <c r="TOI135" s="243"/>
      <c r="TOJ135" s="243"/>
      <c r="TOL135" s="243"/>
      <c r="TOM135" s="243"/>
      <c r="TON135" s="243"/>
      <c r="TOO135" s="243"/>
      <c r="TOP135" s="243"/>
      <c r="TOQ135" s="243"/>
      <c r="TOR135" s="243"/>
      <c r="TOS135" s="243"/>
      <c r="TOT135" s="243"/>
      <c r="TOU135" s="243"/>
      <c r="TOV135" s="243"/>
      <c r="TOW135" s="243"/>
      <c r="TOX135" s="243"/>
      <c r="TOY135" s="243"/>
      <c r="TOZ135" s="243"/>
      <c r="TPB135" s="243"/>
      <c r="TPC135" s="243"/>
      <c r="TPD135" s="243"/>
      <c r="TPE135" s="243"/>
      <c r="TPF135" s="243"/>
      <c r="TPG135" s="243"/>
      <c r="TPH135" s="243"/>
      <c r="TPI135" s="243"/>
      <c r="TPJ135" s="243"/>
      <c r="TPK135" s="243"/>
      <c r="TPL135" s="243"/>
      <c r="TPM135" s="243"/>
      <c r="TPN135" s="243"/>
      <c r="TPO135" s="243"/>
      <c r="TPP135" s="243"/>
      <c r="TPR135" s="243"/>
      <c r="TPS135" s="243"/>
      <c r="TPT135" s="243"/>
      <c r="TPU135" s="243"/>
      <c r="TPV135" s="243"/>
      <c r="TPW135" s="243"/>
      <c r="TPX135" s="243"/>
      <c r="TPY135" s="243"/>
      <c r="TPZ135" s="243"/>
      <c r="TQA135" s="243"/>
      <c r="TQB135" s="243"/>
      <c r="TQC135" s="243"/>
      <c r="TQD135" s="243"/>
      <c r="TQE135" s="243"/>
      <c r="TQF135" s="243"/>
      <c r="TQH135" s="243"/>
      <c r="TQI135" s="243"/>
      <c r="TQJ135" s="243"/>
      <c r="TQK135" s="243"/>
      <c r="TQL135" s="243"/>
      <c r="TQM135" s="243"/>
      <c r="TQN135" s="243"/>
      <c r="TQO135" s="243"/>
      <c r="TQP135" s="243"/>
      <c r="TQQ135" s="243"/>
      <c r="TQR135" s="243"/>
      <c r="TQS135" s="243"/>
      <c r="TQT135" s="243"/>
      <c r="TQU135" s="243"/>
      <c r="TQV135" s="243"/>
      <c r="TQX135" s="243"/>
      <c r="TQY135" s="243"/>
      <c r="TQZ135" s="243"/>
      <c r="TRA135" s="243"/>
      <c r="TRB135" s="243"/>
      <c r="TRC135" s="243"/>
      <c r="TRD135" s="243"/>
      <c r="TRE135" s="243"/>
      <c r="TRF135" s="243"/>
      <c r="TRG135" s="243"/>
      <c r="TRH135" s="243"/>
      <c r="TRI135" s="243"/>
      <c r="TRJ135" s="243"/>
      <c r="TRK135" s="243"/>
      <c r="TRL135" s="243"/>
      <c r="TRN135" s="243"/>
      <c r="TRO135" s="243"/>
      <c r="TRP135" s="243"/>
      <c r="TRQ135" s="243"/>
      <c r="TRR135" s="243"/>
      <c r="TRS135" s="243"/>
      <c r="TRT135" s="243"/>
      <c r="TRU135" s="243"/>
      <c r="TRV135" s="243"/>
      <c r="TRW135" s="243"/>
      <c r="TRX135" s="243"/>
      <c r="TRY135" s="243"/>
      <c r="TRZ135" s="243"/>
      <c r="TSA135" s="243"/>
      <c r="TSB135" s="243"/>
      <c r="TSD135" s="243"/>
      <c r="TSE135" s="243"/>
      <c r="TSF135" s="243"/>
      <c r="TSG135" s="243"/>
      <c r="TSH135" s="243"/>
      <c r="TSI135" s="243"/>
      <c r="TSJ135" s="243"/>
      <c r="TSK135" s="243"/>
      <c r="TSL135" s="243"/>
      <c r="TSM135" s="243"/>
      <c r="TSN135" s="243"/>
      <c r="TSO135" s="243"/>
      <c r="TSP135" s="243"/>
      <c r="TSQ135" s="243"/>
      <c r="TSR135" s="243"/>
      <c r="TST135" s="243"/>
      <c r="TSU135" s="243"/>
      <c r="TSV135" s="243"/>
      <c r="TSW135" s="243"/>
      <c r="TSX135" s="243"/>
      <c r="TSY135" s="243"/>
      <c r="TSZ135" s="243"/>
      <c r="TTA135" s="243"/>
      <c r="TTB135" s="243"/>
      <c r="TTC135" s="243"/>
      <c r="TTD135" s="243"/>
      <c r="TTE135" s="243"/>
      <c r="TTF135" s="243"/>
      <c r="TTG135" s="243"/>
      <c r="TTH135" s="243"/>
      <c r="TTJ135" s="243"/>
      <c r="TTK135" s="243"/>
      <c r="TTL135" s="243"/>
      <c r="TTM135" s="243"/>
      <c r="TTN135" s="243"/>
      <c r="TTO135" s="243"/>
      <c r="TTP135" s="243"/>
      <c r="TTQ135" s="243"/>
      <c r="TTR135" s="243"/>
      <c r="TTS135" s="243"/>
      <c r="TTT135" s="243"/>
      <c r="TTU135" s="243"/>
      <c r="TTV135" s="243"/>
      <c r="TTW135" s="243"/>
      <c r="TTX135" s="243"/>
      <c r="TTZ135" s="243"/>
      <c r="TUA135" s="243"/>
      <c r="TUB135" s="243"/>
      <c r="TUC135" s="243"/>
      <c r="TUD135" s="243"/>
      <c r="TUE135" s="243"/>
      <c r="TUF135" s="243"/>
      <c r="TUG135" s="243"/>
      <c r="TUH135" s="243"/>
      <c r="TUI135" s="243"/>
      <c r="TUJ135" s="243"/>
      <c r="TUK135" s="243"/>
      <c r="TUL135" s="243"/>
      <c r="TUM135" s="243"/>
      <c r="TUN135" s="243"/>
      <c r="TUP135" s="243"/>
      <c r="TUQ135" s="243"/>
      <c r="TUR135" s="243"/>
      <c r="TUS135" s="243"/>
      <c r="TUT135" s="243"/>
      <c r="TUU135" s="243"/>
      <c r="TUV135" s="243"/>
      <c r="TUW135" s="243"/>
      <c r="TUX135" s="243"/>
      <c r="TUY135" s="243"/>
      <c r="TUZ135" s="243"/>
      <c r="TVA135" s="243"/>
      <c r="TVB135" s="243"/>
      <c r="TVC135" s="243"/>
      <c r="TVD135" s="243"/>
      <c r="TVF135" s="243"/>
      <c r="TVG135" s="243"/>
      <c r="TVH135" s="243"/>
      <c r="TVI135" s="243"/>
      <c r="TVJ135" s="243"/>
      <c r="TVK135" s="243"/>
      <c r="TVL135" s="243"/>
      <c r="TVM135" s="243"/>
      <c r="TVN135" s="243"/>
      <c r="TVO135" s="243"/>
      <c r="TVP135" s="243"/>
      <c r="TVQ135" s="243"/>
      <c r="TVR135" s="243"/>
      <c r="TVS135" s="243"/>
      <c r="TVT135" s="243"/>
      <c r="TVV135" s="243"/>
      <c r="TVW135" s="243"/>
      <c r="TVX135" s="243"/>
      <c r="TVY135" s="243"/>
      <c r="TVZ135" s="243"/>
      <c r="TWA135" s="243"/>
      <c r="TWB135" s="243"/>
      <c r="TWC135" s="243"/>
      <c r="TWD135" s="243"/>
      <c r="TWE135" s="243"/>
      <c r="TWF135" s="243"/>
      <c r="TWG135" s="243"/>
      <c r="TWH135" s="243"/>
      <c r="TWI135" s="243"/>
      <c r="TWJ135" s="243"/>
      <c r="TWL135" s="243"/>
      <c r="TWM135" s="243"/>
      <c r="TWN135" s="243"/>
      <c r="TWO135" s="243"/>
      <c r="TWP135" s="243"/>
      <c r="TWQ135" s="243"/>
      <c r="TWR135" s="243"/>
      <c r="TWS135" s="243"/>
      <c r="TWT135" s="243"/>
      <c r="TWU135" s="243"/>
      <c r="TWV135" s="243"/>
      <c r="TWW135" s="243"/>
      <c r="TWX135" s="243"/>
      <c r="TWY135" s="243"/>
      <c r="TWZ135" s="243"/>
      <c r="TXB135" s="243"/>
      <c r="TXC135" s="243"/>
      <c r="TXD135" s="243"/>
      <c r="TXE135" s="243"/>
      <c r="TXF135" s="243"/>
      <c r="TXG135" s="243"/>
      <c r="TXH135" s="243"/>
      <c r="TXI135" s="243"/>
      <c r="TXJ135" s="243"/>
      <c r="TXK135" s="243"/>
      <c r="TXL135" s="243"/>
      <c r="TXM135" s="243"/>
      <c r="TXN135" s="243"/>
      <c r="TXO135" s="243"/>
      <c r="TXP135" s="243"/>
      <c r="TXR135" s="243"/>
      <c r="TXS135" s="243"/>
      <c r="TXT135" s="243"/>
      <c r="TXU135" s="243"/>
      <c r="TXV135" s="243"/>
      <c r="TXW135" s="243"/>
      <c r="TXX135" s="243"/>
      <c r="TXY135" s="243"/>
      <c r="TXZ135" s="243"/>
      <c r="TYA135" s="243"/>
      <c r="TYB135" s="243"/>
      <c r="TYC135" s="243"/>
      <c r="TYD135" s="243"/>
      <c r="TYE135" s="243"/>
      <c r="TYF135" s="243"/>
      <c r="TYH135" s="243"/>
      <c r="TYI135" s="243"/>
      <c r="TYJ135" s="243"/>
      <c r="TYK135" s="243"/>
      <c r="TYL135" s="243"/>
      <c r="TYM135" s="243"/>
      <c r="TYN135" s="243"/>
      <c r="TYO135" s="243"/>
      <c r="TYP135" s="243"/>
      <c r="TYQ135" s="243"/>
      <c r="TYR135" s="243"/>
      <c r="TYS135" s="243"/>
      <c r="TYT135" s="243"/>
      <c r="TYU135" s="243"/>
      <c r="TYV135" s="243"/>
      <c r="TYX135" s="243"/>
      <c r="TYY135" s="243"/>
      <c r="TYZ135" s="243"/>
      <c r="TZA135" s="243"/>
      <c r="TZB135" s="243"/>
      <c r="TZC135" s="243"/>
      <c r="TZD135" s="243"/>
      <c r="TZE135" s="243"/>
      <c r="TZF135" s="243"/>
      <c r="TZG135" s="243"/>
      <c r="TZH135" s="243"/>
      <c r="TZI135" s="243"/>
      <c r="TZJ135" s="243"/>
      <c r="TZK135" s="243"/>
      <c r="TZL135" s="243"/>
      <c r="TZN135" s="243"/>
      <c r="TZO135" s="243"/>
      <c r="TZP135" s="243"/>
      <c r="TZQ135" s="243"/>
      <c r="TZR135" s="243"/>
      <c r="TZS135" s="243"/>
      <c r="TZT135" s="243"/>
      <c r="TZU135" s="243"/>
      <c r="TZV135" s="243"/>
      <c r="TZW135" s="243"/>
      <c r="TZX135" s="243"/>
      <c r="TZY135" s="243"/>
      <c r="TZZ135" s="243"/>
      <c r="UAA135" s="243"/>
      <c r="UAB135" s="243"/>
      <c r="UAD135" s="243"/>
      <c r="UAE135" s="243"/>
      <c r="UAF135" s="243"/>
      <c r="UAG135" s="243"/>
      <c r="UAH135" s="243"/>
      <c r="UAI135" s="243"/>
      <c r="UAJ135" s="243"/>
      <c r="UAK135" s="243"/>
      <c r="UAL135" s="243"/>
      <c r="UAM135" s="243"/>
      <c r="UAN135" s="243"/>
      <c r="UAO135" s="243"/>
      <c r="UAP135" s="243"/>
      <c r="UAQ135" s="243"/>
      <c r="UAR135" s="243"/>
      <c r="UAT135" s="243"/>
      <c r="UAU135" s="243"/>
      <c r="UAV135" s="243"/>
      <c r="UAW135" s="243"/>
      <c r="UAX135" s="243"/>
      <c r="UAY135" s="243"/>
      <c r="UAZ135" s="243"/>
      <c r="UBA135" s="243"/>
      <c r="UBB135" s="243"/>
      <c r="UBC135" s="243"/>
      <c r="UBD135" s="243"/>
      <c r="UBE135" s="243"/>
      <c r="UBF135" s="243"/>
      <c r="UBG135" s="243"/>
      <c r="UBH135" s="243"/>
      <c r="UBJ135" s="243"/>
      <c r="UBK135" s="243"/>
      <c r="UBL135" s="243"/>
      <c r="UBM135" s="243"/>
      <c r="UBN135" s="243"/>
      <c r="UBO135" s="243"/>
      <c r="UBP135" s="243"/>
      <c r="UBQ135" s="243"/>
      <c r="UBR135" s="243"/>
      <c r="UBS135" s="243"/>
      <c r="UBT135" s="243"/>
      <c r="UBU135" s="243"/>
      <c r="UBV135" s="243"/>
      <c r="UBW135" s="243"/>
      <c r="UBX135" s="243"/>
      <c r="UBZ135" s="243"/>
      <c r="UCA135" s="243"/>
      <c r="UCB135" s="243"/>
      <c r="UCC135" s="243"/>
      <c r="UCD135" s="243"/>
      <c r="UCE135" s="243"/>
      <c r="UCF135" s="243"/>
      <c r="UCG135" s="243"/>
      <c r="UCH135" s="243"/>
      <c r="UCI135" s="243"/>
      <c r="UCJ135" s="243"/>
      <c r="UCK135" s="243"/>
      <c r="UCL135" s="243"/>
      <c r="UCM135" s="243"/>
      <c r="UCN135" s="243"/>
      <c r="UCP135" s="243"/>
      <c r="UCQ135" s="243"/>
      <c r="UCR135" s="243"/>
      <c r="UCS135" s="243"/>
      <c r="UCT135" s="243"/>
      <c r="UCU135" s="243"/>
      <c r="UCV135" s="243"/>
      <c r="UCW135" s="243"/>
      <c r="UCX135" s="243"/>
      <c r="UCY135" s="243"/>
      <c r="UCZ135" s="243"/>
      <c r="UDA135" s="243"/>
      <c r="UDB135" s="243"/>
      <c r="UDC135" s="243"/>
      <c r="UDD135" s="243"/>
      <c r="UDF135" s="243"/>
      <c r="UDG135" s="243"/>
      <c r="UDH135" s="243"/>
      <c r="UDI135" s="243"/>
      <c r="UDJ135" s="243"/>
      <c r="UDK135" s="243"/>
      <c r="UDL135" s="243"/>
      <c r="UDM135" s="243"/>
      <c r="UDN135" s="243"/>
      <c r="UDO135" s="243"/>
      <c r="UDP135" s="243"/>
      <c r="UDQ135" s="243"/>
      <c r="UDR135" s="243"/>
      <c r="UDS135" s="243"/>
      <c r="UDT135" s="243"/>
      <c r="UDV135" s="243"/>
      <c r="UDW135" s="243"/>
      <c r="UDX135" s="243"/>
      <c r="UDY135" s="243"/>
      <c r="UDZ135" s="243"/>
      <c r="UEA135" s="243"/>
      <c r="UEB135" s="243"/>
      <c r="UEC135" s="243"/>
      <c r="UED135" s="243"/>
      <c r="UEE135" s="243"/>
      <c r="UEF135" s="243"/>
      <c r="UEG135" s="243"/>
      <c r="UEH135" s="243"/>
      <c r="UEI135" s="243"/>
      <c r="UEJ135" s="243"/>
      <c r="UEL135" s="243"/>
      <c r="UEM135" s="243"/>
      <c r="UEN135" s="243"/>
      <c r="UEO135" s="243"/>
      <c r="UEP135" s="243"/>
      <c r="UEQ135" s="243"/>
      <c r="UER135" s="243"/>
      <c r="UES135" s="243"/>
      <c r="UET135" s="243"/>
      <c r="UEU135" s="243"/>
      <c r="UEV135" s="243"/>
      <c r="UEW135" s="243"/>
      <c r="UEX135" s="243"/>
      <c r="UEY135" s="243"/>
      <c r="UEZ135" s="243"/>
      <c r="UFB135" s="243"/>
      <c r="UFC135" s="243"/>
      <c r="UFD135" s="243"/>
      <c r="UFE135" s="243"/>
      <c r="UFF135" s="243"/>
      <c r="UFG135" s="243"/>
      <c r="UFH135" s="243"/>
      <c r="UFI135" s="243"/>
      <c r="UFJ135" s="243"/>
      <c r="UFK135" s="243"/>
      <c r="UFL135" s="243"/>
      <c r="UFM135" s="243"/>
      <c r="UFN135" s="243"/>
      <c r="UFO135" s="243"/>
      <c r="UFP135" s="243"/>
      <c r="UFR135" s="243"/>
      <c r="UFS135" s="243"/>
      <c r="UFT135" s="243"/>
      <c r="UFU135" s="243"/>
      <c r="UFV135" s="243"/>
      <c r="UFW135" s="243"/>
      <c r="UFX135" s="243"/>
      <c r="UFY135" s="243"/>
      <c r="UFZ135" s="243"/>
      <c r="UGA135" s="243"/>
      <c r="UGB135" s="243"/>
      <c r="UGC135" s="243"/>
      <c r="UGD135" s="243"/>
      <c r="UGE135" s="243"/>
      <c r="UGF135" s="243"/>
      <c r="UGH135" s="243"/>
      <c r="UGI135" s="243"/>
      <c r="UGJ135" s="243"/>
      <c r="UGK135" s="243"/>
      <c r="UGL135" s="243"/>
      <c r="UGM135" s="243"/>
      <c r="UGN135" s="243"/>
      <c r="UGO135" s="243"/>
      <c r="UGP135" s="243"/>
      <c r="UGQ135" s="243"/>
      <c r="UGR135" s="243"/>
      <c r="UGS135" s="243"/>
      <c r="UGT135" s="243"/>
      <c r="UGU135" s="243"/>
      <c r="UGV135" s="243"/>
      <c r="UGX135" s="243"/>
      <c r="UGY135" s="243"/>
      <c r="UGZ135" s="243"/>
      <c r="UHA135" s="243"/>
      <c r="UHB135" s="243"/>
      <c r="UHC135" s="243"/>
      <c r="UHD135" s="243"/>
      <c r="UHE135" s="243"/>
      <c r="UHF135" s="243"/>
      <c r="UHG135" s="243"/>
      <c r="UHH135" s="243"/>
      <c r="UHI135" s="243"/>
      <c r="UHJ135" s="243"/>
      <c r="UHK135" s="243"/>
      <c r="UHL135" s="243"/>
      <c r="UHN135" s="243"/>
      <c r="UHO135" s="243"/>
      <c r="UHP135" s="243"/>
      <c r="UHQ135" s="243"/>
      <c r="UHR135" s="243"/>
      <c r="UHS135" s="243"/>
      <c r="UHT135" s="243"/>
      <c r="UHU135" s="243"/>
      <c r="UHV135" s="243"/>
      <c r="UHW135" s="243"/>
      <c r="UHX135" s="243"/>
      <c r="UHY135" s="243"/>
      <c r="UHZ135" s="243"/>
      <c r="UIA135" s="243"/>
      <c r="UIB135" s="243"/>
      <c r="UID135" s="243"/>
      <c r="UIE135" s="243"/>
      <c r="UIF135" s="243"/>
      <c r="UIG135" s="243"/>
      <c r="UIH135" s="243"/>
      <c r="UII135" s="243"/>
      <c r="UIJ135" s="243"/>
      <c r="UIK135" s="243"/>
      <c r="UIL135" s="243"/>
      <c r="UIM135" s="243"/>
      <c r="UIN135" s="243"/>
      <c r="UIO135" s="243"/>
      <c r="UIP135" s="243"/>
      <c r="UIQ135" s="243"/>
      <c r="UIR135" s="243"/>
      <c r="UIT135" s="243"/>
      <c r="UIU135" s="243"/>
      <c r="UIV135" s="243"/>
      <c r="UIW135" s="243"/>
      <c r="UIX135" s="243"/>
      <c r="UIY135" s="243"/>
      <c r="UIZ135" s="243"/>
      <c r="UJA135" s="243"/>
      <c r="UJB135" s="243"/>
      <c r="UJC135" s="243"/>
      <c r="UJD135" s="243"/>
      <c r="UJE135" s="243"/>
      <c r="UJF135" s="243"/>
      <c r="UJG135" s="243"/>
      <c r="UJH135" s="243"/>
      <c r="UJJ135" s="243"/>
      <c r="UJK135" s="243"/>
      <c r="UJL135" s="243"/>
      <c r="UJM135" s="243"/>
      <c r="UJN135" s="243"/>
      <c r="UJO135" s="243"/>
      <c r="UJP135" s="243"/>
      <c r="UJQ135" s="243"/>
      <c r="UJR135" s="243"/>
      <c r="UJS135" s="243"/>
      <c r="UJT135" s="243"/>
      <c r="UJU135" s="243"/>
      <c r="UJV135" s="243"/>
      <c r="UJW135" s="243"/>
      <c r="UJX135" s="243"/>
      <c r="UJZ135" s="243"/>
      <c r="UKA135" s="243"/>
      <c r="UKB135" s="243"/>
      <c r="UKC135" s="243"/>
      <c r="UKD135" s="243"/>
      <c r="UKE135" s="243"/>
      <c r="UKF135" s="243"/>
      <c r="UKG135" s="243"/>
      <c r="UKH135" s="243"/>
      <c r="UKI135" s="243"/>
      <c r="UKJ135" s="243"/>
      <c r="UKK135" s="243"/>
      <c r="UKL135" s="243"/>
      <c r="UKM135" s="243"/>
      <c r="UKN135" s="243"/>
      <c r="UKP135" s="243"/>
      <c r="UKQ135" s="243"/>
      <c r="UKR135" s="243"/>
      <c r="UKS135" s="243"/>
      <c r="UKT135" s="243"/>
      <c r="UKU135" s="243"/>
      <c r="UKV135" s="243"/>
      <c r="UKW135" s="243"/>
      <c r="UKX135" s="243"/>
      <c r="UKY135" s="243"/>
      <c r="UKZ135" s="243"/>
      <c r="ULA135" s="243"/>
      <c r="ULB135" s="243"/>
      <c r="ULC135" s="243"/>
      <c r="ULD135" s="243"/>
      <c r="ULF135" s="243"/>
      <c r="ULG135" s="243"/>
      <c r="ULH135" s="243"/>
      <c r="ULI135" s="243"/>
      <c r="ULJ135" s="243"/>
      <c r="ULK135" s="243"/>
      <c r="ULL135" s="243"/>
      <c r="ULM135" s="243"/>
      <c r="ULN135" s="243"/>
      <c r="ULO135" s="243"/>
      <c r="ULP135" s="243"/>
      <c r="ULQ135" s="243"/>
      <c r="ULR135" s="243"/>
      <c r="ULS135" s="243"/>
      <c r="ULT135" s="243"/>
      <c r="ULV135" s="243"/>
      <c r="ULW135" s="243"/>
      <c r="ULX135" s="243"/>
      <c r="ULY135" s="243"/>
      <c r="ULZ135" s="243"/>
      <c r="UMA135" s="243"/>
      <c r="UMB135" s="243"/>
      <c r="UMC135" s="243"/>
      <c r="UMD135" s="243"/>
      <c r="UME135" s="243"/>
      <c r="UMF135" s="243"/>
      <c r="UMG135" s="243"/>
      <c r="UMH135" s="243"/>
      <c r="UMI135" s="243"/>
      <c r="UMJ135" s="243"/>
      <c r="UML135" s="243"/>
      <c r="UMM135" s="243"/>
      <c r="UMN135" s="243"/>
      <c r="UMO135" s="243"/>
      <c r="UMP135" s="243"/>
      <c r="UMQ135" s="243"/>
      <c r="UMR135" s="243"/>
      <c r="UMS135" s="243"/>
      <c r="UMT135" s="243"/>
      <c r="UMU135" s="243"/>
      <c r="UMV135" s="243"/>
      <c r="UMW135" s="243"/>
      <c r="UMX135" s="243"/>
      <c r="UMY135" s="243"/>
      <c r="UMZ135" s="243"/>
      <c r="UNB135" s="243"/>
      <c r="UNC135" s="243"/>
      <c r="UND135" s="243"/>
      <c r="UNE135" s="243"/>
      <c r="UNF135" s="243"/>
      <c r="UNG135" s="243"/>
      <c r="UNH135" s="243"/>
      <c r="UNI135" s="243"/>
      <c r="UNJ135" s="243"/>
      <c r="UNK135" s="243"/>
      <c r="UNL135" s="243"/>
      <c r="UNM135" s="243"/>
      <c r="UNN135" s="243"/>
      <c r="UNO135" s="243"/>
      <c r="UNP135" s="243"/>
      <c r="UNR135" s="243"/>
      <c r="UNS135" s="243"/>
      <c r="UNT135" s="243"/>
      <c r="UNU135" s="243"/>
      <c r="UNV135" s="243"/>
      <c r="UNW135" s="243"/>
      <c r="UNX135" s="243"/>
      <c r="UNY135" s="243"/>
      <c r="UNZ135" s="243"/>
      <c r="UOA135" s="243"/>
      <c r="UOB135" s="243"/>
      <c r="UOC135" s="243"/>
      <c r="UOD135" s="243"/>
      <c r="UOE135" s="243"/>
      <c r="UOF135" s="243"/>
      <c r="UOH135" s="243"/>
      <c r="UOI135" s="243"/>
      <c r="UOJ135" s="243"/>
      <c r="UOK135" s="243"/>
      <c r="UOL135" s="243"/>
      <c r="UOM135" s="243"/>
      <c r="UON135" s="243"/>
      <c r="UOO135" s="243"/>
      <c r="UOP135" s="243"/>
      <c r="UOQ135" s="243"/>
      <c r="UOR135" s="243"/>
      <c r="UOS135" s="243"/>
      <c r="UOT135" s="243"/>
      <c r="UOU135" s="243"/>
      <c r="UOV135" s="243"/>
      <c r="UOX135" s="243"/>
      <c r="UOY135" s="243"/>
      <c r="UOZ135" s="243"/>
      <c r="UPA135" s="243"/>
      <c r="UPB135" s="243"/>
      <c r="UPC135" s="243"/>
      <c r="UPD135" s="243"/>
      <c r="UPE135" s="243"/>
      <c r="UPF135" s="243"/>
      <c r="UPG135" s="243"/>
      <c r="UPH135" s="243"/>
      <c r="UPI135" s="243"/>
      <c r="UPJ135" s="243"/>
      <c r="UPK135" s="243"/>
      <c r="UPL135" s="243"/>
      <c r="UPN135" s="243"/>
      <c r="UPO135" s="243"/>
      <c r="UPP135" s="243"/>
      <c r="UPQ135" s="243"/>
      <c r="UPR135" s="243"/>
      <c r="UPS135" s="243"/>
      <c r="UPT135" s="243"/>
      <c r="UPU135" s="243"/>
      <c r="UPV135" s="243"/>
      <c r="UPW135" s="243"/>
      <c r="UPX135" s="243"/>
      <c r="UPY135" s="243"/>
      <c r="UPZ135" s="243"/>
      <c r="UQA135" s="243"/>
      <c r="UQB135" s="243"/>
      <c r="UQD135" s="243"/>
      <c r="UQE135" s="243"/>
      <c r="UQF135" s="243"/>
      <c r="UQG135" s="243"/>
      <c r="UQH135" s="243"/>
      <c r="UQI135" s="243"/>
      <c r="UQJ135" s="243"/>
      <c r="UQK135" s="243"/>
      <c r="UQL135" s="243"/>
      <c r="UQM135" s="243"/>
      <c r="UQN135" s="243"/>
      <c r="UQO135" s="243"/>
      <c r="UQP135" s="243"/>
      <c r="UQQ135" s="243"/>
      <c r="UQR135" s="243"/>
      <c r="UQT135" s="243"/>
      <c r="UQU135" s="243"/>
      <c r="UQV135" s="243"/>
      <c r="UQW135" s="243"/>
      <c r="UQX135" s="243"/>
      <c r="UQY135" s="243"/>
      <c r="UQZ135" s="243"/>
      <c r="URA135" s="243"/>
      <c r="URB135" s="243"/>
      <c r="URC135" s="243"/>
      <c r="URD135" s="243"/>
      <c r="URE135" s="243"/>
      <c r="URF135" s="243"/>
      <c r="URG135" s="243"/>
      <c r="URH135" s="243"/>
      <c r="URJ135" s="243"/>
      <c r="URK135" s="243"/>
      <c r="URL135" s="243"/>
      <c r="URM135" s="243"/>
      <c r="URN135" s="243"/>
      <c r="URO135" s="243"/>
      <c r="URP135" s="243"/>
      <c r="URQ135" s="243"/>
      <c r="URR135" s="243"/>
      <c r="URS135" s="243"/>
      <c r="URT135" s="243"/>
      <c r="URU135" s="243"/>
      <c r="URV135" s="243"/>
      <c r="URW135" s="243"/>
      <c r="URX135" s="243"/>
      <c r="URZ135" s="243"/>
      <c r="USA135" s="243"/>
      <c r="USB135" s="243"/>
      <c r="USC135" s="243"/>
      <c r="USD135" s="243"/>
      <c r="USE135" s="243"/>
      <c r="USF135" s="243"/>
      <c r="USG135" s="243"/>
      <c r="USH135" s="243"/>
      <c r="USI135" s="243"/>
      <c r="USJ135" s="243"/>
      <c r="USK135" s="243"/>
      <c r="USL135" s="243"/>
      <c r="USM135" s="243"/>
      <c r="USN135" s="243"/>
      <c r="USP135" s="243"/>
      <c r="USQ135" s="243"/>
      <c r="USR135" s="243"/>
      <c r="USS135" s="243"/>
      <c r="UST135" s="243"/>
      <c r="USU135" s="243"/>
      <c r="USV135" s="243"/>
      <c r="USW135" s="243"/>
      <c r="USX135" s="243"/>
      <c r="USY135" s="243"/>
      <c r="USZ135" s="243"/>
      <c r="UTA135" s="243"/>
      <c r="UTB135" s="243"/>
      <c r="UTC135" s="243"/>
      <c r="UTD135" s="243"/>
      <c r="UTF135" s="243"/>
      <c r="UTG135" s="243"/>
      <c r="UTH135" s="243"/>
      <c r="UTI135" s="243"/>
      <c r="UTJ135" s="243"/>
      <c r="UTK135" s="243"/>
      <c r="UTL135" s="243"/>
      <c r="UTM135" s="243"/>
      <c r="UTN135" s="243"/>
      <c r="UTO135" s="243"/>
      <c r="UTP135" s="243"/>
      <c r="UTQ135" s="243"/>
      <c r="UTR135" s="243"/>
      <c r="UTS135" s="243"/>
      <c r="UTT135" s="243"/>
      <c r="UTV135" s="243"/>
      <c r="UTW135" s="243"/>
      <c r="UTX135" s="243"/>
      <c r="UTY135" s="243"/>
      <c r="UTZ135" s="243"/>
      <c r="UUA135" s="243"/>
      <c r="UUB135" s="243"/>
      <c r="UUC135" s="243"/>
      <c r="UUD135" s="243"/>
      <c r="UUE135" s="243"/>
      <c r="UUF135" s="243"/>
      <c r="UUG135" s="243"/>
      <c r="UUH135" s="243"/>
      <c r="UUI135" s="243"/>
      <c r="UUJ135" s="243"/>
      <c r="UUL135" s="243"/>
      <c r="UUM135" s="243"/>
      <c r="UUN135" s="243"/>
      <c r="UUO135" s="243"/>
      <c r="UUP135" s="243"/>
      <c r="UUQ135" s="243"/>
      <c r="UUR135" s="243"/>
      <c r="UUS135" s="243"/>
      <c r="UUT135" s="243"/>
      <c r="UUU135" s="243"/>
      <c r="UUV135" s="243"/>
      <c r="UUW135" s="243"/>
      <c r="UUX135" s="243"/>
      <c r="UUY135" s="243"/>
      <c r="UUZ135" s="243"/>
      <c r="UVB135" s="243"/>
      <c r="UVC135" s="243"/>
      <c r="UVD135" s="243"/>
      <c r="UVE135" s="243"/>
      <c r="UVF135" s="243"/>
      <c r="UVG135" s="243"/>
      <c r="UVH135" s="243"/>
      <c r="UVI135" s="243"/>
      <c r="UVJ135" s="243"/>
      <c r="UVK135" s="243"/>
      <c r="UVL135" s="243"/>
      <c r="UVM135" s="243"/>
      <c r="UVN135" s="243"/>
      <c r="UVO135" s="243"/>
      <c r="UVP135" s="243"/>
      <c r="UVR135" s="243"/>
      <c r="UVS135" s="243"/>
      <c r="UVT135" s="243"/>
      <c r="UVU135" s="243"/>
      <c r="UVV135" s="243"/>
      <c r="UVW135" s="243"/>
      <c r="UVX135" s="243"/>
      <c r="UVY135" s="243"/>
      <c r="UVZ135" s="243"/>
      <c r="UWA135" s="243"/>
      <c r="UWB135" s="243"/>
      <c r="UWC135" s="243"/>
      <c r="UWD135" s="243"/>
      <c r="UWE135" s="243"/>
      <c r="UWF135" s="243"/>
      <c r="UWH135" s="243"/>
      <c r="UWI135" s="243"/>
      <c r="UWJ135" s="243"/>
      <c r="UWK135" s="243"/>
      <c r="UWL135" s="243"/>
      <c r="UWM135" s="243"/>
      <c r="UWN135" s="243"/>
      <c r="UWO135" s="243"/>
      <c r="UWP135" s="243"/>
      <c r="UWQ135" s="243"/>
      <c r="UWR135" s="243"/>
      <c r="UWS135" s="243"/>
      <c r="UWT135" s="243"/>
      <c r="UWU135" s="243"/>
      <c r="UWV135" s="243"/>
      <c r="UWX135" s="243"/>
      <c r="UWY135" s="243"/>
      <c r="UWZ135" s="243"/>
      <c r="UXA135" s="243"/>
      <c r="UXB135" s="243"/>
      <c r="UXC135" s="243"/>
      <c r="UXD135" s="243"/>
      <c r="UXE135" s="243"/>
      <c r="UXF135" s="243"/>
      <c r="UXG135" s="243"/>
      <c r="UXH135" s="243"/>
      <c r="UXI135" s="243"/>
      <c r="UXJ135" s="243"/>
      <c r="UXK135" s="243"/>
      <c r="UXL135" s="243"/>
      <c r="UXN135" s="243"/>
      <c r="UXO135" s="243"/>
      <c r="UXP135" s="243"/>
      <c r="UXQ135" s="243"/>
      <c r="UXR135" s="243"/>
      <c r="UXS135" s="243"/>
      <c r="UXT135" s="243"/>
      <c r="UXU135" s="243"/>
      <c r="UXV135" s="243"/>
      <c r="UXW135" s="243"/>
      <c r="UXX135" s="243"/>
      <c r="UXY135" s="243"/>
      <c r="UXZ135" s="243"/>
      <c r="UYA135" s="243"/>
      <c r="UYB135" s="243"/>
      <c r="UYD135" s="243"/>
      <c r="UYE135" s="243"/>
      <c r="UYF135" s="243"/>
      <c r="UYG135" s="243"/>
      <c r="UYH135" s="243"/>
      <c r="UYI135" s="243"/>
      <c r="UYJ135" s="243"/>
      <c r="UYK135" s="243"/>
      <c r="UYL135" s="243"/>
      <c r="UYM135" s="243"/>
      <c r="UYN135" s="243"/>
      <c r="UYO135" s="243"/>
      <c r="UYP135" s="243"/>
      <c r="UYQ135" s="243"/>
      <c r="UYR135" s="243"/>
      <c r="UYT135" s="243"/>
      <c r="UYU135" s="243"/>
      <c r="UYV135" s="243"/>
      <c r="UYW135" s="243"/>
      <c r="UYX135" s="243"/>
      <c r="UYY135" s="243"/>
      <c r="UYZ135" s="243"/>
      <c r="UZA135" s="243"/>
      <c r="UZB135" s="243"/>
      <c r="UZC135" s="243"/>
      <c r="UZD135" s="243"/>
      <c r="UZE135" s="243"/>
      <c r="UZF135" s="243"/>
      <c r="UZG135" s="243"/>
      <c r="UZH135" s="243"/>
      <c r="UZJ135" s="243"/>
      <c r="UZK135" s="243"/>
      <c r="UZL135" s="243"/>
      <c r="UZM135" s="243"/>
      <c r="UZN135" s="243"/>
      <c r="UZO135" s="243"/>
      <c r="UZP135" s="243"/>
      <c r="UZQ135" s="243"/>
      <c r="UZR135" s="243"/>
      <c r="UZS135" s="243"/>
      <c r="UZT135" s="243"/>
      <c r="UZU135" s="243"/>
      <c r="UZV135" s="243"/>
      <c r="UZW135" s="243"/>
      <c r="UZX135" s="243"/>
      <c r="UZZ135" s="243"/>
      <c r="VAA135" s="243"/>
      <c r="VAB135" s="243"/>
      <c r="VAC135" s="243"/>
      <c r="VAD135" s="243"/>
      <c r="VAE135" s="243"/>
      <c r="VAF135" s="243"/>
      <c r="VAG135" s="243"/>
      <c r="VAH135" s="243"/>
      <c r="VAI135" s="243"/>
      <c r="VAJ135" s="243"/>
      <c r="VAK135" s="243"/>
      <c r="VAL135" s="243"/>
      <c r="VAM135" s="243"/>
      <c r="VAN135" s="243"/>
      <c r="VAP135" s="243"/>
      <c r="VAQ135" s="243"/>
      <c r="VAR135" s="243"/>
      <c r="VAS135" s="243"/>
      <c r="VAT135" s="243"/>
      <c r="VAU135" s="243"/>
      <c r="VAV135" s="243"/>
      <c r="VAW135" s="243"/>
      <c r="VAX135" s="243"/>
      <c r="VAY135" s="243"/>
      <c r="VAZ135" s="243"/>
      <c r="VBA135" s="243"/>
      <c r="VBB135" s="243"/>
      <c r="VBC135" s="243"/>
      <c r="VBD135" s="243"/>
      <c r="VBF135" s="243"/>
      <c r="VBG135" s="243"/>
      <c r="VBH135" s="243"/>
      <c r="VBI135" s="243"/>
      <c r="VBJ135" s="243"/>
      <c r="VBK135" s="243"/>
      <c r="VBL135" s="243"/>
      <c r="VBM135" s="243"/>
      <c r="VBN135" s="243"/>
      <c r="VBO135" s="243"/>
      <c r="VBP135" s="243"/>
      <c r="VBQ135" s="243"/>
      <c r="VBR135" s="243"/>
      <c r="VBS135" s="243"/>
      <c r="VBT135" s="243"/>
      <c r="VBV135" s="243"/>
      <c r="VBW135" s="243"/>
      <c r="VBX135" s="243"/>
      <c r="VBY135" s="243"/>
      <c r="VBZ135" s="243"/>
      <c r="VCA135" s="243"/>
      <c r="VCB135" s="243"/>
      <c r="VCC135" s="243"/>
      <c r="VCD135" s="243"/>
      <c r="VCE135" s="243"/>
      <c r="VCF135" s="243"/>
      <c r="VCG135" s="243"/>
      <c r="VCH135" s="243"/>
      <c r="VCI135" s="243"/>
      <c r="VCJ135" s="243"/>
      <c r="VCL135" s="243"/>
      <c r="VCM135" s="243"/>
      <c r="VCN135" s="243"/>
      <c r="VCO135" s="243"/>
      <c r="VCP135" s="243"/>
      <c r="VCQ135" s="243"/>
      <c r="VCR135" s="243"/>
      <c r="VCS135" s="243"/>
      <c r="VCT135" s="243"/>
      <c r="VCU135" s="243"/>
      <c r="VCV135" s="243"/>
      <c r="VCW135" s="243"/>
      <c r="VCX135" s="243"/>
      <c r="VCY135" s="243"/>
      <c r="VCZ135" s="243"/>
      <c r="VDB135" s="243"/>
      <c r="VDC135" s="243"/>
      <c r="VDD135" s="243"/>
      <c r="VDE135" s="243"/>
      <c r="VDF135" s="243"/>
      <c r="VDG135" s="243"/>
      <c r="VDH135" s="243"/>
      <c r="VDI135" s="243"/>
      <c r="VDJ135" s="243"/>
      <c r="VDK135" s="243"/>
      <c r="VDL135" s="243"/>
      <c r="VDM135" s="243"/>
      <c r="VDN135" s="243"/>
      <c r="VDO135" s="243"/>
      <c r="VDP135" s="243"/>
      <c r="VDR135" s="243"/>
      <c r="VDS135" s="243"/>
      <c r="VDT135" s="243"/>
      <c r="VDU135" s="243"/>
      <c r="VDV135" s="243"/>
      <c r="VDW135" s="243"/>
      <c r="VDX135" s="243"/>
      <c r="VDY135" s="243"/>
      <c r="VDZ135" s="243"/>
      <c r="VEA135" s="243"/>
      <c r="VEB135" s="243"/>
      <c r="VEC135" s="243"/>
      <c r="VED135" s="243"/>
      <c r="VEE135" s="243"/>
      <c r="VEF135" s="243"/>
      <c r="VEH135" s="243"/>
      <c r="VEI135" s="243"/>
      <c r="VEJ135" s="243"/>
      <c r="VEK135" s="243"/>
      <c r="VEL135" s="243"/>
      <c r="VEM135" s="243"/>
      <c r="VEN135" s="243"/>
      <c r="VEO135" s="243"/>
      <c r="VEP135" s="243"/>
      <c r="VEQ135" s="243"/>
      <c r="VER135" s="243"/>
      <c r="VES135" s="243"/>
      <c r="VET135" s="243"/>
      <c r="VEU135" s="243"/>
      <c r="VEV135" s="243"/>
      <c r="VEX135" s="243"/>
      <c r="VEY135" s="243"/>
      <c r="VEZ135" s="243"/>
      <c r="VFA135" s="243"/>
      <c r="VFB135" s="243"/>
      <c r="VFC135" s="243"/>
      <c r="VFD135" s="243"/>
      <c r="VFE135" s="243"/>
      <c r="VFF135" s="243"/>
      <c r="VFG135" s="243"/>
      <c r="VFH135" s="243"/>
      <c r="VFI135" s="243"/>
      <c r="VFJ135" s="243"/>
      <c r="VFK135" s="243"/>
      <c r="VFL135" s="243"/>
      <c r="VFN135" s="243"/>
      <c r="VFO135" s="243"/>
      <c r="VFP135" s="243"/>
      <c r="VFQ135" s="243"/>
      <c r="VFR135" s="243"/>
      <c r="VFS135" s="243"/>
      <c r="VFT135" s="243"/>
      <c r="VFU135" s="243"/>
      <c r="VFV135" s="243"/>
      <c r="VFW135" s="243"/>
      <c r="VFX135" s="243"/>
      <c r="VFY135" s="243"/>
      <c r="VFZ135" s="243"/>
      <c r="VGA135" s="243"/>
      <c r="VGB135" s="243"/>
      <c r="VGD135" s="243"/>
      <c r="VGE135" s="243"/>
      <c r="VGF135" s="243"/>
      <c r="VGG135" s="243"/>
      <c r="VGH135" s="243"/>
      <c r="VGI135" s="243"/>
      <c r="VGJ135" s="243"/>
      <c r="VGK135" s="243"/>
      <c r="VGL135" s="243"/>
      <c r="VGM135" s="243"/>
      <c r="VGN135" s="243"/>
      <c r="VGO135" s="243"/>
      <c r="VGP135" s="243"/>
      <c r="VGQ135" s="243"/>
      <c r="VGR135" s="243"/>
      <c r="VGT135" s="243"/>
      <c r="VGU135" s="243"/>
      <c r="VGV135" s="243"/>
      <c r="VGW135" s="243"/>
      <c r="VGX135" s="243"/>
      <c r="VGY135" s="243"/>
      <c r="VGZ135" s="243"/>
      <c r="VHA135" s="243"/>
      <c r="VHB135" s="243"/>
      <c r="VHC135" s="243"/>
      <c r="VHD135" s="243"/>
      <c r="VHE135" s="243"/>
      <c r="VHF135" s="243"/>
      <c r="VHG135" s="243"/>
      <c r="VHH135" s="243"/>
      <c r="VHJ135" s="243"/>
      <c r="VHK135" s="243"/>
      <c r="VHL135" s="243"/>
      <c r="VHM135" s="243"/>
      <c r="VHN135" s="243"/>
      <c r="VHO135" s="243"/>
      <c r="VHP135" s="243"/>
      <c r="VHQ135" s="243"/>
      <c r="VHR135" s="243"/>
      <c r="VHS135" s="243"/>
      <c r="VHT135" s="243"/>
      <c r="VHU135" s="243"/>
      <c r="VHV135" s="243"/>
      <c r="VHW135" s="243"/>
      <c r="VHX135" s="243"/>
      <c r="VHZ135" s="243"/>
      <c r="VIA135" s="243"/>
      <c r="VIB135" s="243"/>
      <c r="VIC135" s="243"/>
      <c r="VID135" s="243"/>
      <c r="VIE135" s="243"/>
      <c r="VIF135" s="243"/>
      <c r="VIG135" s="243"/>
      <c r="VIH135" s="243"/>
      <c r="VII135" s="243"/>
      <c r="VIJ135" s="243"/>
      <c r="VIK135" s="243"/>
      <c r="VIL135" s="243"/>
      <c r="VIM135" s="243"/>
      <c r="VIN135" s="243"/>
      <c r="VIP135" s="243"/>
      <c r="VIQ135" s="243"/>
      <c r="VIR135" s="243"/>
      <c r="VIS135" s="243"/>
      <c r="VIT135" s="243"/>
      <c r="VIU135" s="243"/>
      <c r="VIV135" s="243"/>
      <c r="VIW135" s="243"/>
      <c r="VIX135" s="243"/>
      <c r="VIY135" s="243"/>
      <c r="VIZ135" s="243"/>
      <c r="VJA135" s="243"/>
      <c r="VJB135" s="243"/>
      <c r="VJC135" s="243"/>
      <c r="VJD135" s="243"/>
      <c r="VJF135" s="243"/>
      <c r="VJG135" s="243"/>
      <c r="VJH135" s="243"/>
      <c r="VJI135" s="243"/>
      <c r="VJJ135" s="243"/>
      <c r="VJK135" s="243"/>
      <c r="VJL135" s="243"/>
      <c r="VJM135" s="243"/>
      <c r="VJN135" s="243"/>
      <c r="VJO135" s="243"/>
      <c r="VJP135" s="243"/>
      <c r="VJQ135" s="243"/>
      <c r="VJR135" s="243"/>
      <c r="VJS135" s="243"/>
      <c r="VJT135" s="243"/>
      <c r="VJV135" s="243"/>
      <c r="VJW135" s="243"/>
      <c r="VJX135" s="243"/>
      <c r="VJY135" s="243"/>
      <c r="VJZ135" s="243"/>
      <c r="VKA135" s="243"/>
      <c r="VKB135" s="243"/>
      <c r="VKC135" s="243"/>
      <c r="VKD135" s="243"/>
      <c r="VKE135" s="243"/>
      <c r="VKF135" s="243"/>
      <c r="VKG135" s="243"/>
      <c r="VKH135" s="243"/>
      <c r="VKI135" s="243"/>
      <c r="VKJ135" s="243"/>
      <c r="VKL135" s="243"/>
      <c r="VKM135" s="243"/>
      <c r="VKN135" s="243"/>
      <c r="VKO135" s="243"/>
      <c r="VKP135" s="243"/>
      <c r="VKQ135" s="243"/>
      <c r="VKR135" s="243"/>
      <c r="VKS135" s="243"/>
      <c r="VKT135" s="243"/>
      <c r="VKU135" s="243"/>
      <c r="VKV135" s="243"/>
      <c r="VKW135" s="243"/>
      <c r="VKX135" s="243"/>
      <c r="VKY135" s="243"/>
      <c r="VKZ135" s="243"/>
      <c r="VLB135" s="243"/>
      <c r="VLC135" s="243"/>
      <c r="VLD135" s="243"/>
      <c r="VLE135" s="243"/>
      <c r="VLF135" s="243"/>
      <c r="VLG135" s="243"/>
      <c r="VLH135" s="243"/>
      <c r="VLI135" s="243"/>
      <c r="VLJ135" s="243"/>
      <c r="VLK135" s="243"/>
      <c r="VLL135" s="243"/>
      <c r="VLM135" s="243"/>
      <c r="VLN135" s="243"/>
      <c r="VLO135" s="243"/>
      <c r="VLP135" s="243"/>
      <c r="VLR135" s="243"/>
      <c r="VLS135" s="243"/>
      <c r="VLT135" s="243"/>
      <c r="VLU135" s="243"/>
      <c r="VLV135" s="243"/>
      <c r="VLW135" s="243"/>
      <c r="VLX135" s="243"/>
      <c r="VLY135" s="243"/>
      <c r="VLZ135" s="243"/>
      <c r="VMA135" s="243"/>
      <c r="VMB135" s="243"/>
      <c r="VMC135" s="243"/>
      <c r="VMD135" s="243"/>
      <c r="VME135" s="243"/>
      <c r="VMF135" s="243"/>
      <c r="VMH135" s="243"/>
      <c r="VMI135" s="243"/>
      <c r="VMJ135" s="243"/>
      <c r="VMK135" s="243"/>
      <c r="VML135" s="243"/>
      <c r="VMM135" s="243"/>
      <c r="VMN135" s="243"/>
      <c r="VMO135" s="243"/>
      <c r="VMP135" s="243"/>
      <c r="VMQ135" s="243"/>
      <c r="VMR135" s="243"/>
      <c r="VMS135" s="243"/>
      <c r="VMT135" s="243"/>
      <c r="VMU135" s="243"/>
      <c r="VMV135" s="243"/>
      <c r="VMX135" s="243"/>
      <c r="VMY135" s="243"/>
      <c r="VMZ135" s="243"/>
      <c r="VNA135" s="243"/>
      <c r="VNB135" s="243"/>
      <c r="VNC135" s="243"/>
      <c r="VND135" s="243"/>
      <c r="VNE135" s="243"/>
      <c r="VNF135" s="243"/>
      <c r="VNG135" s="243"/>
      <c r="VNH135" s="243"/>
      <c r="VNI135" s="243"/>
      <c r="VNJ135" s="243"/>
      <c r="VNK135" s="243"/>
      <c r="VNL135" s="243"/>
      <c r="VNN135" s="243"/>
      <c r="VNO135" s="243"/>
      <c r="VNP135" s="243"/>
      <c r="VNQ135" s="243"/>
      <c r="VNR135" s="243"/>
      <c r="VNS135" s="243"/>
      <c r="VNT135" s="243"/>
      <c r="VNU135" s="243"/>
      <c r="VNV135" s="243"/>
      <c r="VNW135" s="243"/>
      <c r="VNX135" s="243"/>
      <c r="VNY135" s="243"/>
      <c r="VNZ135" s="243"/>
      <c r="VOA135" s="243"/>
      <c r="VOB135" s="243"/>
      <c r="VOD135" s="243"/>
      <c r="VOE135" s="243"/>
      <c r="VOF135" s="243"/>
      <c r="VOG135" s="243"/>
      <c r="VOH135" s="243"/>
      <c r="VOI135" s="243"/>
      <c r="VOJ135" s="243"/>
      <c r="VOK135" s="243"/>
      <c r="VOL135" s="243"/>
      <c r="VOM135" s="243"/>
      <c r="VON135" s="243"/>
      <c r="VOO135" s="243"/>
      <c r="VOP135" s="243"/>
      <c r="VOQ135" s="243"/>
      <c r="VOR135" s="243"/>
      <c r="VOT135" s="243"/>
      <c r="VOU135" s="243"/>
      <c r="VOV135" s="243"/>
      <c r="VOW135" s="243"/>
      <c r="VOX135" s="243"/>
      <c r="VOY135" s="243"/>
      <c r="VOZ135" s="243"/>
      <c r="VPA135" s="243"/>
      <c r="VPB135" s="243"/>
      <c r="VPC135" s="243"/>
      <c r="VPD135" s="243"/>
      <c r="VPE135" s="243"/>
      <c r="VPF135" s="243"/>
      <c r="VPG135" s="243"/>
      <c r="VPH135" s="243"/>
      <c r="VPJ135" s="243"/>
      <c r="VPK135" s="243"/>
      <c r="VPL135" s="243"/>
      <c r="VPM135" s="243"/>
      <c r="VPN135" s="243"/>
      <c r="VPO135" s="243"/>
      <c r="VPP135" s="243"/>
      <c r="VPQ135" s="243"/>
      <c r="VPR135" s="243"/>
      <c r="VPS135" s="243"/>
      <c r="VPT135" s="243"/>
      <c r="VPU135" s="243"/>
      <c r="VPV135" s="243"/>
      <c r="VPW135" s="243"/>
      <c r="VPX135" s="243"/>
      <c r="VPZ135" s="243"/>
      <c r="VQA135" s="243"/>
      <c r="VQB135" s="243"/>
      <c r="VQC135" s="243"/>
      <c r="VQD135" s="243"/>
      <c r="VQE135" s="243"/>
      <c r="VQF135" s="243"/>
      <c r="VQG135" s="243"/>
      <c r="VQH135" s="243"/>
      <c r="VQI135" s="243"/>
      <c r="VQJ135" s="243"/>
      <c r="VQK135" s="243"/>
      <c r="VQL135" s="243"/>
      <c r="VQM135" s="243"/>
      <c r="VQN135" s="243"/>
      <c r="VQP135" s="243"/>
      <c r="VQQ135" s="243"/>
      <c r="VQR135" s="243"/>
      <c r="VQS135" s="243"/>
      <c r="VQT135" s="243"/>
      <c r="VQU135" s="243"/>
      <c r="VQV135" s="243"/>
      <c r="VQW135" s="243"/>
      <c r="VQX135" s="243"/>
      <c r="VQY135" s="243"/>
      <c r="VQZ135" s="243"/>
      <c r="VRA135" s="243"/>
      <c r="VRB135" s="243"/>
      <c r="VRC135" s="243"/>
      <c r="VRD135" s="243"/>
      <c r="VRF135" s="243"/>
      <c r="VRG135" s="243"/>
      <c r="VRH135" s="243"/>
      <c r="VRI135" s="243"/>
      <c r="VRJ135" s="243"/>
      <c r="VRK135" s="243"/>
      <c r="VRL135" s="243"/>
      <c r="VRM135" s="243"/>
      <c r="VRN135" s="243"/>
      <c r="VRO135" s="243"/>
      <c r="VRP135" s="243"/>
      <c r="VRQ135" s="243"/>
      <c r="VRR135" s="243"/>
      <c r="VRS135" s="243"/>
      <c r="VRT135" s="243"/>
      <c r="VRV135" s="243"/>
      <c r="VRW135" s="243"/>
      <c r="VRX135" s="243"/>
      <c r="VRY135" s="243"/>
      <c r="VRZ135" s="243"/>
      <c r="VSA135" s="243"/>
      <c r="VSB135" s="243"/>
      <c r="VSC135" s="243"/>
      <c r="VSD135" s="243"/>
      <c r="VSE135" s="243"/>
      <c r="VSF135" s="243"/>
      <c r="VSG135" s="243"/>
      <c r="VSH135" s="243"/>
      <c r="VSI135" s="243"/>
      <c r="VSJ135" s="243"/>
      <c r="VSL135" s="243"/>
      <c r="VSM135" s="243"/>
      <c r="VSN135" s="243"/>
      <c r="VSO135" s="243"/>
      <c r="VSP135" s="243"/>
      <c r="VSQ135" s="243"/>
      <c r="VSR135" s="243"/>
      <c r="VSS135" s="243"/>
      <c r="VST135" s="243"/>
      <c r="VSU135" s="243"/>
      <c r="VSV135" s="243"/>
      <c r="VSW135" s="243"/>
      <c r="VSX135" s="243"/>
      <c r="VSY135" s="243"/>
      <c r="VSZ135" s="243"/>
      <c r="VTB135" s="243"/>
      <c r="VTC135" s="243"/>
      <c r="VTD135" s="243"/>
      <c r="VTE135" s="243"/>
      <c r="VTF135" s="243"/>
      <c r="VTG135" s="243"/>
      <c r="VTH135" s="243"/>
      <c r="VTI135" s="243"/>
      <c r="VTJ135" s="243"/>
      <c r="VTK135" s="243"/>
      <c r="VTL135" s="243"/>
      <c r="VTM135" s="243"/>
      <c r="VTN135" s="243"/>
      <c r="VTO135" s="243"/>
      <c r="VTP135" s="243"/>
      <c r="VTR135" s="243"/>
      <c r="VTS135" s="243"/>
      <c r="VTT135" s="243"/>
      <c r="VTU135" s="243"/>
      <c r="VTV135" s="243"/>
      <c r="VTW135" s="243"/>
      <c r="VTX135" s="243"/>
      <c r="VTY135" s="243"/>
      <c r="VTZ135" s="243"/>
      <c r="VUA135" s="243"/>
      <c r="VUB135" s="243"/>
      <c r="VUC135" s="243"/>
      <c r="VUD135" s="243"/>
      <c r="VUE135" s="243"/>
      <c r="VUF135" s="243"/>
      <c r="VUH135" s="243"/>
      <c r="VUI135" s="243"/>
      <c r="VUJ135" s="243"/>
      <c r="VUK135" s="243"/>
      <c r="VUL135" s="243"/>
      <c r="VUM135" s="243"/>
      <c r="VUN135" s="243"/>
      <c r="VUO135" s="243"/>
      <c r="VUP135" s="243"/>
      <c r="VUQ135" s="243"/>
      <c r="VUR135" s="243"/>
      <c r="VUS135" s="243"/>
      <c r="VUT135" s="243"/>
      <c r="VUU135" s="243"/>
      <c r="VUV135" s="243"/>
      <c r="VUX135" s="243"/>
      <c r="VUY135" s="243"/>
      <c r="VUZ135" s="243"/>
      <c r="VVA135" s="243"/>
      <c r="VVB135" s="243"/>
      <c r="VVC135" s="243"/>
      <c r="VVD135" s="243"/>
      <c r="VVE135" s="243"/>
      <c r="VVF135" s="243"/>
      <c r="VVG135" s="243"/>
      <c r="VVH135" s="243"/>
      <c r="VVI135" s="243"/>
      <c r="VVJ135" s="243"/>
      <c r="VVK135" s="243"/>
      <c r="VVL135" s="243"/>
      <c r="VVN135" s="243"/>
      <c r="VVO135" s="243"/>
      <c r="VVP135" s="243"/>
      <c r="VVQ135" s="243"/>
      <c r="VVR135" s="243"/>
      <c r="VVS135" s="243"/>
      <c r="VVT135" s="243"/>
      <c r="VVU135" s="243"/>
      <c r="VVV135" s="243"/>
      <c r="VVW135" s="243"/>
      <c r="VVX135" s="243"/>
      <c r="VVY135" s="243"/>
      <c r="VVZ135" s="243"/>
      <c r="VWA135" s="243"/>
      <c r="VWB135" s="243"/>
      <c r="VWD135" s="243"/>
      <c r="VWE135" s="243"/>
      <c r="VWF135" s="243"/>
      <c r="VWG135" s="243"/>
      <c r="VWH135" s="243"/>
      <c r="VWI135" s="243"/>
      <c r="VWJ135" s="243"/>
      <c r="VWK135" s="243"/>
      <c r="VWL135" s="243"/>
      <c r="VWM135" s="243"/>
      <c r="VWN135" s="243"/>
      <c r="VWO135" s="243"/>
      <c r="VWP135" s="243"/>
      <c r="VWQ135" s="243"/>
      <c r="VWR135" s="243"/>
      <c r="VWT135" s="243"/>
      <c r="VWU135" s="243"/>
      <c r="VWV135" s="243"/>
      <c r="VWW135" s="243"/>
      <c r="VWX135" s="243"/>
      <c r="VWY135" s="243"/>
      <c r="VWZ135" s="243"/>
      <c r="VXA135" s="243"/>
      <c r="VXB135" s="243"/>
      <c r="VXC135" s="243"/>
      <c r="VXD135" s="243"/>
      <c r="VXE135" s="243"/>
      <c r="VXF135" s="243"/>
      <c r="VXG135" s="243"/>
      <c r="VXH135" s="243"/>
      <c r="VXJ135" s="243"/>
      <c r="VXK135" s="243"/>
      <c r="VXL135" s="243"/>
      <c r="VXM135" s="243"/>
      <c r="VXN135" s="243"/>
      <c r="VXO135" s="243"/>
      <c r="VXP135" s="243"/>
      <c r="VXQ135" s="243"/>
      <c r="VXR135" s="243"/>
      <c r="VXS135" s="243"/>
      <c r="VXT135" s="243"/>
      <c r="VXU135" s="243"/>
      <c r="VXV135" s="243"/>
      <c r="VXW135" s="243"/>
      <c r="VXX135" s="243"/>
      <c r="VXZ135" s="243"/>
      <c r="VYA135" s="243"/>
      <c r="VYB135" s="243"/>
      <c r="VYC135" s="243"/>
      <c r="VYD135" s="243"/>
      <c r="VYE135" s="243"/>
      <c r="VYF135" s="243"/>
      <c r="VYG135" s="243"/>
      <c r="VYH135" s="243"/>
      <c r="VYI135" s="243"/>
      <c r="VYJ135" s="243"/>
      <c r="VYK135" s="243"/>
      <c r="VYL135" s="243"/>
      <c r="VYM135" s="243"/>
      <c r="VYN135" s="243"/>
      <c r="VYP135" s="243"/>
      <c r="VYQ135" s="243"/>
      <c r="VYR135" s="243"/>
      <c r="VYS135" s="243"/>
      <c r="VYT135" s="243"/>
      <c r="VYU135" s="243"/>
      <c r="VYV135" s="243"/>
      <c r="VYW135" s="243"/>
      <c r="VYX135" s="243"/>
      <c r="VYY135" s="243"/>
      <c r="VYZ135" s="243"/>
      <c r="VZA135" s="243"/>
      <c r="VZB135" s="243"/>
      <c r="VZC135" s="243"/>
      <c r="VZD135" s="243"/>
      <c r="VZF135" s="243"/>
      <c r="VZG135" s="243"/>
      <c r="VZH135" s="243"/>
      <c r="VZI135" s="243"/>
      <c r="VZJ135" s="243"/>
      <c r="VZK135" s="243"/>
      <c r="VZL135" s="243"/>
      <c r="VZM135" s="243"/>
      <c r="VZN135" s="243"/>
      <c r="VZO135" s="243"/>
      <c r="VZP135" s="243"/>
      <c r="VZQ135" s="243"/>
      <c r="VZR135" s="243"/>
      <c r="VZS135" s="243"/>
      <c r="VZT135" s="243"/>
      <c r="VZV135" s="243"/>
      <c r="VZW135" s="243"/>
      <c r="VZX135" s="243"/>
      <c r="VZY135" s="243"/>
      <c r="VZZ135" s="243"/>
      <c r="WAA135" s="243"/>
      <c r="WAB135" s="243"/>
      <c r="WAC135" s="243"/>
      <c r="WAD135" s="243"/>
      <c r="WAE135" s="243"/>
      <c r="WAF135" s="243"/>
      <c r="WAG135" s="243"/>
      <c r="WAH135" s="243"/>
      <c r="WAI135" s="243"/>
      <c r="WAJ135" s="243"/>
      <c r="WAL135" s="243"/>
      <c r="WAM135" s="243"/>
      <c r="WAN135" s="243"/>
      <c r="WAO135" s="243"/>
      <c r="WAP135" s="243"/>
      <c r="WAQ135" s="243"/>
      <c r="WAR135" s="243"/>
      <c r="WAS135" s="243"/>
      <c r="WAT135" s="243"/>
      <c r="WAU135" s="243"/>
      <c r="WAV135" s="243"/>
      <c r="WAW135" s="243"/>
      <c r="WAX135" s="243"/>
      <c r="WAY135" s="243"/>
      <c r="WAZ135" s="243"/>
      <c r="WBB135" s="243"/>
      <c r="WBC135" s="243"/>
      <c r="WBD135" s="243"/>
      <c r="WBE135" s="243"/>
      <c r="WBF135" s="243"/>
      <c r="WBG135" s="243"/>
      <c r="WBH135" s="243"/>
      <c r="WBI135" s="243"/>
      <c r="WBJ135" s="243"/>
      <c r="WBK135" s="243"/>
      <c r="WBL135" s="243"/>
      <c r="WBM135" s="243"/>
      <c r="WBN135" s="243"/>
      <c r="WBO135" s="243"/>
      <c r="WBP135" s="243"/>
      <c r="WBR135" s="243"/>
      <c r="WBS135" s="243"/>
      <c r="WBT135" s="243"/>
      <c r="WBU135" s="243"/>
      <c r="WBV135" s="243"/>
      <c r="WBW135" s="243"/>
      <c r="WBX135" s="243"/>
      <c r="WBY135" s="243"/>
      <c r="WBZ135" s="243"/>
      <c r="WCA135" s="243"/>
      <c r="WCB135" s="243"/>
      <c r="WCC135" s="243"/>
      <c r="WCD135" s="243"/>
      <c r="WCE135" s="243"/>
      <c r="WCF135" s="243"/>
      <c r="WCH135" s="243"/>
      <c r="WCI135" s="243"/>
      <c r="WCJ135" s="243"/>
      <c r="WCK135" s="243"/>
      <c r="WCL135" s="243"/>
      <c r="WCM135" s="243"/>
      <c r="WCN135" s="243"/>
      <c r="WCO135" s="243"/>
      <c r="WCP135" s="243"/>
      <c r="WCQ135" s="243"/>
      <c r="WCR135" s="243"/>
      <c r="WCS135" s="243"/>
      <c r="WCT135" s="243"/>
      <c r="WCU135" s="243"/>
      <c r="WCV135" s="243"/>
      <c r="WCX135" s="243"/>
      <c r="WCY135" s="243"/>
      <c r="WCZ135" s="243"/>
      <c r="WDA135" s="243"/>
      <c r="WDB135" s="243"/>
      <c r="WDC135" s="243"/>
      <c r="WDD135" s="243"/>
      <c r="WDE135" s="243"/>
      <c r="WDF135" s="243"/>
      <c r="WDG135" s="243"/>
      <c r="WDH135" s="243"/>
      <c r="WDI135" s="243"/>
      <c r="WDJ135" s="243"/>
      <c r="WDK135" s="243"/>
      <c r="WDL135" s="243"/>
      <c r="WDN135" s="243"/>
      <c r="WDO135" s="243"/>
      <c r="WDP135" s="243"/>
      <c r="WDQ135" s="243"/>
      <c r="WDR135" s="243"/>
      <c r="WDS135" s="243"/>
      <c r="WDT135" s="243"/>
      <c r="WDU135" s="243"/>
      <c r="WDV135" s="243"/>
      <c r="WDW135" s="243"/>
      <c r="WDX135" s="243"/>
      <c r="WDY135" s="243"/>
      <c r="WDZ135" s="243"/>
      <c r="WEA135" s="243"/>
      <c r="WEB135" s="243"/>
      <c r="WED135" s="243"/>
      <c r="WEE135" s="243"/>
      <c r="WEF135" s="243"/>
      <c r="WEG135" s="243"/>
      <c r="WEH135" s="243"/>
      <c r="WEI135" s="243"/>
      <c r="WEJ135" s="243"/>
      <c r="WEK135" s="243"/>
      <c r="WEL135" s="243"/>
      <c r="WEM135" s="243"/>
      <c r="WEN135" s="243"/>
      <c r="WEO135" s="243"/>
      <c r="WEP135" s="243"/>
      <c r="WEQ135" s="243"/>
      <c r="WER135" s="243"/>
      <c r="WET135" s="243"/>
      <c r="WEU135" s="243"/>
      <c r="WEV135" s="243"/>
      <c r="WEW135" s="243"/>
      <c r="WEX135" s="243"/>
      <c r="WEY135" s="243"/>
      <c r="WEZ135" s="243"/>
      <c r="WFA135" s="243"/>
      <c r="WFB135" s="243"/>
      <c r="WFC135" s="243"/>
      <c r="WFD135" s="243"/>
      <c r="WFE135" s="243"/>
      <c r="WFF135" s="243"/>
      <c r="WFG135" s="243"/>
      <c r="WFH135" s="243"/>
      <c r="WFJ135" s="243"/>
      <c r="WFK135" s="243"/>
      <c r="WFL135" s="243"/>
      <c r="WFM135" s="243"/>
      <c r="WFN135" s="243"/>
      <c r="WFO135" s="243"/>
      <c r="WFP135" s="243"/>
      <c r="WFQ135" s="243"/>
      <c r="WFR135" s="243"/>
      <c r="WFS135" s="243"/>
      <c r="WFT135" s="243"/>
      <c r="WFU135" s="243"/>
      <c r="WFV135" s="243"/>
      <c r="WFW135" s="243"/>
      <c r="WFX135" s="243"/>
      <c r="WFZ135" s="243"/>
      <c r="WGA135" s="243"/>
      <c r="WGB135" s="243"/>
      <c r="WGC135" s="243"/>
      <c r="WGD135" s="243"/>
      <c r="WGE135" s="243"/>
      <c r="WGF135" s="243"/>
      <c r="WGG135" s="243"/>
      <c r="WGH135" s="243"/>
      <c r="WGI135" s="243"/>
      <c r="WGJ135" s="243"/>
      <c r="WGK135" s="243"/>
      <c r="WGL135" s="243"/>
      <c r="WGM135" s="243"/>
      <c r="WGN135" s="243"/>
      <c r="WGP135" s="243"/>
      <c r="WGQ135" s="243"/>
      <c r="WGR135" s="243"/>
      <c r="WGS135" s="243"/>
      <c r="WGT135" s="243"/>
      <c r="WGU135" s="243"/>
      <c r="WGV135" s="243"/>
      <c r="WGW135" s="243"/>
      <c r="WGX135" s="243"/>
      <c r="WGY135" s="243"/>
      <c r="WGZ135" s="243"/>
      <c r="WHA135" s="243"/>
      <c r="WHB135" s="243"/>
      <c r="WHC135" s="243"/>
      <c r="WHD135" s="243"/>
      <c r="WHF135" s="243"/>
      <c r="WHG135" s="243"/>
      <c r="WHH135" s="243"/>
      <c r="WHI135" s="243"/>
      <c r="WHJ135" s="243"/>
      <c r="WHK135" s="243"/>
      <c r="WHL135" s="243"/>
      <c r="WHM135" s="243"/>
      <c r="WHN135" s="243"/>
      <c r="WHO135" s="243"/>
      <c r="WHP135" s="243"/>
      <c r="WHQ135" s="243"/>
      <c r="WHR135" s="243"/>
      <c r="WHS135" s="243"/>
      <c r="WHT135" s="243"/>
      <c r="WHV135" s="243"/>
      <c r="WHW135" s="243"/>
      <c r="WHX135" s="243"/>
      <c r="WHY135" s="243"/>
      <c r="WHZ135" s="243"/>
      <c r="WIA135" s="243"/>
      <c r="WIB135" s="243"/>
      <c r="WIC135" s="243"/>
      <c r="WID135" s="243"/>
      <c r="WIE135" s="243"/>
      <c r="WIF135" s="243"/>
      <c r="WIG135" s="243"/>
      <c r="WIH135" s="243"/>
      <c r="WII135" s="243"/>
      <c r="WIJ135" s="243"/>
      <c r="WIL135" s="243"/>
      <c r="WIM135" s="243"/>
      <c r="WIN135" s="243"/>
      <c r="WIO135" s="243"/>
      <c r="WIP135" s="243"/>
      <c r="WIQ135" s="243"/>
      <c r="WIR135" s="243"/>
      <c r="WIS135" s="243"/>
      <c r="WIT135" s="243"/>
      <c r="WIU135" s="243"/>
      <c r="WIV135" s="243"/>
      <c r="WIW135" s="243"/>
      <c r="WIX135" s="243"/>
      <c r="WIY135" s="243"/>
      <c r="WIZ135" s="243"/>
      <c r="WJB135" s="243"/>
      <c r="WJC135" s="243"/>
      <c r="WJD135" s="243"/>
      <c r="WJE135" s="243"/>
      <c r="WJF135" s="243"/>
      <c r="WJG135" s="243"/>
      <c r="WJH135" s="243"/>
      <c r="WJI135" s="243"/>
      <c r="WJJ135" s="243"/>
      <c r="WJK135" s="243"/>
      <c r="WJL135" s="243"/>
      <c r="WJM135" s="243"/>
      <c r="WJN135" s="243"/>
      <c r="WJO135" s="243"/>
      <c r="WJP135" s="243"/>
      <c r="WJR135" s="243"/>
      <c r="WJS135" s="243"/>
      <c r="WJT135" s="243"/>
      <c r="WJU135" s="243"/>
      <c r="WJV135" s="243"/>
      <c r="WJW135" s="243"/>
      <c r="WJX135" s="243"/>
      <c r="WJY135" s="243"/>
      <c r="WJZ135" s="243"/>
      <c r="WKA135" s="243"/>
      <c r="WKB135" s="243"/>
      <c r="WKC135" s="243"/>
      <c r="WKD135" s="243"/>
      <c r="WKE135" s="243"/>
      <c r="WKF135" s="243"/>
      <c r="WKH135" s="243"/>
      <c r="WKI135" s="243"/>
      <c r="WKJ135" s="243"/>
      <c r="WKK135" s="243"/>
      <c r="WKL135" s="243"/>
      <c r="WKM135" s="243"/>
      <c r="WKN135" s="243"/>
      <c r="WKO135" s="243"/>
      <c r="WKP135" s="243"/>
      <c r="WKQ135" s="243"/>
      <c r="WKR135" s="243"/>
      <c r="WKS135" s="243"/>
      <c r="WKT135" s="243"/>
      <c r="WKU135" s="243"/>
      <c r="WKV135" s="243"/>
      <c r="WKX135" s="243"/>
      <c r="WKY135" s="243"/>
      <c r="WKZ135" s="243"/>
      <c r="WLA135" s="243"/>
      <c r="WLB135" s="243"/>
      <c r="WLC135" s="243"/>
      <c r="WLD135" s="243"/>
      <c r="WLE135" s="243"/>
      <c r="WLF135" s="243"/>
      <c r="WLG135" s="243"/>
      <c r="WLH135" s="243"/>
      <c r="WLI135" s="243"/>
      <c r="WLJ135" s="243"/>
      <c r="WLK135" s="243"/>
      <c r="WLL135" s="243"/>
      <c r="WLN135" s="243"/>
      <c r="WLO135" s="243"/>
      <c r="WLP135" s="243"/>
      <c r="WLQ135" s="243"/>
      <c r="WLR135" s="243"/>
      <c r="WLS135" s="243"/>
      <c r="WLT135" s="243"/>
      <c r="WLU135" s="243"/>
      <c r="WLV135" s="243"/>
      <c r="WLW135" s="243"/>
      <c r="WLX135" s="243"/>
      <c r="WLY135" s="243"/>
      <c r="WLZ135" s="243"/>
      <c r="WMA135" s="243"/>
      <c r="WMB135" s="243"/>
      <c r="WMD135" s="243"/>
      <c r="WME135" s="243"/>
      <c r="WMF135" s="243"/>
      <c r="WMG135" s="243"/>
      <c r="WMH135" s="243"/>
      <c r="WMI135" s="243"/>
      <c r="WMJ135" s="243"/>
      <c r="WMK135" s="243"/>
      <c r="WML135" s="243"/>
      <c r="WMM135" s="243"/>
      <c r="WMN135" s="243"/>
      <c r="WMO135" s="243"/>
      <c r="WMP135" s="243"/>
      <c r="WMQ135" s="243"/>
      <c r="WMR135" s="243"/>
      <c r="WMT135" s="243"/>
      <c r="WMU135" s="243"/>
      <c r="WMV135" s="243"/>
      <c r="WMW135" s="243"/>
      <c r="WMX135" s="243"/>
      <c r="WMY135" s="243"/>
      <c r="WMZ135" s="243"/>
      <c r="WNA135" s="243"/>
      <c r="WNB135" s="243"/>
      <c r="WNC135" s="243"/>
      <c r="WND135" s="243"/>
      <c r="WNE135" s="243"/>
      <c r="WNF135" s="243"/>
      <c r="WNG135" s="243"/>
      <c r="WNH135" s="243"/>
      <c r="WNJ135" s="243"/>
      <c r="WNK135" s="243"/>
      <c r="WNL135" s="243"/>
      <c r="WNM135" s="243"/>
      <c r="WNN135" s="243"/>
      <c r="WNO135" s="243"/>
      <c r="WNP135" s="243"/>
      <c r="WNQ135" s="243"/>
      <c r="WNR135" s="243"/>
      <c r="WNS135" s="243"/>
      <c r="WNT135" s="243"/>
      <c r="WNU135" s="243"/>
      <c r="WNV135" s="243"/>
      <c r="WNW135" s="243"/>
      <c r="WNX135" s="243"/>
      <c r="WNZ135" s="243"/>
      <c r="WOA135" s="243"/>
      <c r="WOB135" s="243"/>
      <c r="WOC135" s="243"/>
      <c r="WOD135" s="243"/>
      <c r="WOE135" s="243"/>
      <c r="WOF135" s="243"/>
      <c r="WOG135" s="243"/>
      <c r="WOH135" s="243"/>
      <c r="WOI135" s="243"/>
      <c r="WOJ135" s="243"/>
      <c r="WOK135" s="243"/>
      <c r="WOL135" s="243"/>
      <c r="WOM135" s="243"/>
      <c r="WON135" s="243"/>
      <c r="WOP135" s="243"/>
      <c r="WOQ135" s="243"/>
      <c r="WOR135" s="243"/>
      <c r="WOS135" s="243"/>
      <c r="WOT135" s="243"/>
      <c r="WOU135" s="243"/>
      <c r="WOV135" s="243"/>
      <c r="WOW135" s="243"/>
      <c r="WOX135" s="243"/>
      <c r="WOY135" s="243"/>
      <c r="WOZ135" s="243"/>
      <c r="WPA135" s="243"/>
      <c r="WPB135" s="243"/>
      <c r="WPC135" s="243"/>
      <c r="WPD135" s="243"/>
      <c r="WPF135" s="243"/>
      <c r="WPG135" s="243"/>
      <c r="WPH135" s="243"/>
      <c r="WPI135" s="243"/>
      <c r="WPJ135" s="243"/>
      <c r="WPK135" s="243"/>
      <c r="WPL135" s="243"/>
      <c r="WPM135" s="243"/>
      <c r="WPN135" s="243"/>
      <c r="WPO135" s="243"/>
      <c r="WPP135" s="243"/>
      <c r="WPQ135" s="243"/>
      <c r="WPR135" s="243"/>
      <c r="WPS135" s="243"/>
      <c r="WPT135" s="243"/>
      <c r="WPV135" s="243"/>
      <c r="WPW135" s="243"/>
      <c r="WPX135" s="243"/>
      <c r="WPY135" s="243"/>
      <c r="WPZ135" s="243"/>
      <c r="WQA135" s="243"/>
      <c r="WQB135" s="243"/>
      <c r="WQC135" s="243"/>
      <c r="WQD135" s="243"/>
      <c r="WQE135" s="243"/>
      <c r="WQF135" s="243"/>
      <c r="WQG135" s="243"/>
      <c r="WQH135" s="243"/>
      <c r="WQI135" s="243"/>
      <c r="WQJ135" s="243"/>
      <c r="WQL135" s="243"/>
      <c r="WQM135" s="243"/>
      <c r="WQN135" s="243"/>
      <c r="WQO135" s="243"/>
      <c r="WQP135" s="243"/>
      <c r="WQQ135" s="243"/>
      <c r="WQR135" s="243"/>
      <c r="WQS135" s="243"/>
      <c r="WQT135" s="243"/>
      <c r="WQU135" s="243"/>
      <c r="WQV135" s="243"/>
      <c r="WQW135" s="243"/>
      <c r="WQX135" s="243"/>
      <c r="WQY135" s="243"/>
      <c r="WQZ135" s="243"/>
      <c r="WRB135" s="243"/>
      <c r="WRC135" s="243"/>
      <c r="WRD135" s="243"/>
      <c r="WRE135" s="243"/>
      <c r="WRF135" s="243"/>
      <c r="WRG135" s="243"/>
      <c r="WRH135" s="243"/>
      <c r="WRI135" s="243"/>
      <c r="WRJ135" s="243"/>
      <c r="WRK135" s="243"/>
      <c r="WRL135" s="243"/>
      <c r="WRM135" s="243"/>
      <c r="WRN135" s="243"/>
      <c r="WRO135" s="243"/>
      <c r="WRP135" s="243"/>
      <c r="WRR135" s="243"/>
      <c r="WRS135" s="243"/>
      <c r="WRT135" s="243"/>
      <c r="WRU135" s="243"/>
      <c r="WRV135" s="243"/>
      <c r="WRW135" s="243"/>
      <c r="WRX135" s="243"/>
      <c r="WRY135" s="243"/>
      <c r="WRZ135" s="243"/>
      <c r="WSA135" s="243"/>
      <c r="WSB135" s="243"/>
      <c r="WSC135" s="243"/>
      <c r="WSD135" s="243"/>
      <c r="WSE135" s="243"/>
      <c r="WSF135" s="243"/>
      <c r="WSH135" s="243"/>
      <c r="WSI135" s="243"/>
      <c r="WSJ135" s="243"/>
      <c r="WSK135" s="243"/>
      <c r="WSL135" s="243"/>
      <c r="WSM135" s="243"/>
      <c r="WSN135" s="243"/>
      <c r="WSO135" s="243"/>
      <c r="WSP135" s="243"/>
      <c r="WSQ135" s="243"/>
      <c r="WSR135" s="243"/>
      <c r="WSS135" s="243"/>
      <c r="WST135" s="243"/>
      <c r="WSU135" s="243"/>
      <c r="WSV135" s="243"/>
      <c r="WSX135" s="243"/>
      <c r="WSY135" s="243"/>
      <c r="WSZ135" s="243"/>
      <c r="WTA135" s="243"/>
      <c r="WTB135" s="243"/>
      <c r="WTC135" s="243"/>
      <c r="WTD135" s="243"/>
      <c r="WTE135" s="243"/>
      <c r="WTF135" s="243"/>
      <c r="WTG135" s="243"/>
      <c r="WTH135" s="243"/>
      <c r="WTI135" s="243"/>
      <c r="WTJ135" s="243"/>
      <c r="WTK135" s="243"/>
      <c r="WTL135" s="243"/>
      <c r="WTN135" s="243"/>
      <c r="WTO135" s="243"/>
      <c r="WTP135" s="243"/>
      <c r="WTQ135" s="243"/>
      <c r="WTR135" s="243"/>
      <c r="WTS135" s="243"/>
      <c r="WTT135" s="243"/>
      <c r="WTU135" s="243"/>
      <c r="WTV135" s="243"/>
      <c r="WTW135" s="243"/>
      <c r="WTX135" s="243"/>
      <c r="WTY135" s="243"/>
      <c r="WTZ135" s="243"/>
      <c r="WUA135" s="243"/>
      <c r="WUB135" s="243"/>
      <c r="WUD135" s="243"/>
      <c r="WUE135" s="243"/>
      <c r="WUF135" s="243"/>
      <c r="WUG135" s="243"/>
      <c r="WUH135" s="243"/>
      <c r="WUI135" s="243"/>
      <c r="WUJ135" s="243"/>
      <c r="WUK135" s="243"/>
      <c r="WUL135" s="243"/>
      <c r="WUM135" s="243"/>
      <c r="WUN135" s="243"/>
      <c r="WUO135" s="243"/>
      <c r="WUP135" s="243"/>
      <c r="WUQ135" s="243"/>
      <c r="WUR135" s="243"/>
      <c r="WUT135" s="243"/>
      <c r="WUU135" s="243"/>
      <c r="WUV135" s="243"/>
      <c r="WUW135" s="243"/>
      <c r="WUX135" s="243"/>
      <c r="WUY135" s="243"/>
      <c r="WUZ135" s="243"/>
      <c r="WVA135" s="243"/>
      <c r="WVB135" s="243"/>
      <c r="WVC135" s="243"/>
      <c r="WVD135" s="243"/>
      <c r="WVE135" s="243"/>
      <c r="WVF135" s="243"/>
      <c r="WVG135" s="243"/>
      <c r="WVH135" s="243"/>
      <c r="WVJ135" s="243"/>
      <c r="WVK135" s="243"/>
      <c r="WVL135" s="243"/>
      <c r="WVM135" s="243"/>
      <c r="WVN135" s="243"/>
      <c r="WVO135" s="243"/>
      <c r="WVP135" s="243"/>
      <c r="WVQ135" s="243"/>
      <c r="WVR135" s="243"/>
      <c r="WVS135" s="243"/>
      <c r="WVT135" s="243"/>
      <c r="WVU135" s="243"/>
      <c r="WVV135" s="243"/>
      <c r="WVW135" s="243"/>
      <c r="WVX135" s="243"/>
      <c r="WVZ135" s="243"/>
      <c r="WWA135" s="243"/>
      <c r="WWB135" s="243"/>
      <c r="WWC135" s="243"/>
      <c r="WWD135" s="243"/>
      <c r="WWE135" s="243"/>
      <c r="WWF135" s="243"/>
      <c r="WWG135" s="243"/>
      <c r="WWH135" s="243"/>
      <c r="WWI135" s="243"/>
      <c r="WWJ135" s="243"/>
      <c r="WWK135" s="243"/>
      <c r="WWL135" s="243"/>
      <c r="WWM135" s="243"/>
      <c r="WWN135" s="243"/>
      <c r="WWP135" s="243"/>
      <c r="WWQ135" s="243"/>
      <c r="WWR135" s="243"/>
      <c r="WWS135" s="243"/>
      <c r="WWT135" s="243"/>
      <c r="WWU135" s="243"/>
      <c r="WWV135" s="243"/>
      <c r="WWW135" s="243"/>
      <c r="WWX135" s="243"/>
      <c r="WWY135" s="243"/>
      <c r="WWZ135" s="243"/>
      <c r="WXA135" s="243"/>
      <c r="WXB135" s="243"/>
      <c r="WXC135" s="243"/>
      <c r="WXD135" s="243"/>
      <c r="WXF135" s="243"/>
      <c r="WXG135" s="243"/>
      <c r="WXH135" s="243"/>
      <c r="WXI135" s="243"/>
      <c r="WXJ135" s="243"/>
      <c r="WXK135" s="243"/>
      <c r="WXL135" s="243"/>
      <c r="WXM135" s="243"/>
      <c r="WXN135" s="243"/>
      <c r="WXO135" s="243"/>
      <c r="WXP135" s="243"/>
      <c r="WXQ135" s="243"/>
      <c r="WXR135" s="243"/>
      <c r="WXS135" s="243"/>
      <c r="WXT135" s="243"/>
      <c r="WXV135" s="243"/>
      <c r="WXW135" s="243"/>
      <c r="WXX135" s="243"/>
      <c r="WXY135" s="243"/>
      <c r="WXZ135" s="243"/>
      <c r="WYA135" s="243"/>
      <c r="WYB135" s="243"/>
      <c r="WYC135" s="243"/>
      <c r="WYD135" s="243"/>
      <c r="WYE135" s="243"/>
      <c r="WYF135" s="243"/>
      <c r="WYG135" s="243"/>
      <c r="WYH135" s="243"/>
      <c r="WYI135" s="243"/>
      <c r="WYJ135" s="243"/>
      <c r="WYL135" s="243"/>
      <c r="WYM135" s="243"/>
      <c r="WYN135" s="243"/>
      <c r="WYO135" s="243"/>
      <c r="WYP135" s="243"/>
      <c r="WYQ135" s="243"/>
      <c r="WYR135" s="243"/>
      <c r="WYS135" s="243"/>
      <c r="WYT135" s="243"/>
      <c r="WYU135" s="243"/>
      <c r="WYV135" s="243"/>
      <c r="WYW135" s="243"/>
      <c r="WYX135" s="243"/>
      <c r="WYY135" s="243"/>
      <c r="WYZ135" s="243"/>
      <c r="WZB135" s="243"/>
      <c r="WZC135" s="243"/>
      <c r="WZD135" s="243"/>
      <c r="WZE135" s="243"/>
      <c r="WZF135" s="243"/>
      <c r="WZG135" s="243"/>
      <c r="WZH135" s="243"/>
      <c r="WZI135" s="243"/>
      <c r="WZJ135" s="243"/>
      <c r="WZK135" s="243"/>
      <c r="WZL135" s="243"/>
      <c r="WZM135" s="243"/>
      <c r="WZN135" s="243"/>
      <c r="WZO135" s="243"/>
      <c r="WZP135" s="243"/>
      <c r="WZR135" s="243"/>
      <c r="WZS135" s="243"/>
      <c r="WZT135" s="243"/>
      <c r="WZU135" s="243"/>
      <c r="WZV135" s="243"/>
      <c r="WZW135" s="243"/>
      <c r="WZX135" s="243"/>
      <c r="WZY135" s="243"/>
      <c r="WZZ135" s="243"/>
      <c r="XAA135" s="243"/>
      <c r="XAB135" s="243"/>
      <c r="XAC135" s="243"/>
      <c r="XAD135" s="243"/>
      <c r="XAE135" s="243"/>
      <c r="XAF135" s="243"/>
      <c r="XAH135" s="243"/>
      <c r="XAI135" s="243"/>
      <c r="XAJ135" s="243"/>
      <c r="XAK135" s="243"/>
      <c r="XAL135" s="243"/>
      <c r="XAM135" s="243"/>
      <c r="XAN135" s="243"/>
      <c r="XAO135" s="243"/>
      <c r="XAP135" s="243"/>
      <c r="XAQ135" s="243"/>
      <c r="XAR135" s="243"/>
      <c r="XAS135" s="243"/>
      <c r="XAT135" s="243"/>
      <c r="XAU135" s="243"/>
      <c r="XAV135" s="243"/>
      <c r="XAX135" s="243"/>
      <c r="XAY135" s="243"/>
      <c r="XAZ135" s="243"/>
      <c r="XBA135" s="243"/>
      <c r="XBB135" s="243"/>
      <c r="XBC135" s="243"/>
      <c r="XBD135" s="243"/>
      <c r="XBE135" s="243"/>
      <c r="XBF135" s="243"/>
      <c r="XBG135" s="243"/>
      <c r="XBH135" s="243"/>
      <c r="XBI135" s="243"/>
      <c r="XBJ135" s="243"/>
      <c r="XBK135" s="243"/>
      <c r="XBL135" s="243"/>
      <c r="XBN135" s="243"/>
      <c r="XBO135" s="243"/>
      <c r="XBP135" s="243"/>
      <c r="XBQ135" s="243"/>
      <c r="XBR135" s="243"/>
      <c r="XBS135" s="243"/>
      <c r="XBT135" s="243"/>
      <c r="XBU135" s="243"/>
      <c r="XBV135" s="243"/>
      <c r="XBW135" s="243"/>
      <c r="XBX135" s="243"/>
      <c r="XBY135" s="243"/>
      <c r="XBZ135" s="243"/>
      <c r="XCA135" s="243"/>
      <c r="XCB135" s="243"/>
      <c r="XCD135" s="243"/>
      <c r="XCE135" s="243"/>
      <c r="XCF135" s="243"/>
      <c r="XCG135" s="243"/>
      <c r="XCH135" s="243"/>
      <c r="XCI135" s="243"/>
      <c r="XCJ135" s="243"/>
      <c r="XCK135" s="243"/>
      <c r="XCL135" s="243"/>
      <c r="XCM135" s="243"/>
      <c r="XCN135" s="243"/>
      <c r="XCO135" s="243"/>
      <c r="XCP135" s="243"/>
      <c r="XCQ135" s="243"/>
      <c r="XCR135" s="243"/>
      <c r="XCT135" s="243"/>
      <c r="XCU135" s="243"/>
      <c r="XCV135" s="243"/>
      <c r="XCW135" s="243"/>
      <c r="XCX135" s="243"/>
      <c r="XCY135" s="243"/>
      <c r="XCZ135" s="243"/>
      <c r="XDA135" s="243"/>
      <c r="XDB135" s="243"/>
      <c r="XDC135" s="243"/>
      <c r="XDD135" s="243"/>
      <c r="XDE135" s="243"/>
      <c r="XDF135" s="243"/>
      <c r="XDG135" s="243"/>
      <c r="XDH135" s="243"/>
      <c r="XDJ135" s="243"/>
      <c r="XDK135" s="243"/>
      <c r="XDL135" s="243"/>
      <c r="XDM135" s="243"/>
      <c r="XDN135" s="243"/>
      <c r="XDO135" s="243"/>
      <c r="XDP135" s="243"/>
      <c r="XDQ135" s="243"/>
      <c r="XDR135" s="243"/>
      <c r="XDS135" s="243"/>
      <c r="XDT135" s="243"/>
      <c r="XDU135" s="243"/>
      <c r="XDV135" s="243"/>
      <c r="XDW135" s="243"/>
      <c r="XDX135" s="243"/>
      <c r="XDZ135" s="243"/>
      <c r="XEA135" s="243"/>
      <c r="XEB135" s="243"/>
      <c r="XEC135" s="243"/>
      <c r="XED135" s="243"/>
      <c r="XEE135" s="243"/>
      <c r="XEF135" s="243"/>
      <c r="XEG135" s="243"/>
      <c r="XEH135" s="243"/>
      <c r="XEI135" s="243"/>
      <c r="XEJ135" s="243"/>
      <c r="XEK135" s="243"/>
      <c r="XEL135" s="243"/>
      <c r="XEM135" s="243"/>
      <c r="XEN135" s="243"/>
      <c r="XEP135" s="243"/>
      <c r="XEQ135" s="243"/>
      <c r="XER135" s="243"/>
      <c r="XES135" s="243"/>
      <c r="XET135" s="243"/>
      <c r="XEU135" s="243"/>
      <c r="XEV135" s="243"/>
      <c r="XEW135" s="243"/>
      <c r="XEX135" s="243"/>
      <c r="XEY135" s="243"/>
      <c r="XEZ135" s="243"/>
      <c r="XFA135" s="243"/>
      <c r="XFB135" s="243"/>
      <c r="XFC135" s="243"/>
      <c r="XFD135" s="243"/>
    </row>
    <row r="136" spans="1:1024 1026:2048 2050:3072 3074:4096 4098:5120 5122:6144 6146:7168 7170:8192 8194:9216 9218:10240 10242:11264 11266:12288 12290:13312 13314:14336 14338:15360 15362:16384" ht="17.25" customHeight="1">
      <c r="A136" s="93" t="s">
        <v>1950</v>
      </c>
    </row>
    <row r="137" spans="1:1024 1026:2048 2050:3072 3074:4096 4098:5120 5122:6144 6146:7168 7170:8192 8194:9216 9218:10240 10242:11264 11266:12288 12290:13312 13314:14336 14338:15360 15362:16384" ht="12.6" customHeight="1">
      <c r="A137" s="93"/>
      <c r="S137" s="23" t="s">
        <v>2122</v>
      </c>
    </row>
    <row r="138" spans="1:1024 1026:2048 2050:3072 3074:4096 4098:5120 5122:6144 6146:7168 7170:8192 8194:9216 9218:10240 10242:11264 11266:12288 12290:13312 13314:14336 14338:15360 15362:16384" ht="12.6" customHeight="1" thickBot="1">
      <c r="N138" s="403"/>
      <c r="S138" s="498" t="s">
        <v>3682</v>
      </c>
    </row>
    <row r="139" spans="1:1024 1026:2048 2050:3072 3074:4096 4098:5120 5122:6144 6146:7168 7170:8192 8194:9216 9218:10240 10242:11264 11266:12288 12290:13312 13314:14336 14338:15360 15362:16384" ht="13.5" customHeight="1">
      <c r="B139" s="1186" t="s">
        <v>2066</v>
      </c>
      <c r="C139" s="1188"/>
      <c r="D139" s="1298" t="s">
        <v>2197</v>
      </c>
      <c r="E139" s="2153"/>
      <c r="F139" s="2319" t="s">
        <v>654</v>
      </c>
      <c r="G139" s="2329"/>
      <c r="H139" s="2329"/>
      <c r="I139" s="2329"/>
      <c r="J139" s="2329"/>
      <c r="K139" s="2329"/>
      <c r="L139" s="2329"/>
      <c r="M139" s="2329"/>
      <c r="N139" s="2329"/>
      <c r="O139" s="2320"/>
      <c r="P139" s="1192" t="s">
        <v>655</v>
      </c>
      <c r="Q139" s="1188"/>
      <c r="R139" s="1192" t="s">
        <v>656</v>
      </c>
      <c r="S139" s="2305"/>
    </row>
    <row r="140" spans="1:1024 1026:2048 2050:3072 3074:4096 4098:5120 5122:6144 6146:7168 7170:8192 8194:9216 9218:10240 10242:11264 11266:12288 12290:13312 13314:14336 14338:15360 15362:16384" ht="20.100000000000001" customHeight="1">
      <c r="B140" s="2230"/>
      <c r="C140" s="2232"/>
      <c r="D140" s="2313"/>
      <c r="E140" s="2314"/>
      <c r="F140" s="2558" t="s">
        <v>2198</v>
      </c>
      <c r="G140" s="1303"/>
      <c r="H140" s="2831" t="s">
        <v>657</v>
      </c>
      <c r="I140" s="2831" t="s">
        <v>658</v>
      </c>
      <c r="J140" s="2831" t="s">
        <v>659</v>
      </c>
      <c r="K140" s="2503" t="s">
        <v>660</v>
      </c>
      <c r="L140" s="2831" t="s">
        <v>661</v>
      </c>
      <c r="M140" s="2831" t="s">
        <v>662</v>
      </c>
      <c r="N140" s="2831" t="s">
        <v>663</v>
      </c>
      <c r="O140" s="2831" t="s">
        <v>664</v>
      </c>
      <c r="P140" s="2262"/>
      <c r="Q140" s="2232"/>
      <c r="R140" s="2262"/>
      <c r="S140" s="2306"/>
    </row>
    <row r="141" spans="1:1024 1026:2048 2050:3072 3074:4096 4098:5120 5122:6144 6146:7168 7170:8192 8194:9216 9218:10240 10242:11264 11266:12288 12290:13312 13314:14336 14338:15360 15362:16384" ht="20.100000000000001" customHeight="1">
      <c r="B141" s="1189"/>
      <c r="C141" s="1191"/>
      <c r="D141" s="2154"/>
      <c r="E141" s="2155"/>
      <c r="F141" s="1193"/>
      <c r="G141" s="1191"/>
      <c r="H141" s="2832"/>
      <c r="I141" s="2832"/>
      <c r="J141" s="2832"/>
      <c r="K141" s="2504"/>
      <c r="L141" s="2832"/>
      <c r="M141" s="2832"/>
      <c r="N141" s="2832"/>
      <c r="O141" s="2832"/>
      <c r="P141" s="1193"/>
      <c r="Q141" s="1191"/>
      <c r="R141" s="1193"/>
      <c r="S141" s="2264"/>
    </row>
    <row r="142" spans="1:1024 1026:2048 2050:3072 3074:4096 4098:5120 5122:6144 6146:7168 7170:8192 8194:9216 9218:10240 10242:11264 11266:12288 12290:13312 13314:14336 14338:15360 15362:16384" ht="30" customHeight="1">
      <c r="B142" s="2781" t="s">
        <v>2498</v>
      </c>
      <c r="C142" s="2782"/>
      <c r="D142" s="2704">
        <v>6006</v>
      </c>
      <c r="E142" s="2712"/>
      <c r="F142" s="2704">
        <v>20378</v>
      </c>
      <c r="G142" s="2712"/>
      <c r="H142" s="687">
        <v>6370</v>
      </c>
      <c r="I142" s="687">
        <v>5432</v>
      </c>
      <c r="J142" s="687">
        <v>216</v>
      </c>
      <c r="K142" s="688">
        <v>1720</v>
      </c>
      <c r="L142" s="689">
        <v>6552</v>
      </c>
      <c r="M142" s="690">
        <v>0</v>
      </c>
      <c r="N142" s="687">
        <v>85</v>
      </c>
      <c r="O142" s="687">
        <v>3</v>
      </c>
      <c r="P142" s="2704">
        <v>612</v>
      </c>
      <c r="Q142" s="2712"/>
      <c r="R142" s="2833">
        <v>8.2100000000000009</v>
      </c>
      <c r="S142" s="2834"/>
    </row>
    <row r="143" spans="1:1024 1026:2048 2050:3072 3074:4096 4098:5120 5122:6144 6146:7168 7170:8192 8194:9216 9218:10240 10242:11264 11266:12288 12290:13312 13314:14336 14338:15360 15362:16384" ht="30" customHeight="1">
      <c r="B143" s="2788" t="s">
        <v>2499</v>
      </c>
      <c r="C143" s="2789"/>
      <c r="D143" s="2699">
        <v>5960</v>
      </c>
      <c r="E143" s="2700"/>
      <c r="F143" s="2699">
        <v>20024</v>
      </c>
      <c r="G143" s="2700"/>
      <c r="H143" s="687">
        <v>6207</v>
      </c>
      <c r="I143" s="687">
        <v>5320</v>
      </c>
      <c r="J143" s="687">
        <v>162</v>
      </c>
      <c r="K143" s="688">
        <v>1920</v>
      </c>
      <c r="L143" s="689">
        <v>6332</v>
      </c>
      <c r="M143" s="690">
        <v>2</v>
      </c>
      <c r="N143" s="687">
        <v>71</v>
      </c>
      <c r="O143" s="687">
        <v>10</v>
      </c>
      <c r="P143" s="2699">
        <v>588</v>
      </c>
      <c r="Q143" s="2700"/>
      <c r="R143" s="2822">
        <v>7.94</v>
      </c>
      <c r="S143" s="2823"/>
    </row>
    <row r="144" spans="1:1024 1026:2048 2050:3072 3074:4096 4098:5120 5122:6144 6146:7168 7170:8192 8194:9216 9218:10240 10242:11264 11266:12288 12290:13312 13314:14336 14338:15360 15362:16384" ht="30" customHeight="1">
      <c r="B144" s="2788" t="s">
        <v>2633</v>
      </c>
      <c r="C144" s="2789"/>
      <c r="D144" s="2699">
        <v>6073</v>
      </c>
      <c r="E144" s="2700"/>
      <c r="F144" s="2699">
        <v>20732</v>
      </c>
      <c r="G144" s="2700"/>
      <c r="H144" s="687">
        <v>6491</v>
      </c>
      <c r="I144" s="687">
        <v>5591</v>
      </c>
      <c r="J144" s="687">
        <v>181</v>
      </c>
      <c r="K144" s="688">
        <v>1932</v>
      </c>
      <c r="L144" s="689">
        <v>6461</v>
      </c>
      <c r="M144" s="690">
        <v>1</v>
      </c>
      <c r="N144" s="687">
        <v>65</v>
      </c>
      <c r="O144" s="687">
        <v>10</v>
      </c>
      <c r="P144" s="2699">
        <v>610</v>
      </c>
      <c r="Q144" s="2700"/>
      <c r="R144" s="2828">
        <v>8.3000000000000007</v>
      </c>
      <c r="S144" s="2829"/>
    </row>
    <row r="145" spans="1:19" ht="30" customHeight="1">
      <c r="B145" s="2788" t="s">
        <v>2698</v>
      </c>
      <c r="C145" s="2789"/>
      <c r="D145" s="2699">
        <v>6133</v>
      </c>
      <c r="E145" s="2700"/>
      <c r="F145" s="2699">
        <v>21226</v>
      </c>
      <c r="G145" s="2700"/>
      <c r="H145" s="689">
        <v>6602</v>
      </c>
      <c r="I145" s="689">
        <v>5843</v>
      </c>
      <c r="J145" s="689">
        <v>198</v>
      </c>
      <c r="K145" s="689">
        <v>1989</v>
      </c>
      <c r="L145" s="689">
        <v>6507</v>
      </c>
      <c r="M145" s="689">
        <v>0</v>
      </c>
      <c r="N145" s="689">
        <v>83</v>
      </c>
      <c r="O145" s="689">
        <v>4</v>
      </c>
      <c r="P145" s="2699">
        <v>618</v>
      </c>
      <c r="Q145" s="2700"/>
      <c r="R145" s="2822">
        <v>8.4600000000000009</v>
      </c>
      <c r="S145" s="2823"/>
    </row>
    <row r="146" spans="1:19" ht="30" customHeight="1" thickBot="1">
      <c r="B146" s="2794" t="s">
        <v>2699</v>
      </c>
      <c r="C146" s="2795"/>
      <c r="D146" s="2696">
        <v>6246</v>
      </c>
      <c r="E146" s="2697"/>
      <c r="F146" s="2696">
        <v>22052</v>
      </c>
      <c r="G146" s="2697"/>
      <c r="H146" s="691">
        <v>6770</v>
      </c>
      <c r="I146" s="691">
        <v>6004</v>
      </c>
      <c r="J146" s="691">
        <v>311</v>
      </c>
      <c r="K146" s="691">
        <v>2128</v>
      </c>
      <c r="L146" s="691">
        <v>6759</v>
      </c>
      <c r="M146" s="691">
        <v>0</v>
      </c>
      <c r="N146" s="691">
        <v>76</v>
      </c>
      <c r="O146" s="691">
        <v>4</v>
      </c>
      <c r="P146" s="2696">
        <v>634</v>
      </c>
      <c r="Q146" s="2697"/>
      <c r="R146" s="2824">
        <v>8.82</v>
      </c>
      <c r="S146" s="2825"/>
    </row>
    <row r="147" spans="1:19">
      <c r="B147" s="223" t="s">
        <v>665</v>
      </c>
      <c r="N147" s="396"/>
    </row>
    <row r="148" spans="1:19">
      <c r="B148" s="341" t="s">
        <v>3681</v>
      </c>
      <c r="N148" s="396"/>
      <c r="S148" s="23"/>
    </row>
    <row r="149" spans="1:19">
      <c r="N149" s="396"/>
      <c r="S149" s="23"/>
    </row>
    <row r="150" spans="1:19" ht="12.6" customHeight="1">
      <c r="N150" s="396"/>
    </row>
    <row r="151" spans="1:19" ht="17.25" customHeight="1">
      <c r="A151" s="93" t="s">
        <v>1951</v>
      </c>
    </row>
    <row r="152" spans="1:19" ht="12.6" customHeight="1">
      <c r="A152" s="93"/>
      <c r="S152" s="23" t="s">
        <v>2122</v>
      </c>
    </row>
    <row r="153" spans="1:19" ht="12.6" customHeight="1" thickBot="1">
      <c r="B153" s="52"/>
      <c r="C153" s="52"/>
      <c r="M153" s="403"/>
      <c r="S153" s="498" t="s">
        <v>634</v>
      </c>
    </row>
    <row r="154" spans="1:19" ht="30" customHeight="1">
      <c r="A154" s="376"/>
      <c r="B154" s="1186" t="s">
        <v>2066</v>
      </c>
      <c r="C154" s="1188"/>
      <c r="D154" s="1192" t="s">
        <v>2067</v>
      </c>
      <c r="E154" s="1188"/>
      <c r="F154" s="1296" t="s">
        <v>666</v>
      </c>
      <c r="G154" s="1297"/>
      <c r="H154" s="1296" t="s">
        <v>667</v>
      </c>
      <c r="I154" s="1297"/>
      <c r="J154" s="1296" t="s">
        <v>668</v>
      </c>
      <c r="K154" s="1297"/>
      <c r="L154" s="1296" t="s">
        <v>669</v>
      </c>
      <c r="M154" s="1297"/>
      <c r="N154" s="1289" t="s">
        <v>670</v>
      </c>
      <c r="O154" s="1297"/>
      <c r="P154" s="1296" t="s">
        <v>671</v>
      </c>
      <c r="Q154" s="1297"/>
      <c r="R154" s="1296" t="s">
        <v>672</v>
      </c>
      <c r="S154" s="1290"/>
    </row>
    <row r="155" spans="1:19" ht="30" customHeight="1">
      <c r="A155" s="376"/>
      <c r="B155" s="1189"/>
      <c r="C155" s="1191"/>
      <c r="D155" s="1193"/>
      <c r="E155" s="1191"/>
      <c r="F155" s="2178"/>
      <c r="G155" s="2179"/>
      <c r="H155" s="2178"/>
      <c r="I155" s="2179"/>
      <c r="J155" s="2178"/>
      <c r="K155" s="2179"/>
      <c r="L155" s="2178"/>
      <c r="M155" s="2179"/>
      <c r="N155" s="2218"/>
      <c r="O155" s="2179"/>
      <c r="P155" s="2178"/>
      <c r="Q155" s="2179"/>
      <c r="R155" s="2178"/>
      <c r="S155" s="2531"/>
    </row>
    <row r="156" spans="1:19" ht="30" customHeight="1">
      <c r="A156" s="376"/>
      <c r="B156" s="2781" t="s">
        <v>2498</v>
      </c>
      <c r="C156" s="2782"/>
      <c r="D156" s="2826">
        <v>1055841</v>
      </c>
      <c r="E156" s="2827"/>
      <c r="F156" s="2826">
        <v>303933</v>
      </c>
      <c r="G156" s="2827"/>
      <c r="H156" s="2826">
        <v>120330</v>
      </c>
      <c r="I156" s="2827"/>
      <c r="J156" s="2826">
        <v>2240</v>
      </c>
      <c r="K156" s="2827"/>
      <c r="L156" s="2783">
        <v>41891</v>
      </c>
      <c r="M156" s="2784"/>
      <c r="N156" s="2826">
        <v>567807</v>
      </c>
      <c r="O156" s="2827"/>
      <c r="P156" s="2826">
        <v>0</v>
      </c>
      <c r="Q156" s="2827"/>
      <c r="R156" s="2826">
        <v>1737</v>
      </c>
      <c r="S156" s="2830"/>
    </row>
    <row r="157" spans="1:19" ht="30" customHeight="1">
      <c r="A157" s="376"/>
      <c r="B157" s="2788" t="s">
        <v>2499</v>
      </c>
      <c r="C157" s="2789"/>
      <c r="D157" s="2808">
        <v>1046778</v>
      </c>
      <c r="E157" s="2809"/>
      <c r="F157" s="2808">
        <v>288668</v>
      </c>
      <c r="G157" s="2809"/>
      <c r="H157" s="2808">
        <v>122766</v>
      </c>
      <c r="I157" s="2809"/>
      <c r="J157" s="2808">
        <v>1741</v>
      </c>
      <c r="K157" s="2809"/>
      <c r="L157" s="2790">
        <v>44965</v>
      </c>
      <c r="M157" s="2791"/>
      <c r="N157" s="2808">
        <v>568357</v>
      </c>
      <c r="O157" s="2809"/>
      <c r="P157" s="2808">
        <v>802</v>
      </c>
      <c r="Q157" s="2809"/>
      <c r="R157" s="2808">
        <v>1375</v>
      </c>
      <c r="S157" s="2818"/>
    </row>
    <row r="158" spans="1:19" ht="30" customHeight="1">
      <c r="A158" s="376"/>
      <c r="B158" s="2788" t="s">
        <v>2633</v>
      </c>
      <c r="C158" s="2789"/>
      <c r="D158" s="2808">
        <v>1031209</v>
      </c>
      <c r="E158" s="2809"/>
      <c r="F158" s="2808">
        <v>288958</v>
      </c>
      <c r="G158" s="2809"/>
      <c r="H158" s="2808">
        <v>126315</v>
      </c>
      <c r="I158" s="2809"/>
      <c r="J158" s="2808">
        <v>1637</v>
      </c>
      <c r="K158" s="2809"/>
      <c r="L158" s="2790">
        <v>42363</v>
      </c>
      <c r="M158" s="2791"/>
      <c r="N158" s="2808">
        <v>557118</v>
      </c>
      <c r="O158" s="2809"/>
      <c r="P158" s="2808">
        <v>261</v>
      </c>
      <c r="Q158" s="2809"/>
      <c r="R158" s="2808">
        <v>906</v>
      </c>
      <c r="S158" s="2818"/>
    </row>
    <row r="159" spans="1:19" ht="30" customHeight="1">
      <c r="A159" s="376"/>
      <c r="B159" s="2788" t="s">
        <v>2698</v>
      </c>
      <c r="C159" s="2789"/>
      <c r="D159" s="2808">
        <v>1078570</v>
      </c>
      <c r="E159" s="2809"/>
      <c r="F159" s="2808">
        <v>292277</v>
      </c>
      <c r="G159" s="2809"/>
      <c r="H159" s="2808">
        <v>133460</v>
      </c>
      <c r="I159" s="2809"/>
      <c r="J159" s="2808">
        <v>1806</v>
      </c>
      <c r="K159" s="2809"/>
      <c r="L159" s="2790">
        <v>45017</v>
      </c>
      <c r="M159" s="2791"/>
      <c r="N159" s="2808">
        <v>594420</v>
      </c>
      <c r="O159" s="2809"/>
      <c r="P159" s="2808">
        <v>0</v>
      </c>
      <c r="Q159" s="2809"/>
      <c r="R159" s="2808">
        <v>950</v>
      </c>
      <c r="S159" s="2818"/>
    </row>
    <row r="160" spans="1:19" ht="30" customHeight="1" thickBot="1">
      <c r="A160" s="376"/>
      <c r="B160" s="2794" t="s">
        <v>2699</v>
      </c>
      <c r="C160" s="2795"/>
      <c r="D160" s="2798">
        <v>1110968</v>
      </c>
      <c r="E160" s="2799"/>
      <c r="F160" s="2798">
        <v>296461</v>
      </c>
      <c r="G160" s="2799"/>
      <c r="H160" s="2798">
        <v>135867</v>
      </c>
      <c r="I160" s="2799"/>
      <c r="J160" s="2798">
        <v>2939</v>
      </c>
      <c r="K160" s="2799"/>
      <c r="L160" s="2796">
        <v>55023</v>
      </c>
      <c r="M160" s="2797"/>
      <c r="N160" s="2798">
        <v>610194</v>
      </c>
      <c r="O160" s="2799"/>
      <c r="P160" s="2798">
        <v>0</v>
      </c>
      <c r="Q160" s="2799"/>
      <c r="R160" s="2798">
        <v>765</v>
      </c>
      <c r="S160" s="2819"/>
    </row>
    <row r="161" spans="1:19" ht="11.25" customHeight="1" thickBot="1">
      <c r="M161" s="396"/>
      <c r="S161" s="23"/>
    </row>
    <row r="162" spans="1:19" ht="30" customHeight="1">
      <c r="B162" s="2457" t="s">
        <v>2066</v>
      </c>
      <c r="C162" s="1194"/>
      <c r="D162" s="1296" t="s">
        <v>673</v>
      </c>
      <c r="E162" s="1297"/>
      <c r="F162" s="2723" t="s">
        <v>1697</v>
      </c>
      <c r="G162" s="2724"/>
      <c r="H162" s="2776" t="s">
        <v>2702</v>
      </c>
      <c r="I162" s="2820"/>
      <c r="J162" s="2812" t="s">
        <v>674</v>
      </c>
      <c r="K162" s="2813"/>
    </row>
    <row r="163" spans="1:19" ht="30" customHeight="1">
      <c r="B163" s="2459"/>
      <c r="C163" s="1199"/>
      <c r="D163" s="2178"/>
      <c r="E163" s="2179"/>
      <c r="F163" s="2725"/>
      <c r="G163" s="2726"/>
      <c r="H163" s="1521"/>
      <c r="I163" s="2821"/>
      <c r="J163" s="2814"/>
      <c r="K163" s="2815"/>
    </row>
    <row r="164" spans="1:19" ht="30" customHeight="1">
      <c r="B164" s="2781" t="s">
        <v>2498</v>
      </c>
      <c r="C164" s="2782"/>
      <c r="D164" s="2783">
        <v>676</v>
      </c>
      <c r="E164" s="2784"/>
      <c r="F164" s="2785">
        <v>222</v>
      </c>
      <c r="G164" s="2786"/>
      <c r="H164" s="2785" t="s">
        <v>2419</v>
      </c>
      <c r="I164" s="2786"/>
      <c r="J164" s="2783">
        <v>17005</v>
      </c>
      <c r="K164" s="2787"/>
    </row>
    <row r="165" spans="1:19" ht="30" customHeight="1">
      <c r="B165" s="2788" t="s">
        <v>2499</v>
      </c>
      <c r="C165" s="2789"/>
      <c r="D165" s="2790">
        <v>2259</v>
      </c>
      <c r="E165" s="2791"/>
      <c r="F165" s="2792">
        <v>93</v>
      </c>
      <c r="G165" s="2502"/>
      <c r="H165" s="2792">
        <v>0</v>
      </c>
      <c r="I165" s="2502"/>
      <c r="J165" s="2790">
        <v>15752</v>
      </c>
      <c r="K165" s="2793"/>
    </row>
    <row r="166" spans="1:19" ht="30" customHeight="1">
      <c r="B166" s="2788" t="s">
        <v>2633</v>
      </c>
      <c r="C166" s="2789"/>
      <c r="D166" s="2790">
        <v>1985</v>
      </c>
      <c r="E166" s="2791"/>
      <c r="F166" s="2792">
        <v>0</v>
      </c>
      <c r="G166" s="2502"/>
      <c r="H166" s="2792">
        <v>0</v>
      </c>
      <c r="I166" s="2502"/>
      <c r="J166" s="2790">
        <v>11666</v>
      </c>
      <c r="K166" s="2793"/>
    </row>
    <row r="167" spans="1:19" ht="30" customHeight="1">
      <c r="B167" s="2788" t="s">
        <v>2698</v>
      </c>
      <c r="C167" s="2789"/>
      <c r="D167" s="2792">
        <v>917</v>
      </c>
      <c r="E167" s="2502"/>
      <c r="F167" s="2792">
        <v>0</v>
      </c>
      <c r="G167" s="2502"/>
      <c r="H167" s="2792">
        <v>100</v>
      </c>
      <c r="I167" s="2502"/>
      <c r="J167" s="2790">
        <v>9623</v>
      </c>
      <c r="K167" s="2793"/>
    </row>
    <row r="168" spans="1:19" ht="30" customHeight="1" thickBot="1">
      <c r="B168" s="2794" t="s">
        <v>2699</v>
      </c>
      <c r="C168" s="2795"/>
      <c r="D168" s="2796">
        <v>1770</v>
      </c>
      <c r="E168" s="2797"/>
      <c r="F168" s="2798">
        <v>103</v>
      </c>
      <c r="G168" s="2799"/>
      <c r="H168" s="2800">
        <v>0</v>
      </c>
      <c r="I168" s="2506"/>
      <c r="J168" s="2796">
        <v>7846</v>
      </c>
      <c r="K168" s="2801"/>
    </row>
    <row r="169" spans="1:19">
      <c r="B169" s="223" t="s">
        <v>665</v>
      </c>
      <c r="I169" s="23"/>
      <c r="J169" s="23"/>
      <c r="M169" s="396"/>
    </row>
    <row r="170" spans="1:19">
      <c r="B170" s="3" t="s">
        <v>3670</v>
      </c>
      <c r="M170" s="396"/>
    </row>
    <row r="171" spans="1:19">
      <c r="B171" s="3"/>
      <c r="M171" s="396"/>
    </row>
    <row r="172" spans="1:19">
      <c r="M172" s="396"/>
    </row>
    <row r="173" spans="1:19" ht="17.25" customHeight="1">
      <c r="A173" s="93" t="s">
        <v>3596</v>
      </c>
      <c r="K173" s="93" t="s">
        <v>2039</v>
      </c>
      <c r="L173" s="93"/>
    </row>
    <row r="174" spans="1:19" ht="13.5" customHeight="1">
      <c r="A174" s="93"/>
      <c r="H174" s="23" t="s">
        <v>2122</v>
      </c>
      <c r="K174" s="93"/>
      <c r="L174" s="93"/>
      <c r="S174" s="23" t="s">
        <v>2122</v>
      </c>
    </row>
    <row r="175" spans="1:19" ht="13.5" customHeight="1" thickBot="1">
      <c r="H175" s="498" t="s">
        <v>559</v>
      </c>
      <c r="Q175" s="692"/>
      <c r="S175" s="498" t="s">
        <v>3469</v>
      </c>
    </row>
    <row r="176" spans="1:19" ht="13.5" customHeight="1">
      <c r="A176" s="2196" t="s">
        <v>2066</v>
      </c>
      <c r="B176" s="2197"/>
      <c r="C176" s="2198"/>
      <c r="D176" s="1192" t="s">
        <v>2779</v>
      </c>
      <c r="E176" s="1188"/>
      <c r="F176" s="1219" t="s">
        <v>2780</v>
      </c>
      <c r="G176" s="1210"/>
      <c r="H176" s="1324"/>
      <c r="I176" s="108"/>
      <c r="K176" s="2802" t="s">
        <v>2066</v>
      </c>
      <c r="L176" s="2803"/>
      <c r="M176" s="2804"/>
      <c r="N176" s="2774" t="s">
        <v>675</v>
      </c>
      <c r="O176" s="2770"/>
      <c r="P176" s="2774" t="s">
        <v>676</v>
      </c>
      <c r="Q176" s="2770"/>
      <c r="R176" s="2774" t="s">
        <v>677</v>
      </c>
      <c r="S176" s="2810"/>
    </row>
    <row r="177" spans="1:19">
      <c r="A177" s="2202"/>
      <c r="B177" s="2203"/>
      <c r="C177" s="2204"/>
      <c r="D177" s="1193"/>
      <c r="E177" s="1191"/>
      <c r="F177" s="344" t="s">
        <v>678</v>
      </c>
      <c r="G177" s="344" t="s">
        <v>679</v>
      </c>
      <c r="H177" s="532" t="s">
        <v>2703</v>
      </c>
      <c r="I177" s="693"/>
      <c r="K177" s="2805"/>
      <c r="L177" s="2806"/>
      <c r="M177" s="2807"/>
      <c r="N177" s="2775"/>
      <c r="O177" s="2773"/>
      <c r="P177" s="2775"/>
      <c r="Q177" s="2773"/>
      <c r="R177" s="2775"/>
      <c r="S177" s="2811"/>
    </row>
    <row r="178" spans="1:19" s="40" customFormat="1" ht="30" customHeight="1">
      <c r="A178" s="1202" t="s">
        <v>2498</v>
      </c>
      <c r="B178" s="1203"/>
      <c r="C178" s="1204"/>
      <c r="D178" s="2766">
        <v>75</v>
      </c>
      <c r="E178" s="2767"/>
      <c r="F178" s="694">
        <v>68</v>
      </c>
      <c r="G178" s="694">
        <v>5</v>
      </c>
      <c r="H178" s="695">
        <v>3</v>
      </c>
      <c r="I178" s="342"/>
      <c r="K178" s="2687" t="s">
        <v>2498</v>
      </c>
      <c r="L178" s="1718"/>
      <c r="M178" s="1696"/>
      <c r="N178" s="2704">
        <v>7861000</v>
      </c>
      <c r="O178" s="2712"/>
      <c r="P178" s="2704">
        <v>7912179</v>
      </c>
      <c r="Q178" s="2712"/>
      <c r="R178" s="2816">
        <f>P178/N178*100</f>
        <v>100.65104948479838</v>
      </c>
      <c r="S178" s="2817"/>
    </row>
    <row r="179" spans="1:19" s="40" customFormat="1" ht="30" customHeight="1">
      <c r="A179" s="1249" t="s">
        <v>2499</v>
      </c>
      <c r="B179" s="1209"/>
      <c r="C179" s="1250"/>
      <c r="D179" s="2757">
        <v>98</v>
      </c>
      <c r="E179" s="2758"/>
      <c r="F179" s="694">
        <v>72</v>
      </c>
      <c r="G179" s="694">
        <v>15</v>
      </c>
      <c r="H179" s="695">
        <v>8</v>
      </c>
      <c r="I179" s="342"/>
      <c r="K179" s="2425" t="s">
        <v>2499</v>
      </c>
      <c r="L179" s="2512"/>
      <c r="M179" s="1663"/>
      <c r="N179" s="2699">
        <v>7861000</v>
      </c>
      <c r="O179" s="2700"/>
      <c r="P179" s="2699">
        <v>7867300</v>
      </c>
      <c r="Q179" s="2700"/>
      <c r="R179" s="2755">
        <f>P179/N179*100</f>
        <v>100.08014247551202</v>
      </c>
      <c r="S179" s="2756"/>
    </row>
    <row r="180" spans="1:19" s="40" customFormat="1" ht="30" customHeight="1">
      <c r="A180" s="1249" t="s">
        <v>2633</v>
      </c>
      <c r="B180" s="1209"/>
      <c r="C180" s="1250"/>
      <c r="D180" s="2757">
        <v>113</v>
      </c>
      <c r="E180" s="2758"/>
      <c r="F180" s="694">
        <v>86</v>
      </c>
      <c r="G180" s="694">
        <v>19</v>
      </c>
      <c r="H180" s="695">
        <v>9</v>
      </c>
      <c r="I180" s="342"/>
      <c r="K180" s="2425" t="s">
        <v>2633</v>
      </c>
      <c r="L180" s="2512"/>
      <c r="M180" s="1663"/>
      <c r="N180" s="2699">
        <v>7861000</v>
      </c>
      <c r="O180" s="2700"/>
      <c r="P180" s="2699">
        <v>7781050</v>
      </c>
      <c r="Q180" s="2700"/>
      <c r="R180" s="2755">
        <f>P180/N180*100</f>
        <v>98.982953822668875</v>
      </c>
      <c r="S180" s="2756"/>
    </row>
    <row r="181" spans="1:19" s="40" customFormat="1" ht="30" customHeight="1">
      <c r="A181" s="1249" t="s">
        <v>2698</v>
      </c>
      <c r="B181" s="1209"/>
      <c r="C181" s="1250"/>
      <c r="D181" s="2757">
        <v>100</v>
      </c>
      <c r="E181" s="2758"/>
      <c r="F181" s="694">
        <v>83</v>
      </c>
      <c r="G181" s="694">
        <v>14</v>
      </c>
      <c r="H181" s="695">
        <v>7</v>
      </c>
      <c r="I181" s="342"/>
      <c r="K181" s="2425" t="s">
        <v>2698</v>
      </c>
      <c r="L181" s="2512"/>
      <c r="M181" s="1663"/>
      <c r="N181" s="2699">
        <v>7861000</v>
      </c>
      <c r="O181" s="2700"/>
      <c r="P181" s="2699">
        <v>7752000</v>
      </c>
      <c r="Q181" s="2700"/>
      <c r="R181" s="2755">
        <f>P181/N181*100</f>
        <v>98.613407963363443</v>
      </c>
      <c r="S181" s="2756"/>
    </row>
    <row r="182" spans="1:19" s="40" customFormat="1" ht="30" customHeight="1" thickBot="1">
      <c r="A182" s="1177" t="s">
        <v>2699</v>
      </c>
      <c r="B182" s="1178"/>
      <c r="C182" s="1179"/>
      <c r="D182" s="2761">
        <v>121</v>
      </c>
      <c r="E182" s="2762"/>
      <c r="F182" s="696">
        <v>87</v>
      </c>
      <c r="G182" s="696">
        <v>24</v>
      </c>
      <c r="H182" s="697">
        <v>5</v>
      </c>
      <c r="I182" s="342"/>
      <c r="K182" s="2517" t="s">
        <v>2699</v>
      </c>
      <c r="L182" s="2679"/>
      <c r="M182" s="1669"/>
      <c r="N182" s="2696">
        <v>7861000</v>
      </c>
      <c r="O182" s="2697"/>
      <c r="P182" s="2696">
        <v>7669750</v>
      </c>
      <c r="Q182" s="2697"/>
      <c r="R182" s="2759">
        <f>P182/N182*100</f>
        <v>97.567103421956489</v>
      </c>
      <c r="S182" s="2760"/>
    </row>
    <row r="183" spans="1:19">
      <c r="A183" s="223" t="s">
        <v>665</v>
      </c>
      <c r="F183" s="396"/>
      <c r="G183" s="23"/>
      <c r="K183" s="223" t="s">
        <v>665</v>
      </c>
    </row>
    <row r="184" spans="1:19">
      <c r="A184" s="6" t="s">
        <v>3556</v>
      </c>
      <c r="F184" s="396"/>
      <c r="G184" s="23"/>
      <c r="H184" s="23"/>
      <c r="S184" s="23"/>
    </row>
    <row r="185" spans="1:19">
      <c r="F185" s="396"/>
      <c r="G185" s="23"/>
      <c r="H185" s="23"/>
      <c r="S185" s="23"/>
    </row>
    <row r="186" spans="1:19" ht="12.6" customHeight="1">
      <c r="F186" s="396"/>
      <c r="G186" s="396"/>
      <c r="H186" s="23"/>
      <c r="S186" s="23"/>
    </row>
    <row r="187" spans="1:19" ht="17.25" customHeight="1">
      <c r="A187" s="558" t="s">
        <v>1952</v>
      </c>
    </row>
    <row r="188" spans="1:19" ht="13.5" customHeight="1">
      <c r="A188" s="558"/>
      <c r="L188" s="23" t="s">
        <v>2122</v>
      </c>
    </row>
    <row r="189" spans="1:19" ht="13.5" customHeight="1" thickBot="1">
      <c r="J189" s="242"/>
      <c r="L189" s="498" t="s">
        <v>680</v>
      </c>
    </row>
    <row r="190" spans="1:19" ht="20.100000000000001" customHeight="1">
      <c r="B190" s="2768" t="s">
        <v>2066</v>
      </c>
      <c r="C190" s="2769"/>
      <c r="D190" s="2770"/>
      <c r="E190" s="2774" t="s">
        <v>2067</v>
      </c>
      <c r="F190" s="2770"/>
      <c r="G190" s="2776" t="s">
        <v>681</v>
      </c>
      <c r="H190" s="2777"/>
      <c r="I190" s="2778" t="s">
        <v>682</v>
      </c>
      <c r="J190" s="2777"/>
      <c r="K190" s="2776" t="s">
        <v>683</v>
      </c>
      <c r="L190" s="2779"/>
    </row>
    <row r="191" spans="1:19" ht="20.100000000000001" customHeight="1">
      <c r="B191" s="2771"/>
      <c r="C191" s="2772"/>
      <c r="D191" s="2773"/>
      <c r="E191" s="2775"/>
      <c r="F191" s="2773"/>
      <c r="G191" s="1376"/>
      <c r="H191" s="1378"/>
      <c r="I191" s="1376"/>
      <c r="J191" s="1378"/>
      <c r="K191" s="1521"/>
      <c r="L191" s="2780"/>
    </row>
    <row r="192" spans="1:19" s="40" customFormat="1" ht="30" customHeight="1">
      <c r="B192" s="2687" t="s">
        <v>2498</v>
      </c>
      <c r="C192" s="1718"/>
      <c r="D192" s="1696"/>
      <c r="E192" s="2704">
        <f>G192+I192+K192</f>
        <v>5319</v>
      </c>
      <c r="F192" s="2712"/>
      <c r="G192" s="2763">
        <v>4188</v>
      </c>
      <c r="H192" s="2764"/>
      <c r="I192" s="2763">
        <v>665</v>
      </c>
      <c r="J192" s="2764"/>
      <c r="K192" s="2763">
        <v>466</v>
      </c>
      <c r="L192" s="2765"/>
    </row>
    <row r="193" spans="1:19" s="40" customFormat="1" ht="30" customHeight="1">
      <c r="B193" s="2425" t="s">
        <v>2499</v>
      </c>
      <c r="C193" s="2512"/>
      <c r="D193" s="1663"/>
      <c r="E193" s="2699">
        <f>G193+I193+K193</f>
        <v>5207</v>
      </c>
      <c r="F193" s="2700"/>
      <c r="G193" s="2739">
        <v>4051</v>
      </c>
      <c r="H193" s="2740"/>
      <c r="I193" s="2739">
        <v>692</v>
      </c>
      <c r="J193" s="2740"/>
      <c r="K193" s="2739">
        <v>464</v>
      </c>
      <c r="L193" s="2741"/>
    </row>
    <row r="194" spans="1:19" s="40" customFormat="1" ht="30" customHeight="1">
      <c r="B194" s="2425" t="s">
        <v>2633</v>
      </c>
      <c r="C194" s="2512"/>
      <c r="D194" s="1663"/>
      <c r="E194" s="2699">
        <f>G194+I194+K194</f>
        <v>5532</v>
      </c>
      <c r="F194" s="2700"/>
      <c r="G194" s="2739">
        <v>4301</v>
      </c>
      <c r="H194" s="2740"/>
      <c r="I194" s="2739">
        <v>713</v>
      </c>
      <c r="J194" s="2740"/>
      <c r="K194" s="2739">
        <v>518</v>
      </c>
      <c r="L194" s="2741"/>
    </row>
    <row r="195" spans="1:19" s="40" customFormat="1" ht="30" customHeight="1">
      <c r="B195" s="2425" t="s">
        <v>2698</v>
      </c>
      <c r="C195" s="2512"/>
      <c r="D195" s="1663"/>
      <c r="E195" s="2699">
        <f>G195+I195+K195</f>
        <v>4424</v>
      </c>
      <c r="F195" s="2700"/>
      <c r="G195" s="2739">
        <v>3158</v>
      </c>
      <c r="H195" s="2740"/>
      <c r="I195" s="2739">
        <v>708</v>
      </c>
      <c r="J195" s="2740"/>
      <c r="K195" s="2739">
        <v>558</v>
      </c>
      <c r="L195" s="2741"/>
      <c r="Q195" s="389"/>
    </row>
    <row r="196" spans="1:19" s="40" customFormat="1" ht="30" customHeight="1" thickBot="1">
      <c r="B196" s="2517" t="s">
        <v>2699</v>
      </c>
      <c r="C196" s="2679"/>
      <c r="D196" s="1669"/>
      <c r="E196" s="2696">
        <f>G196+I196+K196</f>
        <v>4129</v>
      </c>
      <c r="F196" s="2697"/>
      <c r="G196" s="2742">
        <v>2781</v>
      </c>
      <c r="H196" s="2743"/>
      <c r="I196" s="2742">
        <v>741</v>
      </c>
      <c r="J196" s="2743"/>
      <c r="K196" s="2742">
        <v>607</v>
      </c>
      <c r="L196" s="2744"/>
      <c r="P196" s="320"/>
      <c r="Q196" s="358"/>
    </row>
    <row r="197" spans="1:19" ht="13.5" customHeight="1">
      <c r="B197" s="223" t="s">
        <v>665</v>
      </c>
      <c r="J197" s="698"/>
      <c r="O197" s="562"/>
    </row>
    <row r="198" spans="1:19" ht="12.6" customHeight="1">
      <c r="J198" s="242"/>
      <c r="L198" s="23"/>
      <c r="O198" s="562"/>
    </row>
    <row r="199" spans="1:19" ht="12.6" customHeight="1">
      <c r="J199" s="5"/>
      <c r="O199" s="562"/>
    </row>
    <row r="200" spans="1:19" ht="17.25" customHeight="1">
      <c r="A200" s="94" t="s">
        <v>2040</v>
      </c>
      <c r="O200" s="562"/>
    </row>
    <row r="201" spans="1:19" ht="13.5" customHeight="1">
      <c r="A201" s="94"/>
      <c r="J201" s="23" t="s">
        <v>2199</v>
      </c>
      <c r="O201" s="562"/>
    </row>
    <row r="202" spans="1:19" ht="13.5" customHeight="1" thickBot="1">
      <c r="A202" s="577"/>
      <c r="B202" s="249"/>
      <c r="C202" s="249"/>
      <c r="D202" s="249"/>
      <c r="E202" s="249"/>
      <c r="F202" s="699"/>
      <c r="G202" s="699"/>
      <c r="H202" s="108"/>
      <c r="I202" s="537"/>
      <c r="J202" s="65" t="s">
        <v>1798</v>
      </c>
      <c r="O202" s="537"/>
      <c r="P202" s="537"/>
      <c r="Q202" s="537"/>
      <c r="R202" s="13"/>
      <c r="S202" s="13"/>
    </row>
    <row r="203" spans="1:19" ht="30" customHeight="1">
      <c r="A203" s="577"/>
      <c r="B203" s="2745" t="s">
        <v>2049</v>
      </c>
      <c r="C203" s="2746"/>
      <c r="D203" s="2746"/>
      <c r="E203" s="2747" t="s">
        <v>1275</v>
      </c>
      <c r="F203" s="2748"/>
      <c r="G203" s="2748"/>
      <c r="H203" s="2749" t="s">
        <v>2200</v>
      </c>
      <c r="I203" s="2750"/>
      <c r="J203" s="2751"/>
      <c r="Q203" s="700"/>
      <c r="R203" s="700"/>
      <c r="S203" s="700"/>
    </row>
    <row r="204" spans="1:19" ht="30" customHeight="1">
      <c r="A204" s="577"/>
      <c r="B204" s="2425" t="s">
        <v>2492</v>
      </c>
      <c r="C204" s="2512"/>
      <c r="D204" s="1663"/>
      <c r="E204" s="2752">
        <v>21</v>
      </c>
      <c r="F204" s="2753"/>
      <c r="G204" s="2753"/>
      <c r="H204" s="2752">
        <v>1417</v>
      </c>
      <c r="I204" s="2753"/>
      <c r="J204" s="2754"/>
      <c r="O204" s="47"/>
      <c r="P204" s="47"/>
      <c r="Q204" s="47"/>
      <c r="R204" s="47"/>
      <c r="S204" s="108"/>
    </row>
    <row r="205" spans="1:19" ht="30" customHeight="1">
      <c r="A205" s="577"/>
      <c r="B205" s="2425" t="s">
        <v>2505</v>
      </c>
      <c r="C205" s="2512"/>
      <c r="D205" s="1663"/>
      <c r="E205" s="2732">
        <v>22</v>
      </c>
      <c r="F205" s="2733"/>
      <c r="G205" s="2733"/>
      <c r="H205" s="2732">
        <v>1575</v>
      </c>
      <c r="I205" s="2733"/>
      <c r="J205" s="2734"/>
      <c r="Q205" s="2735"/>
      <c r="R205" s="2735"/>
      <c r="S205" s="108"/>
    </row>
    <row r="206" spans="1:19" ht="30" customHeight="1">
      <c r="A206" s="577"/>
      <c r="B206" s="2425" t="s">
        <v>2543</v>
      </c>
      <c r="C206" s="2512"/>
      <c r="D206" s="1663"/>
      <c r="E206" s="2732">
        <v>25</v>
      </c>
      <c r="F206" s="2733"/>
      <c r="G206" s="2733"/>
      <c r="H206" s="2732">
        <v>1746</v>
      </c>
      <c r="I206" s="2733"/>
      <c r="J206" s="2734"/>
      <c r="Q206" s="2735"/>
      <c r="R206" s="2735"/>
      <c r="S206" s="108"/>
    </row>
    <row r="207" spans="1:19" ht="30" customHeight="1">
      <c r="A207" s="577"/>
      <c r="B207" s="2425" t="s">
        <v>2794</v>
      </c>
      <c r="C207" s="2512"/>
      <c r="D207" s="1663"/>
      <c r="E207" s="2732">
        <v>25</v>
      </c>
      <c r="F207" s="2733"/>
      <c r="G207" s="2733"/>
      <c r="H207" s="2732">
        <v>1647</v>
      </c>
      <c r="I207" s="2733"/>
      <c r="J207" s="2734"/>
      <c r="Q207" s="2735"/>
      <c r="R207" s="2735"/>
      <c r="S207" s="108"/>
    </row>
    <row r="208" spans="1:19" ht="30" customHeight="1" thickBot="1">
      <c r="A208" s="577"/>
      <c r="B208" s="2517" t="s">
        <v>2795</v>
      </c>
      <c r="C208" s="2679"/>
      <c r="D208" s="1669"/>
      <c r="E208" s="2736">
        <v>25</v>
      </c>
      <c r="F208" s="2737"/>
      <c r="G208" s="2737"/>
      <c r="H208" s="2736">
        <v>1583</v>
      </c>
      <c r="I208" s="2737"/>
      <c r="J208" s="2738"/>
      <c r="Q208" s="2735"/>
      <c r="R208" s="2735"/>
      <c r="S208" s="108"/>
    </row>
    <row r="209" spans="1:19">
      <c r="A209" s="577"/>
      <c r="B209" s="223" t="s">
        <v>2704</v>
      </c>
      <c r="C209" s="701"/>
      <c r="D209" s="702"/>
      <c r="E209" s="702"/>
      <c r="F209" s="703"/>
      <c r="G209" s="704"/>
      <c r="H209" s="229"/>
      <c r="I209" s="229"/>
      <c r="O209" s="13"/>
      <c r="P209" s="13"/>
      <c r="Q209" s="13"/>
      <c r="R209" s="13"/>
      <c r="S209" s="13"/>
    </row>
    <row r="210" spans="1:19">
      <c r="A210" s="6"/>
      <c r="N210" s="23"/>
      <c r="R210" s="23"/>
    </row>
    <row r="211" spans="1:19">
      <c r="A211" s="6"/>
    </row>
    <row r="212" spans="1:19" ht="17.25" customHeight="1">
      <c r="A212" s="93" t="s">
        <v>2041</v>
      </c>
    </row>
    <row r="213" spans="1:19" ht="13.5" customHeight="1">
      <c r="A213" s="93"/>
      <c r="R213" s="23" t="s">
        <v>2122</v>
      </c>
    </row>
    <row r="214" spans="1:19" ht="13.5" customHeight="1" thickBot="1">
      <c r="A214" s="94"/>
      <c r="B214" s="15"/>
      <c r="C214" s="15"/>
      <c r="I214" s="386"/>
      <c r="Q214" s="23"/>
      <c r="R214" s="498" t="s">
        <v>680</v>
      </c>
    </row>
    <row r="215" spans="1:19" ht="20.100000000000001" customHeight="1">
      <c r="B215" s="1186" t="s">
        <v>2066</v>
      </c>
      <c r="C215" s="1187"/>
      <c r="D215" s="1188"/>
      <c r="E215" s="2307" t="s">
        <v>687</v>
      </c>
      <c r="F215" s="2308"/>
      <c r="G215" s="2307" t="s">
        <v>1736</v>
      </c>
      <c r="H215" s="2308"/>
      <c r="I215" s="2307" t="s">
        <v>1737</v>
      </c>
      <c r="J215" s="2308"/>
      <c r="K215" s="2307" t="s">
        <v>688</v>
      </c>
      <c r="L215" s="2308"/>
      <c r="M215" s="2307" t="s">
        <v>689</v>
      </c>
      <c r="N215" s="2308"/>
      <c r="O215" s="1298" t="s">
        <v>690</v>
      </c>
      <c r="P215" s="2153"/>
      <c r="Q215" s="1298" t="s">
        <v>691</v>
      </c>
      <c r="R215" s="2174"/>
    </row>
    <row r="216" spans="1:19" s="47" customFormat="1" ht="20.100000000000001" customHeight="1">
      <c r="B216" s="1189"/>
      <c r="C216" s="1190"/>
      <c r="D216" s="1191"/>
      <c r="E216" s="2311"/>
      <c r="F216" s="2312"/>
      <c r="G216" s="2311"/>
      <c r="H216" s="2312"/>
      <c r="I216" s="2311"/>
      <c r="J216" s="2312"/>
      <c r="K216" s="2311"/>
      <c r="L216" s="2312"/>
      <c r="M216" s="2311"/>
      <c r="N216" s="2312"/>
      <c r="O216" s="2154"/>
      <c r="P216" s="2155"/>
      <c r="Q216" s="2154"/>
      <c r="R216" s="2175"/>
    </row>
    <row r="217" spans="1:19" ht="30" customHeight="1">
      <c r="B217" s="1202" t="s">
        <v>2498</v>
      </c>
      <c r="C217" s="1203"/>
      <c r="D217" s="1204"/>
      <c r="E217" s="2704">
        <v>16532</v>
      </c>
      <c r="F217" s="2712"/>
      <c r="G217" s="2704">
        <v>5459</v>
      </c>
      <c r="H217" s="2712"/>
      <c r="I217" s="2704">
        <v>12838</v>
      </c>
      <c r="J217" s="2712"/>
      <c r="K217" s="2704">
        <v>8662</v>
      </c>
      <c r="L217" s="2712"/>
      <c r="M217" s="2704">
        <v>2932</v>
      </c>
      <c r="N217" s="2712"/>
      <c r="O217" s="2704">
        <v>13687</v>
      </c>
      <c r="P217" s="2712"/>
      <c r="Q217" s="2704">
        <v>8186</v>
      </c>
      <c r="R217" s="2705"/>
    </row>
    <row r="218" spans="1:19" ht="30" customHeight="1">
      <c r="B218" s="1249" t="s">
        <v>2499</v>
      </c>
      <c r="C218" s="1209"/>
      <c r="D218" s="1250"/>
      <c r="E218" s="2699">
        <v>24762</v>
      </c>
      <c r="F218" s="2700"/>
      <c r="G218" s="2699" t="s">
        <v>2715</v>
      </c>
      <c r="H218" s="2700"/>
      <c r="I218" s="2699">
        <v>10409</v>
      </c>
      <c r="J218" s="2700"/>
      <c r="K218" s="2699">
        <v>6993</v>
      </c>
      <c r="L218" s="2700"/>
      <c r="M218" s="2699">
        <v>3083</v>
      </c>
      <c r="N218" s="2700"/>
      <c r="O218" s="2699">
        <v>15380</v>
      </c>
      <c r="P218" s="2700"/>
      <c r="Q218" s="2699">
        <v>7272</v>
      </c>
      <c r="R218" s="2701"/>
    </row>
    <row r="219" spans="1:19" ht="30" customHeight="1">
      <c r="B219" s="1249" t="s">
        <v>2633</v>
      </c>
      <c r="C219" s="1209"/>
      <c r="D219" s="1250"/>
      <c r="E219" s="2699">
        <v>23255</v>
      </c>
      <c r="F219" s="2700"/>
      <c r="G219" s="2699" t="s">
        <v>2419</v>
      </c>
      <c r="H219" s="2700"/>
      <c r="I219" s="2699">
        <v>11431</v>
      </c>
      <c r="J219" s="2700"/>
      <c r="K219" s="2699">
        <v>7467</v>
      </c>
      <c r="L219" s="2700"/>
      <c r="M219" s="2699">
        <v>4323</v>
      </c>
      <c r="N219" s="2700"/>
      <c r="O219" s="2699">
        <v>15394</v>
      </c>
      <c r="P219" s="2700"/>
      <c r="Q219" s="2699">
        <v>6145</v>
      </c>
      <c r="R219" s="2701"/>
    </row>
    <row r="220" spans="1:19" ht="30" customHeight="1">
      <c r="B220" s="1249" t="s">
        <v>2698</v>
      </c>
      <c r="C220" s="1209"/>
      <c r="D220" s="1250"/>
      <c r="E220" s="2699">
        <v>26036</v>
      </c>
      <c r="F220" s="2700"/>
      <c r="G220" s="2699" t="s">
        <v>2419</v>
      </c>
      <c r="H220" s="2700"/>
      <c r="I220" s="2699">
        <v>12240</v>
      </c>
      <c r="J220" s="2700"/>
      <c r="K220" s="2699">
        <v>8773</v>
      </c>
      <c r="L220" s="2700"/>
      <c r="M220" s="2699">
        <v>4299</v>
      </c>
      <c r="N220" s="2700"/>
      <c r="O220" s="2699">
        <v>12820</v>
      </c>
      <c r="P220" s="2700"/>
      <c r="Q220" s="2699">
        <v>6845</v>
      </c>
      <c r="R220" s="2701"/>
    </row>
    <row r="221" spans="1:19" ht="30" customHeight="1" thickBot="1">
      <c r="B221" s="1177" t="s">
        <v>2699</v>
      </c>
      <c r="C221" s="1178"/>
      <c r="D221" s="1179"/>
      <c r="E221" s="2696">
        <v>26111</v>
      </c>
      <c r="F221" s="2697"/>
      <c r="G221" s="2696" t="s">
        <v>2419</v>
      </c>
      <c r="H221" s="2697"/>
      <c r="I221" s="2696">
        <v>13094</v>
      </c>
      <c r="J221" s="2697"/>
      <c r="K221" s="2696">
        <v>8225</v>
      </c>
      <c r="L221" s="2697"/>
      <c r="M221" s="2696">
        <v>4063</v>
      </c>
      <c r="N221" s="2697"/>
      <c r="O221" s="2696">
        <v>10622</v>
      </c>
      <c r="P221" s="2697"/>
      <c r="Q221" s="2696">
        <v>6828</v>
      </c>
      <c r="R221" s="2698"/>
    </row>
    <row r="222" spans="1:19" ht="11.25" customHeight="1" thickBot="1">
      <c r="B222" s="705"/>
      <c r="C222" s="40"/>
      <c r="D222" s="40"/>
      <c r="E222" s="40"/>
      <c r="F222" s="40"/>
      <c r="G222" s="40"/>
      <c r="H222" s="40"/>
      <c r="I222" s="40"/>
    </row>
    <row r="223" spans="1:19" ht="20.100000000000001" customHeight="1">
      <c r="B223" s="1186" t="s">
        <v>2066</v>
      </c>
      <c r="C223" s="1187"/>
      <c r="D223" s="1188"/>
      <c r="E223" s="2307" t="s">
        <v>3470</v>
      </c>
      <c r="F223" s="2308"/>
      <c r="G223" s="2718" t="s">
        <v>2705</v>
      </c>
      <c r="H223" s="2719"/>
      <c r="I223" s="2718" t="s">
        <v>2706</v>
      </c>
      <c r="J223" s="2719"/>
      <c r="K223" s="2718" t="s">
        <v>2707</v>
      </c>
      <c r="L223" s="2719"/>
      <c r="M223" s="2718" t="s">
        <v>2708</v>
      </c>
      <c r="N223" s="2719"/>
      <c r="O223" s="2718" t="s">
        <v>3471</v>
      </c>
      <c r="P223" s="2719"/>
      <c r="Q223" s="2718" t="s">
        <v>1738</v>
      </c>
      <c r="R223" s="2730"/>
    </row>
    <row r="224" spans="1:19" ht="20.100000000000001" customHeight="1">
      <c r="B224" s="1189"/>
      <c r="C224" s="1190"/>
      <c r="D224" s="1191"/>
      <c r="E224" s="2311"/>
      <c r="F224" s="2312"/>
      <c r="G224" s="2720"/>
      <c r="H224" s="2721"/>
      <c r="I224" s="2720"/>
      <c r="J224" s="2721"/>
      <c r="K224" s="2720"/>
      <c r="L224" s="2721"/>
      <c r="M224" s="2720"/>
      <c r="N224" s="2721"/>
      <c r="O224" s="2720"/>
      <c r="P224" s="2721"/>
      <c r="Q224" s="2720"/>
      <c r="R224" s="2731"/>
    </row>
    <row r="225" spans="1:18" ht="30" customHeight="1">
      <c r="B225" s="1202" t="s">
        <v>2498</v>
      </c>
      <c r="C225" s="1203"/>
      <c r="D225" s="1204"/>
      <c r="E225" s="2704">
        <v>5734</v>
      </c>
      <c r="F225" s="2712"/>
      <c r="G225" s="2704" t="s">
        <v>2419</v>
      </c>
      <c r="H225" s="2712"/>
      <c r="I225" s="2704" t="s">
        <v>2419</v>
      </c>
      <c r="J225" s="2712"/>
      <c r="K225" s="2704" t="s">
        <v>2419</v>
      </c>
      <c r="L225" s="2712"/>
      <c r="M225" s="2704">
        <v>6156</v>
      </c>
      <c r="N225" s="2712"/>
      <c r="O225" s="2704">
        <v>4390</v>
      </c>
      <c r="P225" s="2712"/>
      <c r="Q225" s="2704">
        <v>11458</v>
      </c>
      <c r="R225" s="2705"/>
    </row>
    <row r="226" spans="1:18" ht="30" customHeight="1">
      <c r="B226" s="1249" t="s">
        <v>2499</v>
      </c>
      <c r="C226" s="1209"/>
      <c r="D226" s="1250"/>
      <c r="E226" s="2699">
        <v>3955</v>
      </c>
      <c r="F226" s="2700"/>
      <c r="G226" s="2699" t="s">
        <v>2419</v>
      </c>
      <c r="H226" s="2700"/>
      <c r="I226" s="2699" t="s">
        <v>2419</v>
      </c>
      <c r="J226" s="2700"/>
      <c r="K226" s="2699" t="s">
        <v>2419</v>
      </c>
      <c r="L226" s="2700"/>
      <c r="M226" s="2699">
        <v>6526</v>
      </c>
      <c r="N226" s="2700"/>
      <c r="O226" s="2699">
        <v>4491</v>
      </c>
      <c r="P226" s="2700"/>
      <c r="Q226" s="2699">
        <v>11990</v>
      </c>
      <c r="R226" s="2701"/>
    </row>
    <row r="227" spans="1:18" ht="30" customHeight="1">
      <c r="B227" s="1249" t="s">
        <v>2633</v>
      </c>
      <c r="C227" s="1209"/>
      <c r="D227" s="1250"/>
      <c r="E227" s="2699">
        <v>4335</v>
      </c>
      <c r="F227" s="2700"/>
      <c r="G227" s="2699">
        <v>5741</v>
      </c>
      <c r="H227" s="2700"/>
      <c r="I227" s="2699">
        <v>3097</v>
      </c>
      <c r="J227" s="2700"/>
      <c r="K227" s="2699">
        <v>3328</v>
      </c>
      <c r="L227" s="2700"/>
      <c r="M227" s="2699">
        <v>5890</v>
      </c>
      <c r="N227" s="2700"/>
      <c r="O227" s="2699">
        <v>3978</v>
      </c>
      <c r="P227" s="2700"/>
      <c r="Q227" s="2699">
        <v>13046</v>
      </c>
      <c r="R227" s="2701"/>
    </row>
    <row r="228" spans="1:18" ht="30" customHeight="1">
      <c r="B228" s="1249" t="s">
        <v>2698</v>
      </c>
      <c r="C228" s="1209"/>
      <c r="D228" s="1250"/>
      <c r="E228" s="2699">
        <v>4585</v>
      </c>
      <c r="F228" s="2700"/>
      <c r="G228" s="2699">
        <v>6431</v>
      </c>
      <c r="H228" s="2700"/>
      <c r="I228" s="2699">
        <v>4086</v>
      </c>
      <c r="J228" s="2700"/>
      <c r="K228" s="2699">
        <v>5127</v>
      </c>
      <c r="L228" s="2700"/>
      <c r="M228" s="2699">
        <v>6544</v>
      </c>
      <c r="N228" s="2700"/>
      <c r="O228" s="2699">
        <v>4759</v>
      </c>
      <c r="P228" s="2700"/>
      <c r="Q228" s="2699">
        <v>13144</v>
      </c>
      <c r="R228" s="2701"/>
    </row>
    <row r="229" spans="1:18" ht="30" customHeight="1" thickBot="1">
      <c r="B229" s="1177" t="s">
        <v>2699</v>
      </c>
      <c r="C229" s="1178"/>
      <c r="D229" s="1179"/>
      <c r="E229" s="2696">
        <v>4999</v>
      </c>
      <c r="F229" s="2697"/>
      <c r="G229" s="2696">
        <v>4635</v>
      </c>
      <c r="H229" s="2697"/>
      <c r="I229" s="2696">
        <v>3349</v>
      </c>
      <c r="J229" s="2697"/>
      <c r="K229" s="2696">
        <v>4884</v>
      </c>
      <c r="L229" s="2697"/>
      <c r="M229" s="2696">
        <v>6636</v>
      </c>
      <c r="N229" s="2697"/>
      <c r="O229" s="2696">
        <v>4620</v>
      </c>
      <c r="P229" s="2697"/>
      <c r="Q229" s="2696">
        <v>11457</v>
      </c>
      <c r="R229" s="2698"/>
    </row>
    <row r="230" spans="1:18" ht="12.6" customHeight="1">
      <c r="B230" s="229"/>
      <c r="C230" s="229"/>
      <c r="D230" s="229"/>
      <c r="E230" s="324"/>
      <c r="F230" s="324"/>
      <c r="G230" s="324"/>
      <c r="H230" s="324"/>
      <c r="I230" s="324"/>
      <c r="J230" s="324"/>
      <c r="K230" s="324"/>
      <c r="L230" s="324"/>
      <c r="M230" s="324"/>
      <c r="N230" s="324"/>
      <c r="O230" s="324"/>
      <c r="P230" s="324"/>
      <c r="Q230" s="324"/>
      <c r="R230" s="324"/>
    </row>
    <row r="231" spans="1:18" ht="12.6" customHeight="1">
      <c r="B231" s="6"/>
      <c r="I231" s="5"/>
      <c r="R231" s="23"/>
    </row>
    <row r="232" spans="1:18" ht="17.25" customHeight="1">
      <c r="A232" s="93" t="s">
        <v>3529</v>
      </c>
    </row>
    <row r="233" spans="1:18" ht="13.5" customHeight="1">
      <c r="A233" s="93"/>
      <c r="R233" s="23" t="s">
        <v>2122</v>
      </c>
    </row>
    <row r="234" spans="1:18" ht="13.5" customHeight="1" thickBot="1">
      <c r="A234" s="94"/>
      <c r="B234" s="15"/>
      <c r="C234" s="15"/>
      <c r="I234" s="386"/>
      <c r="Q234" s="23"/>
      <c r="R234" s="498" t="s">
        <v>680</v>
      </c>
    </row>
    <row r="235" spans="1:18" ht="20.100000000000001" customHeight="1">
      <c r="B235" s="1186" t="s">
        <v>2066</v>
      </c>
      <c r="C235" s="1187"/>
      <c r="D235" s="1188"/>
      <c r="E235" s="2718" t="s">
        <v>1739</v>
      </c>
      <c r="F235" s="2719"/>
      <c r="G235" s="2718" t="s">
        <v>2709</v>
      </c>
      <c r="H235" s="2719"/>
      <c r="I235" s="2718" t="s">
        <v>1740</v>
      </c>
      <c r="J235" s="2719"/>
      <c r="K235" s="2723" t="s">
        <v>1741</v>
      </c>
      <c r="L235" s="2724"/>
      <c r="M235" s="2723" t="s">
        <v>3472</v>
      </c>
      <c r="N235" s="2724"/>
      <c r="O235" s="2718" t="s">
        <v>2710</v>
      </c>
      <c r="P235" s="2719"/>
      <c r="Q235" s="2718" t="s">
        <v>2711</v>
      </c>
      <c r="R235" s="2730"/>
    </row>
    <row r="236" spans="1:18" ht="20.100000000000001" customHeight="1">
      <c r="B236" s="1189"/>
      <c r="C236" s="1190"/>
      <c r="D236" s="1191"/>
      <c r="E236" s="2720"/>
      <c r="F236" s="2721"/>
      <c r="G236" s="2720"/>
      <c r="H236" s="2721"/>
      <c r="I236" s="2720"/>
      <c r="J236" s="2721"/>
      <c r="K236" s="2725"/>
      <c r="L236" s="2726"/>
      <c r="M236" s="2725"/>
      <c r="N236" s="2726"/>
      <c r="O236" s="2720"/>
      <c r="P236" s="2721"/>
      <c r="Q236" s="2720"/>
      <c r="R236" s="2731"/>
    </row>
    <row r="237" spans="1:18" ht="30" customHeight="1">
      <c r="B237" s="1202" t="s">
        <v>2498</v>
      </c>
      <c r="C237" s="1203"/>
      <c r="D237" s="1204"/>
      <c r="E237" s="2704">
        <v>2689</v>
      </c>
      <c r="F237" s="2712"/>
      <c r="G237" s="2704" t="s">
        <v>2419</v>
      </c>
      <c r="H237" s="2712"/>
      <c r="I237" s="2704">
        <v>12194</v>
      </c>
      <c r="J237" s="2712"/>
      <c r="K237" s="2704">
        <v>4734</v>
      </c>
      <c r="L237" s="2712"/>
      <c r="M237" s="2704" t="s">
        <v>2419</v>
      </c>
      <c r="N237" s="2712"/>
      <c r="O237" s="2704" t="s">
        <v>2419</v>
      </c>
      <c r="P237" s="2712"/>
      <c r="Q237" s="2704">
        <v>8404</v>
      </c>
      <c r="R237" s="2705"/>
    </row>
    <row r="238" spans="1:18" ht="30" customHeight="1">
      <c r="B238" s="1249" t="s">
        <v>2499</v>
      </c>
      <c r="C238" s="1209"/>
      <c r="D238" s="1250"/>
      <c r="E238" s="2699">
        <v>1716</v>
      </c>
      <c r="F238" s="2700"/>
      <c r="G238" s="2699" t="s">
        <v>2419</v>
      </c>
      <c r="H238" s="2700"/>
      <c r="I238" s="2699">
        <v>12497</v>
      </c>
      <c r="J238" s="2700"/>
      <c r="K238" s="2699">
        <v>5987</v>
      </c>
      <c r="L238" s="2700"/>
      <c r="M238" s="2699" t="s">
        <v>2419</v>
      </c>
      <c r="N238" s="2700"/>
      <c r="O238" s="2699" t="s">
        <v>2419</v>
      </c>
      <c r="P238" s="2700"/>
      <c r="Q238" s="2699">
        <v>8331</v>
      </c>
      <c r="R238" s="2701"/>
    </row>
    <row r="239" spans="1:18" ht="30" customHeight="1">
      <c r="B239" s="1249" t="s">
        <v>2633</v>
      </c>
      <c r="C239" s="1209"/>
      <c r="D239" s="1250"/>
      <c r="E239" s="2699">
        <v>1650</v>
      </c>
      <c r="F239" s="2700"/>
      <c r="G239" s="2699">
        <v>8737</v>
      </c>
      <c r="H239" s="2700"/>
      <c r="I239" s="2699">
        <v>12552</v>
      </c>
      <c r="J239" s="2700"/>
      <c r="K239" s="2699">
        <v>6450</v>
      </c>
      <c r="L239" s="2700"/>
      <c r="M239" s="2699">
        <v>5321</v>
      </c>
      <c r="N239" s="2700"/>
      <c r="O239" s="2699" t="s">
        <v>2419</v>
      </c>
      <c r="P239" s="2700"/>
      <c r="Q239" s="2699">
        <v>8691</v>
      </c>
      <c r="R239" s="2701"/>
    </row>
    <row r="240" spans="1:18" ht="30" customHeight="1">
      <c r="B240" s="1249" t="s">
        <v>2698</v>
      </c>
      <c r="C240" s="1209"/>
      <c r="D240" s="1250"/>
      <c r="E240" s="2699" t="s">
        <v>2419</v>
      </c>
      <c r="F240" s="2700"/>
      <c r="G240" s="2699">
        <v>8970</v>
      </c>
      <c r="H240" s="2700"/>
      <c r="I240" s="2699">
        <v>14427</v>
      </c>
      <c r="J240" s="2700"/>
      <c r="K240" s="2699">
        <v>6530</v>
      </c>
      <c r="L240" s="2700"/>
      <c r="M240" s="2699">
        <v>7789</v>
      </c>
      <c r="N240" s="2700"/>
      <c r="O240" s="2699">
        <v>10673</v>
      </c>
      <c r="P240" s="2700"/>
      <c r="Q240" s="2699">
        <v>9491</v>
      </c>
      <c r="R240" s="2701"/>
    </row>
    <row r="241" spans="2:19" ht="30" customHeight="1" thickBot="1">
      <c r="B241" s="1177" t="s">
        <v>2699</v>
      </c>
      <c r="C241" s="1178"/>
      <c r="D241" s="1179"/>
      <c r="E241" s="2696" t="s">
        <v>2419</v>
      </c>
      <c r="F241" s="2697"/>
      <c r="G241" s="2696">
        <v>8453</v>
      </c>
      <c r="H241" s="2697"/>
      <c r="I241" s="2696">
        <v>12846</v>
      </c>
      <c r="J241" s="2697"/>
      <c r="K241" s="2696">
        <v>6846</v>
      </c>
      <c r="L241" s="2697"/>
      <c r="M241" s="2696">
        <v>7656</v>
      </c>
      <c r="N241" s="2697"/>
      <c r="O241" s="2696">
        <v>12976</v>
      </c>
      <c r="P241" s="2697"/>
      <c r="Q241" s="2696">
        <v>10197</v>
      </c>
      <c r="R241" s="2698"/>
    </row>
    <row r="242" spans="2:19" ht="13.5" customHeight="1" thickBot="1">
      <c r="B242" s="2729"/>
      <c r="C242" s="2729"/>
      <c r="D242" s="2729"/>
      <c r="E242" s="2729"/>
      <c r="F242" s="2729"/>
      <c r="G242" s="2729"/>
      <c r="H242" s="2729"/>
      <c r="I242" s="2729"/>
      <c r="J242" s="2729"/>
      <c r="K242" s="2729"/>
      <c r="L242" s="2729"/>
      <c r="M242" s="2729"/>
      <c r="N242" s="2729"/>
      <c r="O242" s="2729"/>
      <c r="P242" s="2729"/>
      <c r="Q242" s="2729"/>
      <c r="R242" s="2729"/>
    </row>
    <row r="243" spans="2:19" ht="20.100000000000001" customHeight="1">
      <c r="B243" s="1186" t="s">
        <v>2066</v>
      </c>
      <c r="C243" s="1187"/>
      <c r="D243" s="1188"/>
      <c r="E243" s="2718" t="s">
        <v>692</v>
      </c>
      <c r="F243" s="2719"/>
      <c r="G243" s="2718" t="s">
        <v>1742</v>
      </c>
      <c r="H243" s="2719"/>
      <c r="I243" s="2718" t="s">
        <v>693</v>
      </c>
      <c r="J243" s="2719"/>
      <c r="K243" s="2718" t="s">
        <v>694</v>
      </c>
      <c r="L243" s="2719"/>
      <c r="M243" s="2723" t="s">
        <v>2712</v>
      </c>
      <c r="N243" s="2724"/>
      <c r="O243" s="2723" t="s">
        <v>2713</v>
      </c>
      <c r="P243" s="2724"/>
      <c r="Q243" s="2723" t="s">
        <v>2714</v>
      </c>
      <c r="R243" s="2727"/>
    </row>
    <row r="244" spans="2:19" ht="20.100000000000001" customHeight="1">
      <c r="B244" s="1189"/>
      <c r="C244" s="1190"/>
      <c r="D244" s="1191"/>
      <c r="E244" s="2720"/>
      <c r="F244" s="2721"/>
      <c r="G244" s="2720"/>
      <c r="H244" s="2721"/>
      <c r="I244" s="2720"/>
      <c r="J244" s="2721"/>
      <c r="K244" s="2720"/>
      <c r="L244" s="2721"/>
      <c r="M244" s="2725"/>
      <c r="N244" s="2726"/>
      <c r="O244" s="2725"/>
      <c r="P244" s="2726"/>
      <c r="Q244" s="2725"/>
      <c r="R244" s="2728"/>
    </row>
    <row r="245" spans="2:19" ht="30" customHeight="1">
      <c r="B245" s="1202" t="s">
        <v>2498</v>
      </c>
      <c r="C245" s="1203"/>
      <c r="D245" s="1204"/>
      <c r="E245" s="2704">
        <v>7490</v>
      </c>
      <c r="F245" s="2712"/>
      <c r="G245" s="2704">
        <v>7070</v>
      </c>
      <c r="H245" s="2712"/>
      <c r="I245" s="2704">
        <v>3972</v>
      </c>
      <c r="J245" s="2712"/>
      <c r="K245" s="2704">
        <v>4388</v>
      </c>
      <c r="L245" s="2712"/>
      <c r="M245" s="2704">
        <v>9396</v>
      </c>
      <c r="N245" s="2712"/>
      <c r="O245" s="2704" t="s">
        <v>2419</v>
      </c>
      <c r="P245" s="2712"/>
      <c r="Q245" s="2704" t="s">
        <v>2715</v>
      </c>
      <c r="R245" s="2705"/>
    </row>
    <row r="246" spans="2:19" ht="30" customHeight="1">
      <c r="B246" s="1249" t="s">
        <v>2499</v>
      </c>
      <c r="C246" s="1209"/>
      <c r="D246" s="1250"/>
      <c r="E246" s="2699">
        <v>7005</v>
      </c>
      <c r="F246" s="2700"/>
      <c r="G246" s="2699">
        <v>11849</v>
      </c>
      <c r="H246" s="2700"/>
      <c r="I246" s="2699">
        <v>4568</v>
      </c>
      <c r="J246" s="2700"/>
      <c r="K246" s="2699">
        <v>4352</v>
      </c>
      <c r="L246" s="2700"/>
      <c r="M246" s="2699">
        <v>11513</v>
      </c>
      <c r="N246" s="2700"/>
      <c r="O246" s="2699" t="s">
        <v>2419</v>
      </c>
      <c r="P246" s="2700"/>
      <c r="Q246" s="2699" t="s">
        <v>2419</v>
      </c>
      <c r="R246" s="2701"/>
    </row>
    <row r="247" spans="2:19" ht="30" customHeight="1">
      <c r="B247" s="1249" t="s">
        <v>2633</v>
      </c>
      <c r="C247" s="1209"/>
      <c r="D247" s="1250"/>
      <c r="E247" s="2699">
        <v>4543</v>
      </c>
      <c r="F247" s="2700"/>
      <c r="G247" s="2699">
        <v>11945</v>
      </c>
      <c r="H247" s="2700"/>
      <c r="I247" s="2699">
        <v>5080</v>
      </c>
      <c r="J247" s="2700"/>
      <c r="K247" s="2699">
        <v>4156</v>
      </c>
      <c r="L247" s="2700"/>
      <c r="M247" s="2699">
        <v>8430</v>
      </c>
      <c r="N247" s="2700"/>
      <c r="O247" s="2699">
        <v>4844</v>
      </c>
      <c r="P247" s="2700"/>
      <c r="Q247" s="2699" t="s">
        <v>2419</v>
      </c>
      <c r="R247" s="2701"/>
    </row>
    <row r="248" spans="2:19" ht="30" customHeight="1">
      <c r="B248" s="1249" t="s">
        <v>2698</v>
      </c>
      <c r="C248" s="1209"/>
      <c r="D248" s="1250"/>
      <c r="E248" s="2699">
        <v>2901</v>
      </c>
      <c r="F248" s="2700"/>
      <c r="G248" s="2699">
        <v>12372</v>
      </c>
      <c r="H248" s="2700"/>
      <c r="I248" s="2699">
        <v>6365</v>
      </c>
      <c r="J248" s="2700"/>
      <c r="K248" s="2699">
        <v>4880</v>
      </c>
      <c r="L248" s="2700"/>
      <c r="M248" s="2699">
        <v>13503</v>
      </c>
      <c r="N248" s="2700"/>
      <c r="O248" s="2699">
        <v>7419</v>
      </c>
      <c r="P248" s="2700"/>
      <c r="Q248" s="2699" t="s">
        <v>2419</v>
      </c>
      <c r="R248" s="2701"/>
    </row>
    <row r="249" spans="2:19" ht="30" customHeight="1" thickBot="1">
      <c r="B249" s="1177" t="s">
        <v>2699</v>
      </c>
      <c r="C249" s="1178"/>
      <c r="D249" s="1179"/>
      <c r="E249" s="2696">
        <v>1953</v>
      </c>
      <c r="F249" s="2697"/>
      <c r="G249" s="2696">
        <v>10639</v>
      </c>
      <c r="H249" s="2697"/>
      <c r="I249" s="2696">
        <v>5726</v>
      </c>
      <c r="J249" s="2697"/>
      <c r="K249" s="2696">
        <v>3412</v>
      </c>
      <c r="L249" s="2697"/>
      <c r="M249" s="2696">
        <v>19654</v>
      </c>
      <c r="N249" s="2697"/>
      <c r="O249" s="2696" t="s">
        <v>2419</v>
      </c>
      <c r="P249" s="2697"/>
      <c r="Q249" s="2696">
        <v>3896</v>
      </c>
      <c r="R249" s="2698"/>
    </row>
    <row r="250" spans="2:19" ht="13.5" customHeight="1">
      <c r="B250" s="223" t="s">
        <v>2704</v>
      </c>
      <c r="C250" s="229"/>
      <c r="D250" s="229"/>
      <c r="E250" s="324"/>
      <c r="F250" s="324"/>
      <c r="G250" s="324"/>
      <c r="H250" s="324"/>
      <c r="I250" s="324"/>
      <c r="J250" s="324"/>
      <c r="K250" s="324"/>
      <c r="L250" s="324"/>
      <c r="M250" s="324"/>
      <c r="N250" s="324"/>
      <c r="O250" s="324"/>
      <c r="P250" s="324"/>
      <c r="Q250" s="324"/>
    </row>
    <row r="251" spans="2:19" ht="13.5" customHeight="1">
      <c r="B251" s="6" t="s">
        <v>3473</v>
      </c>
      <c r="C251" s="706"/>
      <c r="D251" s="706"/>
      <c r="E251" s="706"/>
      <c r="F251" s="706"/>
      <c r="G251" s="706"/>
      <c r="H251" s="706"/>
      <c r="I251" s="706"/>
      <c r="J251" s="706"/>
      <c r="K251" s="706"/>
      <c r="L251" s="706"/>
      <c r="M251" s="706"/>
      <c r="N251" s="706"/>
      <c r="O251" s="706"/>
      <c r="P251" s="706"/>
      <c r="Q251" s="706"/>
      <c r="R251" s="706"/>
    </row>
    <row r="252" spans="2:19" ht="13.5" customHeight="1">
      <c r="B252" s="6" t="s">
        <v>3474</v>
      </c>
      <c r="C252" s="706"/>
      <c r="D252" s="706"/>
      <c r="E252" s="706"/>
      <c r="F252" s="706"/>
      <c r="G252" s="706"/>
      <c r="H252" s="706"/>
      <c r="I252" s="706"/>
      <c r="J252" s="706"/>
      <c r="K252" s="706"/>
      <c r="L252" s="706"/>
      <c r="M252" s="706"/>
      <c r="N252" s="706"/>
      <c r="O252" s="706"/>
      <c r="P252" s="706"/>
      <c r="Q252" s="706"/>
      <c r="R252" s="706"/>
    </row>
    <row r="253" spans="2:19" ht="13.5" customHeight="1">
      <c r="B253" s="6" t="s">
        <v>3475</v>
      </c>
      <c r="C253" s="706"/>
      <c r="D253" s="706"/>
      <c r="E253" s="706"/>
      <c r="F253" s="706"/>
      <c r="G253" s="706"/>
      <c r="H253" s="706"/>
      <c r="I253" s="706"/>
      <c r="J253" s="706"/>
      <c r="K253" s="706"/>
      <c r="L253" s="706"/>
      <c r="M253" s="706"/>
      <c r="N253" s="706"/>
      <c r="O253" s="706"/>
      <c r="P253" s="706"/>
      <c r="Q253" s="706"/>
      <c r="R253" s="706"/>
    </row>
    <row r="254" spans="2:19" ht="13.5" customHeight="1">
      <c r="B254" s="6" t="s">
        <v>3476</v>
      </c>
      <c r="C254" s="706"/>
      <c r="D254" s="706"/>
      <c r="E254" s="706"/>
      <c r="F254" s="706"/>
      <c r="G254" s="706"/>
      <c r="H254" s="706"/>
      <c r="I254" s="706"/>
      <c r="J254" s="706"/>
      <c r="K254" s="706"/>
      <c r="L254" s="706"/>
      <c r="M254" s="706"/>
      <c r="N254" s="706"/>
      <c r="O254" s="706"/>
      <c r="P254" s="706"/>
      <c r="Q254" s="706"/>
      <c r="R254" s="706"/>
    </row>
    <row r="255" spans="2:19" ht="13.5" customHeight="1">
      <c r="B255" s="6" t="s">
        <v>3477</v>
      </c>
      <c r="C255" s="706"/>
      <c r="D255" s="706"/>
      <c r="E255" s="706"/>
      <c r="F255" s="706"/>
      <c r="G255" s="706"/>
      <c r="H255" s="706"/>
      <c r="I255" s="706"/>
      <c r="J255" s="706"/>
      <c r="K255" s="706"/>
      <c r="L255" s="706"/>
      <c r="M255" s="706"/>
      <c r="N255" s="706"/>
      <c r="O255" s="706"/>
      <c r="P255" s="706"/>
      <c r="Q255" s="706"/>
    </row>
    <row r="256" spans="2:19" ht="13.5" customHeight="1">
      <c r="B256" s="6"/>
      <c r="I256" s="5"/>
      <c r="S256" s="23"/>
    </row>
    <row r="258" spans="1:17" ht="17.25" customHeight="1">
      <c r="A258" s="93" t="s">
        <v>1953</v>
      </c>
    </row>
    <row r="259" spans="1:17" ht="13.5" customHeight="1">
      <c r="A259" s="93"/>
      <c r="M259" s="23" t="s">
        <v>2122</v>
      </c>
    </row>
    <row r="260" spans="1:17" ht="13.5" customHeight="1" thickBot="1">
      <c r="I260" s="707"/>
      <c r="M260" s="498" t="s">
        <v>559</v>
      </c>
    </row>
    <row r="261" spans="1:17" ht="39.950000000000003" customHeight="1">
      <c r="B261" s="2706" t="s">
        <v>487</v>
      </c>
      <c r="C261" s="2320"/>
      <c r="D261" s="2707" t="s">
        <v>3088</v>
      </c>
      <c r="E261" s="1259"/>
      <c r="F261" s="2707" t="s">
        <v>3089</v>
      </c>
      <c r="G261" s="1259"/>
      <c r="H261" s="2707" t="s">
        <v>3090</v>
      </c>
      <c r="I261" s="1259"/>
      <c r="J261" s="2707" t="s">
        <v>3165</v>
      </c>
      <c r="K261" s="1259"/>
      <c r="L261" s="2707" t="s">
        <v>3478</v>
      </c>
      <c r="M261" s="1196"/>
    </row>
    <row r="262" spans="1:17" ht="39.950000000000003" customHeight="1" thickBot="1">
      <c r="B262" s="2715" t="s">
        <v>29</v>
      </c>
      <c r="C262" s="2716"/>
      <c r="D262" s="2702">
        <v>23</v>
      </c>
      <c r="E262" s="2717"/>
      <c r="F262" s="2702">
        <v>12</v>
      </c>
      <c r="G262" s="2717"/>
      <c r="H262" s="2702">
        <v>12</v>
      </c>
      <c r="I262" s="2717"/>
      <c r="J262" s="2702">
        <v>4</v>
      </c>
      <c r="K262" s="2717"/>
      <c r="L262" s="2702">
        <v>2</v>
      </c>
      <c r="M262" s="2703"/>
      <c r="Q262" s="6"/>
    </row>
    <row r="263" spans="1:17">
      <c r="B263" s="223" t="s">
        <v>695</v>
      </c>
      <c r="I263" s="5"/>
      <c r="L263" s="403"/>
    </row>
    <row r="264" spans="1:17" ht="12.6" customHeight="1"/>
    <row r="265" spans="1:17" ht="12.6" customHeight="1">
      <c r="B265" s="4"/>
      <c r="I265" s="5"/>
      <c r="M265" s="23"/>
    </row>
    <row r="266" spans="1:17" ht="17.25" customHeight="1">
      <c r="A266" s="93" t="s">
        <v>2796</v>
      </c>
    </row>
    <row r="267" spans="1:17" ht="13.5" customHeight="1">
      <c r="A267" s="93"/>
      <c r="M267" s="23" t="s">
        <v>2122</v>
      </c>
    </row>
    <row r="268" spans="1:17" ht="13.5" customHeight="1" thickBot="1">
      <c r="H268" s="562"/>
      <c r="M268" s="498" t="s">
        <v>696</v>
      </c>
    </row>
    <row r="269" spans="1:17" ht="20.100000000000001" customHeight="1">
      <c r="B269" s="1186" t="s">
        <v>2066</v>
      </c>
      <c r="C269" s="1187"/>
      <c r="D269" s="1187"/>
      <c r="E269" s="2319" t="s">
        <v>699</v>
      </c>
      <c r="F269" s="2329"/>
      <c r="G269" s="2329"/>
      <c r="H269" s="2329"/>
      <c r="I269" s="2329"/>
      <c r="J269" s="2320"/>
      <c r="K269" s="2478" t="s">
        <v>700</v>
      </c>
      <c r="L269" s="2479"/>
      <c r="M269" s="2484"/>
      <c r="N269" s="6"/>
      <c r="O269" s="6"/>
      <c r="P269" s="6"/>
    </row>
    <row r="270" spans="1:17" ht="20.100000000000001" customHeight="1">
      <c r="B270" s="2230"/>
      <c r="C270" s="2231"/>
      <c r="D270" s="2231"/>
      <c r="E270" s="2340" t="s">
        <v>701</v>
      </c>
      <c r="F270" s="2713"/>
      <c r="G270" s="2713"/>
      <c r="H270" s="2713"/>
      <c r="I270" s="2713"/>
      <c r="J270" s="2714"/>
      <c r="K270" s="2340" t="s">
        <v>702</v>
      </c>
      <c r="L270" s="2713"/>
      <c r="M270" s="2341"/>
      <c r="N270" s="6"/>
      <c r="O270" s="6"/>
      <c r="P270" s="6"/>
    </row>
    <row r="271" spans="1:17" ht="20.100000000000001" customHeight="1">
      <c r="B271" s="2230"/>
      <c r="C271" s="2231"/>
      <c r="D271" s="2231"/>
      <c r="E271" s="1199" t="s">
        <v>703</v>
      </c>
      <c r="F271" s="1291"/>
      <c r="G271" s="1200"/>
      <c r="H271" s="1199" t="s">
        <v>704</v>
      </c>
      <c r="I271" s="1291"/>
      <c r="J271" s="1200"/>
      <c r="K271" s="2503" t="s">
        <v>705</v>
      </c>
      <c r="L271" s="1222" t="s">
        <v>706</v>
      </c>
      <c r="M271" s="2530"/>
    </row>
    <row r="272" spans="1:17" ht="20.100000000000001" customHeight="1">
      <c r="B272" s="1189"/>
      <c r="C272" s="1190"/>
      <c r="D272" s="1190"/>
      <c r="E272" s="344" t="s">
        <v>707</v>
      </c>
      <c r="F272" s="1197" t="s">
        <v>708</v>
      </c>
      <c r="G272" s="1198"/>
      <c r="H272" s="344" t="s">
        <v>707</v>
      </c>
      <c r="I272" s="1197" t="s">
        <v>706</v>
      </c>
      <c r="J272" s="1198"/>
      <c r="K272" s="2722"/>
      <c r="L272" s="2178"/>
      <c r="M272" s="2531"/>
    </row>
    <row r="273" spans="2:13" s="40" customFormat="1" ht="30" customHeight="1">
      <c r="B273" s="1202" t="s">
        <v>2498</v>
      </c>
      <c r="C273" s="1203"/>
      <c r="D273" s="1204"/>
      <c r="E273" s="251" t="s">
        <v>121</v>
      </c>
      <c r="F273" s="2619" t="s">
        <v>121</v>
      </c>
      <c r="G273" s="1204"/>
      <c r="H273" s="251" t="s">
        <v>121</v>
      </c>
      <c r="I273" s="2619" t="s">
        <v>121</v>
      </c>
      <c r="J273" s="1204"/>
      <c r="K273" s="478">
        <v>20</v>
      </c>
      <c r="L273" s="2708">
        <v>173</v>
      </c>
      <c r="M273" s="2709"/>
    </row>
    <row r="274" spans="2:13" s="40" customFormat="1" ht="30" customHeight="1">
      <c r="B274" s="1249" t="s">
        <v>2499</v>
      </c>
      <c r="C274" s="1209"/>
      <c r="D274" s="1250"/>
      <c r="E274" s="491" t="s">
        <v>121</v>
      </c>
      <c r="F274" s="2286" t="s">
        <v>121</v>
      </c>
      <c r="G274" s="1250"/>
      <c r="H274" s="491" t="s">
        <v>121</v>
      </c>
      <c r="I274" s="2286" t="s">
        <v>121</v>
      </c>
      <c r="J274" s="1250"/>
      <c r="K274" s="483">
        <v>19</v>
      </c>
      <c r="L274" s="2708">
        <v>196</v>
      </c>
      <c r="M274" s="2709"/>
    </row>
    <row r="275" spans="2:13" s="40" customFormat="1" ht="30" customHeight="1">
      <c r="B275" s="1249" t="s">
        <v>2633</v>
      </c>
      <c r="C275" s="1209"/>
      <c r="D275" s="1250"/>
      <c r="E275" s="491" t="s">
        <v>121</v>
      </c>
      <c r="F275" s="2286" t="s">
        <v>121</v>
      </c>
      <c r="G275" s="1250"/>
      <c r="H275" s="491" t="s">
        <v>121</v>
      </c>
      <c r="I275" s="2286" t="s">
        <v>121</v>
      </c>
      <c r="J275" s="1250"/>
      <c r="K275" s="483">
        <v>17</v>
      </c>
      <c r="L275" s="2708">
        <v>222</v>
      </c>
      <c r="M275" s="2709"/>
    </row>
    <row r="276" spans="2:13" s="40" customFormat="1" ht="30" customHeight="1">
      <c r="B276" s="1249" t="s">
        <v>2698</v>
      </c>
      <c r="C276" s="1209"/>
      <c r="D276" s="1250"/>
      <c r="E276" s="491" t="s">
        <v>121</v>
      </c>
      <c r="F276" s="2286" t="s">
        <v>121</v>
      </c>
      <c r="G276" s="1250"/>
      <c r="H276" s="491" t="s">
        <v>121</v>
      </c>
      <c r="I276" s="2286" t="s">
        <v>121</v>
      </c>
      <c r="J276" s="1250"/>
      <c r="K276" s="483">
        <v>12</v>
      </c>
      <c r="L276" s="2708">
        <v>118</v>
      </c>
      <c r="M276" s="2709"/>
    </row>
    <row r="277" spans="2:13" s="40" customFormat="1" ht="30" customHeight="1" thickBot="1">
      <c r="B277" s="1177" t="s">
        <v>2699</v>
      </c>
      <c r="C277" s="1178"/>
      <c r="D277" s="1179"/>
      <c r="E277" s="493" t="s">
        <v>121</v>
      </c>
      <c r="F277" s="2592" t="s">
        <v>121</v>
      </c>
      <c r="G277" s="1179"/>
      <c r="H277" s="493" t="s">
        <v>121</v>
      </c>
      <c r="I277" s="2592" t="s">
        <v>121</v>
      </c>
      <c r="J277" s="1179"/>
      <c r="K277" s="486">
        <v>10</v>
      </c>
      <c r="L277" s="2710">
        <v>140</v>
      </c>
      <c r="M277" s="2711"/>
    </row>
    <row r="278" spans="2:13">
      <c r="B278" s="223" t="s">
        <v>709</v>
      </c>
    </row>
    <row r="279" spans="2:13">
      <c r="B279" s="6" t="s">
        <v>1814</v>
      </c>
      <c r="H279" s="5"/>
    </row>
    <row r="281" spans="2:13">
      <c r="I281" s="403"/>
    </row>
  </sheetData>
  <mergeCells count="4777">
    <mergeCell ref="N87:O87"/>
    <mergeCell ref="H83:I83"/>
    <mergeCell ref="H84:I84"/>
    <mergeCell ref="H85:I85"/>
    <mergeCell ref="H86:I86"/>
    <mergeCell ref="H87:I87"/>
    <mergeCell ref="J83:K83"/>
    <mergeCell ref="J84:K84"/>
    <mergeCell ref="J85:K85"/>
    <mergeCell ref="A73:C74"/>
    <mergeCell ref="A75:C75"/>
    <mergeCell ref="A76:C76"/>
    <mergeCell ref="A77:C77"/>
    <mergeCell ref="A78:C78"/>
    <mergeCell ref="A79:C79"/>
    <mergeCell ref="H75:I75"/>
    <mergeCell ref="H76:I76"/>
    <mergeCell ref="D73:G73"/>
    <mergeCell ref="H73:K73"/>
    <mergeCell ref="L73:O73"/>
    <mergeCell ref="D74:E74"/>
    <mergeCell ref="F74:G74"/>
    <mergeCell ref="H74:I74"/>
    <mergeCell ref="D75:E75"/>
    <mergeCell ref="D76:E76"/>
    <mergeCell ref="D77:E77"/>
    <mergeCell ref="D78:E78"/>
    <mergeCell ref="F75:G75"/>
    <mergeCell ref="F76:G76"/>
    <mergeCell ref="F77:G77"/>
    <mergeCell ref="F78:G78"/>
    <mergeCell ref="R56:S56"/>
    <mergeCell ref="R57:S57"/>
    <mergeCell ref="D58:E58"/>
    <mergeCell ref="H67:I67"/>
    <mergeCell ref="J68:K68"/>
    <mergeCell ref="L67:M67"/>
    <mergeCell ref="L68:M68"/>
    <mergeCell ref="N67:O67"/>
    <mergeCell ref="L71:M71"/>
    <mergeCell ref="N68:O68"/>
    <mergeCell ref="N69:O69"/>
    <mergeCell ref="N70:O70"/>
    <mergeCell ref="A67:C67"/>
    <mergeCell ref="A68:C68"/>
    <mergeCell ref="A69:C69"/>
    <mergeCell ref="A70:C70"/>
    <mergeCell ref="A71:C71"/>
    <mergeCell ref="P67:Q67"/>
    <mergeCell ref="P68:Q68"/>
    <mergeCell ref="P69:Q69"/>
    <mergeCell ref="P70:Q70"/>
    <mergeCell ref="P71:Q71"/>
    <mergeCell ref="F71:G71"/>
    <mergeCell ref="R66:S66"/>
    <mergeCell ref="D67:E67"/>
    <mergeCell ref="H68:I68"/>
    <mergeCell ref="J67:K67"/>
    <mergeCell ref="F66:G66"/>
    <mergeCell ref="H66:I66"/>
    <mergeCell ref="J66:K66"/>
    <mergeCell ref="L66:M66"/>
    <mergeCell ref="N66:O66"/>
    <mergeCell ref="B45:D45"/>
    <mergeCell ref="E45:F45"/>
    <mergeCell ref="G45:H45"/>
    <mergeCell ref="I45:J45"/>
    <mergeCell ref="K45:L45"/>
    <mergeCell ref="M45:N45"/>
    <mergeCell ref="H69:I69"/>
    <mergeCell ref="H70:I70"/>
    <mergeCell ref="H71:I71"/>
    <mergeCell ref="J69:K69"/>
    <mergeCell ref="J70:K70"/>
    <mergeCell ref="J71:K71"/>
    <mergeCell ref="D69:E69"/>
    <mergeCell ref="D70:E70"/>
    <mergeCell ref="D71:E71"/>
    <mergeCell ref="F69:G69"/>
    <mergeCell ref="F70:G70"/>
    <mergeCell ref="B46:D46"/>
    <mergeCell ref="A54:C54"/>
    <mergeCell ref="A53:C53"/>
    <mergeCell ref="F53:G53"/>
    <mergeCell ref="H53:I53"/>
    <mergeCell ref="J53:K53"/>
    <mergeCell ref="L53:M53"/>
    <mergeCell ref="D68:E68"/>
    <mergeCell ref="F67:G67"/>
    <mergeCell ref="F68:G68"/>
    <mergeCell ref="F58:G58"/>
    <mergeCell ref="H58:I58"/>
    <mergeCell ref="J58:K58"/>
    <mergeCell ref="L58:M58"/>
    <mergeCell ref="N58:O58"/>
    <mergeCell ref="A29:S29"/>
    <mergeCell ref="B40:D41"/>
    <mergeCell ref="E40:J40"/>
    <mergeCell ref="K40:P40"/>
    <mergeCell ref="E41:F41"/>
    <mergeCell ref="D66:E66"/>
    <mergeCell ref="O42:P42"/>
    <mergeCell ref="B43:D43"/>
    <mergeCell ref="E43:F43"/>
    <mergeCell ref="G43:H43"/>
    <mergeCell ref="I43:J43"/>
    <mergeCell ref="K43:L43"/>
    <mergeCell ref="M43:N43"/>
    <mergeCell ref="O43:P43"/>
    <mergeCell ref="B42:D42"/>
    <mergeCell ref="R55:S55"/>
    <mergeCell ref="A56:C56"/>
    <mergeCell ref="D56:E56"/>
    <mergeCell ref="F56:G56"/>
    <mergeCell ref="H56:I56"/>
    <mergeCell ref="D65:G65"/>
    <mergeCell ref="H65:K65"/>
    <mergeCell ref="L65:O65"/>
    <mergeCell ref="P65:S65"/>
    <mergeCell ref="A55:C55"/>
    <mergeCell ref="A65:C66"/>
    <mergeCell ref="J55:K55"/>
    <mergeCell ref="L55:M55"/>
    <mergeCell ref="O45:P45"/>
    <mergeCell ref="O46:P46"/>
    <mergeCell ref="N53:O53"/>
    <mergeCell ref="P53:Q53"/>
    <mergeCell ref="G41:H41"/>
    <mergeCell ref="I41:J41"/>
    <mergeCell ref="K41:L41"/>
    <mergeCell ref="M41:N41"/>
    <mergeCell ref="O41:P41"/>
    <mergeCell ref="J56:K56"/>
    <mergeCell ref="L56:M56"/>
    <mergeCell ref="N56:O56"/>
    <mergeCell ref="P56:Q56"/>
    <mergeCell ref="N55:O55"/>
    <mergeCell ref="E42:F42"/>
    <mergeCell ref="G42:H42"/>
    <mergeCell ref="I42:J42"/>
    <mergeCell ref="K42:L42"/>
    <mergeCell ref="M42:N42"/>
    <mergeCell ref="R58:S58"/>
    <mergeCell ref="R53:S53"/>
    <mergeCell ref="D54:E54"/>
    <mergeCell ref="F54:G54"/>
    <mergeCell ref="H54:I54"/>
    <mergeCell ref="J54:K54"/>
    <mergeCell ref="L54:M54"/>
    <mergeCell ref="N54:O54"/>
    <mergeCell ref="P54:Q54"/>
    <mergeCell ref="R54:S54"/>
    <mergeCell ref="E46:F46"/>
    <mergeCell ref="G46:H46"/>
    <mergeCell ref="I46:J46"/>
    <mergeCell ref="K46:L46"/>
    <mergeCell ref="M46:N46"/>
    <mergeCell ref="O44:P44"/>
    <mergeCell ref="D53:E53"/>
    <mergeCell ref="B44:D44"/>
    <mergeCell ref="E44:F44"/>
    <mergeCell ref="G44:H44"/>
    <mergeCell ref="I44:J44"/>
    <mergeCell ref="K44:L44"/>
    <mergeCell ref="M44:N44"/>
    <mergeCell ref="D55:E55"/>
    <mergeCell ref="F55:G55"/>
    <mergeCell ref="H55:I55"/>
    <mergeCell ref="N75:O75"/>
    <mergeCell ref="N76:O76"/>
    <mergeCell ref="N77:O77"/>
    <mergeCell ref="N78:O78"/>
    <mergeCell ref="P55:Q55"/>
    <mergeCell ref="L70:M70"/>
    <mergeCell ref="H77:I77"/>
    <mergeCell ref="H78:I78"/>
    <mergeCell ref="J75:K75"/>
    <mergeCell ref="J76:K76"/>
    <mergeCell ref="J77:K77"/>
    <mergeCell ref="J78:K78"/>
    <mergeCell ref="L75:M75"/>
    <mergeCell ref="L76:M76"/>
    <mergeCell ref="A57:C57"/>
    <mergeCell ref="D57:E57"/>
    <mergeCell ref="F57:G57"/>
    <mergeCell ref="H57:I57"/>
    <mergeCell ref="J57:K57"/>
    <mergeCell ref="L57:M57"/>
    <mergeCell ref="N57:O57"/>
    <mergeCell ref="P57:Q57"/>
    <mergeCell ref="A58:C58"/>
    <mergeCell ref="P58:Q58"/>
    <mergeCell ref="D79:E79"/>
    <mergeCell ref="F79:G79"/>
    <mergeCell ref="H79:I79"/>
    <mergeCell ref="J79:K79"/>
    <mergeCell ref="L79:M79"/>
    <mergeCell ref="N79:O79"/>
    <mergeCell ref="P77:Q77"/>
    <mergeCell ref="P78:Q78"/>
    <mergeCell ref="S82:T82"/>
    <mergeCell ref="U82:V82"/>
    <mergeCell ref="W82:X82"/>
    <mergeCell ref="R67:S67"/>
    <mergeCell ref="R68:S68"/>
    <mergeCell ref="R69:S69"/>
    <mergeCell ref="R70:S70"/>
    <mergeCell ref="R71:S71"/>
    <mergeCell ref="R75:S75"/>
    <mergeCell ref="R76:S76"/>
    <mergeCell ref="R77:S77"/>
    <mergeCell ref="R78:S78"/>
    <mergeCell ref="R79:S79"/>
    <mergeCell ref="P66:Q66"/>
    <mergeCell ref="J74:K74"/>
    <mergeCell ref="L74:M74"/>
    <mergeCell ref="N74:O74"/>
    <mergeCell ref="R74:S74"/>
    <mergeCell ref="N71:O71"/>
    <mergeCell ref="L69:M69"/>
    <mergeCell ref="P75:Q75"/>
    <mergeCell ref="P76:Q76"/>
    <mergeCell ref="P74:Q74"/>
    <mergeCell ref="Y82:Z82"/>
    <mergeCell ref="S81:V81"/>
    <mergeCell ref="W81:Z81"/>
    <mergeCell ref="P79:Q79"/>
    <mergeCell ref="L77:M77"/>
    <mergeCell ref="L78:M78"/>
    <mergeCell ref="D81:G81"/>
    <mergeCell ref="H81:K81"/>
    <mergeCell ref="L81:O81"/>
    <mergeCell ref="D82:E82"/>
    <mergeCell ref="F82:G82"/>
    <mergeCell ref="H82:I82"/>
    <mergeCell ref="J82:K82"/>
    <mergeCell ref="L82:M82"/>
    <mergeCell ref="N82:O82"/>
    <mergeCell ref="B96:D96"/>
    <mergeCell ref="E96:G96"/>
    <mergeCell ref="H96:I96"/>
    <mergeCell ref="J96:M96"/>
    <mergeCell ref="N96:P96"/>
    <mergeCell ref="J86:K86"/>
    <mergeCell ref="J87:K87"/>
    <mergeCell ref="D86:E86"/>
    <mergeCell ref="D87:E87"/>
    <mergeCell ref="F83:G83"/>
    <mergeCell ref="F84:G84"/>
    <mergeCell ref="F85:G85"/>
    <mergeCell ref="F86:G86"/>
    <mergeCell ref="F87:G87"/>
    <mergeCell ref="L83:M83"/>
    <mergeCell ref="A81:C82"/>
    <mergeCell ref="A83:C83"/>
    <mergeCell ref="B97:D97"/>
    <mergeCell ref="E97:G97"/>
    <mergeCell ref="H97:I97"/>
    <mergeCell ref="J97:M97"/>
    <mergeCell ref="N97:P97"/>
    <mergeCell ref="Y83:Z83"/>
    <mergeCell ref="S83:T83"/>
    <mergeCell ref="U83:V83"/>
    <mergeCell ref="W83:X83"/>
    <mergeCell ref="L84:M84"/>
    <mergeCell ref="L85:M85"/>
    <mergeCell ref="Y85:Z85"/>
    <mergeCell ref="S85:T85"/>
    <mergeCell ref="U85:V85"/>
    <mergeCell ref="W85:X85"/>
    <mergeCell ref="S84:T84"/>
    <mergeCell ref="U84:V84"/>
    <mergeCell ref="W84:X84"/>
    <mergeCell ref="Y84:Z84"/>
    <mergeCell ref="D83:E83"/>
    <mergeCell ref="D84:E84"/>
    <mergeCell ref="D85:E85"/>
    <mergeCell ref="A84:C84"/>
    <mergeCell ref="A85:C85"/>
    <mergeCell ref="A86:C86"/>
    <mergeCell ref="A87:C87"/>
    <mergeCell ref="L86:M86"/>
    <mergeCell ref="L87:M87"/>
    <mergeCell ref="N83:O83"/>
    <mergeCell ref="N84:O84"/>
    <mergeCell ref="N85:O85"/>
    <mergeCell ref="N86:O86"/>
    <mergeCell ref="B111:D111"/>
    <mergeCell ref="E111:F111"/>
    <mergeCell ref="G111:H111"/>
    <mergeCell ref="I111:J111"/>
    <mergeCell ref="K111:L111"/>
    <mergeCell ref="M111:N111"/>
    <mergeCell ref="B112:D112"/>
    <mergeCell ref="E112:F112"/>
    <mergeCell ref="G112:H112"/>
    <mergeCell ref="I112:J112"/>
    <mergeCell ref="K112:L112"/>
    <mergeCell ref="M112:N112"/>
    <mergeCell ref="S86:T86"/>
    <mergeCell ref="U86:V86"/>
    <mergeCell ref="W86:X86"/>
    <mergeCell ref="Y86:Z86"/>
    <mergeCell ref="B113:D113"/>
    <mergeCell ref="E113:F113"/>
    <mergeCell ref="G113:H113"/>
    <mergeCell ref="I113:J113"/>
    <mergeCell ref="K113:L113"/>
    <mergeCell ref="M113:N113"/>
    <mergeCell ref="Y87:Z87"/>
    <mergeCell ref="B94:D95"/>
    <mergeCell ref="E94:G95"/>
    <mergeCell ref="H94:M94"/>
    <mergeCell ref="N94:P95"/>
    <mergeCell ref="H95:I95"/>
    <mergeCell ref="J95:M95"/>
    <mergeCell ref="S87:T87"/>
    <mergeCell ref="U87:V87"/>
    <mergeCell ref="W87:X87"/>
    <mergeCell ref="B126:D126"/>
    <mergeCell ref="E126:F126"/>
    <mergeCell ref="G126:H126"/>
    <mergeCell ref="I126:J126"/>
    <mergeCell ref="K126:L126"/>
    <mergeCell ref="M126:N126"/>
    <mergeCell ref="O126:P126"/>
    <mergeCell ref="B125:D125"/>
    <mergeCell ref="E125:F125"/>
    <mergeCell ref="B98:D98"/>
    <mergeCell ref="E98:G98"/>
    <mergeCell ref="H98:I98"/>
    <mergeCell ref="J98:M98"/>
    <mergeCell ref="N98:P98"/>
    <mergeCell ref="B99:D99"/>
    <mergeCell ref="E99:G99"/>
    <mergeCell ref="H99:I99"/>
    <mergeCell ref="J99:M99"/>
    <mergeCell ref="N99:P99"/>
    <mergeCell ref="B100:D100"/>
    <mergeCell ref="E100:G100"/>
    <mergeCell ref="H100:I100"/>
    <mergeCell ref="J100:M100"/>
    <mergeCell ref="N100:P100"/>
    <mergeCell ref="B108:D110"/>
    <mergeCell ref="E108:L108"/>
    <mergeCell ref="M108:N110"/>
    <mergeCell ref="E109:F110"/>
    <mergeCell ref="G109:J109"/>
    <mergeCell ref="K109:L110"/>
    <mergeCell ref="G110:H110"/>
    <mergeCell ref="I110:J110"/>
    <mergeCell ref="B114:D114"/>
    <mergeCell ref="E114:F114"/>
    <mergeCell ref="G114:H114"/>
    <mergeCell ref="I114:J114"/>
    <mergeCell ref="K114:L114"/>
    <mergeCell ref="M114:N114"/>
    <mergeCell ref="I124:J124"/>
    <mergeCell ref="K124:L124"/>
    <mergeCell ref="M124:N124"/>
    <mergeCell ref="O124:P124"/>
    <mergeCell ref="B115:D115"/>
    <mergeCell ref="E115:F115"/>
    <mergeCell ref="G115:H115"/>
    <mergeCell ref="I115:J115"/>
    <mergeCell ref="K115:L115"/>
    <mergeCell ref="M115:N115"/>
    <mergeCell ref="G125:H125"/>
    <mergeCell ref="I125:J125"/>
    <mergeCell ref="K125:L125"/>
    <mergeCell ref="M125:N125"/>
    <mergeCell ref="B123:D124"/>
    <mergeCell ref="E123:H123"/>
    <mergeCell ref="I123:L123"/>
    <mergeCell ref="M123:P123"/>
    <mergeCell ref="E124:F124"/>
    <mergeCell ref="G124:H124"/>
    <mergeCell ref="O125:P125"/>
    <mergeCell ref="YS133:YV133"/>
    <mergeCell ref="ADM133:ADP133"/>
    <mergeCell ref="ABQ133:ABT133"/>
    <mergeCell ref="ABU133:ABX133"/>
    <mergeCell ref="ABZ133:ACB133"/>
    <mergeCell ref="ACC133:ACF133"/>
    <mergeCell ref="G127:H127"/>
    <mergeCell ref="I127:J127"/>
    <mergeCell ref="K127:L127"/>
    <mergeCell ref="M127:N127"/>
    <mergeCell ref="YX133:YZ133"/>
    <mergeCell ref="ZA133:ZD133"/>
    <mergeCell ref="O127:P127"/>
    <mergeCell ref="AAT133:AAV133"/>
    <mergeCell ref="AAW133:AAZ133"/>
    <mergeCell ref="ABA133:ABD133"/>
    <mergeCell ref="B128:D128"/>
    <mergeCell ref="E128:F128"/>
    <mergeCell ref="G128:H128"/>
    <mergeCell ref="I128:J128"/>
    <mergeCell ref="K128:L128"/>
    <mergeCell ref="M128:N128"/>
    <mergeCell ref="O128:P128"/>
    <mergeCell ref="B127:D127"/>
    <mergeCell ref="E127:F127"/>
    <mergeCell ref="O129:P129"/>
    <mergeCell ref="B129:D129"/>
    <mergeCell ref="E129:F129"/>
    <mergeCell ref="G129:H129"/>
    <mergeCell ref="I129:J129"/>
    <mergeCell ref="K129:L129"/>
    <mergeCell ref="M129:N129"/>
    <mergeCell ref="ABM133:ABP133"/>
    <mergeCell ref="AFI133:AFL133"/>
    <mergeCell ref="ADQ133:ADT133"/>
    <mergeCell ref="ADV133:ADX133"/>
    <mergeCell ref="ADY133:AEB133"/>
    <mergeCell ref="ACP133:ACR133"/>
    <mergeCell ref="ACS133:ACV133"/>
    <mergeCell ref="ACW133:ACZ133"/>
    <mergeCell ref="ADA133:ADD133"/>
    <mergeCell ref="ADF133:ADH133"/>
    <mergeCell ref="ADI133:ADL133"/>
    <mergeCell ref="AJJ133:AJL133"/>
    <mergeCell ref="AJM133:AJP133"/>
    <mergeCell ref="AJQ133:AJT133"/>
    <mergeCell ref="ZE133:ZH133"/>
    <mergeCell ref="ZI133:ZL133"/>
    <mergeCell ref="ZN133:ZP133"/>
    <mergeCell ref="ZQ133:ZT133"/>
    <mergeCell ref="AJU133:AJX133"/>
    <mergeCell ref="ALF133:ALH133"/>
    <mergeCell ref="ALI133:ALL133"/>
    <mergeCell ref="ALM133:ALP133"/>
    <mergeCell ref="ALQ133:ALT133"/>
    <mergeCell ref="AJZ133:AKB133"/>
    <mergeCell ref="AKC133:AKF133"/>
    <mergeCell ref="AKG133:AKJ133"/>
    <mergeCell ref="AKK133:AKN133"/>
    <mergeCell ref="AKP133:AKR133"/>
    <mergeCell ref="AKS133:AKV133"/>
    <mergeCell ref="ZU133:ZX133"/>
    <mergeCell ref="ZY133:AAB133"/>
    <mergeCell ref="AAD133:AAF133"/>
    <mergeCell ref="AAG133:AAJ133"/>
    <mergeCell ref="AAK133:AAN133"/>
    <mergeCell ref="AAO133:AAR133"/>
    <mergeCell ref="AFY133:AGB133"/>
    <mergeCell ref="AGC133:AGF133"/>
    <mergeCell ref="AEC133:AEF133"/>
    <mergeCell ref="AEG133:AEJ133"/>
    <mergeCell ref="AEL133:AEN133"/>
    <mergeCell ref="AEO133:AER133"/>
    <mergeCell ref="AES133:AEV133"/>
    <mergeCell ref="AEW133:AEZ133"/>
    <mergeCell ref="AFB133:AFD133"/>
    <mergeCell ref="AFE133:AFH133"/>
    <mergeCell ref="ACG133:ACJ133"/>
    <mergeCell ref="ACK133:ACN133"/>
    <mergeCell ref="AFU133:AFX133"/>
    <mergeCell ref="ABE133:ABH133"/>
    <mergeCell ref="ABJ133:ABL133"/>
    <mergeCell ref="APE133:APH133"/>
    <mergeCell ref="API133:APL133"/>
    <mergeCell ref="APN133:APP133"/>
    <mergeCell ref="APQ133:APT133"/>
    <mergeCell ref="AIT133:AIV133"/>
    <mergeCell ref="AIW133:AIZ133"/>
    <mergeCell ref="AHE133:AHH133"/>
    <mergeCell ref="AHI133:AHL133"/>
    <mergeCell ref="APU133:APX133"/>
    <mergeCell ref="APY133:AQB133"/>
    <mergeCell ref="ANR133:ANT133"/>
    <mergeCell ref="ANU133:ANX133"/>
    <mergeCell ref="ANY133:AOB133"/>
    <mergeCell ref="AOC133:AOF133"/>
    <mergeCell ref="AFM133:AFP133"/>
    <mergeCell ref="AFR133:AFT133"/>
    <mergeCell ref="AID133:AIF133"/>
    <mergeCell ref="AIG133:AIJ133"/>
    <mergeCell ref="AIK133:AIN133"/>
    <mergeCell ref="AIO133:AIR133"/>
    <mergeCell ref="AHN133:AHP133"/>
    <mergeCell ref="AHQ133:AHT133"/>
    <mergeCell ref="AHU133:AHX133"/>
    <mergeCell ref="AHY133:AIB133"/>
    <mergeCell ref="AGH133:AGJ133"/>
    <mergeCell ref="AGK133:AGN133"/>
    <mergeCell ref="AGO133:AGR133"/>
    <mergeCell ref="AGS133:AGV133"/>
    <mergeCell ref="AGX133:AGZ133"/>
    <mergeCell ref="AHA133:AHD133"/>
    <mergeCell ref="AJA133:AJD133"/>
    <mergeCell ref="AJE133:AJH133"/>
    <mergeCell ref="ALV133:ALX133"/>
    <mergeCell ref="ALY133:AMB133"/>
    <mergeCell ref="AMC133:AMF133"/>
    <mergeCell ref="AMG133:AMJ133"/>
    <mergeCell ref="AML133:AMN133"/>
    <mergeCell ref="AMO133:AMR133"/>
    <mergeCell ref="ASG133:ASJ133"/>
    <mergeCell ref="ASK133:ASN133"/>
    <mergeCell ref="AKW133:AKZ133"/>
    <mergeCell ref="ALA133:ALD133"/>
    <mergeCell ref="AUC133:AUF133"/>
    <mergeCell ref="AUG133:AUJ133"/>
    <mergeCell ref="AUL133:AUN133"/>
    <mergeCell ref="AUO133:AUR133"/>
    <mergeCell ref="ASP133:ASR133"/>
    <mergeCell ref="ASS133:ASV133"/>
    <mergeCell ref="ASW133:ASZ133"/>
    <mergeCell ref="ATA133:ATD133"/>
    <mergeCell ref="AOH133:AOJ133"/>
    <mergeCell ref="AOK133:AON133"/>
    <mergeCell ref="AMS133:AMV133"/>
    <mergeCell ref="AMW133:AMZ133"/>
    <mergeCell ref="ANB133:AND133"/>
    <mergeCell ref="ANE133:ANH133"/>
    <mergeCell ref="ANI133:ANL133"/>
    <mergeCell ref="ANM133:ANP133"/>
    <mergeCell ref="AQD133:AQF133"/>
    <mergeCell ref="AQG133:AQJ133"/>
    <mergeCell ref="AOO133:AOR133"/>
    <mergeCell ref="AOS133:AOV133"/>
    <mergeCell ref="AOX133:AOZ133"/>
    <mergeCell ref="APA133:APD133"/>
    <mergeCell ref="AQK133:AQN133"/>
    <mergeCell ref="AQO133:AQR133"/>
    <mergeCell ref="AQT133:AQV133"/>
    <mergeCell ref="AQW133:AQZ133"/>
    <mergeCell ref="ARA133:ARD133"/>
    <mergeCell ref="ARE133:ARH133"/>
    <mergeCell ref="ARJ133:ARL133"/>
    <mergeCell ref="ARM133:ARP133"/>
    <mergeCell ref="ARQ133:ART133"/>
    <mergeCell ref="ARU133:ARX133"/>
    <mergeCell ref="ARZ133:ASB133"/>
    <mergeCell ref="ASC133:ASF133"/>
    <mergeCell ref="AUS133:AUV133"/>
    <mergeCell ref="AUW133:AUZ133"/>
    <mergeCell ref="ATF133:ATH133"/>
    <mergeCell ref="ATI133:ATL133"/>
    <mergeCell ref="ATM133:ATP133"/>
    <mergeCell ref="ATQ133:ATT133"/>
    <mergeCell ref="ATV133:ATX133"/>
    <mergeCell ref="ATY133:AUB133"/>
    <mergeCell ref="BDB133:BDD133"/>
    <mergeCell ref="AVB133:AVD133"/>
    <mergeCell ref="AVE133:AVH133"/>
    <mergeCell ref="AVI133:AVL133"/>
    <mergeCell ref="AVM133:AVP133"/>
    <mergeCell ref="AVR133:AVT133"/>
    <mergeCell ref="AVU133:AVX133"/>
    <mergeCell ref="AVY133:AWB133"/>
    <mergeCell ref="AWC133:AWF133"/>
    <mergeCell ref="AWH133:AWJ133"/>
    <mergeCell ref="AWK133:AWN133"/>
    <mergeCell ref="AWO133:AWR133"/>
    <mergeCell ref="AWS133:AWV133"/>
    <mergeCell ref="AYD133:AYF133"/>
    <mergeCell ref="AYG133:AYJ133"/>
    <mergeCell ref="AYK133:AYN133"/>
    <mergeCell ref="AWX133:AWZ133"/>
    <mergeCell ref="AXA133:AXD133"/>
    <mergeCell ref="AXE133:AXH133"/>
    <mergeCell ref="AXI133:AXL133"/>
    <mergeCell ref="AXN133:AXP133"/>
    <mergeCell ref="AXQ133:AXT133"/>
    <mergeCell ref="AXU133:AXX133"/>
    <mergeCell ref="AXY133:AYB133"/>
    <mergeCell ref="BIS133:BIV133"/>
    <mergeCell ref="BEX133:BEZ133"/>
    <mergeCell ref="BFA133:BFD133"/>
    <mergeCell ref="BGT133:BGV133"/>
    <mergeCell ref="BGW133:BGZ133"/>
    <mergeCell ref="BFE133:BFH133"/>
    <mergeCell ref="BFI133:BFL133"/>
    <mergeCell ref="BFN133:BFP133"/>
    <mergeCell ref="BFQ133:BFT133"/>
    <mergeCell ref="BFU133:BFX133"/>
    <mergeCell ref="BFY133:BGB133"/>
    <mergeCell ref="AYT133:AYV133"/>
    <mergeCell ref="AYW133:AYZ133"/>
    <mergeCell ref="AZA133:AZD133"/>
    <mergeCell ref="AZE133:AZH133"/>
    <mergeCell ref="AZJ133:AZL133"/>
    <mergeCell ref="AZM133:AZP133"/>
    <mergeCell ref="AZQ133:AZT133"/>
    <mergeCell ref="AZU133:AZX133"/>
    <mergeCell ref="AZZ133:BAB133"/>
    <mergeCell ref="BAC133:BAF133"/>
    <mergeCell ref="BAG133:BAJ133"/>
    <mergeCell ref="BAK133:BAN133"/>
    <mergeCell ref="BDE133:BDH133"/>
    <mergeCell ref="BBV133:BBX133"/>
    <mergeCell ref="BBY133:BCB133"/>
    <mergeCell ref="BCC133:BCF133"/>
    <mergeCell ref="BCG133:BCJ133"/>
    <mergeCell ref="BCL133:BCN133"/>
    <mergeCell ref="BCO133:BCR133"/>
    <mergeCell ref="BCS133:BCV133"/>
    <mergeCell ref="BCW133:BCZ133"/>
    <mergeCell ref="BLB133:BLD133"/>
    <mergeCell ref="BLE133:BLH133"/>
    <mergeCell ref="BLI133:BLL133"/>
    <mergeCell ref="BLM133:BLP133"/>
    <mergeCell ref="BJV133:BJX133"/>
    <mergeCell ref="BJY133:BKB133"/>
    <mergeCell ref="BKC133:BKF133"/>
    <mergeCell ref="BKG133:BKJ133"/>
    <mergeCell ref="BKL133:BKN133"/>
    <mergeCell ref="AYO133:AYR133"/>
    <mergeCell ref="BAP133:BAR133"/>
    <mergeCell ref="BAS133:BAV133"/>
    <mergeCell ref="BAW133:BAZ133"/>
    <mergeCell ref="BBA133:BBD133"/>
    <mergeCell ref="BBF133:BBH133"/>
    <mergeCell ref="BBI133:BBL133"/>
    <mergeCell ref="BBM133:BBP133"/>
    <mergeCell ref="BBQ133:BBT133"/>
    <mergeCell ref="BKO133:BKR133"/>
    <mergeCell ref="BDI133:BDL133"/>
    <mergeCell ref="BDM133:BDP133"/>
    <mergeCell ref="BDR133:BDT133"/>
    <mergeCell ref="BDU133:BDX133"/>
    <mergeCell ref="BDY133:BEB133"/>
    <mergeCell ref="BEC133:BEF133"/>
    <mergeCell ref="BEH133:BEJ133"/>
    <mergeCell ref="BEK133:BEN133"/>
    <mergeCell ref="BEO133:BER133"/>
    <mergeCell ref="BES133:BEV133"/>
    <mergeCell ref="BIG133:BIJ133"/>
    <mergeCell ref="BIK133:BIN133"/>
    <mergeCell ref="BIP133:BIR133"/>
    <mergeCell ref="BPJ133:BPL133"/>
    <mergeCell ref="BPM133:BPP133"/>
    <mergeCell ref="BPQ133:BPT133"/>
    <mergeCell ref="BPU133:BPX133"/>
    <mergeCell ref="BPZ133:BQB133"/>
    <mergeCell ref="BQC133:BQF133"/>
    <mergeCell ref="BOK133:BON133"/>
    <mergeCell ref="BOO133:BOR133"/>
    <mergeCell ref="BMO133:BMR133"/>
    <mergeCell ref="BMS133:BMV133"/>
    <mergeCell ref="BMX133:BMZ133"/>
    <mergeCell ref="BNA133:BND133"/>
    <mergeCell ref="BGD133:BGF133"/>
    <mergeCell ref="BGG133:BGJ133"/>
    <mergeCell ref="BGK133:BGN133"/>
    <mergeCell ref="BGO133:BGR133"/>
    <mergeCell ref="BHZ133:BIB133"/>
    <mergeCell ref="BIC133:BIF133"/>
    <mergeCell ref="BHA133:BHD133"/>
    <mergeCell ref="BHE133:BHH133"/>
    <mergeCell ref="BHJ133:BHL133"/>
    <mergeCell ref="BHM133:BHP133"/>
    <mergeCell ref="BHQ133:BHT133"/>
    <mergeCell ref="BHU133:BHX133"/>
    <mergeCell ref="BKS133:BKV133"/>
    <mergeCell ref="BKW133:BKZ133"/>
    <mergeCell ref="BIW133:BIZ133"/>
    <mergeCell ref="BJA133:BJD133"/>
    <mergeCell ref="BJF133:BJH133"/>
    <mergeCell ref="BJI133:BJL133"/>
    <mergeCell ref="BJM133:BJP133"/>
    <mergeCell ref="BJQ133:BJT133"/>
    <mergeCell ref="BNE133:BNH133"/>
    <mergeCell ref="BNI133:BNL133"/>
    <mergeCell ref="BLR133:BLT133"/>
    <mergeCell ref="BLU133:BLX133"/>
    <mergeCell ref="BLY133:BMB133"/>
    <mergeCell ref="BMC133:BMF133"/>
    <mergeCell ref="BMH133:BMJ133"/>
    <mergeCell ref="BMK133:BMN133"/>
    <mergeCell ref="BOT133:BOV133"/>
    <mergeCell ref="BOW133:BOZ133"/>
    <mergeCell ref="BPA133:BPD133"/>
    <mergeCell ref="BPE133:BPH133"/>
    <mergeCell ref="BNN133:BNP133"/>
    <mergeCell ref="BNQ133:BNT133"/>
    <mergeCell ref="BNU133:BNX133"/>
    <mergeCell ref="BNY133:BOB133"/>
    <mergeCell ref="BOD133:BOF133"/>
    <mergeCell ref="BOG133:BOJ133"/>
    <mergeCell ref="BXU133:BXX133"/>
    <mergeCell ref="BXZ133:BYB133"/>
    <mergeCell ref="BYC133:BYF133"/>
    <mergeCell ref="BYG133:BYJ133"/>
    <mergeCell ref="BYK133:BYN133"/>
    <mergeCell ref="BQG133:BQJ133"/>
    <mergeCell ref="BQK133:BQN133"/>
    <mergeCell ref="BQP133:BQR133"/>
    <mergeCell ref="BQS133:BQV133"/>
    <mergeCell ref="BQW133:BQZ133"/>
    <mergeCell ref="BRA133:BRD133"/>
    <mergeCell ref="BSS133:BSV133"/>
    <mergeCell ref="BSW133:BSZ133"/>
    <mergeCell ref="BRF133:BRH133"/>
    <mergeCell ref="BRI133:BRL133"/>
    <mergeCell ref="BRM133:BRP133"/>
    <mergeCell ref="BRQ133:BRT133"/>
    <mergeCell ref="BRV133:BRX133"/>
    <mergeCell ref="BRY133:BSB133"/>
    <mergeCell ref="BTB133:BTD133"/>
    <mergeCell ref="BTE133:BTH133"/>
    <mergeCell ref="BTI133:BTL133"/>
    <mergeCell ref="BTM133:BTP133"/>
    <mergeCell ref="BTR133:BTT133"/>
    <mergeCell ref="BTU133:BTX133"/>
    <mergeCell ref="BSC133:BSF133"/>
    <mergeCell ref="BSG133:BSJ133"/>
    <mergeCell ref="BSL133:BSN133"/>
    <mergeCell ref="BSO133:BSR133"/>
    <mergeCell ref="CCC133:CCF133"/>
    <mergeCell ref="CAL133:CAN133"/>
    <mergeCell ref="CAO133:CAR133"/>
    <mergeCell ref="CAS133:CAV133"/>
    <mergeCell ref="CAW133:CAZ133"/>
    <mergeCell ref="CBI133:CBL133"/>
    <mergeCell ref="CBM133:CBP133"/>
    <mergeCell ref="BTY133:BUB133"/>
    <mergeCell ref="BUC133:BUF133"/>
    <mergeCell ref="BUH133:BUJ133"/>
    <mergeCell ref="BUK133:BUN133"/>
    <mergeCell ref="BUO133:BUR133"/>
    <mergeCell ref="BUS133:BUV133"/>
    <mergeCell ref="BUX133:BUZ133"/>
    <mergeCell ref="BVA133:BVD133"/>
    <mergeCell ref="BVE133:BVH133"/>
    <mergeCell ref="BVI133:BVL133"/>
    <mergeCell ref="BVN133:BVP133"/>
    <mergeCell ref="BVQ133:BVT133"/>
    <mergeCell ref="BVU133:BVX133"/>
    <mergeCell ref="BVY133:BWB133"/>
    <mergeCell ref="BWD133:BWF133"/>
    <mergeCell ref="BWG133:BWJ133"/>
    <mergeCell ref="BWK133:BWN133"/>
    <mergeCell ref="BWO133:BWR133"/>
    <mergeCell ref="BWT133:BWV133"/>
    <mergeCell ref="BWW133:BWZ133"/>
    <mergeCell ref="BXA133:BXD133"/>
    <mergeCell ref="BXE133:BXH133"/>
    <mergeCell ref="BXJ133:BXL133"/>
    <mergeCell ref="BXM133:BXP133"/>
    <mergeCell ref="BXQ133:BXT133"/>
    <mergeCell ref="BYP133:BYR133"/>
    <mergeCell ref="BYS133:BYV133"/>
    <mergeCell ref="BYW133:BYZ133"/>
    <mergeCell ref="BZA133:BZD133"/>
    <mergeCell ref="BZF133:BZH133"/>
    <mergeCell ref="BZI133:BZL133"/>
    <mergeCell ref="CBB133:CBD133"/>
    <mergeCell ref="CBE133:CBH133"/>
    <mergeCell ref="BZM133:BZP133"/>
    <mergeCell ref="BZQ133:BZT133"/>
    <mergeCell ref="BZV133:BZX133"/>
    <mergeCell ref="BZY133:CAB133"/>
    <mergeCell ref="CAC133:CAF133"/>
    <mergeCell ref="CAG133:CAJ133"/>
    <mergeCell ref="CBR133:CBT133"/>
    <mergeCell ref="CBU133:CBX133"/>
    <mergeCell ref="CBY133:CCB133"/>
    <mergeCell ref="CJI133:CJL133"/>
    <mergeCell ref="CJM133:CJP133"/>
    <mergeCell ref="CCH133:CCJ133"/>
    <mergeCell ref="CCK133:CCN133"/>
    <mergeCell ref="CCO133:CCR133"/>
    <mergeCell ref="CCS133:CCV133"/>
    <mergeCell ref="CCX133:CCZ133"/>
    <mergeCell ref="CDA133:CDD133"/>
    <mergeCell ref="CDE133:CDH133"/>
    <mergeCell ref="CDI133:CDL133"/>
    <mergeCell ref="CDN133:CDP133"/>
    <mergeCell ref="CDQ133:CDT133"/>
    <mergeCell ref="CDU133:CDX133"/>
    <mergeCell ref="CDY133:CEB133"/>
    <mergeCell ref="CGS133:CGV133"/>
    <mergeCell ref="CED133:CEF133"/>
    <mergeCell ref="CEG133:CEJ133"/>
    <mergeCell ref="CEK133:CEN133"/>
    <mergeCell ref="CEO133:CER133"/>
    <mergeCell ref="CET133:CEV133"/>
    <mergeCell ref="CEW133:CEZ133"/>
    <mergeCell ref="CFA133:CFD133"/>
    <mergeCell ref="CFE133:CFH133"/>
    <mergeCell ref="CFJ133:CFL133"/>
    <mergeCell ref="CFM133:CFP133"/>
    <mergeCell ref="CFQ133:CFT133"/>
    <mergeCell ref="CFU133:CFX133"/>
    <mergeCell ref="CFZ133:CGB133"/>
    <mergeCell ref="CGC133:CGF133"/>
    <mergeCell ref="CGG133:CGJ133"/>
    <mergeCell ref="CGK133:CGN133"/>
    <mergeCell ref="CGP133:CGR133"/>
    <mergeCell ref="COP133:COR133"/>
    <mergeCell ref="COS133:COV133"/>
    <mergeCell ref="COW133:COZ133"/>
    <mergeCell ref="CPA133:CPD133"/>
    <mergeCell ref="CNJ133:CNL133"/>
    <mergeCell ref="CNM133:CNP133"/>
    <mergeCell ref="CNQ133:CNT133"/>
    <mergeCell ref="CNU133:CNX133"/>
    <mergeCell ref="CNZ133:COB133"/>
    <mergeCell ref="COC133:COF133"/>
    <mergeCell ref="CGW133:CGZ133"/>
    <mergeCell ref="CHA133:CHD133"/>
    <mergeCell ref="CHF133:CHH133"/>
    <mergeCell ref="CHI133:CHL133"/>
    <mergeCell ref="CHM133:CHP133"/>
    <mergeCell ref="CHQ133:CHT133"/>
    <mergeCell ref="CHV133:CHX133"/>
    <mergeCell ref="CHY133:CIB133"/>
    <mergeCell ref="CIC133:CIF133"/>
    <mergeCell ref="CIG133:CIJ133"/>
    <mergeCell ref="CLU133:CLX133"/>
    <mergeCell ref="CLY133:CMB133"/>
    <mergeCell ref="CMD133:CMF133"/>
    <mergeCell ref="CMG133:CMJ133"/>
    <mergeCell ref="CIL133:CIN133"/>
    <mergeCell ref="CIO133:CIR133"/>
    <mergeCell ref="CKH133:CKJ133"/>
    <mergeCell ref="CKK133:CKN133"/>
    <mergeCell ref="CIS133:CIV133"/>
    <mergeCell ref="CIW133:CIZ133"/>
    <mergeCell ref="CJB133:CJD133"/>
    <mergeCell ref="CJE133:CJH133"/>
    <mergeCell ref="CSX133:CSZ133"/>
    <mergeCell ref="CTA133:CTD133"/>
    <mergeCell ref="CTE133:CTH133"/>
    <mergeCell ref="CTI133:CTL133"/>
    <mergeCell ref="CTN133:CTP133"/>
    <mergeCell ref="CTQ133:CTT133"/>
    <mergeCell ref="CRY133:CSB133"/>
    <mergeCell ref="CSC133:CSF133"/>
    <mergeCell ref="CQC133:CQF133"/>
    <mergeCell ref="CQG133:CQJ133"/>
    <mergeCell ref="CQL133:CQN133"/>
    <mergeCell ref="CQO133:CQR133"/>
    <mergeCell ref="CJR133:CJT133"/>
    <mergeCell ref="CJU133:CJX133"/>
    <mergeCell ref="CJY133:CKB133"/>
    <mergeCell ref="CKC133:CKF133"/>
    <mergeCell ref="CLN133:CLP133"/>
    <mergeCell ref="CLQ133:CLT133"/>
    <mergeCell ref="CKO133:CKR133"/>
    <mergeCell ref="CKS133:CKV133"/>
    <mergeCell ref="CKX133:CKZ133"/>
    <mergeCell ref="CLA133:CLD133"/>
    <mergeCell ref="CLE133:CLH133"/>
    <mergeCell ref="CLI133:CLL133"/>
    <mergeCell ref="COG133:COJ133"/>
    <mergeCell ref="COK133:CON133"/>
    <mergeCell ref="CMK133:CMN133"/>
    <mergeCell ref="CMO133:CMR133"/>
    <mergeCell ref="CMT133:CMV133"/>
    <mergeCell ref="CMW133:CMZ133"/>
    <mergeCell ref="CNA133:CND133"/>
    <mergeCell ref="CNE133:CNH133"/>
    <mergeCell ref="CQS133:CQV133"/>
    <mergeCell ref="CQW133:CQZ133"/>
    <mergeCell ref="CPF133:CPH133"/>
    <mergeCell ref="CPI133:CPL133"/>
    <mergeCell ref="CPM133:CPP133"/>
    <mergeCell ref="CPQ133:CPT133"/>
    <mergeCell ref="CPV133:CPX133"/>
    <mergeCell ref="CPY133:CQB133"/>
    <mergeCell ref="CSH133:CSJ133"/>
    <mergeCell ref="CSK133:CSN133"/>
    <mergeCell ref="CSO133:CSR133"/>
    <mergeCell ref="CSS133:CSV133"/>
    <mergeCell ref="CRB133:CRD133"/>
    <mergeCell ref="CRE133:CRH133"/>
    <mergeCell ref="CRI133:CRL133"/>
    <mergeCell ref="CRM133:CRP133"/>
    <mergeCell ref="CRR133:CRT133"/>
    <mergeCell ref="CRU133:CRX133"/>
    <mergeCell ref="DBI133:DBL133"/>
    <mergeCell ref="DBN133:DBP133"/>
    <mergeCell ref="DBQ133:DBT133"/>
    <mergeCell ref="DBU133:DBX133"/>
    <mergeCell ref="DBY133:DCB133"/>
    <mergeCell ref="CTU133:CTX133"/>
    <mergeCell ref="CTY133:CUB133"/>
    <mergeCell ref="CUD133:CUF133"/>
    <mergeCell ref="CUG133:CUJ133"/>
    <mergeCell ref="CUK133:CUN133"/>
    <mergeCell ref="CUO133:CUR133"/>
    <mergeCell ref="CWG133:CWJ133"/>
    <mergeCell ref="CWK133:CWN133"/>
    <mergeCell ref="CUT133:CUV133"/>
    <mergeCell ref="CUW133:CUZ133"/>
    <mergeCell ref="CVA133:CVD133"/>
    <mergeCell ref="CVE133:CVH133"/>
    <mergeCell ref="CVJ133:CVL133"/>
    <mergeCell ref="CVM133:CVP133"/>
    <mergeCell ref="CWP133:CWR133"/>
    <mergeCell ref="CWS133:CWV133"/>
    <mergeCell ref="CWW133:CWZ133"/>
    <mergeCell ref="CXA133:CXD133"/>
    <mergeCell ref="CXF133:CXH133"/>
    <mergeCell ref="CXI133:CXL133"/>
    <mergeCell ref="CVQ133:CVT133"/>
    <mergeCell ref="CVU133:CVX133"/>
    <mergeCell ref="CVZ133:CWB133"/>
    <mergeCell ref="CWC133:CWF133"/>
    <mergeCell ref="DFQ133:DFT133"/>
    <mergeCell ref="DDZ133:DEB133"/>
    <mergeCell ref="DEC133:DEF133"/>
    <mergeCell ref="DEG133:DEJ133"/>
    <mergeCell ref="DEK133:DEN133"/>
    <mergeCell ref="DEW133:DEZ133"/>
    <mergeCell ref="DFA133:DFD133"/>
    <mergeCell ref="CXM133:CXP133"/>
    <mergeCell ref="CXQ133:CXT133"/>
    <mergeCell ref="CXV133:CXX133"/>
    <mergeCell ref="CXY133:CYB133"/>
    <mergeCell ref="CYC133:CYF133"/>
    <mergeCell ref="CYG133:CYJ133"/>
    <mergeCell ref="CYL133:CYN133"/>
    <mergeCell ref="CYO133:CYR133"/>
    <mergeCell ref="CYS133:CYV133"/>
    <mergeCell ref="CYW133:CYZ133"/>
    <mergeCell ref="CZB133:CZD133"/>
    <mergeCell ref="CZE133:CZH133"/>
    <mergeCell ref="CZI133:CZL133"/>
    <mergeCell ref="CZM133:CZP133"/>
    <mergeCell ref="CZR133:CZT133"/>
    <mergeCell ref="CZU133:CZX133"/>
    <mergeCell ref="CZY133:DAB133"/>
    <mergeCell ref="DAC133:DAF133"/>
    <mergeCell ref="DAH133:DAJ133"/>
    <mergeCell ref="DAK133:DAN133"/>
    <mergeCell ref="DAO133:DAR133"/>
    <mergeCell ref="DAS133:DAV133"/>
    <mergeCell ref="DAX133:DAZ133"/>
    <mergeCell ref="DBA133:DBD133"/>
    <mergeCell ref="DBE133:DBH133"/>
    <mergeCell ref="DCD133:DCF133"/>
    <mergeCell ref="DCG133:DCJ133"/>
    <mergeCell ref="DCK133:DCN133"/>
    <mergeCell ref="DCO133:DCR133"/>
    <mergeCell ref="DCT133:DCV133"/>
    <mergeCell ref="DCW133:DCZ133"/>
    <mergeCell ref="DEP133:DER133"/>
    <mergeCell ref="DES133:DEV133"/>
    <mergeCell ref="DDA133:DDD133"/>
    <mergeCell ref="DDE133:DDH133"/>
    <mergeCell ref="DDJ133:DDL133"/>
    <mergeCell ref="DDM133:DDP133"/>
    <mergeCell ref="DDQ133:DDT133"/>
    <mergeCell ref="DDU133:DDX133"/>
    <mergeCell ref="DFF133:DFH133"/>
    <mergeCell ref="DFI133:DFL133"/>
    <mergeCell ref="DFM133:DFP133"/>
    <mergeCell ref="DMW133:DMZ133"/>
    <mergeCell ref="DNA133:DND133"/>
    <mergeCell ref="DFV133:DFX133"/>
    <mergeCell ref="DFY133:DGB133"/>
    <mergeCell ref="DGC133:DGF133"/>
    <mergeCell ref="DGG133:DGJ133"/>
    <mergeCell ref="DGL133:DGN133"/>
    <mergeCell ref="DGO133:DGR133"/>
    <mergeCell ref="DGS133:DGV133"/>
    <mergeCell ref="DGW133:DGZ133"/>
    <mergeCell ref="DHB133:DHD133"/>
    <mergeCell ref="DHE133:DHH133"/>
    <mergeCell ref="DHI133:DHL133"/>
    <mergeCell ref="DHM133:DHP133"/>
    <mergeCell ref="DKG133:DKJ133"/>
    <mergeCell ref="DHR133:DHT133"/>
    <mergeCell ref="DHU133:DHX133"/>
    <mergeCell ref="DHY133:DIB133"/>
    <mergeCell ref="DIC133:DIF133"/>
    <mergeCell ref="DIH133:DIJ133"/>
    <mergeCell ref="DIK133:DIN133"/>
    <mergeCell ref="DIO133:DIR133"/>
    <mergeCell ref="DIS133:DIV133"/>
    <mergeCell ref="DIX133:DIZ133"/>
    <mergeCell ref="DJA133:DJD133"/>
    <mergeCell ref="DJE133:DJH133"/>
    <mergeCell ref="DJI133:DJL133"/>
    <mergeCell ref="DJN133:DJP133"/>
    <mergeCell ref="DJQ133:DJT133"/>
    <mergeCell ref="DJU133:DJX133"/>
    <mergeCell ref="DJY133:DKB133"/>
    <mergeCell ref="DKD133:DKF133"/>
    <mergeCell ref="DSD133:DSF133"/>
    <mergeCell ref="DSG133:DSJ133"/>
    <mergeCell ref="DSK133:DSN133"/>
    <mergeCell ref="DSO133:DSR133"/>
    <mergeCell ref="DQX133:DQZ133"/>
    <mergeCell ref="DRA133:DRD133"/>
    <mergeCell ref="DRE133:DRH133"/>
    <mergeCell ref="DRI133:DRL133"/>
    <mergeCell ref="DRN133:DRP133"/>
    <mergeCell ref="DRQ133:DRT133"/>
    <mergeCell ref="DKK133:DKN133"/>
    <mergeCell ref="DKO133:DKR133"/>
    <mergeCell ref="DKT133:DKV133"/>
    <mergeCell ref="DKW133:DKZ133"/>
    <mergeCell ref="DLA133:DLD133"/>
    <mergeCell ref="DLE133:DLH133"/>
    <mergeCell ref="DLJ133:DLL133"/>
    <mergeCell ref="DLM133:DLP133"/>
    <mergeCell ref="DLQ133:DLT133"/>
    <mergeCell ref="DLU133:DLX133"/>
    <mergeCell ref="DPI133:DPL133"/>
    <mergeCell ref="DPM133:DPP133"/>
    <mergeCell ref="DPR133:DPT133"/>
    <mergeCell ref="DPU133:DPX133"/>
    <mergeCell ref="DLZ133:DMB133"/>
    <mergeCell ref="DMC133:DMF133"/>
    <mergeCell ref="DNV133:DNX133"/>
    <mergeCell ref="DNY133:DOB133"/>
    <mergeCell ref="DMG133:DMJ133"/>
    <mergeCell ref="DMK133:DMN133"/>
    <mergeCell ref="DMP133:DMR133"/>
    <mergeCell ref="DMS133:DMV133"/>
    <mergeCell ref="DWL133:DWN133"/>
    <mergeCell ref="DWO133:DWR133"/>
    <mergeCell ref="DWS133:DWV133"/>
    <mergeCell ref="DWW133:DWZ133"/>
    <mergeCell ref="DXB133:DXD133"/>
    <mergeCell ref="DXE133:DXH133"/>
    <mergeCell ref="DVM133:DVP133"/>
    <mergeCell ref="DVQ133:DVT133"/>
    <mergeCell ref="DTQ133:DTT133"/>
    <mergeCell ref="DTU133:DTX133"/>
    <mergeCell ref="DTZ133:DUB133"/>
    <mergeCell ref="DUC133:DUF133"/>
    <mergeCell ref="DNF133:DNH133"/>
    <mergeCell ref="DNI133:DNL133"/>
    <mergeCell ref="DNM133:DNP133"/>
    <mergeCell ref="DNQ133:DNT133"/>
    <mergeCell ref="DPB133:DPD133"/>
    <mergeCell ref="DPE133:DPH133"/>
    <mergeCell ref="DOC133:DOF133"/>
    <mergeCell ref="DOG133:DOJ133"/>
    <mergeCell ref="DOL133:DON133"/>
    <mergeCell ref="DOO133:DOR133"/>
    <mergeCell ref="DOS133:DOV133"/>
    <mergeCell ref="DOW133:DOZ133"/>
    <mergeCell ref="DRU133:DRX133"/>
    <mergeCell ref="DRY133:DSB133"/>
    <mergeCell ref="DPY133:DQB133"/>
    <mergeCell ref="DQC133:DQF133"/>
    <mergeCell ref="DQH133:DQJ133"/>
    <mergeCell ref="DQK133:DQN133"/>
    <mergeCell ref="DQO133:DQR133"/>
    <mergeCell ref="DQS133:DQV133"/>
    <mergeCell ref="DUG133:DUJ133"/>
    <mergeCell ref="DUK133:DUN133"/>
    <mergeCell ref="DST133:DSV133"/>
    <mergeCell ref="DSW133:DSZ133"/>
    <mergeCell ref="DTA133:DTD133"/>
    <mergeCell ref="DTE133:DTH133"/>
    <mergeCell ref="DTJ133:DTL133"/>
    <mergeCell ref="DTM133:DTP133"/>
    <mergeCell ref="DVV133:DVX133"/>
    <mergeCell ref="DVY133:DWB133"/>
    <mergeCell ref="DWC133:DWF133"/>
    <mergeCell ref="DWG133:DWJ133"/>
    <mergeCell ref="DUP133:DUR133"/>
    <mergeCell ref="DUS133:DUV133"/>
    <mergeCell ref="DUW133:DUZ133"/>
    <mergeCell ref="DVA133:DVD133"/>
    <mergeCell ref="DVF133:DVH133"/>
    <mergeCell ref="DVI133:DVL133"/>
    <mergeCell ref="EEW133:EEZ133"/>
    <mergeCell ref="EFB133:EFD133"/>
    <mergeCell ref="EFE133:EFH133"/>
    <mergeCell ref="EFI133:EFL133"/>
    <mergeCell ref="EFM133:EFP133"/>
    <mergeCell ref="DXI133:DXL133"/>
    <mergeCell ref="DXM133:DXP133"/>
    <mergeCell ref="DXR133:DXT133"/>
    <mergeCell ref="DXU133:DXX133"/>
    <mergeCell ref="DXY133:DYB133"/>
    <mergeCell ref="DYC133:DYF133"/>
    <mergeCell ref="DZU133:DZX133"/>
    <mergeCell ref="DZY133:EAB133"/>
    <mergeCell ref="DYH133:DYJ133"/>
    <mergeCell ref="DYK133:DYN133"/>
    <mergeCell ref="DYO133:DYR133"/>
    <mergeCell ref="DYS133:DYV133"/>
    <mergeCell ref="DYX133:DYZ133"/>
    <mergeCell ref="DZA133:DZD133"/>
    <mergeCell ref="EAD133:EAF133"/>
    <mergeCell ref="EAG133:EAJ133"/>
    <mergeCell ref="EAK133:EAN133"/>
    <mergeCell ref="EAO133:EAR133"/>
    <mergeCell ref="EAT133:EAV133"/>
    <mergeCell ref="EAW133:EAZ133"/>
    <mergeCell ref="DZE133:DZH133"/>
    <mergeCell ref="DZI133:DZL133"/>
    <mergeCell ref="DZN133:DZP133"/>
    <mergeCell ref="DZQ133:DZT133"/>
    <mergeCell ref="EJE133:EJH133"/>
    <mergeCell ref="EHN133:EHP133"/>
    <mergeCell ref="EHQ133:EHT133"/>
    <mergeCell ref="EHU133:EHX133"/>
    <mergeCell ref="EHY133:EIB133"/>
    <mergeCell ref="EIK133:EIN133"/>
    <mergeCell ref="EIO133:EIR133"/>
    <mergeCell ref="EBA133:EBD133"/>
    <mergeCell ref="EBE133:EBH133"/>
    <mergeCell ref="EBJ133:EBL133"/>
    <mergeCell ref="EBM133:EBP133"/>
    <mergeCell ref="EBQ133:EBT133"/>
    <mergeCell ref="EBU133:EBX133"/>
    <mergeCell ref="EBZ133:ECB133"/>
    <mergeCell ref="ECC133:ECF133"/>
    <mergeCell ref="ECG133:ECJ133"/>
    <mergeCell ref="ECK133:ECN133"/>
    <mergeCell ref="ECP133:ECR133"/>
    <mergeCell ref="ECS133:ECV133"/>
    <mergeCell ref="ECW133:ECZ133"/>
    <mergeCell ref="EDA133:EDD133"/>
    <mergeCell ref="EDF133:EDH133"/>
    <mergeCell ref="EDI133:EDL133"/>
    <mergeCell ref="EDM133:EDP133"/>
    <mergeCell ref="EDQ133:EDT133"/>
    <mergeCell ref="EDV133:EDX133"/>
    <mergeCell ref="EDY133:EEB133"/>
    <mergeCell ref="EEC133:EEF133"/>
    <mergeCell ref="EEG133:EEJ133"/>
    <mergeCell ref="EEL133:EEN133"/>
    <mergeCell ref="EEO133:EER133"/>
    <mergeCell ref="EES133:EEV133"/>
    <mergeCell ref="EFR133:EFT133"/>
    <mergeCell ref="EFU133:EFX133"/>
    <mergeCell ref="EFY133:EGB133"/>
    <mergeCell ref="EGC133:EGF133"/>
    <mergeCell ref="EGH133:EGJ133"/>
    <mergeCell ref="EGK133:EGN133"/>
    <mergeCell ref="EID133:EIF133"/>
    <mergeCell ref="EIG133:EIJ133"/>
    <mergeCell ref="EGO133:EGR133"/>
    <mergeCell ref="EGS133:EGV133"/>
    <mergeCell ref="EGX133:EGZ133"/>
    <mergeCell ref="EHA133:EHD133"/>
    <mergeCell ref="EHE133:EHH133"/>
    <mergeCell ref="EHI133:EHL133"/>
    <mergeCell ref="EIT133:EIV133"/>
    <mergeCell ref="EIW133:EIZ133"/>
    <mergeCell ref="EJA133:EJD133"/>
    <mergeCell ref="EQK133:EQN133"/>
    <mergeCell ref="EQO133:EQR133"/>
    <mergeCell ref="EJJ133:EJL133"/>
    <mergeCell ref="EJM133:EJP133"/>
    <mergeCell ref="EJQ133:EJT133"/>
    <mergeCell ref="EJU133:EJX133"/>
    <mergeCell ref="EJZ133:EKB133"/>
    <mergeCell ref="EKC133:EKF133"/>
    <mergeCell ref="EKG133:EKJ133"/>
    <mergeCell ref="EKK133:EKN133"/>
    <mergeCell ref="EKP133:EKR133"/>
    <mergeCell ref="EKS133:EKV133"/>
    <mergeCell ref="EKW133:EKZ133"/>
    <mergeCell ref="ELA133:ELD133"/>
    <mergeCell ref="ENU133:ENX133"/>
    <mergeCell ref="ELF133:ELH133"/>
    <mergeCell ref="ELI133:ELL133"/>
    <mergeCell ref="ELM133:ELP133"/>
    <mergeCell ref="ELQ133:ELT133"/>
    <mergeCell ref="ELV133:ELX133"/>
    <mergeCell ref="ELY133:EMB133"/>
    <mergeCell ref="EMC133:EMF133"/>
    <mergeCell ref="EMG133:EMJ133"/>
    <mergeCell ref="EML133:EMN133"/>
    <mergeCell ref="EMO133:EMR133"/>
    <mergeCell ref="EMS133:EMV133"/>
    <mergeCell ref="EMW133:EMZ133"/>
    <mergeCell ref="ENB133:END133"/>
    <mergeCell ref="ENE133:ENH133"/>
    <mergeCell ref="ENI133:ENL133"/>
    <mergeCell ref="ENM133:ENP133"/>
    <mergeCell ref="ENR133:ENT133"/>
    <mergeCell ref="EVR133:EVT133"/>
    <mergeCell ref="EVU133:EVX133"/>
    <mergeCell ref="EVY133:EWB133"/>
    <mergeCell ref="EWC133:EWF133"/>
    <mergeCell ref="EUL133:EUN133"/>
    <mergeCell ref="EUO133:EUR133"/>
    <mergeCell ref="EUS133:EUV133"/>
    <mergeCell ref="EUW133:EUZ133"/>
    <mergeCell ref="EVB133:EVD133"/>
    <mergeCell ref="EVE133:EVH133"/>
    <mergeCell ref="ENY133:EOB133"/>
    <mergeCell ref="EOC133:EOF133"/>
    <mergeCell ref="EOH133:EOJ133"/>
    <mergeCell ref="EOK133:EON133"/>
    <mergeCell ref="EOO133:EOR133"/>
    <mergeCell ref="EOS133:EOV133"/>
    <mergeCell ref="EOX133:EOZ133"/>
    <mergeCell ref="EPA133:EPD133"/>
    <mergeCell ref="EPE133:EPH133"/>
    <mergeCell ref="EPI133:EPL133"/>
    <mergeCell ref="ESW133:ESZ133"/>
    <mergeCell ref="ETA133:ETD133"/>
    <mergeCell ref="ETF133:ETH133"/>
    <mergeCell ref="ETI133:ETL133"/>
    <mergeCell ref="EPN133:EPP133"/>
    <mergeCell ref="EPQ133:EPT133"/>
    <mergeCell ref="ERJ133:ERL133"/>
    <mergeCell ref="ERM133:ERP133"/>
    <mergeCell ref="EPU133:EPX133"/>
    <mergeCell ref="EPY133:EQB133"/>
    <mergeCell ref="EQD133:EQF133"/>
    <mergeCell ref="EQG133:EQJ133"/>
    <mergeCell ref="EZZ133:FAB133"/>
    <mergeCell ref="FAC133:FAF133"/>
    <mergeCell ref="FAG133:FAJ133"/>
    <mergeCell ref="FAK133:FAN133"/>
    <mergeCell ref="FAP133:FAR133"/>
    <mergeCell ref="FAS133:FAV133"/>
    <mergeCell ref="EZA133:EZD133"/>
    <mergeCell ref="EZE133:EZH133"/>
    <mergeCell ref="EXE133:EXH133"/>
    <mergeCell ref="EXI133:EXL133"/>
    <mergeCell ref="EXN133:EXP133"/>
    <mergeCell ref="EXQ133:EXT133"/>
    <mergeCell ref="EQT133:EQV133"/>
    <mergeCell ref="EQW133:EQZ133"/>
    <mergeCell ref="ERA133:ERD133"/>
    <mergeCell ref="ERE133:ERH133"/>
    <mergeCell ref="ESP133:ESR133"/>
    <mergeCell ref="ESS133:ESV133"/>
    <mergeCell ref="ERQ133:ERT133"/>
    <mergeCell ref="ERU133:ERX133"/>
    <mergeCell ref="ERZ133:ESB133"/>
    <mergeCell ref="ESC133:ESF133"/>
    <mergeCell ref="ESG133:ESJ133"/>
    <mergeCell ref="ESK133:ESN133"/>
    <mergeCell ref="EVI133:EVL133"/>
    <mergeCell ref="EVM133:EVP133"/>
    <mergeCell ref="ETM133:ETP133"/>
    <mergeCell ref="ETQ133:ETT133"/>
    <mergeCell ref="ETV133:ETX133"/>
    <mergeCell ref="ETY133:EUB133"/>
    <mergeCell ref="EUC133:EUF133"/>
    <mergeCell ref="EUG133:EUJ133"/>
    <mergeCell ref="EXU133:EXX133"/>
    <mergeCell ref="EXY133:EYB133"/>
    <mergeCell ref="EWH133:EWJ133"/>
    <mergeCell ref="EWK133:EWN133"/>
    <mergeCell ref="EWO133:EWR133"/>
    <mergeCell ref="EWS133:EWV133"/>
    <mergeCell ref="EWX133:EWZ133"/>
    <mergeCell ref="EXA133:EXD133"/>
    <mergeCell ref="EZJ133:EZL133"/>
    <mergeCell ref="EZM133:EZP133"/>
    <mergeCell ref="EZQ133:EZT133"/>
    <mergeCell ref="EZU133:EZX133"/>
    <mergeCell ref="EYD133:EYF133"/>
    <mergeCell ref="EYG133:EYJ133"/>
    <mergeCell ref="EYK133:EYN133"/>
    <mergeCell ref="EYO133:EYR133"/>
    <mergeCell ref="EYT133:EYV133"/>
    <mergeCell ref="EYW133:EYZ133"/>
    <mergeCell ref="FIK133:FIN133"/>
    <mergeCell ref="FIP133:FIR133"/>
    <mergeCell ref="FIS133:FIV133"/>
    <mergeCell ref="FIW133:FIZ133"/>
    <mergeCell ref="FJA133:FJD133"/>
    <mergeCell ref="FAW133:FAZ133"/>
    <mergeCell ref="FBA133:FBD133"/>
    <mergeCell ref="FBF133:FBH133"/>
    <mergeCell ref="FBI133:FBL133"/>
    <mergeCell ref="FBM133:FBP133"/>
    <mergeCell ref="FBQ133:FBT133"/>
    <mergeCell ref="FDI133:FDL133"/>
    <mergeCell ref="FDM133:FDP133"/>
    <mergeCell ref="FBV133:FBX133"/>
    <mergeCell ref="FBY133:FCB133"/>
    <mergeCell ref="FCC133:FCF133"/>
    <mergeCell ref="FCG133:FCJ133"/>
    <mergeCell ref="FCL133:FCN133"/>
    <mergeCell ref="FCO133:FCR133"/>
    <mergeCell ref="FDR133:FDT133"/>
    <mergeCell ref="FDU133:FDX133"/>
    <mergeCell ref="FDY133:FEB133"/>
    <mergeCell ref="FEC133:FEF133"/>
    <mergeCell ref="FEH133:FEJ133"/>
    <mergeCell ref="FEK133:FEN133"/>
    <mergeCell ref="FCS133:FCV133"/>
    <mergeCell ref="FCW133:FCZ133"/>
    <mergeCell ref="FDB133:FDD133"/>
    <mergeCell ref="FDE133:FDH133"/>
    <mergeCell ref="FMS133:FMV133"/>
    <mergeCell ref="FLB133:FLD133"/>
    <mergeCell ref="FLE133:FLH133"/>
    <mergeCell ref="FLI133:FLL133"/>
    <mergeCell ref="FLM133:FLP133"/>
    <mergeCell ref="FLY133:FMB133"/>
    <mergeCell ref="FMC133:FMF133"/>
    <mergeCell ref="FEO133:FER133"/>
    <mergeCell ref="FES133:FEV133"/>
    <mergeCell ref="FEX133:FEZ133"/>
    <mergeCell ref="FFA133:FFD133"/>
    <mergeCell ref="FFE133:FFH133"/>
    <mergeCell ref="FFI133:FFL133"/>
    <mergeCell ref="FFN133:FFP133"/>
    <mergeCell ref="FFQ133:FFT133"/>
    <mergeCell ref="FFU133:FFX133"/>
    <mergeCell ref="FFY133:FGB133"/>
    <mergeCell ref="FGD133:FGF133"/>
    <mergeCell ref="FGG133:FGJ133"/>
    <mergeCell ref="FGK133:FGN133"/>
    <mergeCell ref="FGO133:FGR133"/>
    <mergeCell ref="FGT133:FGV133"/>
    <mergeCell ref="FGW133:FGZ133"/>
    <mergeCell ref="FHA133:FHD133"/>
    <mergeCell ref="FHE133:FHH133"/>
    <mergeCell ref="FHJ133:FHL133"/>
    <mergeCell ref="FHM133:FHP133"/>
    <mergeCell ref="FHQ133:FHT133"/>
    <mergeCell ref="FHU133:FHX133"/>
    <mergeCell ref="FHZ133:FIB133"/>
    <mergeCell ref="FIC133:FIF133"/>
    <mergeCell ref="FIG133:FIJ133"/>
    <mergeCell ref="FJF133:FJH133"/>
    <mergeCell ref="FJI133:FJL133"/>
    <mergeCell ref="FJM133:FJP133"/>
    <mergeCell ref="FJQ133:FJT133"/>
    <mergeCell ref="FJV133:FJX133"/>
    <mergeCell ref="FJY133:FKB133"/>
    <mergeCell ref="FLR133:FLT133"/>
    <mergeCell ref="FLU133:FLX133"/>
    <mergeCell ref="FKC133:FKF133"/>
    <mergeCell ref="FKG133:FKJ133"/>
    <mergeCell ref="FKL133:FKN133"/>
    <mergeCell ref="FKO133:FKR133"/>
    <mergeCell ref="FKS133:FKV133"/>
    <mergeCell ref="FKW133:FKZ133"/>
    <mergeCell ref="FMH133:FMJ133"/>
    <mergeCell ref="FMK133:FMN133"/>
    <mergeCell ref="FMO133:FMR133"/>
    <mergeCell ref="FTY133:FUB133"/>
    <mergeCell ref="FUC133:FUF133"/>
    <mergeCell ref="FMX133:FMZ133"/>
    <mergeCell ref="FNA133:FND133"/>
    <mergeCell ref="FNE133:FNH133"/>
    <mergeCell ref="FNI133:FNL133"/>
    <mergeCell ref="FNN133:FNP133"/>
    <mergeCell ref="FNQ133:FNT133"/>
    <mergeCell ref="FNU133:FNX133"/>
    <mergeCell ref="FNY133:FOB133"/>
    <mergeCell ref="FOD133:FOF133"/>
    <mergeCell ref="FOG133:FOJ133"/>
    <mergeCell ref="FOK133:FON133"/>
    <mergeCell ref="FOO133:FOR133"/>
    <mergeCell ref="FRI133:FRL133"/>
    <mergeCell ref="FOT133:FOV133"/>
    <mergeCell ref="FOW133:FOZ133"/>
    <mergeCell ref="FPA133:FPD133"/>
    <mergeCell ref="FPE133:FPH133"/>
    <mergeCell ref="FPJ133:FPL133"/>
    <mergeCell ref="FPM133:FPP133"/>
    <mergeCell ref="FPQ133:FPT133"/>
    <mergeCell ref="FPU133:FPX133"/>
    <mergeCell ref="FPZ133:FQB133"/>
    <mergeCell ref="FQC133:FQF133"/>
    <mergeCell ref="FQG133:FQJ133"/>
    <mergeCell ref="FQK133:FQN133"/>
    <mergeCell ref="FQP133:FQR133"/>
    <mergeCell ref="FQS133:FQV133"/>
    <mergeCell ref="FQW133:FQZ133"/>
    <mergeCell ref="FRA133:FRD133"/>
    <mergeCell ref="FRF133:FRH133"/>
    <mergeCell ref="FZF133:FZH133"/>
    <mergeCell ref="FZI133:FZL133"/>
    <mergeCell ref="FZM133:FZP133"/>
    <mergeCell ref="FZQ133:FZT133"/>
    <mergeCell ref="FXZ133:FYB133"/>
    <mergeCell ref="FYC133:FYF133"/>
    <mergeCell ref="FYG133:FYJ133"/>
    <mergeCell ref="FYK133:FYN133"/>
    <mergeCell ref="FYP133:FYR133"/>
    <mergeCell ref="FYS133:FYV133"/>
    <mergeCell ref="FRM133:FRP133"/>
    <mergeCell ref="FRQ133:FRT133"/>
    <mergeCell ref="FRV133:FRX133"/>
    <mergeCell ref="FRY133:FSB133"/>
    <mergeCell ref="FSC133:FSF133"/>
    <mergeCell ref="FSG133:FSJ133"/>
    <mergeCell ref="FSL133:FSN133"/>
    <mergeCell ref="FSO133:FSR133"/>
    <mergeCell ref="FSS133:FSV133"/>
    <mergeCell ref="FSW133:FSZ133"/>
    <mergeCell ref="FWK133:FWN133"/>
    <mergeCell ref="FWO133:FWR133"/>
    <mergeCell ref="FWT133:FWV133"/>
    <mergeCell ref="FWW133:FWZ133"/>
    <mergeCell ref="FTB133:FTD133"/>
    <mergeCell ref="FTE133:FTH133"/>
    <mergeCell ref="FUX133:FUZ133"/>
    <mergeCell ref="FVA133:FVD133"/>
    <mergeCell ref="FTI133:FTL133"/>
    <mergeCell ref="FTM133:FTP133"/>
    <mergeCell ref="FTR133:FTT133"/>
    <mergeCell ref="FTU133:FTX133"/>
    <mergeCell ref="GDN133:GDP133"/>
    <mergeCell ref="GDQ133:GDT133"/>
    <mergeCell ref="GDU133:GDX133"/>
    <mergeCell ref="GDY133:GEB133"/>
    <mergeCell ref="GED133:GEF133"/>
    <mergeCell ref="GEG133:GEJ133"/>
    <mergeCell ref="GCO133:GCR133"/>
    <mergeCell ref="GCS133:GCV133"/>
    <mergeCell ref="GAS133:GAV133"/>
    <mergeCell ref="GAW133:GAZ133"/>
    <mergeCell ref="GBB133:GBD133"/>
    <mergeCell ref="GBE133:GBH133"/>
    <mergeCell ref="FUH133:FUJ133"/>
    <mergeCell ref="FUK133:FUN133"/>
    <mergeCell ref="FUO133:FUR133"/>
    <mergeCell ref="FUS133:FUV133"/>
    <mergeCell ref="FWD133:FWF133"/>
    <mergeCell ref="FWG133:FWJ133"/>
    <mergeCell ref="FVE133:FVH133"/>
    <mergeCell ref="FVI133:FVL133"/>
    <mergeCell ref="FVN133:FVP133"/>
    <mergeCell ref="FVQ133:FVT133"/>
    <mergeCell ref="FVU133:FVX133"/>
    <mergeCell ref="FVY133:FWB133"/>
    <mergeCell ref="FYW133:FYZ133"/>
    <mergeCell ref="FZA133:FZD133"/>
    <mergeCell ref="FXA133:FXD133"/>
    <mergeCell ref="FXE133:FXH133"/>
    <mergeCell ref="FXJ133:FXL133"/>
    <mergeCell ref="FXM133:FXP133"/>
    <mergeCell ref="FXQ133:FXT133"/>
    <mergeCell ref="FXU133:FXX133"/>
    <mergeCell ref="GBI133:GBL133"/>
    <mergeCell ref="GBM133:GBP133"/>
    <mergeCell ref="FZV133:FZX133"/>
    <mergeCell ref="FZY133:GAB133"/>
    <mergeCell ref="GAC133:GAF133"/>
    <mergeCell ref="GAG133:GAJ133"/>
    <mergeCell ref="GAL133:GAN133"/>
    <mergeCell ref="GAO133:GAR133"/>
    <mergeCell ref="GCX133:GCZ133"/>
    <mergeCell ref="GDA133:GDD133"/>
    <mergeCell ref="GDE133:GDH133"/>
    <mergeCell ref="GDI133:GDL133"/>
    <mergeCell ref="GBR133:GBT133"/>
    <mergeCell ref="GBU133:GBX133"/>
    <mergeCell ref="GBY133:GCB133"/>
    <mergeCell ref="GCC133:GCF133"/>
    <mergeCell ref="GCH133:GCJ133"/>
    <mergeCell ref="GCK133:GCN133"/>
    <mergeCell ref="GLY133:GMB133"/>
    <mergeCell ref="GMD133:GMF133"/>
    <mergeCell ref="GMG133:GMJ133"/>
    <mergeCell ref="GMK133:GMN133"/>
    <mergeCell ref="GMO133:GMR133"/>
    <mergeCell ref="GEK133:GEN133"/>
    <mergeCell ref="GEO133:GER133"/>
    <mergeCell ref="GET133:GEV133"/>
    <mergeCell ref="GEW133:GEZ133"/>
    <mergeCell ref="GFA133:GFD133"/>
    <mergeCell ref="GFE133:GFH133"/>
    <mergeCell ref="GGW133:GGZ133"/>
    <mergeCell ref="GHA133:GHD133"/>
    <mergeCell ref="GFJ133:GFL133"/>
    <mergeCell ref="GFM133:GFP133"/>
    <mergeCell ref="GFQ133:GFT133"/>
    <mergeCell ref="GFU133:GFX133"/>
    <mergeCell ref="GFZ133:GGB133"/>
    <mergeCell ref="GGC133:GGF133"/>
    <mergeCell ref="GHF133:GHH133"/>
    <mergeCell ref="GHI133:GHL133"/>
    <mergeCell ref="GHM133:GHP133"/>
    <mergeCell ref="GHQ133:GHT133"/>
    <mergeCell ref="GHV133:GHX133"/>
    <mergeCell ref="GHY133:GIB133"/>
    <mergeCell ref="GGG133:GGJ133"/>
    <mergeCell ref="GGK133:GGN133"/>
    <mergeCell ref="GGP133:GGR133"/>
    <mergeCell ref="GGS133:GGV133"/>
    <mergeCell ref="GQG133:GQJ133"/>
    <mergeCell ref="GOP133:GOR133"/>
    <mergeCell ref="GOS133:GOV133"/>
    <mergeCell ref="GOW133:GOZ133"/>
    <mergeCell ref="GPA133:GPD133"/>
    <mergeCell ref="GPM133:GPP133"/>
    <mergeCell ref="GPQ133:GPT133"/>
    <mergeCell ref="GIC133:GIF133"/>
    <mergeCell ref="GIG133:GIJ133"/>
    <mergeCell ref="GIL133:GIN133"/>
    <mergeCell ref="GIO133:GIR133"/>
    <mergeCell ref="GIS133:GIV133"/>
    <mergeCell ref="GIW133:GIZ133"/>
    <mergeCell ref="GJB133:GJD133"/>
    <mergeCell ref="GJE133:GJH133"/>
    <mergeCell ref="GJI133:GJL133"/>
    <mergeCell ref="GJM133:GJP133"/>
    <mergeCell ref="GJR133:GJT133"/>
    <mergeCell ref="GJU133:GJX133"/>
    <mergeCell ref="GJY133:GKB133"/>
    <mergeCell ref="GKC133:GKF133"/>
    <mergeCell ref="GKH133:GKJ133"/>
    <mergeCell ref="GKK133:GKN133"/>
    <mergeCell ref="GKO133:GKR133"/>
    <mergeCell ref="GKS133:GKV133"/>
    <mergeCell ref="GKX133:GKZ133"/>
    <mergeCell ref="GLA133:GLD133"/>
    <mergeCell ref="GLE133:GLH133"/>
    <mergeCell ref="GLI133:GLL133"/>
    <mergeCell ref="GLN133:GLP133"/>
    <mergeCell ref="GLQ133:GLT133"/>
    <mergeCell ref="GLU133:GLX133"/>
    <mergeCell ref="GMT133:GMV133"/>
    <mergeCell ref="GMW133:GMZ133"/>
    <mergeCell ref="GNA133:GND133"/>
    <mergeCell ref="GNE133:GNH133"/>
    <mergeCell ref="GNJ133:GNL133"/>
    <mergeCell ref="GNM133:GNP133"/>
    <mergeCell ref="GPF133:GPH133"/>
    <mergeCell ref="GPI133:GPL133"/>
    <mergeCell ref="GNQ133:GNT133"/>
    <mergeCell ref="GNU133:GNX133"/>
    <mergeCell ref="GNZ133:GOB133"/>
    <mergeCell ref="GOC133:GOF133"/>
    <mergeCell ref="GOG133:GOJ133"/>
    <mergeCell ref="GOK133:GON133"/>
    <mergeCell ref="GPV133:GPX133"/>
    <mergeCell ref="GPY133:GQB133"/>
    <mergeCell ref="GQC133:GQF133"/>
    <mergeCell ref="GXM133:GXP133"/>
    <mergeCell ref="GXQ133:GXT133"/>
    <mergeCell ref="GQL133:GQN133"/>
    <mergeCell ref="GQO133:GQR133"/>
    <mergeCell ref="GQS133:GQV133"/>
    <mergeCell ref="GQW133:GQZ133"/>
    <mergeCell ref="GRB133:GRD133"/>
    <mergeCell ref="GRE133:GRH133"/>
    <mergeCell ref="GRI133:GRL133"/>
    <mergeCell ref="GRM133:GRP133"/>
    <mergeCell ref="GRR133:GRT133"/>
    <mergeCell ref="GRU133:GRX133"/>
    <mergeCell ref="GRY133:GSB133"/>
    <mergeCell ref="GSC133:GSF133"/>
    <mergeCell ref="GUW133:GUZ133"/>
    <mergeCell ref="GSH133:GSJ133"/>
    <mergeCell ref="GSK133:GSN133"/>
    <mergeCell ref="GSO133:GSR133"/>
    <mergeCell ref="GSS133:GSV133"/>
    <mergeCell ref="GSX133:GSZ133"/>
    <mergeCell ref="GTA133:GTD133"/>
    <mergeCell ref="GTE133:GTH133"/>
    <mergeCell ref="GTI133:GTL133"/>
    <mergeCell ref="GTN133:GTP133"/>
    <mergeCell ref="GTQ133:GTT133"/>
    <mergeCell ref="GTU133:GTX133"/>
    <mergeCell ref="GTY133:GUB133"/>
    <mergeCell ref="GUD133:GUF133"/>
    <mergeCell ref="GUG133:GUJ133"/>
    <mergeCell ref="GUK133:GUN133"/>
    <mergeCell ref="GUO133:GUR133"/>
    <mergeCell ref="GUT133:GUV133"/>
    <mergeCell ref="HCT133:HCV133"/>
    <mergeCell ref="HCW133:HCZ133"/>
    <mergeCell ref="HDA133:HDD133"/>
    <mergeCell ref="HDE133:HDH133"/>
    <mergeCell ref="HBN133:HBP133"/>
    <mergeCell ref="HBQ133:HBT133"/>
    <mergeCell ref="HBU133:HBX133"/>
    <mergeCell ref="HBY133:HCB133"/>
    <mergeCell ref="HCD133:HCF133"/>
    <mergeCell ref="HCG133:HCJ133"/>
    <mergeCell ref="GVA133:GVD133"/>
    <mergeCell ref="GVE133:GVH133"/>
    <mergeCell ref="GVJ133:GVL133"/>
    <mergeCell ref="GVM133:GVP133"/>
    <mergeCell ref="GVQ133:GVT133"/>
    <mergeCell ref="GVU133:GVX133"/>
    <mergeCell ref="GVZ133:GWB133"/>
    <mergeCell ref="GWC133:GWF133"/>
    <mergeCell ref="GWG133:GWJ133"/>
    <mergeCell ref="GWK133:GWN133"/>
    <mergeCell ref="GZY133:HAB133"/>
    <mergeCell ref="HAC133:HAF133"/>
    <mergeCell ref="HAH133:HAJ133"/>
    <mergeCell ref="HAK133:HAN133"/>
    <mergeCell ref="GWP133:GWR133"/>
    <mergeCell ref="GWS133:GWV133"/>
    <mergeCell ref="GYL133:GYN133"/>
    <mergeCell ref="GYO133:GYR133"/>
    <mergeCell ref="GWW133:GWZ133"/>
    <mergeCell ref="GXA133:GXD133"/>
    <mergeCell ref="GXF133:GXH133"/>
    <mergeCell ref="GXI133:GXL133"/>
    <mergeCell ref="HHB133:HHD133"/>
    <mergeCell ref="HHE133:HHH133"/>
    <mergeCell ref="HHI133:HHL133"/>
    <mergeCell ref="HHM133:HHP133"/>
    <mergeCell ref="HHR133:HHT133"/>
    <mergeCell ref="HHU133:HHX133"/>
    <mergeCell ref="HGC133:HGF133"/>
    <mergeCell ref="HGG133:HGJ133"/>
    <mergeCell ref="HEG133:HEJ133"/>
    <mergeCell ref="HEK133:HEN133"/>
    <mergeCell ref="HEP133:HER133"/>
    <mergeCell ref="HES133:HEV133"/>
    <mergeCell ref="GXV133:GXX133"/>
    <mergeCell ref="GXY133:GYB133"/>
    <mergeCell ref="GYC133:GYF133"/>
    <mergeCell ref="GYG133:GYJ133"/>
    <mergeCell ref="GZR133:GZT133"/>
    <mergeCell ref="GZU133:GZX133"/>
    <mergeCell ref="GYS133:GYV133"/>
    <mergeCell ref="GYW133:GYZ133"/>
    <mergeCell ref="GZB133:GZD133"/>
    <mergeCell ref="GZE133:GZH133"/>
    <mergeCell ref="GZI133:GZL133"/>
    <mergeCell ref="GZM133:GZP133"/>
    <mergeCell ref="HCK133:HCN133"/>
    <mergeCell ref="HCO133:HCR133"/>
    <mergeCell ref="HAO133:HAR133"/>
    <mergeCell ref="HAS133:HAV133"/>
    <mergeCell ref="HAX133:HAZ133"/>
    <mergeCell ref="HBA133:HBD133"/>
    <mergeCell ref="HBE133:HBH133"/>
    <mergeCell ref="HBI133:HBL133"/>
    <mergeCell ref="HEW133:HEZ133"/>
    <mergeCell ref="HFA133:HFD133"/>
    <mergeCell ref="HDJ133:HDL133"/>
    <mergeCell ref="HDM133:HDP133"/>
    <mergeCell ref="HDQ133:HDT133"/>
    <mergeCell ref="HDU133:HDX133"/>
    <mergeCell ref="HDZ133:HEB133"/>
    <mergeCell ref="HEC133:HEF133"/>
    <mergeCell ref="HGL133:HGN133"/>
    <mergeCell ref="HGO133:HGR133"/>
    <mergeCell ref="HGS133:HGV133"/>
    <mergeCell ref="HGW133:HGZ133"/>
    <mergeCell ref="HFF133:HFH133"/>
    <mergeCell ref="HFI133:HFL133"/>
    <mergeCell ref="HFM133:HFP133"/>
    <mergeCell ref="HFQ133:HFT133"/>
    <mergeCell ref="HFV133:HFX133"/>
    <mergeCell ref="HFY133:HGB133"/>
    <mergeCell ref="HPM133:HPP133"/>
    <mergeCell ref="HPR133:HPT133"/>
    <mergeCell ref="HPU133:HPX133"/>
    <mergeCell ref="HPY133:HQB133"/>
    <mergeCell ref="HQC133:HQF133"/>
    <mergeCell ref="HHY133:HIB133"/>
    <mergeCell ref="HIC133:HIF133"/>
    <mergeCell ref="HIH133:HIJ133"/>
    <mergeCell ref="HIK133:HIN133"/>
    <mergeCell ref="HIO133:HIR133"/>
    <mergeCell ref="HIS133:HIV133"/>
    <mergeCell ref="HKK133:HKN133"/>
    <mergeCell ref="HKO133:HKR133"/>
    <mergeCell ref="HIX133:HIZ133"/>
    <mergeCell ref="HJA133:HJD133"/>
    <mergeCell ref="HJE133:HJH133"/>
    <mergeCell ref="HJI133:HJL133"/>
    <mergeCell ref="HJN133:HJP133"/>
    <mergeCell ref="HJQ133:HJT133"/>
    <mergeCell ref="HKT133:HKV133"/>
    <mergeCell ref="HKW133:HKZ133"/>
    <mergeCell ref="HLA133:HLD133"/>
    <mergeCell ref="HLE133:HLH133"/>
    <mergeCell ref="HLJ133:HLL133"/>
    <mergeCell ref="HLM133:HLP133"/>
    <mergeCell ref="HJU133:HJX133"/>
    <mergeCell ref="HJY133:HKB133"/>
    <mergeCell ref="HKD133:HKF133"/>
    <mergeCell ref="HKG133:HKJ133"/>
    <mergeCell ref="HTU133:HTX133"/>
    <mergeCell ref="HSD133:HSF133"/>
    <mergeCell ref="HSG133:HSJ133"/>
    <mergeCell ref="HSK133:HSN133"/>
    <mergeCell ref="HSO133:HSR133"/>
    <mergeCell ref="HTA133:HTD133"/>
    <mergeCell ref="HTE133:HTH133"/>
    <mergeCell ref="HLQ133:HLT133"/>
    <mergeCell ref="HLU133:HLX133"/>
    <mergeCell ref="HLZ133:HMB133"/>
    <mergeCell ref="HMC133:HMF133"/>
    <mergeCell ref="HMG133:HMJ133"/>
    <mergeCell ref="HMK133:HMN133"/>
    <mergeCell ref="HMP133:HMR133"/>
    <mergeCell ref="HMS133:HMV133"/>
    <mergeCell ref="HMW133:HMZ133"/>
    <mergeCell ref="HNA133:HND133"/>
    <mergeCell ref="HNF133:HNH133"/>
    <mergeCell ref="HNI133:HNL133"/>
    <mergeCell ref="HNM133:HNP133"/>
    <mergeCell ref="HNQ133:HNT133"/>
    <mergeCell ref="HNV133:HNX133"/>
    <mergeCell ref="HNY133:HOB133"/>
    <mergeCell ref="HOC133:HOF133"/>
    <mergeCell ref="HOG133:HOJ133"/>
    <mergeCell ref="HOL133:HON133"/>
    <mergeCell ref="HOO133:HOR133"/>
    <mergeCell ref="HOS133:HOV133"/>
    <mergeCell ref="HOW133:HOZ133"/>
    <mergeCell ref="HPB133:HPD133"/>
    <mergeCell ref="HPE133:HPH133"/>
    <mergeCell ref="HPI133:HPL133"/>
    <mergeCell ref="HQH133:HQJ133"/>
    <mergeCell ref="HQK133:HQN133"/>
    <mergeCell ref="HQO133:HQR133"/>
    <mergeCell ref="HQS133:HQV133"/>
    <mergeCell ref="HQX133:HQZ133"/>
    <mergeCell ref="HRA133:HRD133"/>
    <mergeCell ref="HST133:HSV133"/>
    <mergeCell ref="HSW133:HSZ133"/>
    <mergeCell ref="HRE133:HRH133"/>
    <mergeCell ref="HRI133:HRL133"/>
    <mergeCell ref="HRN133:HRP133"/>
    <mergeCell ref="HRQ133:HRT133"/>
    <mergeCell ref="HRU133:HRX133"/>
    <mergeCell ref="HRY133:HSB133"/>
    <mergeCell ref="HTJ133:HTL133"/>
    <mergeCell ref="HTM133:HTP133"/>
    <mergeCell ref="HTQ133:HTT133"/>
    <mergeCell ref="IBA133:IBD133"/>
    <mergeCell ref="IBE133:IBH133"/>
    <mergeCell ref="HTZ133:HUB133"/>
    <mergeCell ref="HUC133:HUF133"/>
    <mergeCell ref="HUG133:HUJ133"/>
    <mergeCell ref="HUK133:HUN133"/>
    <mergeCell ref="HUP133:HUR133"/>
    <mergeCell ref="HUS133:HUV133"/>
    <mergeCell ref="HUW133:HUZ133"/>
    <mergeCell ref="HVA133:HVD133"/>
    <mergeCell ref="HVF133:HVH133"/>
    <mergeCell ref="HVI133:HVL133"/>
    <mergeCell ref="HVM133:HVP133"/>
    <mergeCell ref="HVQ133:HVT133"/>
    <mergeCell ref="HYK133:HYN133"/>
    <mergeCell ref="HVV133:HVX133"/>
    <mergeCell ref="HVY133:HWB133"/>
    <mergeCell ref="HWC133:HWF133"/>
    <mergeCell ref="HWG133:HWJ133"/>
    <mergeCell ref="HWL133:HWN133"/>
    <mergeCell ref="HWO133:HWR133"/>
    <mergeCell ref="HWS133:HWV133"/>
    <mergeCell ref="HWW133:HWZ133"/>
    <mergeCell ref="HXB133:HXD133"/>
    <mergeCell ref="HXE133:HXH133"/>
    <mergeCell ref="HXI133:HXL133"/>
    <mergeCell ref="HXM133:HXP133"/>
    <mergeCell ref="HXR133:HXT133"/>
    <mergeCell ref="HXU133:HXX133"/>
    <mergeCell ref="HXY133:HYB133"/>
    <mergeCell ref="HYC133:HYF133"/>
    <mergeCell ref="HYH133:HYJ133"/>
    <mergeCell ref="IGH133:IGJ133"/>
    <mergeCell ref="IGK133:IGN133"/>
    <mergeCell ref="IGO133:IGR133"/>
    <mergeCell ref="IGS133:IGV133"/>
    <mergeCell ref="IFB133:IFD133"/>
    <mergeCell ref="IFE133:IFH133"/>
    <mergeCell ref="IFI133:IFL133"/>
    <mergeCell ref="IFM133:IFP133"/>
    <mergeCell ref="IFR133:IFT133"/>
    <mergeCell ref="IFU133:IFX133"/>
    <mergeCell ref="HYO133:HYR133"/>
    <mergeCell ref="HYS133:HYV133"/>
    <mergeCell ref="HYX133:HYZ133"/>
    <mergeCell ref="HZA133:HZD133"/>
    <mergeCell ref="HZE133:HZH133"/>
    <mergeCell ref="HZI133:HZL133"/>
    <mergeCell ref="HZN133:HZP133"/>
    <mergeCell ref="HZQ133:HZT133"/>
    <mergeCell ref="HZU133:HZX133"/>
    <mergeCell ref="HZY133:IAB133"/>
    <mergeCell ref="IDM133:IDP133"/>
    <mergeCell ref="IDQ133:IDT133"/>
    <mergeCell ref="IDV133:IDX133"/>
    <mergeCell ref="IDY133:IEB133"/>
    <mergeCell ref="IAD133:IAF133"/>
    <mergeCell ref="IAG133:IAJ133"/>
    <mergeCell ref="IBZ133:ICB133"/>
    <mergeCell ref="ICC133:ICF133"/>
    <mergeCell ref="IAK133:IAN133"/>
    <mergeCell ref="IAO133:IAR133"/>
    <mergeCell ref="IAT133:IAV133"/>
    <mergeCell ref="IAW133:IAZ133"/>
    <mergeCell ref="IKP133:IKR133"/>
    <mergeCell ref="IKS133:IKV133"/>
    <mergeCell ref="IKW133:IKZ133"/>
    <mergeCell ref="ILA133:ILD133"/>
    <mergeCell ref="ILF133:ILH133"/>
    <mergeCell ref="ILI133:ILL133"/>
    <mergeCell ref="IJQ133:IJT133"/>
    <mergeCell ref="IJU133:IJX133"/>
    <mergeCell ref="IHU133:IHX133"/>
    <mergeCell ref="IHY133:IIB133"/>
    <mergeCell ref="IID133:IIF133"/>
    <mergeCell ref="IIG133:IIJ133"/>
    <mergeCell ref="IBJ133:IBL133"/>
    <mergeCell ref="IBM133:IBP133"/>
    <mergeCell ref="IBQ133:IBT133"/>
    <mergeCell ref="IBU133:IBX133"/>
    <mergeCell ref="IDF133:IDH133"/>
    <mergeCell ref="IDI133:IDL133"/>
    <mergeCell ref="ICG133:ICJ133"/>
    <mergeCell ref="ICK133:ICN133"/>
    <mergeCell ref="ICP133:ICR133"/>
    <mergeCell ref="ICS133:ICV133"/>
    <mergeCell ref="ICW133:ICZ133"/>
    <mergeCell ref="IDA133:IDD133"/>
    <mergeCell ref="IFY133:IGB133"/>
    <mergeCell ref="IGC133:IGF133"/>
    <mergeCell ref="IEC133:IEF133"/>
    <mergeCell ref="IEG133:IEJ133"/>
    <mergeCell ref="IEL133:IEN133"/>
    <mergeCell ref="IEO133:IER133"/>
    <mergeCell ref="IES133:IEV133"/>
    <mergeCell ref="IEW133:IEZ133"/>
    <mergeCell ref="IIK133:IIN133"/>
    <mergeCell ref="IIO133:IIR133"/>
    <mergeCell ref="IGX133:IGZ133"/>
    <mergeCell ref="IHA133:IHD133"/>
    <mergeCell ref="IHE133:IHH133"/>
    <mergeCell ref="IHI133:IHL133"/>
    <mergeCell ref="IHN133:IHP133"/>
    <mergeCell ref="IHQ133:IHT133"/>
    <mergeCell ref="IJZ133:IKB133"/>
    <mergeCell ref="IKC133:IKF133"/>
    <mergeCell ref="IKG133:IKJ133"/>
    <mergeCell ref="IKK133:IKN133"/>
    <mergeCell ref="IIT133:IIV133"/>
    <mergeCell ref="IIW133:IIZ133"/>
    <mergeCell ref="IJA133:IJD133"/>
    <mergeCell ref="IJE133:IJH133"/>
    <mergeCell ref="IJJ133:IJL133"/>
    <mergeCell ref="IJM133:IJP133"/>
    <mergeCell ref="ITA133:ITD133"/>
    <mergeCell ref="ITF133:ITH133"/>
    <mergeCell ref="ITI133:ITL133"/>
    <mergeCell ref="ITM133:ITP133"/>
    <mergeCell ref="ITQ133:ITT133"/>
    <mergeCell ref="ILM133:ILP133"/>
    <mergeCell ref="ILQ133:ILT133"/>
    <mergeCell ref="ILV133:ILX133"/>
    <mergeCell ref="ILY133:IMB133"/>
    <mergeCell ref="IMC133:IMF133"/>
    <mergeCell ref="IMG133:IMJ133"/>
    <mergeCell ref="INY133:IOB133"/>
    <mergeCell ref="IOC133:IOF133"/>
    <mergeCell ref="IML133:IMN133"/>
    <mergeCell ref="IMO133:IMR133"/>
    <mergeCell ref="IMS133:IMV133"/>
    <mergeCell ref="IMW133:IMZ133"/>
    <mergeCell ref="INB133:IND133"/>
    <mergeCell ref="INE133:INH133"/>
    <mergeCell ref="IOH133:IOJ133"/>
    <mergeCell ref="IOK133:ION133"/>
    <mergeCell ref="IOO133:IOR133"/>
    <mergeCell ref="IOS133:IOV133"/>
    <mergeCell ref="IOX133:IOZ133"/>
    <mergeCell ref="IPA133:IPD133"/>
    <mergeCell ref="INI133:INL133"/>
    <mergeCell ref="INM133:INP133"/>
    <mergeCell ref="INR133:INT133"/>
    <mergeCell ref="INU133:INX133"/>
    <mergeCell ref="IXI133:IXL133"/>
    <mergeCell ref="IVR133:IVT133"/>
    <mergeCell ref="IVU133:IVX133"/>
    <mergeCell ref="IVY133:IWB133"/>
    <mergeCell ref="IWC133:IWF133"/>
    <mergeCell ref="IWO133:IWR133"/>
    <mergeCell ref="IWS133:IWV133"/>
    <mergeCell ref="IPE133:IPH133"/>
    <mergeCell ref="IPI133:IPL133"/>
    <mergeCell ref="IPN133:IPP133"/>
    <mergeCell ref="IPQ133:IPT133"/>
    <mergeCell ref="IPU133:IPX133"/>
    <mergeCell ref="IPY133:IQB133"/>
    <mergeCell ref="IQD133:IQF133"/>
    <mergeCell ref="IQG133:IQJ133"/>
    <mergeCell ref="IQK133:IQN133"/>
    <mergeCell ref="IQO133:IQR133"/>
    <mergeCell ref="IQT133:IQV133"/>
    <mergeCell ref="IQW133:IQZ133"/>
    <mergeCell ref="IRA133:IRD133"/>
    <mergeCell ref="IRE133:IRH133"/>
    <mergeCell ref="IRJ133:IRL133"/>
    <mergeCell ref="IRM133:IRP133"/>
    <mergeCell ref="IRQ133:IRT133"/>
    <mergeCell ref="IRU133:IRX133"/>
    <mergeCell ref="IRZ133:ISB133"/>
    <mergeCell ref="ISC133:ISF133"/>
    <mergeCell ref="ISG133:ISJ133"/>
    <mergeCell ref="ISK133:ISN133"/>
    <mergeCell ref="ISP133:ISR133"/>
    <mergeCell ref="ISS133:ISV133"/>
    <mergeCell ref="ISW133:ISZ133"/>
    <mergeCell ref="ITV133:ITX133"/>
    <mergeCell ref="ITY133:IUB133"/>
    <mergeCell ref="IUC133:IUF133"/>
    <mergeCell ref="IUG133:IUJ133"/>
    <mergeCell ref="IUL133:IUN133"/>
    <mergeCell ref="IUO133:IUR133"/>
    <mergeCell ref="IWH133:IWJ133"/>
    <mergeCell ref="IWK133:IWN133"/>
    <mergeCell ref="IUS133:IUV133"/>
    <mergeCell ref="IUW133:IUZ133"/>
    <mergeCell ref="IVB133:IVD133"/>
    <mergeCell ref="IVE133:IVH133"/>
    <mergeCell ref="IVI133:IVL133"/>
    <mergeCell ref="IVM133:IVP133"/>
    <mergeCell ref="IWX133:IWZ133"/>
    <mergeCell ref="IXA133:IXD133"/>
    <mergeCell ref="IXE133:IXH133"/>
    <mergeCell ref="JEO133:JER133"/>
    <mergeCell ref="JES133:JEV133"/>
    <mergeCell ref="IXN133:IXP133"/>
    <mergeCell ref="IXQ133:IXT133"/>
    <mergeCell ref="IXU133:IXX133"/>
    <mergeCell ref="IXY133:IYB133"/>
    <mergeCell ref="IYD133:IYF133"/>
    <mergeCell ref="IYG133:IYJ133"/>
    <mergeCell ref="IYK133:IYN133"/>
    <mergeCell ref="IYO133:IYR133"/>
    <mergeCell ref="IYT133:IYV133"/>
    <mergeCell ref="IYW133:IYZ133"/>
    <mergeCell ref="IZA133:IZD133"/>
    <mergeCell ref="IZE133:IZH133"/>
    <mergeCell ref="JBY133:JCB133"/>
    <mergeCell ref="IZJ133:IZL133"/>
    <mergeCell ref="IZM133:IZP133"/>
    <mergeCell ref="IZQ133:IZT133"/>
    <mergeCell ref="IZU133:IZX133"/>
    <mergeCell ref="IZZ133:JAB133"/>
    <mergeCell ref="JAC133:JAF133"/>
    <mergeCell ref="JAG133:JAJ133"/>
    <mergeCell ref="JAK133:JAN133"/>
    <mergeCell ref="JAP133:JAR133"/>
    <mergeCell ref="JAS133:JAV133"/>
    <mergeCell ref="JAW133:JAZ133"/>
    <mergeCell ref="JBA133:JBD133"/>
    <mergeCell ref="JBF133:JBH133"/>
    <mergeCell ref="JBI133:JBL133"/>
    <mergeCell ref="JBM133:JBP133"/>
    <mergeCell ref="JBQ133:JBT133"/>
    <mergeCell ref="JBV133:JBX133"/>
    <mergeCell ref="JJV133:JJX133"/>
    <mergeCell ref="JJY133:JKB133"/>
    <mergeCell ref="JKC133:JKF133"/>
    <mergeCell ref="JKG133:JKJ133"/>
    <mergeCell ref="JIP133:JIR133"/>
    <mergeCell ref="JIS133:JIV133"/>
    <mergeCell ref="JIW133:JIZ133"/>
    <mergeCell ref="JJA133:JJD133"/>
    <mergeCell ref="JJF133:JJH133"/>
    <mergeCell ref="JJI133:JJL133"/>
    <mergeCell ref="JCC133:JCF133"/>
    <mergeCell ref="JCG133:JCJ133"/>
    <mergeCell ref="JCL133:JCN133"/>
    <mergeCell ref="JCO133:JCR133"/>
    <mergeCell ref="JCS133:JCV133"/>
    <mergeCell ref="JCW133:JCZ133"/>
    <mergeCell ref="JDB133:JDD133"/>
    <mergeCell ref="JDE133:JDH133"/>
    <mergeCell ref="JDI133:JDL133"/>
    <mergeCell ref="JDM133:JDP133"/>
    <mergeCell ref="JHA133:JHD133"/>
    <mergeCell ref="JHE133:JHH133"/>
    <mergeCell ref="JHJ133:JHL133"/>
    <mergeCell ref="JHM133:JHP133"/>
    <mergeCell ref="JDR133:JDT133"/>
    <mergeCell ref="JDU133:JDX133"/>
    <mergeCell ref="JFN133:JFP133"/>
    <mergeCell ref="JFQ133:JFT133"/>
    <mergeCell ref="JDY133:JEB133"/>
    <mergeCell ref="JEC133:JEF133"/>
    <mergeCell ref="JEH133:JEJ133"/>
    <mergeCell ref="JEK133:JEN133"/>
    <mergeCell ref="JOD133:JOF133"/>
    <mergeCell ref="JOG133:JOJ133"/>
    <mergeCell ref="JOK133:JON133"/>
    <mergeCell ref="JOO133:JOR133"/>
    <mergeCell ref="JOT133:JOV133"/>
    <mergeCell ref="JOW133:JOZ133"/>
    <mergeCell ref="JNE133:JNH133"/>
    <mergeCell ref="JNI133:JNL133"/>
    <mergeCell ref="JLI133:JLL133"/>
    <mergeCell ref="JLM133:JLP133"/>
    <mergeCell ref="JLR133:JLT133"/>
    <mergeCell ref="JLU133:JLX133"/>
    <mergeCell ref="JEX133:JEZ133"/>
    <mergeCell ref="JFA133:JFD133"/>
    <mergeCell ref="JFE133:JFH133"/>
    <mergeCell ref="JFI133:JFL133"/>
    <mergeCell ref="JGT133:JGV133"/>
    <mergeCell ref="JGW133:JGZ133"/>
    <mergeCell ref="JFU133:JFX133"/>
    <mergeCell ref="JFY133:JGB133"/>
    <mergeCell ref="JGD133:JGF133"/>
    <mergeCell ref="JGG133:JGJ133"/>
    <mergeCell ref="JGK133:JGN133"/>
    <mergeCell ref="JGO133:JGR133"/>
    <mergeCell ref="JJM133:JJP133"/>
    <mergeCell ref="JJQ133:JJT133"/>
    <mergeCell ref="JHQ133:JHT133"/>
    <mergeCell ref="JHU133:JHX133"/>
    <mergeCell ref="JHZ133:JIB133"/>
    <mergeCell ref="JIC133:JIF133"/>
    <mergeCell ref="JIG133:JIJ133"/>
    <mergeCell ref="JIK133:JIN133"/>
    <mergeCell ref="JLY133:JMB133"/>
    <mergeCell ref="JMC133:JMF133"/>
    <mergeCell ref="JKL133:JKN133"/>
    <mergeCell ref="JKO133:JKR133"/>
    <mergeCell ref="JKS133:JKV133"/>
    <mergeCell ref="JKW133:JKZ133"/>
    <mergeCell ref="JLB133:JLD133"/>
    <mergeCell ref="JLE133:JLH133"/>
    <mergeCell ref="JNN133:JNP133"/>
    <mergeCell ref="JNQ133:JNT133"/>
    <mergeCell ref="JNU133:JNX133"/>
    <mergeCell ref="JNY133:JOB133"/>
    <mergeCell ref="JMH133:JMJ133"/>
    <mergeCell ref="JMK133:JMN133"/>
    <mergeCell ref="JMO133:JMR133"/>
    <mergeCell ref="JMS133:JMV133"/>
    <mergeCell ref="JMX133:JMZ133"/>
    <mergeCell ref="JNA133:JND133"/>
    <mergeCell ref="JWO133:JWR133"/>
    <mergeCell ref="JWT133:JWV133"/>
    <mergeCell ref="JWW133:JWZ133"/>
    <mergeCell ref="JXA133:JXD133"/>
    <mergeCell ref="JXE133:JXH133"/>
    <mergeCell ref="JPA133:JPD133"/>
    <mergeCell ref="JPE133:JPH133"/>
    <mergeCell ref="JPJ133:JPL133"/>
    <mergeCell ref="JPM133:JPP133"/>
    <mergeCell ref="JPQ133:JPT133"/>
    <mergeCell ref="JPU133:JPX133"/>
    <mergeCell ref="JRM133:JRP133"/>
    <mergeCell ref="JRQ133:JRT133"/>
    <mergeCell ref="JPZ133:JQB133"/>
    <mergeCell ref="JQC133:JQF133"/>
    <mergeCell ref="JQG133:JQJ133"/>
    <mergeCell ref="JQK133:JQN133"/>
    <mergeCell ref="JQP133:JQR133"/>
    <mergeCell ref="JQS133:JQV133"/>
    <mergeCell ref="JRV133:JRX133"/>
    <mergeCell ref="JRY133:JSB133"/>
    <mergeCell ref="JSC133:JSF133"/>
    <mergeCell ref="JSG133:JSJ133"/>
    <mergeCell ref="JSL133:JSN133"/>
    <mergeCell ref="JSO133:JSR133"/>
    <mergeCell ref="JQW133:JQZ133"/>
    <mergeCell ref="JRA133:JRD133"/>
    <mergeCell ref="JRF133:JRH133"/>
    <mergeCell ref="JRI133:JRL133"/>
    <mergeCell ref="KAW133:KAZ133"/>
    <mergeCell ref="JZF133:JZH133"/>
    <mergeCell ref="JZI133:JZL133"/>
    <mergeCell ref="JZM133:JZP133"/>
    <mergeCell ref="JZQ133:JZT133"/>
    <mergeCell ref="KAC133:KAF133"/>
    <mergeCell ref="KAG133:KAJ133"/>
    <mergeCell ref="JSS133:JSV133"/>
    <mergeCell ref="JSW133:JSZ133"/>
    <mergeCell ref="JTB133:JTD133"/>
    <mergeCell ref="JTE133:JTH133"/>
    <mergeCell ref="JTI133:JTL133"/>
    <mergeCell ref="JTM133:JTP133"/>
    <mergeCell ref="JTR133:JTT133"/>
    <mergeCell ref="JTU133:JTX133"/>
    <mergeCell ref="JTY133:JUB133"/>
    <mergeCell ref="JUC133:JUF133"/>
    <mergeCell ref="JUH133:JUJ133"/>
    <mergeCell ref="JUK133:JUN133"/>
    <mergeCell ref="JUO133:JUR133"/>
    <mergeCell ref="JUS133:JUV133"/>
    <mergeCell ref="JUX133:JUZ133"/>
    <mergeCell ref="JVA133:JVD133"/>
    <mergeCell ref="JVE133:JVH133"/>
    <mergeCell ref="JVI133:JVL133"/>
    <mergeCell ref="JVN133:JVP133"/>
    <mergeCell ref="JVQ133:JVT133"/>
    <mergeCell ref="JVU133:JVX133"/>
    <mergeCell ref="JVY133:JWB133"/>
    <mergeCell ref="JWD133:JWF133"/>
    <mergeCell ref="JWG133:JWJ133"/>
    <mergeCell ref="JWK133:JWN133"/>
    <mergeCell ref="JXJ133:JXL133"/>
    <mergeCell ref="JXM133:JXP133"/>
    <mergeCell ref="JXQ133:JXT133"/>
    <mergeCell ref="JXU133:JXX133"/>
    <mergeCell ref="JXZ133:JYB133"/>
    <mergeCell ref="JYC133:JYF133"/>
    <mergeCell ref="JZV133:JZX133"/>
    <mergeCell ref="JZY133:KAB133"/>
    <mergeCell ref="JYG133:JYJ133"/>
    <mergeCell ref="JYK133:JYN133"/>
    <mergeCell ref="JYP133:JYR133"/>
    <mergeCell ref="JYS133:JYV133"/>
    <mergeCell ref="JYW133:JYZ133"/>
    <mergeCell ref="JZA133:JZD133"/>
    <mergeCell ref="KAL133:KAN133"/>
    <mergeCell ref="KAO133:KAR133"/>
    <mergeCell ref="KAS133:KAV133"/>
    <mergeCell ref="KIC133:KIF133"/>
    <mergeCell ref="KIG133:KIJ133"/>
    <mergeCell ref="KBB133:KBD133"/>
    <mergeCell ref="KBE133:KBH133"/>
    <mergeCell ref="KBI133:KBL133"/>
    <mergeCell ref="KBM133:KBP133"/>
    <mergeCell ref="KBR133:KBT133"/>
    <mergeCell ref="KBU133:KBX133"/>
    <mergeCell ref="KBY133:KCB133"/>
    <mergeCell ref="KCC133:KCF133"/>
    <mergeCell ref="KCH133:KCJ133"/>
    <mergeCell ref="KCK133:KCN133"/>
    <mergeCell ref="KCO133:KCR133"/>
    <mergeCell ref="KCS133:KCV133"/>
    <mergeCell ref="KFM133:KFP133"/>
    <mergeCell ref="KCX133:KCZ133"/>
    <mergeCell ref="KDA133:KDD133"/>
    <mergeCell ref="KDE133:KDH133"/>
    <mergeCell ref="KDI133:KDL133"/>
    <mergeCell ref="KDN133:KDP133"/>
    <mergeCell ref="KDQ133:KDT133"/>
    <mergeCell ref="KDU133:KDX133"/>
    <mergeCell ref="KDY133:KEB133"/>
    <mergeCell ref="KED133:KEF133"/>
    <mergeCell ref="KEG133:KEJ133"/>
    <mergeCell ref="KEK133:KEN133"/>
    <mergeCell ref="KEO133:KER133"/>
    <mergeCell ref="KET133:KEV133"/>
    <mergeCell ref="KEW133:KEZ133"/>
    <mergeCell ref="KFA133:KFD133"/>
    <mergeCell ref="KFE133:KFH133"/>
    <mergeCell ref="KFJ133:KFL133"/>
    <mergeCell ref="KNJ133:KNL133"/>
    <mergeCell ref="KNM133:KNP133"/>
    <mergeCell ref="KNQ133:KNT133"/>
    <mergeCell ref="KNU133:KNX133"/>
    <mergeCell ref="KMD133:KMF133"/>
    <mergeCell ref="KMG133:KMJ133"/>
    <mergeCell ref="KMK133:KMN133"/>
    <mergeCell ref="KMO133:KMR133"/>
    <mergeCell ref="KMT133:KMV133"/>
    <mergeCell ref="KMW133:KMZ133"/>
    <mergeCell ref="KFQ133:KFT133"/>
    <mergeCell ref="KFU133:KFX133"/>
    <mergeCell ref="KFZ133:KGB133"/>
    <mergeCell ref="KGC133:KGF133"/>
    <mergeCell ref="KGG133:KGJ133"/>
    <mergeCell ref="KGK133:KGN133"/>
    <mergeCell ref="KGP133:KGR133"/>
    <mergeCell ref="KGS133:KGV133"/>
    <mergeCell ref="KGW133:KGZ133"/>
    <mergeCell ref="KHA133:KHD133"/>
    <mergeCell ref="KKO133:KKR133"/>
    <mergeCell ref="KKS133:KKV133"/>
    <mergeCell ref="KKX133:KKZ133"/>
    <mergeCell ref="KLA133:KLD133"/>
    <mergeCell ref="KHF133:KHH133"/>
    <mergeCell ref="KHI133:KHL133"/>
    <mergeCell ref="KJB133:KJD133"/>
    <mergeCell ref="KJE133:KJH133"/>
    <mergeCell ref="KHM133:KHP133"/>
    <mergeCell ref="KHQ133:KHT133"/>
    <mergeCell ref="KHV133:KHX133"/>
    <mergeCell ref="KHY133:KIB133"/>
    <mergeCell ref="KRR133:KRT133"/>
    <mergeCell ref="KRU133:KRX133"/>
    <mergeCell ref="KRY133:KSB133"/>
    <mergeCell ref="KSC133:KSF133"/>
    <mergeCell ref="KSH133:KSJ133"/>
    <mergeCell ref="KSK133:KSN133"/>
    <mergeCell ref="KQS133:KQV133"/>
    <mergeCell ref="KQW133:KQZ133"/>
    <mergeCell ref="KOW133:KOZ133"/>
    <mergeCell ref="KPA133:KPD133"/>
    <mergeCell ref="KPF133:KPH133"/>
    <mergeCell ref="KPI133:KPL133"/>
    <mergeCell ref="KIL133:KIN133"/>
    <mergeCell ref="KIO133:KIR133"/>
    <mergeCell ref="KIS133:KIV133"/>
    <mergeCell ref="KIW133:KIZ133"/>
    <mergeCell ref="KKH133:KKJ133"/>
    <mergeCell ref="KKK133:KKN133"/>
    <mergeCell ref="KJI133:KJL133"/>
    <mergeCell ref="KJM133:KJP133"/>
    <mergeCell ref="KJR133:KJT133"/>
    <mergeCell ref="KJU133:KJX133"/>
    <mergeCell ref="KJY133:KKB133"/>
    <mergeCell ref="KKC133:KKF133"/>
    <mergeCell ref="KNA133:KND133"/>
    <mergeCell ref="KNE133:KNH133"/>
    <mergeCell ref="KLE133:KLH133"/>
    <mergeCell ref="KLI133:KLL133"/>
    <mergeCell ref="KLN133:KLP133"/>
    <mergeCell ref="KLQ133:KLT133"/>
    <mergeCell ref="KLU133:KLX133"/>
    <mergeCell ref="KLY133:KMB133"/>
    <mergeCell ref="KPM133:KPP133"/>
    <mergeCell ref="KPQ133:KPT133"/>
    <mergeCell ref="KNZ133:KOB133"/>
    <mergeCell ref="KOC133:KOF133"/>
    <mergeCell ref="KOG133:KOJ133"/>
    <mergeCell ref="KOK133:KON133"/>
    <mergeCell ref="KOP133:KOR133"/>
    <mergeCell ref="KOS133:KOV133"/>
    <mergeCell ref="KRB133:KRD133"/>
    <mergeCell ref="KRE133:KRH133"/>
    <mergeCell ref="KRI133:KRL133"/>
    <mergeCell ref="KRM133:KRP133"/>
    <mergeCell ref="KPV133:KPX133"/>
    <mergeCell ref="KPY133:KQB133"/>
    <mergeCell ref="KQC133:KQF133"/>
    <mergeCell ref="KQG133:KQJ133"/>
    <mergeCell ref="KQL133:KQN133"/>
    <mergeCell ref="KQO133:KQR133"/>
    <mergeCell ref="LAC133:LAF133"/>
    <mergeCell ref="LAH133:LAJ133"/>
    <mergeCell ref="LAK133:LAN133"/>
    <mergeCell ref="LAO133:LAR133"/>
    <mergeCell ref="LAS133:LAV133"/>
    <mergeCell ref="KSO133:KSR133"/>
    <mergeCell ref="KSS133:KSV133"/>
    <mergeCell ref="KSX133:KSZ133"/>
    <mergeCell ref="KTA133:KTD133"/>
    <mergeCell ref="KTE133:KTH133"/>
    <mergeCell ref="KTI133:KTL133"/>
    <mergeCell ref="KVA133:KVD133"/>
    <mergeCell ref="KVE133:KVH133"/>
    <mergeCell ref="KTN133:KTP133"/>
    <mergeCell ref="KTQ133:KTT133"/>
    <mergeCell ref="KTU133:KTX133"/>
    <mergeCell ref="KTY133:KUB133"/>
    <mergeCell ref="KUD133:KUF133"/>
    <mergeCell ref="KUG133:KUJ133"/>
    <mergeCell ref="KVJ133:KVL133"/>
    <mergeCell ref="KVM133:KVP133"/>
    <mergeCell ref="KVQ133:KVT133"/>
    <mergeCell ref="KVU133:KVX133"/>
    <mergeCell ref="KVZ133:KWB133"/>
    <mergeCell ref="KWC133:KWF133"/>
    <mergeCell ref="KUK133:KUN133"/>
    <mergeCell ref="KUO133:KUR133"/>
    <mergeCell ref="KUT133:KUV133"/>
    <mergeCell ref="KUW133:KUZ133"/>
    <mergeCell ref="LEK133:LEN133"/>
    <mergeCell ref="LCT133:LCV133"/>
    <mergeCell ref="LCW133:LCZ133"/>
    <mergeCell ref="LDA133:LDD133"/>
    <mergeCell ref="LDE133:LDH133"/>
    <mergeCell ref="LDQ133:LDT133"/>
    <mergeCell ref="LDU133:LDX133"/>
    <mergeCell ref="KWG133:KWJ133"/>
    <mergeCell ref="KWK133:KWN133"/>
    <mergeCell ref="KWP133:KWR133"/>
    <mergeCell ref="KWS133:KWV133"/>
    <mergeCell ref="KWW133:KWZ133"/>
    <mergeCell ref="KXA133:KXD133"/>
    <mergeCell ref="KXF133:KXH133"/>
    <mergeCell ref="KXI133:KXL133"/>
    <mergeCell ref="KXM133:KXP133"/>
    <mergeCell ref="KXQ133:KXT133"/>
    <mergeCell ref="KXV133:KXX133"/>
    <mergeCell ref="KXY133:KYB133"/>
    <mergeCell ref="KYC133:KYF133"/>
    <mergeCell ref="KYG133:KYJ133"/>
    <mergeCell ref="KYL133:KYN133"/>
    <mergeCell ref="KYO133:KYR133"/>
    <mergeCell ref="KYS133:KYV133"/>
    <mergeCell ref="KYW133:KYZ133"/>
    <mergeCell ref="KZB133:KZD133"/>
    <mergeCell ref="KZE133:KZH133"/>
    <mergeCell ref="KZI133:KZL133"/>
    <mergeCell ref="KZM133:KZP133"/>
    <mergeCell ref="KZR133:KZT133"/>
    <mergeCell ref="KZU133:KZX133"/>
    <mergeCell ref="KZY133:LAB133"/>
    <mergeCell ref="LAX133:LAZ133"/>
    <mergeCell ref="LBA133:LBD133"/>
    <mergeCell ref="LBE133:LBH133"/>
    <mergeCell ref="LBI133:LBL133"/>
    <mergeCell ref="LBN133:LBP133"/>
    <mergeCell ref="LBQ133:LBT133"/>
    <mergeCell ref="LDJ133:LDL133"/>
    <mergeCell ref="LDM133:LDP133"/>
    <mergeCell ref="LBU133:LBX133"/>
    <mergeCell ref="LBY133:LCB133"/>
    <mergeCell ref="LCD133:LCF133"/>
    <mergeCell ref="LCG133:LCJ133"/>
    <mergeCell ref="LCK133:LCN133"/>
    <mergeCell ref="LCO133:LCR133"/>
    <mergeCell ref="LDZ133:LEB133"/>
    <mergeCell ref="LEC133:LEF133"/>
    <mergeCell ref="LEG133:LEJ133"/>
    <mergeCell ref="LLQ133:LLT133"/>
    <mergeCell ref="LLU133:LLX133"/>
    <mergeCell ref="LEP133:LER133"/>
    <mergeCell ref="LES133:LEV133"/>
    <mergeCell ref="LEW133:LEZ133"/>
    <mergeCell ref="LFA133:LFD133"/>
    <mergeCell ref="LFF133:LFH133"/>
    <mergeCell ref="LFI133:LFL133"/>
    <mergeCell ref="LFM133:LFP133"/>
    <mergeCell ref="LFQ133:LFT133"/>
    <mergeCell ref="LFV133:LFX133"/>
    <mergeCell ref="LFY133:LGB133"/>
    <mergeCell ref="LGC133:LGF133"/>
    <mergeCell ref="LGG133:LGJ133"/>
    <mergeCell ref="LJA133:LJD133"/>
    <mergeCell ref="LGL133:LGN133"/>
    <mergeCell ref="LGO133:LGR133"/>
    <mergeCell ref="LGS133:LGV133"/>
    <mergeCell ref="LGW133:LGZ133"/>
    <mergeCell ref="LHB133:LHD133"/>
    <mergeCell ref="LHE133:LHH133"/>
    <mergeCell ref="LHI133:LHL133"/>
    <mergeCell ref="LHM133:LHP133"/>
    <mergeCell ref="LHR133:LHT133"/>
    <mergeCell ref="LHU133:LHX133"/>
    <mergeCell ref="LHY133:LIB133"/>
    <mergeCell ref="LIC133:LIF133"/>
    <mergeCell ref="LIH133:LIJ133"/>
    <mergeCell ref="LIK133:LIN133"/>
    <mergeCell ref="LIO133:LIR133"/>
    <mergeCell ref="LIS133:LIV133"/>
    <mergeCell ref="LIX133:LIZ133"/>
    <mergeCell ref="LQX133:LQZ133"/>
    <mergeCell ref="LRA133:LRD133"/>
    <mergeCell ref="LRE133:LRH133"/>
    <mergeCell ref="LRI133:LRL133"/>
    <mergeCell ref="LPR133:LPT133"/>
    <mergeCell ref="LPU133:LPX133"/>
    <mergeCell ref="LPY133:LQB133"/>
    <mergeCell ref="LQC133:LQF133"/>
    <mergeCell ref="LQH133:LQJ133"/>
    <mergeCell ref="LQK133:LQN133"/>
    <mergeCell ref="LJE133:LJH133"/>
    <mergeCell ref="LJI133:LJL133"/>
    <mergeCell ref="LJN133:LJP133"/>
    <mergeCell ref="LJQ133:LJT133"/>
    <mergeCell ref="LJU133:LJX133"/>
    <mergeCell ref="LJY133:LKB133"/>
    <mergeCell ref="LKD133:LKF133"/>
    <mergeCell ref="LKG133:LKJ133"/>
    <mergeCell ref="LKK133:LKN133"/>
    <mergeCell ref="LKO133:LKR133"/>
    <mergeCell ref="LOC133:LOF133"/>
    <mergeCell ref="LOG133:LOJ133"/>
    <mergeCell ref="LOL133:LON133"/>
    <mergeCell ref="LOO133:LOR133"/>
    <mergeCell ref="LKT133:LKV133"/>
    <mergeCell ref="LKW133:LKZ133"/>
    <mergeCell ref="LMP133:LMR133"/>
    <mergeCell ref="LMS133:LMV133"/>
    <mergeCell ref="LLA133:LLD133"/>
    <mergeCell ref="LLE133:LLH133"/>
    <mergeCell ref="LLJ133:LLL133"/>
    <mergeCell ref="LLM133:LLP133"/>
    <mergeCell ref="LVF133:LVH133"/>
    <mergeCell ref="LVI133:LVL133"/>
    <mergeCell ref="LVM133:LVP133"/>
    <mergeCell ref="LVQ133:LVT133"/>
    <mergeCell ref="LVV133:LVX133"/>
    <mergeCell ref="LVY133:LWB133"/>
    <mergeCell ref="LUG133:LUJ133"/>
    <mergeCell ref="LUK133:LUN133"/>
    <mergeCell ref="LSK133:LSN133"/>
    <mergeCell ref="LSO133:LSR133"/>
    <mergeCell ref="LST133:LSV133"/>
    <mergeCell ref="LSW133:LSZ133"/>
    <mergeCell ref="LLZ133:LMB133"/>
    <mergeCell ref="LMC133:LMF133"/>
    <mergeCell ref="LMG133:LMJ133"/>
    <mergeCell ref="LMK133:LMN133"/>
    <mergeCell ref="LNV133:LNX133"/>
    <mergeCell ref="LNY133:LOB133"/>
    <mergeCell ref="LMW133:LMZ133"/>
    <mergeCell ref="LNA133:LND133"/>
    <mergeCell ref="LNF133:LNH133"/>
    <mergeCell ref="LNI133:LNL133"/>
    <mergeCell ref="LNM133:LNP133"/>
    <mergeCell ref="LNQ133:LNT133"/>
    <mergeCell ref="LQO133:LQR133"/>
    <mergeCell ref="LQS133:LQV133"/>
    <mergeCell ref="LOS133:LOV133"/>
    <mergeCell ref="LOW133:LOZ133"/>
    <mergeCell ref="LPB133:LPD133"/>
    <mergeCell ref="LPE133:LPH133"/>
    <mergeCell ref="LPI133:LPL133"/>
    <mergeCell ref="LPM133:LPP133"/>
    <mergeCell ref="LTA133:LTD133"/>
    <mergeCell ref="LTE133:LTH133"/>
    <mergeCell ref="LRN133:LRP133"/>
    <mergeCell ref="LRQ133:LRT133"/>
    <mergeCell ref="LRU133:LRX133"/>
    <mergeCell ref="LRY133:LSB133"/>
    <mergeCell ref="LSD133:LSF133"/>
    <mergeCell ref="LSG133:LSJ133"/>
    <mergeCell ref="LUP133:LUR133"/>
    <mergeCell ref="LUS133:LUV133"/>
    <mergeCell ref="LUW133:LUZ133"/>
    <mergeCell ref="LVA133:LVD133"/>
    <mergeCell ref="LTJ133:LTL133"/>
    <mergeCell ref="LTM133:LTP133"/>
    <mergeCell ref="LTQ133:LTT133"/>
    <mergeCell ref="LTU133:LTX133"/>
    <mergeCell ref="LTZ133:LUB133"/>
    <mergeCell ref="LUC133:LUF133"/>
    <mergeCell ref="MDQ133:MDT133"/>
    <mergeCell ref="MDV133:MDX133"/>
    <mergeCell ref="MDY133:MEB133"/>
    <mergeCell ref="MEC133:MEF133"/>
    <mergeCell ref="MEG133:MEJ133"/>
    <mergeCell ref="LWC133:LWF133"/>
    <mergeCell ref="LWG133:LWJ133"/>
    <mergeCell ref="LWL133:LWN133"/>
    <mergeCell ref="LWO133:LWR133"/>
    <mergeCell ref="LWS133:LWV133"/>
    <mergeCell ref="LWW133:LWZ133"/>
    <mergeCell ref="LYO133:LYR133"/>
    <mergeCell ref="LYS133:LYV133"/>
    <mergeCell ref="LXB133:LXD133"/>
    <mergeCell ref="LXE133:LXH133"/>
    <mergeCell ref="LXI133:LXL133"/>
    <mergeCell ref="LXM133:LXP133"/>
    <mergeCell ref="LXR133:LXT133"/>
    <mergeCell ref="LXU133:LXX133"/>
    <mergeCell ref="LYX133:LYZ133"/>
    <mergeCell ref="LZA133:LZD133"/>
    <mergeCell ref="LZE133:LZH133"/>
    <mergeCell ref="LZI133:LZL133"/>
    <mergeCell ref="LZN133:LZP133"/>
    <mergeCell ref="LZQ133:LZT133"/>
    <mergeCell ref="LXY133:LYB133"/>
    <mergeCell ref="LYC133:LYF133"/>
    <mergeCell ref="LYH133:LYJ133"/>
    <mergeCell ref="LYK133:LYN133"/>
    <mergeCell ref="MHY133:MIB133"/>
    <mergeCell ref="MGH133:MGJ133"/>
    <mergeCell ref="MGK133:MGN133"/>
    <mergeCell ref="MGO133:MGR133"/>
    <mergeCell ref="MGS133:MGV133"/>
    <mergeCell ref="MHE133:MHH133"/>
    <mergeCell ref="MHI133:MHL133"/>
    <mergeCell ref="LZU133:LZX133"/>
    <mergeCell ref="LZY133:MAB133"/>
    <mergeCell ref="MAD133:MAF133"/>
    <mergeCell ref="MAG133:MAJ133"/>
    <mergeCell ref="MAK133:MAN133"/>
    <mergeCell ref="MAO133:MAR133"/>
    <mergeCell ref="MAT133:MAV133"/>
    <mergeCell ref="MAW133:MAZ133"/>
    <mergeCell ref="MBA133:MBD133"/>
    <mergeCell ref="MBE133:MBH133"/>
    <mergeCell ref="MBJ133:MBL133"/>
    <mergeCell ref="MBM133:MBP133"/>
    <mergeCell ref="MBQ133:MBT133"/>
    <mergeCell ref="MBU133:MBX133"/>
    <mergeCell ref="MBZ133:MCB133"/>
    <mergeCell ref="MCC133:MCF133"/>
    <mergeCell ref="MCG133:MCJ133"/>
    <mergeCell ref="MCK133:MCN133"/>
    <mergeCell ref="MCP133:MCR133"/>
    <mergeCell ref="MCS133:MCV133"/>
    <mergeCell ref="MCW133:MCZ133"/>
    <mergeCell ref="MDA133:MDD133"/>
    <mergeCell ref="MDF133:MDH133"/>
    <mergeCell ref="MDI133:MDL133"/>
    <mergeCell ref="MDM133:MDP133"/>
    <mergeCell ref="MEL133:MEN133"/>
    <mergeCell ref="MEO133:MER133"/>
    <mergeCell ref="MES133:MEV133"/>
    <mergeCell ref="MEW133:MEZ133"/>
    <mergeCell ref="MFB133:MFD133"/>
    <mergeCell ref="MFE133:MFH133"/>
    <mergeCell ref="MGX133:MGZ133"/>
    <mergeCell ref="MHA133:MHD133"/>
    <mergeCell ref="MFI133:MFL133"/>
    <mergeCell ref="MFM133:MFP133"/>
    <mergeCell ref="MFR133:MFT133"/>
    <mergeCell ref="MFU133:MFX133"/>
    <mergeCell ref="MFY133:MGB133"/>
    <mergeCell ref="MGC133:MGF133"/>
    <mergeCell ref="MHN133:MHP133"/>
    <mergeCell ref="MHQ133:MHT133"/>
    <mergeCell ref="MHU133:MHX133"/>
    <mergeCell ref="MPE133:MPH133"/>
    <mergeCell ref="MPI133:MPL133"/>
    <mergeCell ref="MID133:MIF133"/>
    <mergeCell ref="MIG133:MIJ133"/>
    <mergeCell ref="MIK133:MIN133"/>
    <mergeCell ref="MIO133:MIR133"/>
    <mergeCell ref="MIT133:MIV133"/>
    <mergeCell ref="MIW133:MIZ133"/>
    <mergeCell ref="MJA133:MJD133"/>
    <mergeCell ref="MJE133:MJH133"/>
    <mergeCell ref="MJJ133:MJL133"/>
    <mergeCell ref="MJM133:MJP133"/>
    <mergeCell ref="MJQ133:MJT133"/>
    <mergeCell ref="MJU133:MJX133"/>
    <mergeCell ref="MMO133:MMR133"/>
    <mergeCell ref="MJZ133:MKB133"/>
    <mergeCell ref="MKC133:MKF133"/>
    <mergeCell ref="MKG133:MKJ133"/>
    <mergeCell ref="MKK133:MKN133"/>
    <mergeCell ref="MKP133:MKR133"/>
    <mergeCell ref="MKS133:MKV133"/>
    <mergeCell ref="MKW133:MKZ133"/>
    <mergeCell ref="MLA133:MLD133"/>
    <mergeCell ref="MLF133:MLH133"/>
    <mergeCell ref="MLI133:MLL133"/>
    <mergeCell ref="MLM133:MLP133"/>
    <mergeCell ref="MLQ133:MLT133"/>
    <mergeCell ref="MLV133:MLX133"/>
    <mergeCell ref="MLY133:MMB133"/>
    <mergeCell ref="MMC133:MMF133"/>
    <mergeCell ref="MMG133:MMJ133"/>
    <mergeCell ref="MML133:MMN133"/>
    <mergeCell ref="MUL133:MUN133"/>
    <mergeCell ref="MUO133:MUR133"/>
    <mergeCell ref="MUS133:MUV133"/>
    <mergeCell ref="MUW133:MUZ133"/>
    <mergeCell ref="MTF133:MTH133"/>
    <mergeCell ref="MTI133:MTL133"/>
    <mergeCell ref="MTM133:MTP133"/>
    <mergeCell ref="MTQ133:MTT133"/>
    <mergeCell ref="MTV133:MTX133"/>
    <mergeCell ref="MTY133:MUB133"/>
    <mergeCell ref="MMS133:MMV133"/>
    <mergeCell ref="MMW133:MMZ133"/>
    <mergeCell ref="MNB133:MND133"/>
    <mergeCell ref="MNE133:MNH133"/>
    <mergeCell ref="MNI133:MNL133"/>
    <mergeCell ref="MNM133:MNP133"/>
    <mergeCell ref="MNR133:MNT133"/>
    <mergeCell ref="MNU133:MNX133"/>
    <mergeCell ref="MNY133:MOB133"/>
    <mergeCell ref="MOC133:MOF133"/>
    <mergeCell ref="MRQ133:MRT133"/>
    <mergeCell ref="MRU133:MRX133"/>
    <mergeCell ref="MRZ133:MSB133"/>
    <mergeCell ref="MSC133:MSF133"/>
    <mergeCell ref="MOH133:MOJ133"/>
    <mergeCell ref="MOK133:MON133"/>
    <mergeCell ref="MQD133:MQF133"/>
    <mergeCell ref="MQG133:MQJ133"/>
    <mergeCell ref="MOO133:MOR133"/>
    <mergeCell ref="MOS133:MOV133"/>
    <mergeCell ref="MOX133:MOZ133"/>
    <mergeCell ref="MPA133:MPD133"/>
    <mergeCell ref="MYT133:MYV133"/>
    <mergeCell ref="MYW133:MYZ133"/>
    <mergeCell ref="MZA133:MZD133"/>
    <mergeCell ref="MZE133:MZH133"/>
    <mergeCell ref="MZJ133:MZL133"/>
    <mergeCell ref="MZM133:MZP133"/>
    <mergeCell ref="MXU133:MXX133"/>
    <mergeCell ref="MXY133:MYB133"/>
    <mergeCell ref="MVY133:MWB133"/>
    <mergeCell ref="MWC133:MWF133"/>
    <mergeCell ref="MWH133:MWJ133"/>
    <mergeCell ref="MWK133:MWN133"/>
    <mergeCell ref="MPN133:MPP133"/>
    <mergeCell ref="MPQ133:MPT133"/>
    <mergeCell ref="MPU133:MPX133"/>
    <mergeCell ref="MPY133:MQB133"/>
    <mergeCell ref="MRJ133:MRL133"/>
    <mergeCell ref="MRM133:MRP133"/>
    <mergeCell ref="MQK133:MQN133"/>
    <mergeCell ref="MQO133:MQR133"/>
    <mergeCell ref="MQT133:MQV133"/>
    <mergeCell ref="MQW133:MQZ133"/>
    <mergeCell ref="MRA133:MRD133"/>
    <mergeCell ref="MRE133:MRH133"/>
    <mergeCell ref="MUC133:MUF133"/>
    <mergeCell ref="MUG133:MUJ133"/>
    <mergeCell ref="MSG133:MSJ133"/>
    <mergeCell ref="MSK133:MSN133"/>
    <mergeCell ref="MSP133:MSR133"/>
    <mergeCell ref="MSS133:MSV133"/>
    <mergeCell ref="MSW133:MSZ133"/>
    <mergeCell ref="MTA133:MTD133"/>
    <mergeCell ref="MWO133:MWR133"/>
    <mergeCell ref="MWS133:MWV133"/>
    <mergeCell ref="MVB133:MVD133"/>
    <mergeCell ref="MVE133:MVH133"/>
    <mergeCell ref="MVI133:MVL133"/>
    <mergeCell ref="MVM133:MVP133"/>
    <mergeCell ref="MVR133:MVT133"/>
    <mergeCell ref="MVU133:MVX133"/>
    <mergeCell ref="MYD133:MYF133"/>
    <mergeCell ref="MYG133:MYJ133"/>
    <mergeCell ref="MYK133:MYN133"/>
    <mergeCell ref="MYO133:MYR133"/>
    <mergeCell ref="MWX133:MWZ133"/>
    <mergeCell ref="MXA133:MXD133"/>
    <mergeCell ref="MXE133:MXH133"/>
    <mergeCell ref="MXI133:MXL133"/>
    <mergeCell ref="MXN133:MXP133"/>
    <mergeCell ref="MXQ133:MXT133"/>
    <mergeCell ref="NHE133:NHH133"/>
    <mergeCell ref="NHJ133:NHL133"/>
    <mergeCell ref="NHM133:NHP133"/>
    <mergeCell ref="NHQ133:NHT133"/>
    <mergeCell ref="NHU133:NHX133"/>
    <mergeCell ref="MZQ133:MZT133"/>
    <mergeCell ref="MZU133:MZX133"/>
    <mergeCell ref="MZZ133:NAB133"/>
    <mergeCell ref="NAC133:NAF133"/>
    <mergeCell ref="NAG133:NAJ133"/>
    <mergeCell ref="NAK133:NAN133"/>
    <mergeCell ref="NCC133:NCF133"/>
    <mergeCell ref="NCG133:NCJ133"/>
    <mergeCell ref="NAP133:NAR133"/>
    <mergeCell ref="NAS133:NAV133"/>
    <mergeCell ref="NAW133:NAZ133"/>
    <mergeCell ref="NBA133:NBD133"/>
    <mergeCell ref="NBF133:NBH133"/>
    <mergeCell ref="NBI133:NBL133"/>
    <mergeCell ref="NCL133:NCN133"/>
    <mergeCell ref="NCO133:NCR133"/>
    <mergeCell ref="NCS133:NCV133"/>
    <mergeCell ref="NCW133:NCZ133"/>
    <mergeCell ref="NDB133:NDD133"/>
    <mergeCell ref="NDE133:NDH133"/>
    <mergeCell ref="NBM133:NBP133"/>
    <mergeCell ref="NBQ133:NBT133"/>
    <mergeCell ref="NBV133:NBX133"/>
    <mergeCell ref="NBY133:NCB133"/>
    <mergeCell ref="NLM133:NLP133"/>
    <mergeCell ref="NJV133:NJX133"/>
    <mergeCell ref="NJY133:NKB133"/>
    <mergeCell ref="NKC133:NKF133"/>
    <mergeCell ref="NKG133:NKJ133"/>
    <mergeCell ref="NKS133:NKV133"/>
    <mergeCell ref="NKW133:NKZ133"/>
    <mergeCell ref="NDI133:NDL133"/>
    <mergeCell ref="NDM133:NDP133"/>
    <mergeCell ref="NDR133:NDT133"/>
    <mergeCell ref="NDU133:NDX133"/>
    <mergeCell ref="NDY133:NEB133"/>
    <mergeCell ref="NEC133:NEF133"/>
    <mergeCell ref="NEH133:NEJ133"/>
    <mergeCell ref="NEK133:NEN133"/>
    <mergeCell ref="NEO133:NER133"/>
    <mergeCell ref="NES133:NEV133"/>
    <mergeCell ref="NEX133:NEZ133"/>
    <mergeCell ref="NFA133:NFD133"/>
    <mergeCell ref="NFE133:NFH133"/>
    <mergeCell ref="NFI133:NFL133"/>
    <mergeCell ref="NFN133:NFP133"/>
    <mergeCell ref="NFQ133:NFT133"/>
    <mergeCell ref="NFU133:NFX133"/>
    <mergeCell ref="NFY133:NGB133"/>
    <mergeCell ref="NGD133:NGF133"/>
    <mergeCell ref="NGG133:NGJ133"/>
    <mergeCell ref="NGK133:NGN133"/>
    <mergeCell ref="NGO133:NGR133"/>
    <mergeCell ref="NGT133:NGV133"/>
    <mergeCell ref="NGW133:NGZ133"/>
    <mergeCell ref="NHA133:NHD133"/>
    <mergeCell ref="NHZ133:NIB133"/>
    <mergeCell ref="NIC133:NIF133"/>
    <mergeCell ref="NIG133:NIJ133"/>
    <mergeCell ref="NIK133:NIN133"/>
    <mergeCell ref="NIP133:NIR133"/>
    <mergeCell ref="NIS133:NIV133"/>
    <mergeCell ref="NKL133:NKN133"/>
    <mergeCell ref="NKO133:NKR133"/>
    <mergeCell ref="NIW133:NIZ133"/>
    <mergeCell ref="NJA133:NJD133"/>
    <mergeCell ref="NJF133:NJH133"/>
    <mergeCell ref="NJI133:NJL133"/>
    <mergeCell ref="NJM133:NJP133"/>
    <mergeCell ref="NJQ133:NJT133"/>
    <mergeCell ref="NLB133:NLD133"/>
    <mergeCell ref="NLE133:NLH133"/>
    <mergeCell ref="NLI133:NLL133"/>
    <mergeCell ref="NSS133:NSV133"/>
    <mergeCell ref="NSW133:NSZ133"/>
    <mergeCell ref="NLR133:NLT133"/>
    <mergeCell ref="NLU133:NLX133"/>
    <mergeCell ref="NLY133:NMB133"/>
    <mergeCell ref="NMC133:NMF133"/>
    <mergeCell ref="NMH133:NMJ133"/>
    <mergeCell ref="NMK133:NMN133"/>
    <mergeCell ref="NMO133:NMR133"/>
    <mergeCell ref="NMS133:NMV133"/>
    <mergeCell ref="NMX133:NMZ133"/>
    <mergeCell ref="NNA133:NND133"/>
    <mergeCell ref="NNE133:NNH133"/>
    <mergeCell ref="NNI133:NNL133"/>
    <mergeCell ref="NQC133:NQF133"/>
    <mergeCell ref="NNN133:NNP133"/>
    <mergeCell ref="NNQ133:NNT133"/>
    <mergeCell ref="NNU133:NNX133"/>
    <mergeCell ref="NNY133:NOB133"/>
    <mergeCell ref="NOD133:NOF133"/>
    <mergeCell ref="NOG133:NOJ133"/>
    <mergeCell ref="NOK133:NON133"/>
    <mergeCell ref="NOO133:NOR133"/>
    <mergeCell ref="NOT133:NOV133"/>
    <mergeCell ref="NOW133:NOZ133"/>
    <mergeCell ref="NPA133:NPD133"/>
    <mergeCell ref="NPE133:NPH133"/>
    <mergeCell ref="NPJ133:NPL133"/>
    <mergeCell ref="NPM133:NPP133"/>
    <mergeCell ref="NPQ133:NPT133"/>
    <mergeCell ref="NPU133:NPX133"/>
    <mergeCell ref="NPZ133:NQB133"/>
    <mergeCell ref="NXZ133:NYB133"/>
    <mergeCell ref="NYC133:NYF133"/>
    <mergeCell ref="NYG133:NYJ133"/>
    <mergeCell ref="NYK133:NYN133"/>
    <mergeCell ref="NWT133:NWV133"/>
    <mergeCell ref="NWW133:NWZ133"/>
    <mergeCell ref="NXA133:NXD133"/>
    <mergeCell ref="NXE133:NXH133"/>
    <mergeCell ref="NXJ133:NXL133"/>
    <mergeCell ref="NXM133:NXP133"/>
    <mergeCell ref="NQG133:NQJ133"/>
    <mergeCell ref="NQK133:NQN133"/>
    <mergeCell ref="NQP133:NQR133"/>
    <mergeCell ref="NQS133:NQV133"/>
    <mergeCell ref="NQW133:NQZ133"/>
    <mergeCell ref="NRA133:NRD133"/>
    <mergeCell ref="NRF133:NRH133"/>
    <mergeCell ref="NRI133:NRL133"/>
    <mergeCell ref="NRM133:NRP133"/>
    <mergeCell ref="NRQ133:NRT133"/>
    <mergeCell ref="NVE133:NVH133"/>
    <mergeCell ref="NVI133:NVL133"/>
    <mergeCell ref="NVN133:NVP133"/>
    <mergeCell ref="NVQ133:NVT133"/>
    <mergeCell ref="NRV133:NRX133"/>
    <mergeCell ref="NRY133:NSB133"/>
    <mergeCell ref="NTR133:NTT133"/>
    <mergeCell ref="NTU133:NTX133"/>
    <mergeCell ref="NSC133:NSF133"/>
    <mergeCell ref="NSG133:NSJ133"/>
    <mergeCell ref="NSL133:NSN133"/>
    <mergeCell ref="NSO133:NSR133"/>
    <mergeCell ref="OCH133:OCJ133"/>
    <mergeCell ref="OCK133:OCN133"/>
    <mergeCell ref="OCO133:OCR133"/>
    <mergeCell ref="OCS133:OCV133"/>
    <mergeCell ref="OCX133:OCZ133"/>
    <mergeCell ref="ODA133:ODD133"/>
    <mergeCell ref="OBI133:OBL133"/>
    <mergeCell ref="OBM133:OBP133"/>
    <mergeCell ref="NZM133:NZP133"/>
    <mergeCell ref="NZQ133:NZT133"/>
    <mergeCell ref="NZV133:NZX133"/>
    <mergeCell ref="NZY133:OAB133"/>
    <mergeCell ref="NTB133:NTD133"/>
    <mergeCell ref="NTE133:NTH133"/>
    <mergeCell ref="NTI133:NTL133"/>
    <mergeCell ref="NTM133:NTP133"/>
    <mergeCell ref="NUX133:NUZ133"/>
    <mergeCell ref="NVA133:NVD133"/>
    <mergeCell ref="NTY133:NUB133"/>
    <mergeCell ref="NUC133:NUF133"/>
    <mergeCell ref="NUH133:NUJ133"/>
    <mergeCell ref="NUK133:NUN133"/>
    <mergeCell ref="NUO133:NUR133"/>
    <mergeCell ref="NUS133:NUV133"/>
    <mergeCell ref="NXQ133:NXT133"/>
    <mergeCell ref="NXU133:NXX133"/>
    <mergeCell ref="NVU133:NVX133"/>
    <mergeCell ref="NVY133:NWB133"/>
    <mergeCell ref="NWD133:NWF133"/>
    <mergeCell ref="NWG133:NWJ133"/>
    <mergeCell ref="NWK133:NWN133"/>
    <mergeCell ref="NWO133:NWR133"/>
    <mergeCell ref="OAC133:OAF133"/>
    <mergeCell ref="OAG133:OAJ133"/>
    <mergeCell ref="NYP133:NYR133"/>
    <mergeCell ref="NYS133:NYV133"/>
    <mergeCell ref="NYW133:NYZ133"/>
    <mergeCell ref="NZA133:NZD133"/>
    <mergeCell ref="NZF133:NZH133"/>
    <mergeCell ref="NZI133:NZL133"/>
    <mergeCell ref="OBR133:OBT133"/>
    <mergeCell ref="OBU133:OBX133"/>
    <mergeCell ref="OBY133:OCB133"/>
    <mergeCell ref="OCC133:OCF133"/>
    <mergeCell ref="OAL133:OAN133"/>
    <mergeCell ref="OAO133:OAR133"/>
    <mergeCell ref="OAS133:OAV133"/>
    <mergeCell ref="OAW133:OAZ133"/>
    <mergeCell ref="OBB133:OBD133"/>
    <mergeCell ref="OBE133:OBH133"/>
    <mergeCell ref="OKS133:OKV133"/>
    <mergeCell ref="OKX133:OKZ133"/>
    <mergeCell ref="OLA133:OLD133"/>
    <mergeCell ref="OLE133:OLH133"/>
    <mergeCell ref="OLI133:OLL133"/>
    <mergeCell ref="ODE133:ODH133"/>
    <mergeCell ref="ODI133:ODL133"/>
    <mergeCell ref="ODN133:ODP133"/>
    <mergeCell ref="ODQ133:ODT133"/>
    <mergeCell ref="ODU133:ODX133"/>
    <mergeCell ref="ODY133:OEB133"/>
    <mergeCell ref="OFQ133:OFT133"/>
    <mergeCell ref="OFU133:OFX133"/>
    <mergeCell ref="OED133:OEF133"/>
    <mergeCell ref="OEG133:OEJ133"/>
    <mergeCell ref="OEK133:OEN133"/>
    <mergeCell ref="OEO133:OER133"/>
    <mergeCell ref="OET133:OEV133"/>
    <mergeCell ref="OEW133:OEZ133"/>
    <mergeCell ref="OFZ133:OGB133"/>
    <mergeCell ref="OGC133:OGF133"/>
    <mergeCell ref="OGG133:OGJ133"/>
    <mergeCell ref="OGK133:OGN133"/>
    <mergeCell ref="OGP133:OGR133"/>
    <mergeCell ref="OGS133:OGV133"/>
    <mergeCell ref="OFA133:OFD133"/>
    <mergeCell ref="OFE133:OFH133"/>
    <mergeCell ref="OFJ133:OFL133"/>
    <mergeCell ref="OFM133:OFP133"/>
    <mergeCell ref="OPA133:OPD133"/>
    <mergeCell ref="ONJ133:ONL133"/>
    <mergeCell ref="ONM133:ONP133"/>
    <mergeCell ref="ONQ133:ONT133"/>
    <mergeCell ref="ONU133:ONX133"/>
    <mergeCell ref="OOG133:OOJ133"/>
    <mergeCell ref="OOK133:OON133"/>
    <mergeCell ref="OGW133:OGZ133"/>
    <mergeCell ref="OHA133:OHD133"/>
    <mergeCell ref="OHF133:OHH133"/>
    <mergeCell ref="OHI133:OHL133"/>
    <mergeCell ref="OHM133:OHP133"/>
    <mergeCell ref="OHQ133:OHT133"/>
    <mergeCell ref="OHV133:OHX133"/>
    <mergeCell ref="OHY133:OIB133"/>
    <mergeCell ref="OIC133:OIF133"/>
    <mergeCell ref="OIG133:OIJ133"/>
    <mergeCell ref="OIL133:OIN133"/>
    <mergeCell ref="OIO133:OIR133"/>
    <mergeCell ref="OIS133:OIV133"/>
    <mergeCell ref="OIW133:OIZ133"/>
    <mergeCell ref="OJB133:OJD133"/>
    <mergeCell ref="OJE133:OJH133"/>
    <mergeCell ref="OJI133:OJL133"/>
    <mergeCell ref="OJM133:OJP133"/>
    <mergeCell ref="OJR133:OJT133"/>
    <mergeCell ref="OJU133:OJX133"/>
    <mergeCell ref="OJY133:OKB133"/>
    <mergeCell ref="OKC133:OKF133"/>
    <mergeCell ref="OKH133:OKJ133"/>
    <mergeCell ref="OKK133:OKN133"/>
    <mergeCell ref="OKO133:OKR133"/>
    <mergeCell ref="OLN133:OLP133"/>
    <mergeCell ref="OLQ133:OLT133"/>
    <mergeCell ref="OLU133:OLX133"/>
    <mergeCell ref="OLY133:OMB133"/>
    <mergeCell ref="OMD133:OMF133"/>
    <mergeCell ref="OMG133:OMJ133"/>
    <mergeCell ref="ONZ133:OOB133"/>
    <mergeCell ref="OOC133:OOF133"/>
    <mergeCell ref="OMK133:OMN133"/>
    <mergeCell ref="OMO133:OMR133"/>
    <mergeCell ref="OMT133:OMV133"/>
    <mergeCell ref="OMW133:OMZ133"/>
    <mergeCell ref="ONA133:OND133"/>
    <mergeCell ref="ONE133:ONH133"/>
    <mergeCell ref="OOP133:OOR133"/>
    <mergeCell ref="OOS133:OOV133"/>
    <mergeCell ref="OOW133:OOZ133"/>
    <mergeCell ref="OWG133:OWJ133"/>
    <mergeCell ref="OWK133:OWN133"/>
    <mergeCell ref="OPF133:OPH133"/>
    <mergeCell ref="OPI133:OPL133"/>
    <mergeCell ref="OPM133:OPP133"/>
    <mergeCell ref="OPQ133:OPT133"/>
    <mergeCell ref="OPV133:OPX133"/>
    <mergeCell ref="OPY133:OQB133"/>
    <mergeCell ref="OQC133:OQF133"/>
    <mergeCell ref="OQG133:OQJ133"/>
    <mergeCell ref="OQL133:OQN133"/>
    <mergeCell ref="OQO133:OQR133"/>
    <mergeCell ref="OQS133:OQV133"/>
    <mergeCell ref="OQW133:OQZ133"/>
    <mergeCell ref="OTQ133:OTT133"/>
    <mergeCell ref="ORB133:ORD133"/>
    <mergeCell ref="ORE133:ORH133"/>
    <mergeCell ref="ORI133:ORL133"/>
    <mergeCell ref="ORM133:ORP133"/>
    <mergeCell ref="ORR133:ORT133"/>
    <mergeCell ref="ORU133:ORX133"/>
    <mergeCell ref="ORY133:OSB133"/>
    <mergeCell ref="OSC133:OSF133"/>
    <mergeCell ref="OSH133:OSJ133"/>
    <mergeCell ref="OSK133:OSN133"/>
    <mergeCell ref="OSO133:OSR133"/>
    <mergeCell ref="OSS133:OSV133"/>
    <mergeCell ref="OSX133:OSZ133"/>
    <mergeCell ref="OTA133:OTD133"/>
    <mergeCell ref="OTE133:OTH133"/>
    <mergeCell ref="OTI133:OTL133"/>
    <mergeCell ref="OTN133:OTP133"/>
    <mergeCell ref="PBN133:PBP133"/>
    <mergeCell ref="PBQ133:PBT133"/>
    <mergeCell ref="PBU133:PBX133"/>
    <mergeCell ref="PBY133:PCB133"/>
    <mergeCell ref="PAH133:PAJ133"/>
    <mergeCell ref="PAK133:PAN133"/>
    <mergeCell ref="PAO133:PAR133"/>
    <mergeCell ref="PAS133:PAV133"/>
    <mergeCell ref="PAX133:PAZ133"/>
    <mergeCell ref="PBA133:PBD133"/>
    <mergeCell ref="OTU133:OTX133"/>
    <mergeCell ref="OTY133:OUB133"/>
    <mergeCell ref="OUD133:OUF133"/>
    <mergeCell ref="OUG133:OUJ133"/>
    <mergeCell ref="OUK133:OUN133"/>
    <mergeCell ref="OUO133:OUR133"/>
    <mergeCell ref="OUT133:OUV133"/>
    <mergeCell ref="OUW133:OUZ133"/>
    <mergeCell ref="OVA133:OVD133"/>
    <mergeCell ref="OVE133:OVH133"/>
    <mergeCell ref="OYS133:OYV133"/>
    <mergeCell ref="OYW133:OYZ133"/>
    <mergeCell ref="OZB133:OZD133"/>
    <mergeCell ref="OZE133:OZH133"/>
    <mergeCell ref="OVJ133:OVL133"/>
    <mergeCell ref="OVM133:OVP133"/>
    <mergeCell ref="OXF133:OXH133"/>
    <mergeCell ref="OXI133:OXL133"/>
    <mergeCell ref="OVQ133:OVT133"/>
    <mergeCell ref="OVU133:OVX133"/>
    <mergeCell ref="OVZ133:OWB133"/>
    <mergeCell ref="OWC133:OWF133"/>
    <mergeCell ref="PFV133:PFX133"/>
    <mergeCell ref="PFY133:PGB133"/>
    <mergeCell ref="PGC133:PGF133"/>
    <mergeCell ref="PGG133:PGJ133"/>
    <mergeCell ref="PGL133:PGN133"/>
    <mergeCell ref="PGO133:PGR133"/>
    <mergeCell ref="PEW133:PEZ133"/>
    <mergeCell ref="PFA133:PFD133"/>
    <mergeCell ref="PDA133:PDD133"/>
    <mergeCell ref="PDE133:PDH133"/>
    <mergeCell ref="PDJ133:PDL133"/>
    <mergeCell ref="PDM133:PDP133"/>
    <mergeCell ref="OWP133:OWR133"/>
    <mergeCell ref="OWS133:OWV133"/>
    <mergeCell ref="OWW133:OWZ133"/>
    <mergeCell ref="OXA133:OXD133"/>
    <mergeCell ref="OYL133:OYN133"/>
    <mergeCell ref="OYO133:OYR133"/>
    <mergeCell ref="OXM133:OXP133"/>
    <mergeCell ref="OXQ133:OXT133"/>
    <mergeCell ref="OXV133:OXX133"/>
    <mergeCell ref="OXY133:OYB133"/>
    <mergeCell ref="OYC133:OYF133"/>
    <mergeCell ref="OYG133:OYJ133"/>
    <mergeCell ref="PBE133:PBH133"/>
    <mergeCell ref="PBI133:PBL133"/>
    <mergeCell ref="OZI133:OZL133"/>
    <mergeCell ref="OZM133:OZP133"/>
    <mergeCell ref="OZR133:OZT133"/>
    <mergeCell ref="OZU133:OZX133"/>
    <mergeCell ref="OZY133:PAB133"/>
    <mergeCell ref="PAC133:PAF133"/>
    <mergeCell ref="PDQ133:PDT133"/>
    <mergeCell ref="PDU133:PDX133"/>
    <mergeCell ref="PCD133:PCF133"/>
    <mergeCell ref="PCG133:PCJ133"/>
    <mergeCell ref="PCK133:PCN133"/>
    <mergeCell ref="PCO133:PCR133"/>
    <mergeCell ref="PCT133:PCV133"/>
    <mergeCell ref="PCW133:PCZ133"/>
    <mergeCell ref="PFF133:PFH133"/>
    <mergeCell ref="PFI133:PFL133"/>
    <mergeCell ref="PFM133:PFP133"/>
    <mergeCell ref="PFQ133:PFT133"/>
    <mergeCell ref="PDZ133:PEB133"/>
    <mergeCell ref="PEC133:PEF133"/>
    <mergeCell ref="PEG133:PEJ133"/>
    <mergeCell ref="PEK133:PEN133"/>
    <mergeCell ref="PEP133:PER133"/>
    <mergeCell ref="PES133:PEV133"/>
    <mergeCell ref="POG133:POJ133"/>
    <mergeCell ref="POL133:PON133"/>
    <mergeCell ref="POO133:POR133"/>
    <mergeCell ref="POS133:POV133"/>
    <mergeCell ref="POW133:POZ133"/>
    <mergeCell ref="PGS133:PGV133"/>
    <mergeCell ref="PGW133:PGZ133"/>
    <mergeCell ref="PHB133:PHD133"/>
    <mergeCell ref="PHE133:PHH133"/>
    <mergeCell ref="PHI133:PHL133"/>
    <mergeCell ref="PHM133:PHP133"/>
    <mergeCell ref="PJE133:PJH133"/>
    <mergeCell ref="PJI133:PJL133"/>
    <mergeCell ref="PHR133:PHT133"/>
    <mergeCell ref="PHU133:PHX133"/>
    <mergeCell ref="PHY133:PIB133"/>
    <mergeCell ref="PIC133:PIF133"/>
    <mergeCell ref="PIH133:PIJ133"/>
    <mergeCell ref="PIK133:PIN133"/>
    <mergeCell ref="PJN133:PJP133"/>
    <mergeCell ref="PJQ133:PJT133"/>
    <mergeCell ref="PJU133:PJX133"/>
    <mergeCell ref="PJY133:PKB133"/>
    <mergeCell ref="PKD133:PKF133"/>
    <mergeCell ref="PKG133:PKJ133"/>
    <mergeCell ref="PIO133:PIR133"/>
    <mergeCell ref="PIS133:PIV133"/>
    <mergeCell ref="PIX133:PIZ133"/>
    <mergeCell ref="PJA133:PJD133"/>
    <mergeCell ref="PSO133:PSR133"/>
    <mergeCell ref="PQX133:PQZ133"/>
    <mergeCell ref="PRA133:PRD133"/>
    <mergeCell ref="PRE133:PRH133"/>
    <mergeCell ref="PRI133:PRL133"/>
    <mergeCell ref="PRU133:PRX133"/>
    <mergeCell ref="PRY133:PSB133"/>
    <mergeCell ref="PKK133:PKN133"/>
    <mergeCell ref="PKO133:PKR133"/>
    <mergeCell ref="PKT133:PKV133"/>
    <mergeCell ref="PKW133:PKZ133"/>
    <mergeCell ref="PLA133:PLD133"/>
    <mergeCell ref="PLE133:PLH133"/>
    <mergeCell ref="PLJ133:PLL133"/>
    <mergeCell ref="PLM133:PLP133"/>
    <mergeCell ref="PLQ133:PLT133"/>
    <mergeCell ref="PLU133:PLX133"/>
    <mergeCell ref="PLZ133:PMB133"/>
    <mergeCell ref="PMC133:PMF133"/>
    <mergeCell ref="PMG133:PMJ133"/>
    <mergeCell ref="PMK133:PMN133"/>
    <mergeCell ref="PMP133:PMR133"/>
    <mergeCell ref="PMS133:PMV133"/>
    <mergeCell ref="PMW133:PMZ133"/>
    <mergeCell ref="PNA133:PND133"/>
    <mergeCell ref="PNF133:PNH133"/>
    <mergeCell ref="PNI133:PNL133"/>
    <mergeCell ref="PNM133:PNP133"/>
    <mergeCell ref="PNQ133:PNT133"/>
    <mergeCell ref="PNV133:PNX133"/>
    <mergeCell ref="PNY133:POB133"/>
    <mergeCell ref="POC133:POF133"/>
    <mergeCell ref="PPB133:PPD133"/>
    <mergeCell ref="PPE133:PPH133"/>
    <mergeCell ref="PPI133:PPL133"/>
    <mergeCell ref="PPM133:PPP133"/>
    <mergeCell ref="PPR133:PPT133"/>
    <mergeCell ref="PPU133:PPX133"/>
    <mergeCell ref="PRN133:PRP133"/>
    <mergeCell ref="PRQ133:PRT133"/>
    <mergeCell ref="PPY133:PQB133"/>
    <mergeCell ref="PQC133:PQF133"/>
    <mergeCell ref="PQH133:PQJ133"/>
    <mergeCell ref="PQK133:PQN133"/>
    <mergeCell ref="PQO133:PQR133"/>
    <mergeCell ref="PQS133:PQV133"/>
    <mergeCell ref="PSD133:PSF133"/>
    <mergeCell ref="PSG133:PSJ133"/>
    <mergeCell ref="PSK133:PSN133"/>
    <mergeCell ref="PZU133:PZX133"/>
    <mergeCell ref="PZY133:QAB133"/>
    <mergeCell ref="PST133:PSV133"/>
    <mergeCell ref="PSW133:PSZ133"/>
    <mergeCell ref="PTA133:PTD133"/>
    <mergeCell ref="PTE133:PTH133"/>
    <mergeCell ref="PTJ133:PTL133"/>
    <mergeCell ref="PTM133:PTP133"/>
    <mergeCell ref="PTQ133:PTT133"/>
    <mergeCell ref="PTU133:PTX133"/>
    <mergeCell ref="PTZ133:PUB133"/>
    <mergeCell ref="PUC133:PUF133"/>
    <mergeCell ref="PUG133:PUJ133"/>
    <mergeCell ref="PUK133:PUN133"/>
    <mergeCell ref="PXE133:PXH133"/>
    <mergeCell ref="PUP133:PUR133"/>
    <mergeCell ref="PUS133:PUV133"/>
    <mergeCell ref="PUW133:PUZ133"/>
    <mergeCell ref="PVA133:PVD133"/>
    <mergeCell ref="PVF133:PVH133"/>
    <mergeCell ref="PVI133:PVL133"/>
    <mergeCell ref="PVM133:PVP133"/>
    <mergeCell ref="PVQ133:PVT133"/>
    <mergeCell ref="PVV133:PVX133"/>
    <mergeCell ref="PVY133:PWB133"/>
    <mergeCell ref="PWC133:PWF133"/>
    <mergeCell ref="PWG133:PWJ133"/>
    <mergeCell ref="PWL133:PWN133"/>
    <mergeCell ref="PWO133:PWR133"/>
    <mergeCell ref="PWS133:PWV133"/>
    <mergeCell ref="PWW133:PWZ133"/>
    <mergeCell ref="PXB133:PXD133"/>
    <mergeCell ref="QFB133:QFD133"/>
    <mergeCell ref="QFE133:QFH133"/>
    <mergeCell ref="QFI133:QFL133"/>
    <mergeCell ref="QFM133:QFP133"/>
    <mergeCell ref="QDV133:QDX133"/>
    <mergeCell ref="QDY133:QEB133"/>
    <mergeCell ref="QEC133:QEF133"/>
    <mergeCell ref="QEG133:QEJ133"/>
    <mergeCell ref="QEL133:QEN133"/>
    <mergeCell ref="QEO133:QER133"/>
    <mergeCell ref="PXI133:PXL133"/>
    <mergeCell ref="PXM133:PXP133"/>
    <mergeCell ref="PXR133:PXT133"/>
    <mergeCell ref="PXU133:PXX133"/>
    <mergeCell ref="PXY133:PYB133"/>
    <mergeCell ref="PYC133:PYF133"/>
    <mergeCell ref="PYH133:PYJ133"/>
    <mergeCell ref="PYK133:PYN133"/>
    <mergeCell ref="PYO133:PYR133"/>
    <mergeCell ref="PYS133:PYV133"/>
    <mergeCell ref="QCG133:QCJ133"/>
    <mergeCell ref="QCK133:QCN133"/>
    <mergeCell ref="QCP133:QCR133"/>
    <mergeCell ref="QCS133:QCV133"/>
    <mergeCell ref="PYX133:PYZ133"/>
    <mergeCell ref="PZA133:PZD133"/>
    <mergeCell ref="QAT133:QAV133"/>
    <mergeCell ref="QAW133:QAZ133"/>
    <mergeCell ref="PZE133:PZH133"/>
    <mergeCell ref="PZI133:PZL133"/>
    <mergeCell ref="PZN133:PZP133"/>
    <mergeCell ref="PZQ133:PZT133"/>
    <mergeCell ref="QJJ133:QJL133"/>
    <mergeCell ref="QJM133:QJP133"/>
    <mergeCell ref="QJQ133:QJT133"/>
    <mergeCell ref="QJU133:QJX133"/>
    <mergeCell ref="QJZ133:QKB133"/>
    <mergeCell ref="QKC133:QKF133"/>
    <mergeCell ref="QIK133:QIN133"/>
    <mergeCell ref="QIO133:QIR133"/>
    <mergeCell ref="QGO133:QGR133"/>
    <mergeCell ref="QGS133:QGV133"/>
    <mergeCell ref="QGX133:QGZ133"/>
    <mergeCell ref="QHA133:QHD133"/>
    <mergeCell ref="QAD133:QAF133"/>
    <mergeCell ref="QAG133:QAJ133"/>
    <mergeCell ref="QAK133:QAN133"/>
    <mergeCell ref="QAO133:QAR133"/>
    <mergeCell ref="QBZ133:QCB133"/>
    <mergeCell ref="QCC133:QCF133"/>
    <mergeCell ref="QBA133:QBD133"/>
    <mergeCell ref="QBE133:QBH133"/>
    <mergeCell ref="QBJ133:QBL133"/>
    <mergeCell ref="QBM133:QBP133"/>
    <mergeCell ref="QBQ133:QBT133"/>
    <mergeCell ref="QBU133:QBX133"/>
    <mergeCell ref="QES133:QEV133"/>
    <mergeCell ref="QEW133:QEZ133"/>
    <mergeCell ref="QCW133:QCZ133"/>
    <mergeCell ref="QDA133:QDD133"/>
    <mergeCell ref="QDF133:QDH133"/>
    <mergeCell ref="QDI133:QDL133"/>
    <mergeCell ref="QDM133:QDP133"/>
    <mergeCell ref="QDQ133:QDT133"/>
    <mergeCell ref="QHE133:QHH133"/>
    <mergeCell ref="QHI133:QHL133"/>
    <mergeCell ref="QFR133:QFT133"/>
    <mergeCell ref="QFU133:QFX133"/>
    <mergeCell ref="QFY133:QGB133"/>
    <mergeCell ref="QGC133:QGF133"/>
    <mergeCell ref="QGH133:QGJ133"/>
    <mergeCell ref="QGK133:QGN133"/>
    <mergeCell ref="QIT133:QIV133"/>
    <mergeCell ref="QIW133:QIZ133"/>
    <mergeCell ref="QJA133:QJD133"/>
    <mergeCell ref="QJE133:QJH133"/>
    <mergeCell ref="QHN133:QHP133"/>
    <mergeCell ref="QHQ133:QHT133"/>
    <mergeCell ref="QHU133:QHX133"/>
    <mergeCell ref="QHY133:QIB133"/>
    <mergeCell ref="QID133:QIF133"/>
    <mergeCell ref="QIG133:QIJ133"/>
    <mergeCell ref="QRU133:QRX133"/>
    <mergeCell ref="QRZ133:QSB133"/>
    <mergeCell ref="QSC133:QSF133"/>
    <mergeCell ref="QSG133:QSJ133"/>
    <mergeCell ref="QSK133:QSN133"/>
    <mergeCell ref="QKG133:QKJ133"/>
    <mergeCell ref="QKK133:QKN133"/>
    <mergeCell ref="QKP133:QKR133"/>
    <mergeCell ref="QKS133:QKV133"/>
    <mergeCell ref="QKW133:QKZ133"/>
    <mergeCell ref="QLA133:QLD133"/>
    <mergeCell ref="QMS133:QMV133"/>
    <mergeCell ref="QMW133:QMZ133"/>
    <mergeCell ref="QLF133:QLH133"/>
    <mergeCell ref="QLI133:QLL133"/>
    <mergeCell ref="QLM133:QLP133"/>
    <mergeCell ref="QLQ133:QLT133"/>
    <mergeCell ref="QLV133:QLX133"/>
    <mergeCell ref="QLY133:QMB133"/>
    <mergeCell ref="QNB133:QND133"/>
    <mergeCell ref="QNE133:QNH133"/>
    <mergeCell ref="QNI133:QNL133"/>
    <mergeCell ref="QNM133:QNP133"/>
    <mergeCell ref="QNR133:QNT133"/>
    <mergeCell ref="QNU133:QNX133"/>
    <mergeCell ref="QMC133:QMF133"/>
    <mergeCell ref="QMG133:QMJ133"/>
    <mergeCell ref="QML133:QMN133"/>
    <mergeCell ref="QMO133:QMR133"/>
    <mergeCell ref="QWC133:QWF133"/>
    <mergeCell ref="QUL133:QUN133"/>
    <mergeCell ref="QUO133:QUR133"/>
    <mergeCell ref="QUS133:QUV133"/>
    <mergeCell ref="QUW133:QUZ133"/>
    <mergeCell ref="QVI133:QVL133"/>
    <mergeCell ref="QVM133:QVP133"/>
    <mergeCell ref="QNY133:QOB133"/>
    <mergeCell ref="QOC133:QOF133"/>
    <mergeCell ref="QOH133:QOJ133"/>
    <mergeCell ref="QOK133:QON133"/>
    <mergeCell ref="QOO133:QOR133"/>
    <mergeCell ref="QOS133:QOV133"/>
    <mergeCell ref="QOX133:QOZ133"/>
    <mergeCell ref="QPA133:QPD133"/>
    <mergeCell ref="QPE133:QPH133"/>
    <mergeCell ref="QPI133:QPL133"/>
    <mergeCell ref="QPN133:QPP133"/>
    <mergeCell ref="QPQ133:QPT133"/>
    <mergeCell ref="QPU133:QPX133"/>
    <mergeCell ref="QPY133:QQB133"/>
    <mergeCell ref="QQD133:QQF133"/>
    <mergeCell ref="QQG133:QQJ133"/>
    <mergeCell ref="QQK133:QQN133"/>
    <mergeCell ref="QQO133:QQR133"/>
    <mergeCell ref="QQT133:QQV133"/>
    <mergeCell ref="QQW133:QQZ133"/>
    <mergeCell ref="QRA133:QRD133"/>
    <mergeCell ref="QRE133:QRH133"/>
    <mergeCell ref="QRJ133:QRL133"/>
    <mergeCell ref="QRM133:QRP133"/>
    <mergeCell ref="QRQ133:QRT133"/>
    <mergeCell ref="QSP133:QSR133"/>
    <mergeCell ref="QSS133:QSV133"/>
    <mergeCell ref="QSW133:QSZ133"/>
    <mergeCell ref="QTA133:QTD133"/>
    <mergeCell ref="QTF133:QTH133"/>
    <mergeCell ref="QTI133:QTL133"/>
    <mergeCell ref="QVB133:QVD133"/>
    <mergeCell ref="QVE133:QVH133"/>
    <mergeCell ref="QTM133:QTP133"/>
    <mergeCell ref="QTQ133:QTT133"/>
    <mergeCell ref="QTV133:QTX133"/>
    <mergeCell ref="QTY133:QUB133"/>
    <mergeCell ref="QUC133:QUF133"/>
    <mergeCell ref="QUG133:QUJ133"/>
    <mergeCell ref="QVR133:QVT133"/>
    <mergeCell ref="QVU133:QVX133"/>
    <mergeCell ref="QVY133:QWB133"/>
    <mergeCell ref="RDI133:RDL133"/>
    <mergeCell ref="RDM133:RDP133"/>
    <mergeCell ref="QWH133:QWJ133"/>
    <mergeCell ref="QWK133:QWN133"/>
    <mergeCell ref="QWO133:QWR133"/>
    <mergeCell ref="QWS133:QWV133"/>
    <mergeCell ref="QWX133:QWZ133"/>
    <mergeCell ref="QXA133:QXD133"/>
    <mergeCell ref="QXE133:QXH133"/>
    <mergeCell ref="QXI133:QXL133"/>
    <mergeCell ref="QXN133:QXP133"/>
    <mergeCell ref="QXQ133:QXT133"/>
    <mergeCell ref="QXU133:QXX133"/>
    <mergeCell ref="QXY133:QYB133"/>
    <mergeCell ref="RAS133:RAV133"/>
    <mergeCell ref="QYD133:QYF133"/>
    <mergeCell ref="QYG133:QYJ133"/>
    <mergeCell ref="QYK133:QYN133"/>
    <mergeCell ref="QYO133:QYR133"/>
    <mergeCell ref="QYT133:QYV133"/>
    <mergeCell ref="QYW133:QYZ133"/>
    <mergeCell ref="QZA133:QZD133"/>
    <mergeCell ref="QZE133:QZH133"/>
    <mergeCell ref="QZJ133:QZL133"/>
    <mergeCell ref="QZM133:QZP133"/>
    <mergeCell ref="QZQ133:QZT133"/>
    <mergeCell ref="QZU133:QZX133"/>
    <mergeCell ref="QZZ133:RAB133"/>
    <mergeCell ref="RAC133:RAF133"/>
    <mergeCell ref="RAG133:RAJ133"/>
    <mergeCell ref="RAK133:RAN133"/>
    <mergeCell ref="RAP133:RAR133"/>
    <mergeCell ref="RIP133:RIR133"/>
    <mergeCell ref="RIS133:RIV133"/>
    <mergeCell ref="RIW133:RIZ133"/>
    <mergeCell ref="RJA133:RJD133"/>
    <mergeCell ref="RHJ133:RHL133"/>
    <mergeCell ref="RHM133:RHP133"/>
    <mergeCell ref="RHQ133:RHT133"/>
    <mergeCell ref="RHU133:RHX133"/>
    <mergeCell ref="RHZ133:RIB133"/>
    <mergeCell ref="RIC133:RIF133"/>
    <mergeCell ref="RAW133:RAZ133"/>
    <mergeCell ref="RBA133:RBD133"/>
    <mergeCell ref="RBF133:RBH133"/>
    <mergeCell ref="RBI133:RBL133"/>
    <mergeCell ref="RBM133:RBP133"/>
    <mergeCell ref="RBQ133:RBT133"/>
    <mergeCell ref="RBV133:RBX133"/>
    <mergeCell ref="RBY133:RCB133"/>
    <mergeCell ref="RCC133:RCF133"/>
    <mergeCell ref="RCG133:RCJ133"/>
    <mergeCell ref="RFU133:RFX133"/>
    <mergeCell ref="RFY133:RGB133"/>
    <mergeCell ref="RGD133:RGF133"/>
    <mergeCell ref="RGG133:RGJ133"/>
    <mergeCell ref="RCL133:RCN133"/>
    <mergeCell ref="RCO133:RCR133"/>
    <mergeCell ref="REH133:REJ133"/>
    <mergeCell ref="REK133:REN133"/>
    <mergeCell ref="RCS133:RCV133"/>
    <mergeCell ref="RCW133:RCZ133"/>
    <mergeCell ref="RDB133:RDD133"/>
    <mergeCell ref="RDE133:RDH133"/>
    <mergeCell ref="RMX133:RMZ133"/>
    <mergeCell ref="RNA133:RND133"/>
    <mergeCell ref="RNE133:RNH133"/>
    <mergeCell ref="RNI133:RNL133"/>
    <mergeCell ref="RNN133:RNP133"/>
    <mergeCell ref="RNQ133:RNT133"/>
    <mergeCell ref="RLY133:RMB133"/>
    <mergeCell ref="RMC133:RMF133"/>
    <mergeCell ref="RKC133:RKF133"/>
    <mergeCell ref="RKG133:RKJ133"/>
    <mergeCell ref="RKL133:RKN133"/>
    <mergeCell ref="RKO133:RKR133"/>
    <mergeCell ref="RDR133:RDT133"/>
    <mergeCell ref="RDU133:RDX133"/>
    <mergeCell ref="RDY133:REB133"/>
    <mergeCell ref="REC133:REF133"/>
    <mergeCell ref="RFN133:RFP133"/>
    <mergeCell ref="RFQ133:RFT133"/>
    <mergeCell ref="REO133:RER133"/>
    <mergeCell ref="RES133:REV133"/>
    <mergeCell ref="REX133:REZ133"/>
    <mergeCell ref="RFA133:RFD133"/>
    <mergeCell ref="RFE133:RFH133"/>
    <mergeCell ref="RFI133:RFL133"/>
    <mergeCell ref="RIG133:RIJ133"/>
    <mergeCell ref="RIK133:RIN133"/>
    <mergeCell ref="RGK133:RGN133"/>
    <mergeCell ref="RGO133:RGR133"/>
    <mergeCell ref="RGT133:RGV133"/>
    <mergeCell ref="RGW133:RGZ133"/>
    <mergeCell ref="RHA133:RHD133"/>
    <mergeCell ref="RHE133:RHH133"/>
    <mergeCell ref="RKS133:RKV133"/>
    <mergeCell ref="RKW133:RKZ133"/>
    <mergeCell ref="RJF133:RJH133"/>
    <mergeCell ref="RJI133:RJL133"/>
    <mergeCell ref="RJM133:RJP133"/>
    <mergeCell ref="RJQ133:RJT133"/>
    <mergeCell ref="RJV133:RJX133"/>
    <mergeCell ref="RJY133:RKB133"/>
    <mergeCell ref="RMH133:RMJ133"/>
    <mergeCell ref="RMK133:RMN133"/>
    <mergeCell ref="RMO133:RMR133"/>
    <mergeCell ref="RMS133:RMV133"/>
    <mergeCell ref="RLB133:RLD133"/>
    <mergeCell ref="RLE133:RLH133"/>
    <mergeCell ref="RLI133:RLL133"/>
    <mergeCell ref="RLM133:RLP133"/>
    <mergeCell ref="RLR133:RLT133"/>
    <mergeCell ref="RLU133:RLX133"/>
    <mergeCell ref="RVI133:RVL133"/>
    <mergeCell ref="RVN133:RVP133"/>
    <mergeCell ref="RVQ133:RVT133"/>
    <mergeCell ref="RVU133:RVX133"/>
    <mergeCell ref="RVY133:RWB133"/>
    <mergeCell ref="RNU133:RNX133"/>
    <mergeCell ref="RNY133:ROB133"/>
    <mergeCell ref="ROD133:ROF133"/>
    <mergeCell ref="ROG133:ROJ133"/>
    <mergeCell ref="ROK133:RON133"/>
    <mergeCell ref="ROO133:ROR133"/>
    <mergeCell ref="RQG133:RQJ133"/>
    <mergeCell ref="RQK133:RQN133"/>
    <mergeCell ref="ROT133:ROV133"/>
    <mergeCell ref="ROW133:ROZ133"/>
    <mergeCell ref="RPA133:RPD133"/>
    <mergeCell ref="RPE133:RPH133"/>
    <mergeCell ref="RPJ133:RPL133"/>
    <mergeCell ref="RPM133:RPP133"/>
    <mergeCell ref="RQP133:RQR133"/>
    <mergeCell ref="RQS133:RQV133"/>
    <mergeCell ref="RQW133:RQZ133"/>
    <mergeCell ref="RRA133:RRD133"/>
    <mergeCell ref="RRF133:RRH133"/>
    <mergeCell ref="RRI133:RRL133"/>
    <mergeCell ref="RPQ133:RPT133"/>
    <mergeCell ref="RPU133:RPX133"/>
    <mergeCell ref="RPZ133:RQB133"/>
    <mergeCell ref="RQC133:RQF133"/>
    <mergeCell ref="RZQ133:RZT133"/>
    <mergeCell ref="RXZ133:RYB133"/>
    <mergeCell ref="RYC133:RYF133"/>
    <mergeCell ref="RYG133:RYJ133"/>
    <mergeCell ref="RYK133:RYN133"/>
    <mergeCell ref="RYW133:RYZ133"/>
    <mergeCell ref="RZA133:RZD133"/>
    <mergeCell ref="RRM133:RRP133"/>
    <mergeCell ref="RRQ133:RRT133"/>
    <mergeCell ref="RRV133:RRX133"/>
    <mergeCell ref="RRY133:RSB133"/>
    <mergeCell ref="RSC133:RSF133"/>
    <mergeCell ref="RSG133:RSJ133"/>
    <mergeCell ref="RSL133:RSN133"/>
    <mergeCell ref="RSO133:RSR133"/>
    <mergeCell ref="RSS133:RSV133"/>
    <mergeCell ref="RSW133:RSZ133"/>
    <mergeCell ref="RTB133:RTD133"/>
    <mergeCell ref="RTE133:RTH133"/>
    <mergeCell ref="RTI133:RTL133"/>
    <mergeCell ref="RTM133:RTP133"/>
    <mergeCell ref="RTR133:RTT133"/>
    <mergeCell ref="RTU133:RTX133"/>
    <mergeCell ref="RTY133:RUB133"/>
    <mergeCell ref="RUC133:RUF133"/>
    <mergeCell ref="RUH133:RUJ133"/>
    <mergeCell ref="RUK133:RUN133"/>
    <mergeCell ref="RUO133:RUR133"/>
    <mergeCell ref="RUS133:RUV133"/>
    <mergeCell ref="RUX133:RUZ133"/>
    <mergeCell ref="RVA133:RVD133"/>
    <mergeCell ref="RVE133:RVH133"/>
    <mergeCell ref="RWD133:RWF133"/>
    <mergeCell ref="RWG133:RWJ133"/>
    <mergeCell ref="RWK133:RWN133"/>
    <mergeCell ref="RWO133:RWR133"/>
    <mergeCell ref="RWT133:RWV133"/>
    <mergeCell ref="RWW133:RWZ133"/>
    <mergeCell ref="RYP133:RYR133"/>
    <mergeCell ref="RYS133:RYV133"/>
    <mergeCell ref="RXA133:RXD133"/>
    <mergeCell ref="RXE133:RXH133"/>
    <mergeCell ref="RXJ133:RXL133"/>
    <mergeCell ref="RXM133:RXP133"/>
    <mergeCell ref="RXQ133:RXT133"/>
    <mergeCell ref="RXU133:RXX133"/>
    <mergeCell ref="RZF133:RZH133"/>
    <mergeCell ref="RZI133:RZL133"/>
    <mergeCell ref="RZM133:RZP133"/>
    <mergeCell ref="SGW133:SGZ133"/>
    <mergeCell ref="SHA133:SHD133"/>
    <mergeCell ref="RZV133:RZX133"/>
    <mergeCell ref="RZY133:SAB133"/>
    <mergeCell ref="SAC133:SAF133"/>
    <mergeCell ref="SAG133:SAJ133"/>
    <mergeCell ref="SAL133:SAN133"/>
    <mergeCell ref="SAO133:SAR133"/>
    <mergeCell ref="SAS133:SAV133"/>
    <mergeCell ref="SAW133:SAZ133"/>
    <mergeCell ref="SBB133:SBD133"/>
    <mergeCell ref="SBE133:SBH133"/>
    <mergeCell ref="SBI133:SBL133"/>
    <mergeCell ref="SBM133:SBP133"/>
    <mergeCell ref="SEG133:SEJ133"/>
    <mergeCell ref="SBR133:SBT133"/>
    <mergeCell ref="SBU133:SBX133"/>
    <mergeCell ref="SBY133:SCB133"/>
    <mergeCell ref="SCC133:SCF133"/>
    <mergeCell ref="SCH133:SCJ133"/>
    <mergeCell ref="SCK133:SCN133"/>
    <mergeCell ref="SCO133:SCR133"/>
    <mergeCell ref="SCS133:SCV133"/>
    <mergeCell ref="SCX133:SCZ133"/>
    <mergeCell ref="SDA133:SDD133"/>
    <mergeCell ref="SDE133:SDH133"/>
    <mergeCell ref="SDI133:SDL133"/>
    <mergeCell ref="SDN133:SDP133"/>
    <mergeCell ref="SDQ133:SDT133"/>
    <mergeCell ref="SDU133:SDX133"/>
    <mergeCell ref="SDY133:SEB133"/>
    <mergeCell ref="SED133:SEF133"/>
    <mergeCell ref="SMD133:SMF133"/>
    <mergeCell ref="SMG133:SMJ133"/>
    <mergeCell ref="SMK133:SMN133"/>
    <mergeCell ref="SMO133:SMR133"/>
    <mergeCell ref="SKX133:SKZ133"/>
    <mergeCell ref="SLA133:SLD133"/>
    <mergeCell ref="SLE133:SLH133"/>
    <mergeCell ref="SLI133:SLL133"/>
    <mergeCell ref="SLN133:SLP133"/>
    <mergeCell ref="SLQ133:SLT133"/>
    <mergeCell ref="SEK133:SEN133"/>
    <mergeCell ref="SEO133:SER133"/>
    <mergeCell ref="SET133:SEV133"/>
    <mergeCell ref="SEW133:SEZ133"/>
    <mergeCell ref="SFA133:SFD133"/>
    <mergeCell ref="SFE133:SFH133"/>
    <mergeCell ref="SFJ133:SFL133"/>
    <mergeCell ref="SFM133:SFP133"/>
    <mergeCell ref="SFQ133:SFT133"/>
    <mergeCell ref="SFU133:SFX133"/>
    <mergeCell ref="SJI133:SJL133"/>
    <mergeCell ref="SJM133:SJP133"/>
    <mergeCell ref="SJR133:SJT133"/>
    <mergeCell ref="SJU133:SJX133"/>
    <mergeCell ref="SFZ133:SGB133"/>
    <mergeCell ref="SGC133:SGF133"/>
    <mergeCell ref="SHV133:SHX133"/>
    <mergeCell ref="SHY133:SIB133"/>
    <mergeCell ref="SGG133:SGJ133"/>
    <mergeCell ref="SGK133:SGN133"/>
    <mergeCell ref="SGP133:SGR133"/>
    <mergeCell ref="SGS133:SGV133"/>
    <mergeCell ref="SQL133:SQN133"/>
    <mergeCell ref="SQO133:SQR133"/>
    <mergeCell ref="SQS133:SQV133"/>
    <mergeCell ref="SQW133:SQZ133"/>
    <mergeCell ref="SRB133:SRD133"/>
    <mergeCell ref="SRE133:SRH133"/>
    <mergeCell ref="SPM133:SPP133"/>
    <mergeCell ref="SPQ133:SPT133"/>
    <mergeCell ref="SNQ133:SNT133"/>
    <mergeCell ref="SNU133:SNX133"/>
    <mergeCell ref="SNZ133:SOB133"/>
    <mergeCell ref="SOC133:SOF133"/>
    <mergeCell ref="SHF133:SHH133"/>
    <mergeCell ref="SHI133:SHL133"/>
    <mergeCell ref="SHM133:SHP133"/>
    <mergeCell ref="SHQ133:SHT133"/>
    <mergeCell ref="SJB133:SJD133"/>
    <mergeCell ref="SJE133:SJH133"/>
    <mergeCell ref="SIC133:SIF133"/>
    <mergeCell ref="SIG133:SIJ133"/>
    <mergeCell ref="SIL133:SIN133"/>
    <mergeCell ref="SIO133:SIR133"/>
    <mergeCell ref="SIS133:SIV133"/>
    <mergeCell ref="SIW133:SIZ133"/>
    <mergeCell ref="SLU133:SLX133"/>
    <mergeCell ref="SLY133:SMB133"/>
    <mergeCell ref="SJY133:SKB133"/>
    <mergeCell ref="SKC133:SKF133"/>
    <mergeCell ref="SKH133:SKJ133"/>
    <mergeCell ref="SKK133:SKN133"/>
    <mergeCell ref="SKO133:SKR133"/>
    <mergeCell ref="SKS133:SKV133"/>
    <mergeCell ref="SOG133:SOJ133"/>
    <mergeCell ref="SOK133:SON133"/>
    <mergeCell ref="SMT133:SMV133"/>
    <mergeCell ref="SMW133:SMZ133"/>
    <mergeCell ref="SNA133:SND133"/>
    <mergeCell ref="SNE133:SNH133"/>
    <mergeCell ref="SNJ133:SNL133"/>
    <mergeCell ref="SNM133:SNP133"/>
    <mergeCell ref="SPV133:SPX133"/>
    <mergeCell ref="SPY133:SQB133"/>
    <mergeCell ref="SQC133:SQF133"/>
    <mergeCell ref="SQG133:SQJ133"/>
    <mergeCell ref="SOP133:SOR133"/>
    <mergeCell ref="SOS133:SOV133"/>
    <mergeCell ref="SOW133:SOZ133"/>
    <mergeCell ref="SPA133:SPD133"/>
    <mergeCell ref="SPF133:SPH133"/>
    <mergeCell ref="SPI133:SPL133"/>
    <mergeCell ref="SYW133:SYZ133"/>
    <mergeCell ref="SZB133:SZD133"/>
    <mergeCell ref="SZE133:SZH133"/>
    <mergeCell ref="SZI133:SZL133"/>
    <mergeCell ref="SZM133:SZP133"/>
    <mergeCell ref="SRI133:SRL133"/>
    <mergeCell ref="SRM133:SRP133"/>
    <mergeCell ref="SRR133:SRT133"/>
    <mergeCell ref="SRU133:SRX133"/>
    <mergeCell ref="SRY133:SSB133"/>
    <mergeCell ref="SSC133:SSF133"/>
    <mergeCell ref="STU133:STX133"/>
    <mergeCell ref="STY133:SUB133"/>
    <mergeCell ref="SSH133:SSJ133"/>
    <mergeCell ref="SSK133:SSN133"/>
    <mergeCell ref="SSO133:SSR133"/>
    <mergeCell ref="SSS133:SSV133"/>
    <mergeCell ref="SSX133:SSZ133"/>
    <mergeCell ref="STA133:STD133"/>
    <mergeCell ref="SUD133:SUF133"/>
    <mergeCell ref="SUG133:SUJ133"/>
    <mergeCell ref="SUK133:SUN133"/>
    <mergeCell ref="SUO133:SUR133"/>
    <mergeCell ref="SUT133:SUV133"/>
    <mergeCell ref="SUW133:SUZ133"/>
    <mergeCell ref="STE133:STH133"/>
    <mergeCell ref="STI133:STL133"/>
    <mergeCell ref="STN133:STP133"/>
    <mergeCell ref="STQ133:STT133"/>
    <mergeCell ref="TDE133:TDH133"/>
    <mergeCell ref="TBN133:TBP133"/>
    <mergeCell ref="TBQ133:TBT133"/>
    <mergeCell ref="TBU133:TBX133"/>
    <mergeCell ref="TBY133:TCB133"/>
    <mergeCell ref="TCK133:TCN133"/>
    <mergeCell ref="TCO133:TCR133"/>
    <mergeCell ref="SVA133:SVD133"/>
    <mergeCell ref="SVE133:SVH133"/>
    <mergeCell ref="SVJ133:SVL133"/>
    <mergeCell ref="SVM133:SVP133"/>
    <mergeCell ref="SVQ133:SVT133"/>
    <mergeCell ref="SVU133:SVX133"/>
    <mergeCell ref="SVZ133:SWB133"/>
    <mergeCell ref="SWC133:SWF133"/>
    <mergeCell ref="SWG133:SWJ133"/>
    <mergeCell ref="SWK133:SWN133"/>
    <mergeCell ref="SWP133:SWR133"/>
    <mergeCell ref="SWS133:SWV133"/>
    <mergeCell ref="SWW133:SWZ133"/>
    <mergeCell ref="SXA133:SXD133"/>
    <mergeCell ref="SXF133:SXH133"/>
    <mergeCell ref="SXI133:SXL133"/>
    <mergeCell ref="SXM133:SXP133"/>
    <mergeCell ref="SXQ133:SXT133"/>
    <mergeCell ref="SXV133:SXX133"/>
    <mergeCell ref="SXY133:SYB133"/>
    <mergeCell ref="SYC133:SYF133"/>
    <mergeCell ref="SYG133:SYJ133"/>
    <mergeCell ref="SYL133:SYN133"/>
    <mergeCell ref="SYO133:SYR133"/>
    <mergeCell ref="SYS133:SYV133"/>
    <mergeCell ref="SZR133:SZT133"/>
    <mergeCell ref="SZU133:SZX133"/>
    <mergeCell ref="SZY133:TAB133"/>
    <mergeCell ref="TAC133:TAF133"/>
    <mergeCell ref="TAH133:TAJ133"/>
    <mergeCell ref="TAK133:TAN133"/>
    <mergeCell ref="TCD133:TCF133"/>
    <mergeCell ref="TCG133:TCJ133"/>
    <mergeCell ref="TAO133:TAR133"/>
    <mergeCell ref="TAS133:TAV133"/>
    <mergeCell ref="TAX133:TAZ133"/>
    <mergeCell ref="TBA133:TBD133"/>
    <mergeCell ref="TBE133:TBH133"/>
    <mergeCell ref="TBI133:TBL133"/>
    <mergeCell ref="TCT133:TCV133"/>
    <mergeCell ref="TCW133:TCZ133"/>
    <mergeCell ref="TDA133:TDD133"/>
    <mergeCell ref="TKK133:TKN133"/>
    <mergeCell ref="TKO133:TKR133"/>
    <mergeCell ref="TDJ133:TDL133"/>
    <mergeCell ref="TDM133:TDP133"/>
    <mergeCell ref="TDQ133:TDT133"/>
    <mergeCell ref="TDU133:TDX133"/>
    <mergeCell ref="TDZ133:TEB133"/>
    <mergeCell ref="TEC133:TEF133"/>
    <mergeCell ref="TEG133:TEJ133"/>
    <mergeCell ref="TEK133:TEN133"/>
    <mergeCell ref="TEP133:TER133"/>
    <mergeCell ref="TES133:TEV133"/>
    <mergeCell ref="TEW133:TEZ133"/>
    <mergeCell ref="TFA133:TFD133"/>
    <mergeCell ref="THU133:THX133"/>
    <mergeCell ref="TFF133:TFH133"/>
    <mergeCell ref="TFI133:TFL133"/>
    <mergeCell ref="TFM133:TFP133"/>
    <mergeCell ref="TFQ133:TFT133"/>
    <mergeCell ref="TFV133:TFX133"/>
    <mergeCell ref="TFY133:TGB133"/>
    <mergeCell ref="TGC133:TGF133"/>
    <mergeCell ref="TGG133:TGJ133"/>
    <mergeCell ref="TGL133:TGN133"/>
    <mergeCell ref="TGO133:TGR133"/>
    <mergeCell ref="TGS133:TGV133"/>
    <mergeCell ref="TGW133:TGZ133"/>
    <mergeCell ref="THB133:THD133"/>
    <mergeCell ref="THE133:THH133"/>
    <mergeCell ref="THI133:THL133"/>
    <mergeCell ref="THM133:THP133"/>
    <mergeCell ref="THR133:THT133"/>
    <mergeCell ref="TPR133:TPT133"/>
    <mergeCell ref="TPU133:TPX133"/>
    <mergeCell ref="TPY133:TQB133"/>
    <mergeCell ref="TQC133:TQF133"/>
    <mergeCell ref="TOL133:TON133"/>
    <mergeCell ref="TOO133:TOR133"/>
    <mergeCell ref="TOS133:TOV133"/>
    <mergeCell ref="TOW133:TOZ133"/>
    <mergeCell ref="TPB133:TPD133"/>
    <mergeCell ref="TPE133:TPH133"/>
    <mergeCell ref="THY133:TIB133"/>
    <mergeCell ref="TIC133:TIF133"/>
    <mergeCell ref="TIH133:TIJ133"/>
    <mergeCell ref="TIK133:TIN133"/>
    <mergeCell ref="TIO133:TIR133"/>
    <mergeCell ref="TIS133:TIV133"/>
    <mergeCell ref="TIX133:TIZ133"/>
    <mergeCell ref="TJA133:TJD133"/>
    <mergeCell ref="TJE133:TJH133"/>
    <mergeCell ref="TJI133:TJL133"/>
    <mergeCell ref="TMW133:TMZ133"/>
    <mergeCell ref="TNA133:TND133"/>
    <mergeCell ref="TNF133:TNH133"/>
    <mergeCell ref="TNI133:TNL133"/>
    <mergeCell ref="TJN133:TJP133"/>
    <mergeCell ref="TJQ133:TJT133"/>
    <mergeCell ref="TLJ133:TLL133"/>
    <mergeCell ref="TLM133:TLP133"/>
    <mergeCell ref="TJU133:TJX133"/>
    <mergeCell ref="TJY133:TKB133"/>
    <mergeCell ref="TKD133:TKF133"/>
    <mergeCell ref="TKG133:TKJ133"/>
    <mergeCell ref="TTZ133:TUB133"/>
    <mergeCell ref="TUC133:TUF133"/>
    <mergeCell ref="TUG133:TUJ133"/>
    <mergeCell ref="TUK133:TUN133"/>
    <mergeCell ref="TUP133:TUR133"/>
    <mergeCell ref="TUS133:TUV133"/>
    <mergeCell ref="TTA133:TTD133"/>
    <mergeCell ref="TTE133:TTH133"/>
    <mergeCell ref="TRE133:TRH133"/>
    <mergeCell ref="TRI133:TRL133"/>
    <mergeCell ref="TRN133:TRP133"/>
    <mergeCell ref="TRQ133:TRT133"/>
    <mergeCell ref="TKT133:TKV133"/>
    <mergeCell ref="TKW133:TKZ133"/>
    <mergeCell ref="TLA133:TLD133"/>
    <mergeCell ref="TLE133:TLH133"/>
    <mergeCell ref="TMP133:TMR133"/>
    <mergeCell ref="TMS133:TMV133"/>
    <mergeCell ref="TLQ133:TLT133"/>
    <mergeCell ref="TLU133:TLX133"/>
    <mergeCell ref="TLZ133:TMB133"/>
    <mergeCell ref="TMC133:TMF133"/>
    <mergeCell ref="TMG133:TMJ133"/>
    <mergeCell ref="TMK133:TMN133"/>
    <mergeCell ref="TPI133:TPL133"/>
    <mergeCell ref="TPM133:TPP133"/>
    <mergeCell ref="TNM133:TNP133"/>
    <mergeCell ref="TNQ133:TNT133"/>
    <mergeCell ref="TNV133:TNX133"/>
    <mergeCell ref="TNY133:TOB133"/>
    <mergeCell ref="TOC133:TOF133"/>
    <mergeCell ref="TOG133:TOJ133"/>
    <mergeCell ref="TRU133:TRX133"/>
    <mergeCell ref="TRY133:TSB133"/>
    <mergeCell ref="TQH133:TQJ133"/>
    <mergeCell ref="TQK133:TQN133"/>
    <mergeCell ref="TQO133:TQR133"/>
    <mergeCell ref="TQS133:TQV133"/>
    <mergeCell ref="TQX133:TQZ133"/>
    <mergeCell ref="TRA133:TRD133"/>
    <mergeCell ref="TTJ133:TTL133"/>
    <mergeCell ref="TTM133:TTP133"/>
    <mergeCell ref="TTQ133:TTT133"/>
    <mergeCell ref="TTU133:TTX133"/>
    <mergeCell ref="TSD133:TSF133"/>
    <mergeCell ref="TSG133:TSJ133"/>
    <mergeCell ref="TSK133:TSN133"/>
    <mergeCell ref="TSO133:TSR133"/>
    <mergeCell ref="TST133:TSV133"/>
    <mergeCell ref="TSW133:TSZ133"/>
    <mergeCell ref="UCK133:UCN133"/>
    <mergeCell ref="UCP133:UCR133"/>
    <mergeCell ref="UCS133:UCV133"/>
    <mergeCell ref="UCW133:UCZ133"/>
    <mergeCell ref="UDA133:UDD133"/>
    <mergeCell ref="TUW133:TUZ133"/>
    <mergeCell ref="TVA133:TVD133"/>
    <mergeCell ref="TVF133:TVH133"/>
    <mergeCell ref="TVI133:TVL133"/>
    <mergeCell ref="TVM133:TVP133"/>
    <mergeCell ref="TVQ133:TVT133"/>
    <mergeCell ref="TXI133:TXL133"/>
    <mergeCell ref="TXM133:TXP133"/>
    <mergeCell ref="TVV133:TVX133"/>
    <mergeCell ref="TVY133:TWB133"/>
    <mergeCell ref="TWC133:TWF133"/>
    <mergeCell ref="TWG133:TWJ133"/>
    <mergeCell ref="TWL133:TWN133"/>
    <mergeCell ref="TWO133:TWR133"/>
    <mergeCell ref="TXR133:TXT133"/>
    <mergeCell ref="TXU133:TXX133"/>
    <mergeCell ref="TXY133:TYB133"/>
    <mergeCell ref="TYC133:TYF133"/>
    <mergeCell ref="TYH133:TYJ133"/>
    <mergeCell ref="TYK133:TYN133"/>
    <mergeCell ref="TWS133:TWV133"/>
    <mergeCell ref="TWW133:TWZ133"/>
    <mergeCell ref="TXB133:TXD133"/>
    <mergeCell ref="TXE133:TXH133"/>
    <mergeCell ref="UGS133:UGV133"/>
    <mergeCell ref="UFB133:UFD133"/>
    <mergeCell ref="UFE133:UFH133"/>
    <mergeCell ref="UFI133:UFL133"/>
    <mergeCell ref="UFM133:UFP133"/>
    <mergeCell ref="UFY133:UGB133"/>
    <mergeCell ref="UGC133:UGF133"/>
    <mergeCell ref="TYO133:TYR133"/>
    <mergeCell ref="TYS133:TYV133"/>
    <mergeCell ref="TYX133:TYZ133"/>
    <mergeCell ref="TZA133:TZD133"/>
    <mergeCell ref="TZE133:TZH133"/>
    <mergeCell ref="TZI133:TZL133"/>
    <mergeCell ref="TZN133:TZP133"/>
    <mergeCell ref="TZQ133:TZT133"/>
    <mergeCell ref="TZU133:TZX133"/>
    <mergeCell ref="TZY133:UAB133"/>
    <mergeCell ref="UAD133:UAF133"/>
    <mergeCell ref="UAG133:UAJ133"/>
    <mergeCell ref="UAK133:UAN133"/>
    <mergeCell ref="UAO133:UAR133"/>
    <mergeCell ref="UAT133:UAV133"/>
    <mergeCell ref="UAW133:UAZ133"/>
    <mergeCell ref="UBA133:UBD133"/>
    <mergeCell ref="UBE133:UBH133"/>
    <mergeCell ref="UBJ133:UBL133"/>
    <mergeCell ref="UBM133:UBP133"/>
    <mergeCell ref="UBQ133:UBT133"/>
    <mergeCell ref="UBU133:UBX133"/>
    <mergeCell ref="UBZ133:UCB133"/>
    <mergeCell ref="UCC133:UCF133"/>
    <mergeCell ref="UCG133:UCJ133"/>
    <mergeCell ref="UDF133:UDH133"/>
    <mergeCell ref="UDI133:UDL133"/>
    <mergeCell ref="UDM133:UDP133"/>
    <mergeCell ref="UDQ133:UDT133"/>
    <mergeCell ref="UDV133:UDX133"/>
    <mergeCell ref="UDY133:UEB133"/>
    <mergeCell ref="UFR133:UFT133"/>
    <mergeCell ref="UFU133:UFX133"/>
    <mergeCell ref="UEC133:UEF133"/>
    <mergeCell ref="UEG133:UEJ133"/>
    <mergeCell ref="UEL133:UEN133"/>
    <mergeCell ref="UEO133:UER133"/>
    <mergeCell ref="UES133:UEV133"/>
    <mergeCell ref="UEW133:UEZ133"/>
    <mergeCell ref="UGH133:UGJ133"/>
    <mergeCell ref="UGK133:UGN133"/>
    <mergeCell ref="UGO133:UGR133"/>
    <mergeCell ref="UNY133:UOB133"/>
    <mergeCell ref="UOC133:UOF133"/>
    <mergeCell ref="UGX133:UGZ133"/>
    <mergeCell ref="UHA133:UHD133"/>
    <mergeCell ref="UHE133:UHH133"/>
    <mergeCell ref="UHI133:UHL133"/>
    <mergeCell ref="UHN133:UHP133"/>
    <mergeCell ref="UHQ133:UHT133"/>
    <mergeCell ref="UHU133:UHX133"/>
    <mergeCell ref="UHY133:UIB133"/>
    <mergeCell ref="UID133:UIF133"/>
    <mergeCell ref="UIG133:UIJ133"/>
    <mergeCell ref="UIK133:UIN133"/>
    <mergeCell ref="UIO133:UIR133"/>
    <mergeCell ref="ULI133:ULL133"/>
    <mergeCell ref="UIT133:UIV133"/>
    <mergeCell ref="UIW133:UIZ133"/>
    <mergeCell ref="UJA133:UJD133"/>
    <mergeCell ref="UJE133:UJH133"/>
    <mergeCell ref="UJJ133:UJL133"/>
    <mergeCell ref="UJM133:UJP133"/>
    <mergeCell ref="UJQ133:UJT133"/>
    <mergeCell ref="UJU133:UJX133"/>
    <mergeCell ref="UJZ133:UKB133"/>
    <mergeCell ref="UKC133:UKF133"/>
    <mergeCell ref="UKG133:UKJ133"/>
    <mergeCell ref="UKK133:UKN133"/>
    <mergeCell ref="UKP133:UKR133"/>
    <mergeCell ref="UKS133:UKV133"/>
    <mergeCell ref="UKW133:UKZ133"/>
    <mergeCell ref="ULA133:ULD133"/>
    <mergeCell ref="ULF133:ULH133"/>
    <mergeCell ref="UTF133:UTH133"/>
    <mergeCell ref="UTI133:UTL133"/>
    <mergeCell ref="UTM133:UTP133"/>
    <mergeCell ref="UTQ133:UTT133"/>
    <mergeCell ref="URZ133:USB133"/>
    <mergeCell ref="USC133:USF133"/>
    <mergeCell ref="USG133:USJ133"/>
    <mergeCell ref="USK133:USN133"/>
    <mergeCell ref="USP133:USR133"/>
    <mergeCell ref="USS133:USV133"/>
    <mergeCell ref="ULM133:ULP133"/>
    <mergeCell ref="ULQ133:ULT133"/>
    <mergeCell ref="ULV133:ULX133"/>
    <mergeCell ref="ULY133:UMB133"/>
    <mergeCell ref="UMC133:UMF133"/>
    <mergeCell ref="UMG133:UMJ133"/>
    <mergeCell ref="UML133:UMN133"/>
    <mergeCell ref="UMO133:UMR133"/>
    <mergeCell ref="UMS133:UMV133"/>
    <mergeCell ref="UMW133:UMZ133"/>
    <mergeCell ref="UQK133:UQN133"/>
    <mergeCell ref="UQO133:UQR133"/>
    <mergeCell ref="UQT133:UQV133"/>
    <mergeCell ref="UQW133:UQZ133"/>
    <mergeCell ref="UNB133:UND133"/>
    <mergeCell ref="UNE133:UNH133"/>
    <mergeCell ref="UOX133:UOZ133"/>
    <mergeCell ref="UPA133:UPD133"/>
    <mergeCell ref="UNI133:UNL133"/>
    <mergeCell ref="UNM133:UNP133"/>
    <mergeCell ref="UNR133:UNT133"/>
    <mergeCell ref="UNU133:UNX133"/>
    <mergeCell ref="UXN133:UXP133"/>
    <mergeCell ref="UXQ133:UXT133"/>
    <mergeCell ref="UXU133:UXX133"/>
    <mergeCell ref="UXY133:UYB133"/>
    <mergeCell ref="UYD133:UYF133"/>
    <mergeCell ref="UYG133:UYJ133"/>
    <mergeCell ref="UWO133:UWR133"/>
    <mergeCell ref="UWS133:UWV133"/>
    <mergeCell ref="UUS133:UUV133"/>
    <mergeCell ref="UUW133:UUZ133"/>
    <mergeCell ref="UVB133:UVD133"/>
    <mergeCell ref="UVE133:UVH133"/>
    <mergeCell ref="UOH133:UOJ133"/>
    <mergeCell ref="UOK133:UON133"/>
    <mergeCell ref="UOO133:UOR133"/>
    <mergeCell ref="UOS133:UOV133"/>
    <mergeCell ref="UQD133:UQF133"/>
    <mergeCell ref="UQG133:UQJ133"/>
    <mergeCell ref="UPE133:UPH133"/>
    <mergeCell ref="UPI133:UPL133"/>
    <mergeCell ref="UPN133:UPP133"/>
    <mergeCell ref="UPQ133:UPT133"/>
    <mergeCell ref="UPU133:UPX133"/>
    <mergeCell ref="UPY133:UQB133"/>
    <mergeCell ref="USW133:USZ133"/>
    <mergeCell ref="UTA133:UTD133"/>
    <mergeCell ref="URA133:URD133"/>
    <mergeCell ref="URE133:URH133"/>
    <mergeCell ref="URJ133:URL133"/>
    <mergeCell ref="URM133:URP133"/>
    <mergeCell ref="URQ133:URT133"/>
    <mergeCell ref="URU133:URX133"/>
    <mergeCell ref="UVI133:UVL133"/>
    <mergeCell ref="UVM133:UVP133"/>
    <mergeCell ref="UTV133:UTX133"/>
    <mergeCell ref="UTY133:UUB133"/>
    <mergeCell ref="UUC133:UUF133"/>
    <mergeCell ref="UUG133:UUJ133"/>
    <mergeCell ref="UUL133:UUN133"/>
    <mergeCell ref="UUO133:UUR133"/>
    <mergeCell ref="UWX133:UWZ133"/>
    <mergeCell ref="UXA133:UXD133"/>
    <mergeCell ref="UXE133:UXH133"/>
    <mergeCell ref="UXI133:UXL133"/>
    <mergeCell ref="UVR133:UVT133"/>
    <mergeCell ref="UVU133:UVX133"/>
    <mergeCell ref="UVY133:UWB133"/>
    <mergeCell ref="UWC133:UWF133"/>
    <mergeCell ref="UWH133:UWJ133"/>
    <mergeCell ref="UWK133:UWN133"/>
    <mergeCell ref="VFY133:VGB133"/>
    <mergeCell ref="VGD133:VGF133"/>
    <mergeCell ref="VGG133:VGJ133"/>
    <mergeCell ref="VGK133:VGN133"/>
    <mergeCell ref="VGO133:VGR133"/>
    <mergeCell ref="UYK133:UYN133"/>
    <mergeCell ref="UYO133:UYR133"/>
    <mergeCell ref="UYT133:UYV133"/>
    <mergeCell ref="UYW133:UYZ133"/>
    <mergeCell ref="UZA133:UZD133"/>
    <mergeCell ref="UZE133:UZH133"/>
    <mergeCell ref="VAW133:VAZ133"/>
    <mergeCell ref="VBA133:VBD133"/>
    <mergeCell ref="UZJ133:UZL133"/>
    <mergeCell ref="UZM133:UZP133"/>
    <mergeCell ref="UZQ133:UZT133"/>
    <mergeCell ref="UZU133:UZX133"/>
    <mergeCell ref="UZZ133:VAB133"/>
    <mergeCell ref="VAC133:VAF133"/>
    <mergeCell ref="VBF133:VBH133"/>
    <mergeCell ref="VBI133:VBL133"/>
    <mergeCell ref="VBM133:VBP133"/>
    <mergeCell ref="VBQ133:VBT133"/>
    <mergeCell ref="VBV133:VBX133"/>
    <mergeCell ref="VBY133:VCB133"/>
    <mergeCell ref="VAG133:VAJ133"/>
    <mergeCell ref="VAK133:VAN133"/>
    <mergeCell ref="VAP133:VAR133"/>
    <mergeCell ref="VAS133:VAV133"/>
    <mergeCell ref="VKG133:VKJ133"/>
    <mergeCell ref="VIP133:VIR133"/>
    <mergeCell ref="VIS133:VIV133"/>
    <mergeCell ref="VIW133:VIZ133"/>
    <mergeCell ref="VJA133:VJD133"/>
    <mergeCell ref="VJM133:VJP133"/>
    <mergeCell ref="VJQ133:VJT133"/>
    <mergeCell ref="VCC133:VCF133"/>
    <mergeCell ref="VCG133:VCJ133"/>
    <mergeCell ref="VCL133:VCN133"/>
    <mergeCell ref="VCO133:VCR133"/>
    <mergeCell ref="VCS133:VCV133"/>
    <mergeCell ref="VCW133:VCZ133"/>
    <mergeCell ref="VDB133:VDD133"/>
    <mergeCell ref="VDE133:VDH133"/>
    <mergeCell ref="VDI133:VDL133"/>
    <mergeCell ref="VDM133:VDP133"/>
    <mergeCell ref="VDR133:VDT133"/>
    <mergeCell ref="VDU133:VDX133"/>
    <mergeCell ref="VDY133:VEB133"/>
    <mergeCell ref="VEC133:VEF133"/>
    <mergeCell ref="VEH133:VEJ133"/>
    <mergeCell ref="VEK133:VEN133"/>
    <mergeCell ref="VEO133:VER133"/>
    <mergeCell ref="VES133:VEV133"/>
    <mergeCell ref="VEX133:VEZ133"/>
    <mergeCell ref="VFA133:VFD133"/>
    <mergeCell ref="VFE133:VFH133"/>
    <mergeCell ref="VFI133:VFL133"/>
    <mergeCell ref="VFN133:VFP133"/>
    <mergeCell ref="VFQ133:VFT133"/>
    <mergeCell ref="VFU133:VFX133"/>
    <mergeCell ref="VGT133:VGV133"/>
    <mergeCell ref="VGW133:VGZ133"/>
    <mergeCell ref="VHA133:VHD133"/>
    <mergeCell ref="VHE133:VHH133"/>
    <mergeCell ref="VHJ133:VHL133"/>
    <mergeCell ref="VHM133:VHP133"/>
    <mergeCell ref="VJF133:VJH133"/>
    <mergeCell ref="VJI133:VJL133"/>
    <mergeCell ref="VHQ133:VHT133"/>
    <mergeCell ref="VHU133:VHX133"/>
    <mergeCell ref="VHZ133:VIB133"/>
    <mergeCell ref="VIC133:VIF133"/>
    <mergeCell ref="VIG133:VIJ133"/>
    <mergeCell ref="VIK133:VIN133"/>
    <mergeCell ref="VJV133:VJX133"/>
    <mergeCell ref="VJY133:VKB133"/>
    <mergeCell ref="VKC133:VKF133"/>
    <mergeCell ref="VKL133:VKN133"/>
    <mergeCell ref="VKO133:VKR133"/>
    <mergeCell ref="VKS133:VKV133"/>
    <mergeCell ref="VKW133:VKZ133"/>
    <mergeCell ref="VLB133:VLD133"/>
    <mergeCell ref="VLE133:VLH133"/>
    <mergeCell ref="VLI133:VLL133"/>
    <mergeCell ref="VLM133:VLP133"/>
    <mergeCell ref="VLR133:VLT133"/>
    <mergeCell ref="VLU133:VLX133"/>
    <mergeCell ref="VLY133:VMB133"/>
    <mergeCell ref="VMC133:VMF133"/>
    <mergeCell ref="VOW133:VOZ133"/>
    <mergeCell ref="VMH133:VMJ133"/>
    <mergeCell ref="VMK133:VMN133"/>
    <mergeCell ref="VMO133:VMR133"/>
    <mergeCell ref="VMS133:VMV133"/>
    <mergeCell ref="VMX133:VMZ133"/>
    <mergeCell ref="VNA133:VND133"/>
    <mergeCell ref="VNE133:VNH133"/>
    <mergeCell ref="VNI133:VNL133"/>
    <mergeCell ref="VNN133:VNP133"/>
    <mergeCell ref="VNQ133:VNT133"/>
    <mergeCell ref="VNU133:VNX133"/>
    <mergeCell ref="VNY133:VOB133"/>
    <mergeCell ref="VOD133:VOF133"/>
    <mergeCell ref="VOG133:VOJ133"/>
    <mergeCell ref="VOK133:VON133"/>
    <mergeCell ref="VOO133:VOR133"/>
    <mergeCell ref="VOT133:VOV133"/>
    <mergeCell ref="VVN133:VVP133"/>
    <mergeCell ref="VVQ133:VVT133"/>
    <mergeCell ref="VVU133:VVX133"/>
    <mergeCell ref="VVY133:VWB133"/>
    <mergeCell ref="VWD133:VWF133"/>
    <mergeCell ref="VWG133:VWJ133"/>
    <mergeCell ref="VPA133:VPD133"/>
    <mergeCell ref="VPE133:VPH133"/>
    <mergeCell ref="VPJ133:VPL133"/>
    <mergeCell ref="VPM133:VPP133"/>
    <mergeCell ref="VPQ133:VPT133"/>
    <mergeCell ref="VPU133:VPX133"/>
    <mergeCell ref="VPZ133:VQB133"/>
    <mergeCell ref="VQC133:VQF133"/>
    <mergeCell ref="VQG133:VQJ133"/>
    <mergeCell ref="VQK133:VQN133"/>
    <mergeCell ref="VTY133:VUB133"/>
    <mergeCell ref="VUC133:VUF133"/>
    <mergeCell ref="VUH133:VUJ133"/>
    <mergeCell ref="VUK133:VUN133"/>
    <mergeCell ref="VQP133:VQR133"/>
    <mergeCell ref="VQS133:VQV133"/>
    <mergeCell ref="VSL133:VSN133"/>
    <mergeCell ref="VSO133:VSR133"/>
    <mergeCell ref="VQW133:VQZ133"/>
    <mergeCell ref="VRA133:VRD133"/>
    <mergeCell ref="VRF133:VRH133"/>
    <mergeCell ref="VRI133:VRL133"/>
    <mergeCell ref="VRM133:VRP133"/>
    <mergeCell ref="VRQ133:VRT133"/>
    <mergeCell ref="WBR133:WBT133"/>
    <mergeCell ref="WBU133:WBX133"/>
    <mergeCell ref="WAC133:WAF133"/>
    <mergeCell ref="WAG133:WAJ133"/>
    <mergeCell ref="VYG133:VYJ133"/>
    <mergeCell ref="VYK133:VYN133"/>
    <mergeCell ref="VYP133:VYR133"/>
    <mergeCell ref="VYS133:VYV133"/>
    <mergeCell ref="VRV133:VRX133"/>
    <mergeCell ref="VRY133:VSB133"/>
    <mergeCell ref="VSC133:VSF133"/>
    <mergeCell ref="VSG133:VSJ133"/>
    <mergeCell ref="VTR133:VTT133"/>
    <mergeCell ref="VTU133:VTX133"/>
    <mergeCell ref="VSS133:VSV133"/>
    <mergeCell ref="VSW133:VSZ133"/>
    <mergeCell ref="VTB133:VTD133"/>
    <mergeCell ref="VTE133:VTH133"/>
    <mergeCell ref="VTI133:VTL133"/>
    <mergeCell ref="VTM133:VTP133"/>
    <mergeCell ref="VWK133:VWN133"/>
    <mergeCell ref="VWO133:VWR133"/>
    <mergeCell ref="VUO133:VUR133"/>
    <mergeCell ref="VUS133:VUV133"/>
    <mergeCell ref="VUX133:VUZ133"/>
    <mergeCell ref="VVA133:VVD133"/>
    <mergeCell ref="VVE133:VVH133"/>
    <mergeCell ref="VVI133:VVL133"/>
    <mergeCell ref="VWT133:VWV133"/>
    <mergeCell ref="VWW133:VWZ133"/>
    <mergeCell ref="VXA133:VXD133"/>
    <mergeCell ref="VXE133:VXH133"/>
    <mergeCell ref="WBB133:WBD133"/>
    <mergeCell ref="WBE133:WBH133"/>
    <mergeCell ref="WBI133:WBL133"/>
    <mergeCell ref="WBM133:WBP133"/>
    <mergeCell ref="VYW133:VYZ133"/>
    <mergeCell ref="VZA133:VZD133"/>
    <mergeCell ref="VXJ133:VXL133"/>
    <mergeCell ref="VXM133:VXP133"/>
    <mergeCell ref="VXQ133:VXT133"/>
    <mergeCell ref="VXU133:VXX133"/>
    <mergeCell ref="VXZ133:VYB133"/>
    <mergeCell ref="VYC133:VYF133"/>
    <mergeCell ref="WAL133:WAN133"/>
    <mergeCell ref="WAO133:WAR133"/>
    <mergeCell ref="WAS133:WAV133"/>
    <mergeCell ref="WAW133:WAZ133"/>
    <mergeCell ref="VZF133:VZH133"/>
    <mergeCell ref="VZI133:VZL133"/>
    <mergeCell ref="VZM133:VZP133"/>
    <mergeCell ref="VZQ133:VZT133"/>
    <mergeCell ref="VZV133:VZX133"/>
    <mergeCell ref="VZY133:WAB133"/>
    <mergeCell ref="WRI133:WRL133"/>
    <mergeCell ref="WRM133:WRP133"/>
    <mergeCell ref="WPV133:WPX133"/>
    <mergeCell ref="WPY133:WQB133"/>
    <mergeCell ref="WQC133:WQF133"/>
    <mergeCell ref="WQG133:WQJ133"/>
    <mergeCell ref="WQL133:WQN133"/>
    <mergeCell ref="WNZ133:WOB133"/>
    <mergeCell ref="WOC133:WOF133"/>
    <mergeCell ref="WOG133:WOJ133"/>
    <mergeCell ref="WHM133:WHP133"/>
    <mergeCell ref="WHQ133:WHT133"/>
    <mergeCell ref="WHV133:WHX133"/>
    <mergeCell ref="WHY133:WIB133"/>
    <mergeCell ref="WIC133:WIF133"/>
    <mergeCell ref="WDN133:WDP133"/>
    <mergeCell ref="WDQ133:WDT133"/>
    <mergeCell ref="WET133:WEV133"/>
    <mergeCell ref="WEW133:WEZ133"/>
    <mergeCell ref="WFA133:WFD133"/>
    <mergeCell ref="WFE133:WFH133"/>
    <mergeCell ref="WFJ133:WFL133"/>
    <mergeCell ref="WFM133:WFP133"/>
    <mergeCell ref="WIO133:WIR133"/>
    <mergeCell ref="WIS133:WIV133"/>
    <mergeCell ref="WIW133:WIZ133"/>
    <mergeCell ref="WJB133:WJD133"/>
    <mergeCell ref="WJE133:WJH133"/>
    <mergeCell ref="WLY133:WMB133"/>
    <mergeCell ref="WLE133:WLH133"/>
    <mergeCell ref="WLI133:WLL133"/>
    <mergeCell ref="WLN133:WLP133"/>
    <mergeCell ref="WVZ133:WWB133"/>
    <mergeCell ref="WWC133:WWF133"/>
    <mergeCell ref="WWG133:WWJ133"/>
    <mergeCell ref="WUW133:WUZ133"/>
    <mergeCell ref="WVA133:WVD133"/>
    <mergeCell ref="WVE133:WVH133"/>
    <mergeCell ref="WWK133:WWN133"/>
    <mergeCell ref="WWP133:WWR133"/>
    <mergeCell ref="WWS133:WWV133"/>
    <mergeCell ref="WWW133:WWZ133"/>
    <mergeCell ref="WJI133:WJL133"/>
    <mergeCell ref="WJM133:WJP133"/>
    <mergeCell ref="WJR133:WJT133"/>
    <mergeCell ref="WJU133:WJX133"/>
    <mergeCell ref="WJY133:WKB133"/>
    <mergeCell ref="WKC133:WKF133"/>
    <mergeCell ref="WFQ133:WFT133"/>
    <mergeCell ref="WFU133:WFX133"/>
    <mergeCell ref="WFZ133:WGB133"/>
    <mergeCell ref="WGC133:WGF133"/>
    <mergeCell ref="WGG133:WGJ133"/>
    <mergeCell ref="WIL133:WIN133"/>
    <mergeCell ref="WIG133:WIJ133"/>
    <mergeCell ref="WGP133:WGR133"/>
    <mergeCell ref="WGS133:WGV133"/>
    <mergeCell ref="WGW133:WGZ133"/>
    <mergeCell ref="WHA133:WHD133"/>
    <mergeCell ref="WHF133:WHH133"/>
    <mergeCell ref="WHI133:WHL133"/>
    <mergeCell ref="WUG133:WUJ133"/>
    <mergeCell ref="WRB133:WRD133"/>
    <mergeCell ref="WRE133:WRH133"/>
    <mergeCell ref="WQO133:WQR133"/>
    <mergeCell ref="WQS133:WQV133"/>
    <mergeCell ref="WQW133:WQZ133"/>
    <mergeCell ref="WGK133:WGN133"/>
    <mergeCell ref="XDJ133:XDL133"/>
    <mergeCell ref="WOW133:WOZ133"/>
    <mergeCell ref="WPA133:WPD133"/>
    <mergeCell ref="WPF133:WPH133"/>
    <mergeCell ref="WPI133:WPL133"/>
    <mergeCell ref="WOK133:WON133"/>
    <mergeCell ref="WRR133:WRT133"/>
    <mergeCell ref="WRU133:WRX133"/>
    <mergeCell ref="WRY133:WSB133"/>
    <mergeCell ref="WSC133:WSF133"/>
    <mergeCell ref="WSH133:WSJ133"/>
    <mergeCell ref="WSK133:WSN133"/>
    <mergeCell ref="WSO133:WSR133"/>
    <mergeCell ref="WSS133:WSV133"/>
    <mergeCell ref="WSX133:WSZ133"/>
    <mergeCell ref="WTA133:WTD133"/>
    <mergeCell ref="WTE133:WTH133"/>
    <mergeCell ref="WTI133:WTL133"/>
    <mergeCell ref="WTN133:WTP133"/>
    <mergeCell ref="WTQ133:WTT133"/>
    <mergeCell ref="WTU133:WTX133"/>
    <mergeCell ref="WTY133:WUB133"/>
    <mergeCell ref="WUD133:WUF133"/>
    <mergeCell ref="WXA133:WXD133"/>
    <mergeCell ref="WVJ133:WVL133"/>
    <mergeCell ref="WVM133:WVP133"/>
    <mergeCell ref="WVQ133:WVT133"/>
    <mergeCell ref="WVU133:WVX133"/>
    <mergeCell ref="P142:Q142"/>
    <mergeCell ref="R142:S142"/>
    <mergeCell ref="WLU133:WLX133"/>
    <mergeCell ref="WKH133:WKJ133"/>
    <mergeCell ref="WKK133:WKN133"/>
    <mergeCell ref="WKO133:WKR133"/>
    <mergeCell ref="WKS133:WKV133"/>
    <mergeCell ref="WKX133:WKZ133"/>
    <mergeCell ref="WLA133:WLD133"/>
    <mergeCell ref="WDU133:WDX133"/>
    <mergeCell ref="WDY133:WEB133"/>
    <mergeCell ref="WED133:WEF133"/>
    <mergeCell ref="WEG133:WEJ133"/>
    <mergeCell ref="WEK133:WEN133"/>
    <mergeCell ref="WEO133:WER133"/>
    <mergeCell ref="B143:C143"/>
    <mergeCell ref="D143:E143"/>
    <mergeCell ref="F143:G143"/>
    <mergeCell ref="P143:Q143"/>
    <mergeCell ref="R143:S143"/>
    <mergeCell ref="K140:K141"/>
    <mergeCell ref="WBY133:WCB133"/>
    <mergeCell ref="WCC133:WCF133"/>
    <mergeCell ref="WCH133:WCJ133"/>
    <mergeCell ref="WCK133:WCN133"/>
    <mergeCell ref="WCO133:WCR133"/>
    <mergeCell ref="WCS133:WCV133"/>
    <mergeCell ref="WLQ133:WLT133"/>
    <mergeCell ref="WCX133:WCZ133"/>
    <mergeCell ref="WDA133:WDD133"/>
    <mergeCell ref="WDE133:WDH133"/>
    <mergeCell ref="WDI133:WDL133"/>
    <mergeCell ref="XEW133:XEZ133"/>
    <mergeCell ref="XFA133:XFD133"/>
    <mergeCell ref="WZY133:XAB133"/>
    <mergeCell ref="XAC133:XAF133"/>
    <mergeCell ref="XAH133:XAJ133"/>
    <mergeCell ref="XAK133:XAN133"/>
    <mergeCell ref="XAO133:XAR133"/>
    <mergeCell ref="XAS133:XAV133"/>
    <mergeCell ref="WYO133:WYR133"/>
    <mergeCell ref="WYS133:WYV133"/>
    <mergeCell ref="WYW133:WYZ133"/>
    <mergeCell ref="WUK133:WUN133"/>
    <mergeCell ref="WUO133:WUR133"/>
    <mergeCell ref="WUT133:WUV133"/>
    <mergeCell ref="WXF133:WXH133"/>
    <mergeCell ref="WXI133:WXL133"/>
    <mergeCell ref="WXM133:WXP133"/>
    <mergeCell ref="WYC133:WYF133"/>
    <mergeCell ref="WYG133:WYJ133"/>
    <mergeCell ref="WYL133:WYN133"/>
    <mergeCell ref="XBQ133:XBT133"/>
    <mergeCell ref="WZB133:WZD133"/>
    <mergeCell ref="WZE133:WZH133"/>
    <mergeCell ref="WZI133:WZL133"/>
    <mergeCell ref="WZM133:WZP133"/>
    <mergeCell ref="WZR133:WZT133"/>
    <mergeCell ref="WZU133:WZX133"/>
    <mergeCell ref="WXQ133:WXT133"/>
    <mergeCell ref="WXV133:WXX133"/>
    <mergeCell ref="WXY133:WYB133"/>
    <mergeCell ref="XCW133:XCZ133"/>
    <mergeCell ref="XDA133:XDD133"/>
    <mergeCell ref="B145:C145"/>
    <mergeCell ref="D145:E145"/>
    <mergeCell ref="XDE133:XDH133"/>
    <mergeCell ref="XDM133:XDP133"/>
    <mergeCell ref="XBU133:XBX133"/>
    <mergeCell ref="XBY133:XCB133"/>
    <mergeCell ref="XCD133:XCF133"/>
    <mergeCell ref="XCG133:XCJ133"/>
    <mergeCell ref="XCK133:XCN133"/>
    <mergeCell ref="XDQ133:XDT133"/>
    <mergeCell ref="XDU133:XDX133"/>
    <mergeCell ref="XDZ133:XEB133"/>
    <mergeCell ref="XEC133:XEF133"/>
    <mergeCell ref="XEG133:XEJ133"/>
    <mergeCell ref="XEK133:XEN133"/>
    <mergeCell ref="XEP133:XER133"/>
    <mergeCell ref="XES133:XEV133"/>
    <mergeCell ref="F140:G141"/>
    <mergeCell ref="H140:H141"/>
    <mergeCell ref="I140:I141"/>
    <mergeCell ref="J140:J141"/>
    <mergeCell ref="L140:L141"/>
    <mergeCell ref="M140:M141"/>
    <mergeCell ref="N140:N141"/>
    <mergeCell ref="O140:O141"/>
    <mergeCell ref="B142:C142"/>
    <mergeCell ref="D142:E142"/>
    <mergeCell ref="F142:G142"/>
    <mergeCell ref="B139:C141"/>
    <mergeCell ref="D139:E141"/>
    <mergeCell ref="F139:O139"/>
    <mergeCell ref="WOP133:WOR133"/>
    <mergeCell ref="H157:I157"/>
    <mergeCell ref="J157:K157"/>
    <mergeCell ref="L157:M157"/>
    <mergeCell ref="N157:O157"/>
    <mergeCell ref="XCO133:XCR133"/>
    <mergeCell ref="XAX133:XAZ133"/>
    <mergeCell ref="XBA133:XBD133"/>
    <mergeCell ref="XBE133:XBH133"/>
    <mergeCell ref="XBI133:XBL133"/>
    <mergeCell ref="XBN133:XBP133"/>
    <mergeCell ref="XCT133:XCV133"/>
    <mergeCell ref="WMD133:WMF133"/>
    <mergeCell ref="WMG133:WMJ133"/>
    <mergeCell ref="WMK133:WMN133"/>
    <mergeCell ref="WMO133:WMR133"/>
    <mergeCell ref="WMT133:WMV133"/>
    <mergeCell ref="WMW133:WMZ133"/>
    <mergeCell ref="WOS133:WOV133"/>
    <mergeCell ref="WNA133:WND133"/>
    <mergeCell ref="WNE133:WNH133"/>
    <mergeCell ref="WNJ133:WNL133"/>
    <mergeCell ref="WNM133:WNP133"/>
    <mergeCell ref="WNQ133:WNT133"/>
    <mergeCell ref="WNU133:WNX133"/>
    <mergeCell ref="P139:Q141"/>
    <mergeCell ref="R139:S141"/>
    <mergeCell ref="R144:S144"/>
    <mergeCell ref="N156:O156"/>
    <mergeCell ref="P156:Q156"/>
    <mergeCell ref="R156:S156"/>
    <mergeCell ref="WPM133:WPP133"/>
    <mergeCell ref="WPQ133:WPT133"/>
    <mergeCell ref="F145:G145"/>
    <mergeCell ref="P145:Q145"/>
    <mergeCell ref="R145:S145"/>
    <mergeCell ref="H154:I155"/>
    <mergeCell ref="J154:K155"/>
    <mergeCell ref="B144:C144"/>
    <mergeCell ref="D144:E144"/>
    <mergeCell ref="F144:G144"/>
    <mergeCell ref="P144:Q144"/>
    <mergeCell ref="P157:Q157"/>
    <mergeCell ref="R157:S157"/>
    <mergeCell ref="B146:C146"/>
    <mergeCell ref="D146:E146"/>
    <mergeCell ref="F146:G146"/>
    <mergeCell ref="P146:Q146"/>
    <mergeCell ref="R146:S146"/>
    <mergeCell ref="B154:C155"/>
    <mergeCell ref="D154:E155"/>
    <mergeCell ref="F154:G155"/>
    <mergeCell ref="L154:M155"/>
    <mergeCell ref="N154:O155"/>
    <mergeCell ref="P154:Q155"/>
    <mergeCell ref="R154:S155"/>
    <mergeCell ref="B156:C156"/>
    <mergeCell ref="D156:E156"/>
    <mergeCell ref="F156:G156"/>
    <mergeCell ref="H156:I156"/>
    <mergeCell ref="J156:K156"/>
    <mergeCell ref="L156:M156"/>
    <mergeCell ref="B157:C157"/>
    <mergeCell ref="D157:E157"/>
    <mergeCell ref="F157:G157"/>
    <mergeCell ref="A178:C178"/>
    <mergeCell ref="K178:M178"/>
    <mergeCell ref="N178:O178"/>
    <mergeCell ref="P178:Q178"/>
    <mergeCell ref="R178:S178"/>
    <mergeCell ref="L159:M159"/>
    <mergeCell ref="N159:O159"/>
    <mergeCell ref="P159:Q159"/>
    <mergeCell ref="R159:S159"/>
    <mergeCell ref="B158:C158"/>
    <mergeCell ref="D158:E158"/>
    <mergeCell ref="F158:G158"/>
    <mergeCell ref="H158:I158"/>
    <mergeCell ref="J158:K158"/>
    <mergeCell ref="L158:M158"/>
    <mergeCell ref="F160:G160"/>
    <mergeCell ref="H160:I160"/>
    <mergeCell ref="J160:K160"/>
    <mergeCell ref="L160:M160"/>
    <mergeCell ref="R158:S158"/>
    <mergeCell ref="B159:C159"/>
    <mergeCell ref="D159:E159"/>
    <mergeCell ref="F159:G159"/>
    <mergeCell ref="H159:I159"/>
    <mergeCell ref="J159:K159"/>
    <mergeCell ref="N160:O160"/>
    <mergeCell ref="P160:Q160"/>
    <mergeCell ref="R160:S160"/>
    <mergeCell ref="B162:C163"/>
    <mergeCell ref="D162:E163"/>
    <mergeCell ref="F162:G163"/>
    <mergeCell ref="H162:I163"/>
    <mergeCell ref="F167:G167"/>
    <mergeCell ref="H167:I167"/>
    <mergeCell ref="J167:K167"/>
    <mergeCell ref="B168:C168"/>
    <mergeCell ref="D168:E168"/>
    <mergeCell ref="F168:G168"/>
    <mergeCell ref="H168:I168"/>
    <mergeCell ref="J168:K168"/>
    <mergeCell ref="A176:C177"/>
    <mergeCell ref="F176:H176"/>
    <mergeCell ref="K176:M177"/>
    <mergeCell ref="D176:E177"/>
    <mergeCell ref="N158:O158"/>
    <mergeCell ref="P158:Q158"/>
    <mergeCell ref="N176:O177"/>
    <mergeCell ref="P176:Q177"/>
    <mergeCell ref="R176:S177"/>
    <mergeCell ref="J162:K163"/>
    <mergeCell ref="B160:C160"/>
    <mergeCell ref="D160:E160"/>
    <mergeCell ref="B192:D192"/>
    <mergeCell ref="E192:F192"/>
    <mergeCell ref="G192:H192"/>
    <mergeCell ref="I192:J192"/>
    <mergeCell ref="K192:L192"/>
    <mergeCell ref="A181:C181"/>
    <mergeCell ref="K181:M181"/>
    <mergeCell ref="D178:E178"/>
    <mergeCell ref="B190:D191"/>
    <mergeCell ref="E190:F191"/>
    <mergeCell ref="G190:H191"/>
    <mergeCell ref="I190:J191"/>
    <mergeCell ref="K190:L191"/>
    <mergeCell ref="A179:C179"/>
    <mergeCell ref="K179:M179"/>
    <mergeCell ref="B164:C164"/>
    <mergeCell ref="D164:E164"/>
    <mergeCell ref="F164:G164"/>
    <mergeCell ref="H164:I164"/>
    <mergeCell ref="J164:K164"/>
    <mergeCell ref="B165:C165"/>
    <mergeCell ref="D165:E165"/>
    <mergeCell ref="F165:G165"/>
    <mergeCell ref="H165:I165"/>
    <mergeCell ref="J165:K165"/>
    <mergeCell ref="B166:C166"/>
    <mergeCell ref="D166:E166"/>
    <mergeCell ref="F166:G166"/>
    <mergeCell ref="H166:I166"/>
    <mergeCell ref="J166:K166"/>
    <mergeCell ref="B167:C167"/>
    <mergeCell ref="D167:E167"/>
    <mergeCell ref="N179:O179"/>
    <mergeCell ref="P179:Q179"/>
    <mergeCell ref="R179:S179"/>
    <mergeCell ref="A180:C180"/>
    <mergeCell ref="K180:M180"/>
    <mergeCell ref="N180:O180"/>
    <mergeCell ref="P180:Q180"/>
    <mergeCell ref="R180:S180"/>
    <mergeCell ref="D179:E179"/>
    <mergeCell ref="D180:E180"/>
    <mergeCell ref="N181:O181"/>
    <mergeCell ref="P181:Q181"/>
    <mergeCell ref="R181:S181"/>
    <mergeCell ref="A182:C182"/>
    <mergeCell ref="K182:M182"/>
    <mergeCell ref="N182:O182"/>
    <mergeCell ref="P182:Q182"/>
    <mergeCell ref="R182:S182"/>
    <mergeCell ref="D181:E181"/>
    <mergeCell ref="D182:E182"/>
    <mergeCell ref="E196:F196"/>
    <mergeCell ref="G196:H196"/>
    <mergeCell ref="I196:J196"/>
    <mergeCell ref="K196:L196"/>
    <mergeCell ref="B203:D203"/>
    <mergeCell ref="E203:G203"/>
    <mergeCell ref="H203:J203"/>
    <mergeCell ref="B204:D204"/>
    <mergeCell ref="E204:G204"/>
    <mergeCell ref="H204:J204"/>
    <mergeCell ref="B205:D205"/>
    <mergeCell ref="E205:G205"/>
    <mergeCell ref="H205:J205"/>
    <mergeCell ref="Q205:R205"/>
    <mergeCell ref="B206:D206"/>
    <mergeCell ref="E206:G206"/>
    <mergeCell ref="H206:J206"/>
    <mergeCell ref="Q206:R206"/>
    <mergeCell ref="B218:D218"/>
    <mergeCell ref="E218:F218"/>
    <mergeCell ref="G218:H218"/>
    <mergeCell ref="I218:J218"/>
    <mergeCell ref="K218:L218"/>
    <mergeCell ref="M218:N218"/>
    <mergeCell ref="O218:P218"/>
    <mergeCell ref="Q218:R218"/>
    <mergeCell ref="B219:D219"/>
    <mergeCell ref="E219:F219"/>
    <mergeCell ref="G219:H219"/>
    <mergeCell ref="I219:J219"/>
    <mergeCell ref="K219:L219"/>
    <mergeCell ref="M219:N219"/>
    <mergeCell ref="O219:P219"/>
    <mergeCell ref="Q219:R219"/>
    <mergeCell ref="B193:D193"/>
    <mergeCell ref="E193:F193"/>
    <mergeCell ref="G193:H193"/>
    <mergeCell ref="I193:J193"/>
    <mergeCell ref="K193:L193"/>
    <mergeCell ref="B194:D194"/>
    <mergeCell ref="E194:F194"/>
    <mergeCell ref="G194:H194"/>
    <mergeCell ref="I194:J194"/>
    <mergeCell ref="K194:L194"/>
    <mergeCell ref="B195:D195"/>
    <mergeCell ref="E195:F195"/>
    <mergeCell ref="G195:H195"/>
    <mergeCell ref="I195:J195"/>
    <mergeCell ref="K195:L195"/>
    <mergeCell ref="B196:D196"/>
    <mergeCell ref="B207:D207"/>
    <mergeCell ref="E207:G207"/>
    <mergeCell ref="H207:J207"/>
    <mergeCell ref="Q207:R207"/>
    <mergeCell ref="B208:D208"/>
    <mergeCell ref="E208:G208"/>
    <mergeCell ref="H208:J208"/>
    <mergeCell ref="Q208:R208"/>
    <mergeCell ref="B215:D216"/>
    <mergeCell ref="E215:F216"/>
    <mergeCell ref="G215:H216"/>
    <mergeCell ref="I215:J216"/>
    <mergeCell ref="K215:L216"/>
    <mergeCell ref="M215:N216"/>
    <mergeCell ref="O215:P216"/>
    <mergeCell ref="Q215:R216"/>
    <mergeCell ref="B217:D217"/>
    <mergeCell ref="E217:F217"/>
    <mergeCell ref="G217:H217"/>
    <mergeCell ref="I217:J217"/>
    <mergeCell ref="K217:L217"/>
    <mergeCell ref="M217:N217"/>
    <mergeCell ref="O217:P217"/>
    <mergeCell ref="Q217:R217"/>
    <mergeCell ref="B225:D225"/>
    <mergeCell ref="E225:F225"/>
    <mergeCell ref="G225:H225"/>
    <mergeCell ref="I225:J225"/>
    <mergeCell ref="K225:L225"/>
    <mergeCell ref="M225:N225"/>
    <mergeCell ref="O225:P225"/>
    <mergeCell ref="Q225:R225"/>
    <mergeCell ref="B226:D226"/>
    <mergeCell ref="E226:F226"/>
    <mergeCell ref="G226:H226"/>
    <mergeCell ref="I226:J226"/>
    <mergeCell ref="K226:L226"/>
    <mergeCell ref="M226:N226"/>
    <mergeCell ref="O226:P226"/>
    <mergeCell ref="Q226:R226"/>
    <mergeCell ref="B227:D227"/>
    <mergeCell ref="E227:F227"/>
    <mergeCell ref="G227:H227"/>
    <mergeCell ref="I227:J227"/>
    <mergeCell ref="K227:L227"/>
    <mergeCell ref="M227:N227"/>
    <mergeCell ref="O227:P227"/>
    <mergeCell ref="Q227:R227"/>
    <mergeCell ref="B220:D220"/>
    <mergeCell ref="E220:F220"/>
    <mergeCell ref="G220:H220"/>
    <mergeCell ref="I220:J220"/>
    <mergeCell ref="K220:L220"/>
    <mergeCell ref="M220:N220"/>
    <mergeCell ref="O220:P220"/>
    <mergeCell ref="Q220:R220"/>
    <mergeCell ref="B221:D221"/>
    <mergeCell ref="E221:F221"/>
    <mergeCell ref="G221:H221"/>
    <mergeCell ref="I221:J221"/>
    <mergeCell ref="K221:L221"/>
    <mergeCell ref="M221:N221"/>
    <mergeCell ref="O221:P221"/>
    <mergeCell ref="Q221:R221"/>
    <mergeCell ref="B223:D224"/>
    <mergeCell ref="E223:F224"/>
    <mergeCell ref="G223:H224"/>
    <mergeCell ref="I223:J224"/>
    <mergeCell ref="K223:L224"/>
    <mergeCell ref="M223:N224"/>
    <mergeCell ref="O223:P224"/>
    <mergeCell ref="Q223:R224"/>
    <mergeCell ref="Q239:R239"/>
    <mergeCell ref="M240:N240"/>
    <mergeCell ref="B242:R242"/>
    <mergeCell ref="O229:P229"/>
    <mergeCell ref="Q229:R229"/>
    <mergeCell ref="B228:D228"/>
    <mergeCell ref="E228:F228"/>
    <mergeCell ref="G228:H228"/>
    <mergeCell ref="I228:J228"/>
    <mergeCell ref="O238:P238"/>
    <mergeCell ref="Q238:R238"/>
    <mergeCell ref="O228:P228"/>
    <mergeCell ref="Q228:R228"/>
    <mergeCell ref="B229:D229"/>
    <mergeCell ref="E229:F229"/>
    <mergeCell ref="G229:H229"/>
    <mergeCell ref="I229:J229"/>
    <mergeCell ref="K229:L229"/>
    <mergeCell ref="M229:N229"/>
    <mergeCell ref="B235:D236"/>
    <mergeCell ref="E235:F236"/>
    <mergeCell ref="G235:H236"/>
    <mergeCell ref="I235:J236"/>
    <mergeCell ref="K235:L236"/>
    <mergeCell ref="M235:N236"/>
    <mergeCell ref="O235:P236"/>
    <mergeCell ref="Q235:R236"/>
    <mergeCell ref="B237:D237"/>
    <mergeCell ref="E237:F237"/>
    <mergeCell ref="G237:H237"/>
    <mergeCell ref="I237:J237"/>
    <mergeCell ref="K237:L237"/>
    <mergeCell ref="M237:N237"/>
    <mergeCell ref="O237:P237"/>
    <mergeCell ref="Q237:R237"/>
    <mergeCell ref="B238:D238"/>
    <mergeCell ref="E238:F238"/>
    <mergeCell ref="G238:H238"/>
    <mergeCell ref="I238:J238"/>
    <mergeCell ref="K238:L238"/>
    <mergeCell ref="M238:N238"/>
    <mergeCell ref="H261:I261"/>
    <mergeCell ref="J261:K261"/>
    <mergeCell ref="L261:M261"/>
    <mergeCell ref="B249:D249"/>
    <mergeCell ref="E249:F249"/>
    <mergeCell ref="B239:D239"/>
    <mergeCell ref="E239:F239"/>
    <mergeCell ref="G239:H239"/>
    <mergeCell ref="I239:J239"/>
    <mergeCell ref="K239:L239"/>
    <mergeCell ref="M239:N239"/>
    <mergeCell ref="M243:N244"/>
    <mergeCell ref="O243:P244"/>
    <mergeCell ref="Q243:R244"/>
    <mergeCell ref="O240:P240"/>
    <mergeCell ref="Q240:R240"/>
    <mergeCell ref="B241:D241"/>
    <mergeCell ref="O241:P241"/>
    <mergeCell ref="Q241:R241"/>
    <mergeCell ref="G240:H240"/>
    <mergeCell ref="I240:J240"/>
    <mergeCell ref="E245:F245"/>
    <mergeCell ref="G245:H245"/>
    <mergeCell ref="I245:J245"/>
    <mergeCell ref="K245:L245"/>
    <mergeCell ref="M245:N245"/>
    <mergeCell ref="B243:D244"/>
    <mergeCell ref="E243:F244"/>
    <mergeCell ref="K240:L240"/>
    <mergeCell ref="G243:H244"/>
    <mergeCell ref="I243:J244"/>
    <mergeCell ref="K243:L244"/>
    <mergeCell ref="B274:D274"/>
    <mergeCell ref="F274:G274"/>
    <mergeCell ref="I274:J274"/>
    <mergeCell ref="L274:M274"/>
    <mergeCell ref="B275:D275"/>
    <mergeCell ref="F275:G275"/>
    <mergeCell ref="I275:J275"/>
    <mergeCell ref="L275:M275"/>
    <mergeCell ref="H262:I262"/>
    <mergeCell ref="J262:K262"/>
    <mergeCell ref="K271:K272"/>
    <mergeCell ref="L271:M272"/>
    <mergeCell ref="F272:G272"/>
    <mergeCell ref="I272:J272"/>
    <mergeCell ref="B273:D273"/>
    <mergeCell ref="F273:G273"/>
    <mergeCell ref="I273:J273"/>
    <mergeCell ref="L273:M273"/>
    <mergeCell ref="B269:D272"/>
    <mergeCell ref="E269:J269"/>
    <mergeCell ref="B276:D276"/>
    <mergeCell ref="F276:G276"/>
    <mergeCell ref="I276:J276"/>
    <mergeCell ref="L276:M276"/>
    <mergeCell ref="B277:D277"/>
    <mergeCell ref="F277:G277"/>
    <mergeCell ref="I277:J277"/>
    <mergeCell ref="L277:M277"/>
    <mergeCell ref="O245:P245"/>
    <mergeCell ref="B246:D246"/>
    <mergeCell ref="E246:F246"/>
    <mergeCell ref="G246:H246"/>
    <mergeCell ref="I246:J246"/>
    <mergeCell ref="K246:L246"/>
    <mergeCell ref="M246:N246"/>
    <mergeCell ref="O246:P246"/>
    <mergeCell ref="B248:D248"/>
    <mergeCell ref="E248:F248"/>
    <mergeCell ref="I247:J247"/>
    <mergeCell ref="K247:L247"/>
    <mergeCell ref="M247:N247"/>
    <mergeCell ref="B245:D245"/>
    <mergeCell ref="G249:H249"/>
    <mergeCell ref="I249:J249"/>
    <mergeCell ref="K269:M269"/>
    <mergeCell ref="E270:J270"/>
    <mergeCell ref="K270:M270"/>
    <mergeCell ref="E271:G271"/>
    <mergeCell ref="H271:J271"/>
    <mergeCell ref="B262:C262"/>
    <mergeCell ref="D262:E262"/>
    <mergeCell ref="F262:G262"/>
    <mergeCell ref="O249:P249"/>
    <mergeCell ref="Q249:R249"/>
    <mergeCell ref="P73:S73"/>
    <mergeCell ref="O248:P248"/>
    <mergeCell ref="Q248:R248"/>
    <mergeCell ref="B247:D247"/>
    <mergeCell ref="E247:F247"/>
    <mergeCell ref="E241:F241"/>
    <mergeCell ref="G241:H241"/>
    <mergeCell ref="I241:J241"/>
    <mergeCell ref="K241:L241"/>
    <mergeCell ref="M241:N241"/>
    <mergeCell ref="L262:M262"/>
    <mergeCell ref="G247:H247"/>
    <mergeCell ref="G248:H248"/>
    <mergeCell ref="I248:J248"/>
    <mergeCell ref="K248:L248"/>
    <mergeCell ref="M248:N248"/>
    <mergeCell ref="Q245:R245"/>
    <mergeCell ref="Q246:R246"/>
    <mergeCell ref="K228:L228"/>
    <mergeCell ref="M228:N228"/>
    <mergeCell ref="B240:D240"/>
    <mergeCell ref="E240:F240"/>
    <mergeCell ref="K249:L249"/>
    <mergeCell ref="M249:N249"/>
    <mergeCell ref="O247:P247"/>
    <mergeCell ref="Q247:R247"/>
    <mergeCell ref="O239:P239"/>
    <mergeCell ref="B261:C261"/>
    <mergeCell ref="D261:E261"/>
    <mergeCell ref="F261:G261"/>
  </mergeCells>
  <phoneticPr fontId="2"/>
  <pageMargins left="0.70866141732283472" right="0.70866141732283472" top="0.74803149606299213" bottom="0.74803149606299213" header="0.31496062992125984" footer="0.31496062992125984"/>
  <pageSetup paperSize="9" scale="72" firstPageNumber="46" fitToHeight="0" orientation="portrait" useFirstPageNumber="1" r:id="rId1"/>
  <headerFooter differentOddEven="1" differentFirst="1" scaleWithDoc="0" alignWithMargins="0">
    <oddHeader>&amp;L
&amp;R&amp;"ＭＳ 明朝,標準"&amp;10社会・福祉</oddHeader>
    <oddFooter>&amp;C&amp;"ＭＳ 明朝,標準"&amp;P</oddFooter>
    <evenHeader>&amp;L&amp;"ＭＳ 明朝,標準"&amp;10社会・福祉</evenHeader>
    <evenFooter>&amp;C&amp;"ＭＳ 明朝,標準"&amp;P</evenFooter>
    <firstHeader>&amp;R&amp;"ＭＳ 明朝,標準"&amp;10社会福祉</firstHeader>
  </headerFooter>
  <rowBreaks count="5" manualBreakCount="5">
    <brk id="36" max="16383" man="1"/>
    <brk id="90" max="18" man="1"/>
    <brk id="135" max="24" man="1"/>
    <brk id="186" max="18" man="1"/>
    <brk id="231" max="18" man="1"/>
  </rowBreaks>
  <colBreaks count="1" manualBreakCount="1">
    <brk id="1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8:W298"/>
  <sheetViews>
    <sheetView view="pageBreakPreview" topLeftCell="A31" zoomScaleNormal="100" zoomScaleSheetLayoutView="100" workbookViewId="0">
      <selection activeCell="Q268" sqref="Q268"/>
    </sheetView>
  </sheetViews>
  <sheetFormatPr defaultColWidth="9" defaultRowHeight="13.5"/>
  <cols>
    <col min="1" max="1" width="5.25" style="341" customWidth="1"/>
    <col min="2" max="2" width="9" style="341" customWidth="1"/>
    <col min="3" max="4" width="9" style="341"/>
    <col min="5" max="5" width="9.125" style="341" bestFit="1" customWidth="1"/>
    <col min="6" max="7" width="9.25" style="341" bestFit="1" customWidth="1"/>
    <col min="8" max="8" width="9.125" style="341" bestFit="1" customWidth="1"/>
    <col min="9" max="9" width="9.25" style="341" bestFit="1" customWidth="1"/>
    <col min="10" max="16384" width="9" style="341"/>
  </cols>
  <sheetData>
    <row r="18" spans="1:12">
      <c r="D18" s="100"/>
    </row>
    <row r="27" spans="1:12" ht="13.5" customHeight="1">
      <c r="D27" s="341" t="s">
        <v>107</v>
      </c>
    </row>
    <row r="28" spans="1:12" ht="43.5" customHeight="1">
      <c r="A28" s="2926" t="s">
        <v>710</v>
      </c>
      <c r="B28" s="2926"/>
      <c r="C28" s="2926"/>
      <c r="D28" s="2926"/>
      <c r="E28" s="2926"/>
      <c r="F28" s="2926"/>
      <c r="G28" s="2926"/>
      <c r="H28" s="2926"/>
      <c r="I28" s="2926"/>
      <c r="J28" s="2926"/>
      <c r="K28" s="2926"/>
      <c r="L28" s="2926"/>
    </row>
    <row r="36" spans="1:11" ht="16.5">
      <c r="A36" s="93" t="s">
        <v>711</v>
      </c>
      <c r="J36" s="48"/>
    </row>
    <row r="37" spans="1:11" ht="12.6" customHeight="1">
      <c r="A37" s="221"/>
      <c r="J37" s="48"/>
      <c r="K37" s="48" t="s">
        <v>2151</v>
      </c>
    </row>
    <row r="38" spans="1:11" ht="12.6" customHeight="1" thickBot="1">
      <c r="J38" s="48"/>
      <c r="K38" s="65" t="s">
        <v>712</v>
      </c>
    </row>
    <row r="39" spans="1:11">
      <c r="B39" s="2768" t="s">
        <v>2049</v>
      </c>
      <c r="C39" s="2769"/>
      <c r="D39" s="2929" t="s">
        <v>713</v>
      </c>
      <c r="E39" s="2929"/>
      <c r="F39" s="2929"/>
      <c r="G39" s="2929" t="s">
        <v>714</v>
      </c>
      <c r="H39" s="2929"/>
      <c r="I39" s="2929"/>
      <c r="J39" s="2929"/>
      <c r="K39" s="2930"/>
    </row>
    <row r="40" spans="1:11">
      <c r="B40" s="2927"/>
      <c r="C40" s="2928"/>
      <c r="D40" s="2931" t="s">
        <v>715</v>
      </c>
      <c r="E40" s="2932" t="s">
        <v>716</v>
      </c>
      <c r="F40" s="2932" t="s">
        <v>717</v>
      </c>
      <c r="G40" s="2832" t="s">
        <v>1</v>
      </c>
      <c r="H40" s="2933" t="s">
        <v>718</v>
      </c>
      <c r="I40" s="2933" t="s">
        <v>719</v>
      </c>
      <c r="J40" s="2933" t="s">
        <v>720</v>
      </c>
      <c r="K40" s="2934" t="s">
        <v>721</v>
      </c>
    </row>
    <row r="41" spans="1:11">
      <c r="B41" s="2927"/>
      <c r="C41" s="2928"/>
      <c r="D41" s="2931"/>
      <c r="E41" s="2932"/>
      <c r="F41" s="2932"/>
      <c r="G41" s="2832"/>
      <c r="H41" s="2933"/>
      <c r="I41" s="2933"/>
      <c r="J41" s="2933"/>
      <c r="K41" s="2934"/>
    </row>
    <row r="42" spans="1:11">
      <c r="B42" s="2927"/>
      <c r="C42" s="2928"/>
      <c r="D42" s="2931"/>
      <c r="E42" s="2932"/>
      <c r="F42" s="2932"/>
      <c r="G42" s="2832"/>
      <c r="H42" s="2933"/>
      <c r="I42" s="2933"/>
      <c r="J42" s="2933"/>
      <c r="K42" s="2934"/>
    </row>
    <row r="43" spans="1:11">
      <c r="B43" s="2771"/>
      <c r="C43" s="2772"/>
      <c r="D43" s="2931"/>
      <c r="E43" s="2932"/>
      <c r="F43" s="2932"/>
      <c r="G43" s="2832"/>
      <c r="H43" s="2933"/>
      <c r="I43" s="2933"/>
      <c r="J43" s="2933"/>
      <c r="K43" s="2934"/>
    </row>
    <row r="44" spans="1:11" ht="30" customHeight="1">
      <c r="B44" s="2687" t="s">
        <v>2716</v>
      </c>
      <c r="C44" s="1696"/>
      <c r="D44" s="313">
        <v>4</v>
      </c>
      <c r="E44" s="313">
        <v>51</v>
      </c>
      <c r="F44" s="313">
        <v>26</v>
      </c>
      <c r="G44" s="318">
        <v>888</v>
      </c>
      <c r="H44" s="336">
        <v>175</v>
      </c>
      <c r="I44" s="304" t="s">
        <v>121</v>
      </c>
      <c r="J44" s="336">
        <v>6</v>
      </c>
      <c r="K44" s="580">
        <v>707</v>
      </c>
    </row>
    <row r="45" spans="1:11">
      <c r="B45" s="2412"/>
      <c r="C45" s="2414"/>
      <c r="D45" s="313"/>
      <c r="E45" s="313"/>
      <c r="F45" s="313"/>
      <c r="G45" s="318"/>
      <c r="H45" s="313"/>
      <c r="I45" s="303"/>
      <c r="J45" s="313"/>
      <c r="K45" s="581"/>
    </row>
    <row r="46" spans="1:11" ht="30" customHeight="1">
      <c r="B46" s="2425" t="s">
        <v>2717</v>
      </c>
      <c r="C46" s="1663"/>
      <c r="D46" s="313">
        <v>4</v>
      </c>
      <c r="E46" s="313">
        <v>50</v>
      </c>
      <c r="F46" s="313">
        <v>24</v>
      </c>
      <c r="G46" s="318">
        <v>888</v>
      </c>
      <c r="H46" s="313">
        <v>175</v>
      </c>
      <c r="I46" s="303" t="s">
        <v>121</v>
      </c>
      <c r="J46" s="313">
        <v>6</v>
      </c>
      <c r="K46" s="581">
        <v>707</v>
      </c>
    </row>
    <row r="47" spans="1:11">
      <c r="B47" s="2412"/>
      <c r="C47" s="2414"/>
      <c r="D47" s="313"/>
      <c r="E47" s="313"/>
      <c r="F47" s="313"/>
      <c r="G47" s="318"/>
      <c r="H47" s="313"/>
      <c r="I47" s="303"/>
      <c r="J47" s="313"/>
      <c r="K47" s="581"/>
    </row>
    <row r="48" spans="1:11" ht="30" customHeight="1">
      <c r="B48" s="2425" t="s">
        <v>2718</v>
      </c>
      <c r="C48" s="1663"/>
      <c r="D48" s="313">
        <v>4</v>
      </c>
      <c r="E48" s="313">
        <v>50</v>
      </c>
      <c r="F48" s="313">
        <v>24</v>
      </c>
      <c r="G48" s="318">
        <v>888</v>
      </c>
      <c r="H48" s="313">
        <v>175</v>
      </c>
      <c r="I48" s="303" t="s">
        <v>121</v>
      </c>
      <c r="J48" s="313">
        <v>6</v>
      </c>
      <c r="K48" s="581">
        <v>707</v>
      </c>
    </row>
    <row r="49" spans="1:11">
      <c r="B49" s="2412"/>
      <c r="C49" s="2414"/>
      <c r="D49" s="313"/>
      <c r="E49" s="313"/>
      <c r="F49" s="313"/>
      <c r="G49" s="318"/>
      <c r="H49" s="313"/>
      <c r="I49" s="303"/>
      <c r="J49" s="313"/>
      <c r="K49" s="581"/>
    </row>
    <row r="50" spans="1:11" ht="30" customHeight="1">
      <c r="B50" s="2425" t="s">
        <v>2719</v>
      </c>
      <c r="C50" s="1663"/>
      <c r="D50" s="313">
        <v>4</v>
      </c>
      <c r="E50" s="313">
        <v>50</v>
      </c>
      <c r="F50" s="313">
        <v>24</v>
      </c>
      <c r="G50" s="318">
        <v>888</v>
      </c>
      <c r="H50" s="313">
        <v>175</v>
      </c>
      <c r="I50" s="303" t="s">
        <v>121</v>
      </c>
      <c r="J50" s="313">
        <v>6</v>
      </c>
      <c r="K50" s="581">
        <v>707</v>
      </c>
    </row>
    <row r="51" spans="1:11">
      <c r="B51" s="2412"/>
      <c r="C51" s="2414"/>
      <c r="D51" s="313"/>
      <c r="E51" s="313"/>
      <c r="F51" s="313"/>
      <c r="G51" s="318"/>
      <c r="H51" s="313"/>
      <c r="I51" s="303"/>
      <c r="J51" s="313"/>
      <c r="K51" s="581"/>
    </row>
    <row r="52" spans="1:11" ht="30" customHeight="1" thickBot="1">
      <c r="B52" s="2517" t="s">
        <v>2720</v>
      </c>
      <c r="C52" s="1669"/>
      <c r="D52" s="315">
        <v>4</v>
      </c>
      <c r="E52" s="315">
        <v>51</v>
      </c>
      <c r="F52" s="315">
        <v>24</v>
      </c>
      <c r="G52" s="312">
        <v>888</v>
      </c>
      <c r="H52" s="315">
        <v>175</v>
      </c>
      <c r="I52" s="307" t="s">
        <v>121</v>
      </c>
      <c r="J52" s="315">
        <v>6</v>
      </c>
      <c r="K52" s="582">
        <v>707</v>
      </c>
    </row>
    <row r="53" spans="1:11">
      <c r="B53" s="100" t="s">
        <v>722</v>
      </c>
      <c r="J53" s="48"/>
    </row>
    <row r="54" spans="1:11">
      <c r="J54" s="48"/>
      <c r="K54" s="48"/>
    </row>
    <row r="55" spans="1:11" ht="12.6" customHeight="1"/>
    <row r="56" spans="1:11" ht="16.5">
      <c r="A56" s="93" t="s">
        <v>723</v>
      </c>
    </row>
    <row r="57" spans="1:11" ht="12.6" customHeight="1">
      <c r="I57" s="48"/>
      <c r="J57" s="48" t="s">
        <v>2201</v>
      </c>
    </row>
    <row r="58" spans="1:11" ht="12.6" customHeight="1" thickBot="1">
      <c r="A58" s="221"/>
      <c r="J58" s="65" t="s">
        <v>486</v>
      </c>
    </row>
    <row r="59" spans="1:11">
      <c r="B59" s="2768" t="s">
        <v>2049</v>
      </c>
      <c r="C59" s="2770"/>
      <c r="D59" s="2929" t="s">
        <v>724</v>
      </c>
      <c r="E59" s="2937" t="s">
        <v>725</v>
      </c>
      <c r="F59" s="2929" t="s">
        <v>726</v>
      </c>
      <c r="G59" s="2929" t="s">
        <v>727</v>
      </c>
      <c r="H59" s="2929" t="s">
        <v>728</v>
      </c>
      <c r="I59" s="2937" t="s">
        <v>729</v>
      </c>
      <c r="J59" s="2935" t="s">
        <v>730</v>
      </c>
    </row>
    <row r="60" spans="1:11">
      <c r="B60" s="2771"/>
      <c r="C60" s="2773"/>
      <c r="D60" s="2832"/>
      <c r="E60" s="2933"/>
      <c r="F60" s="2832"/>
      <c r="G60" s="2832"/>
      <c r="H60" s="2832"/>
      <c r="I60" s="2933"/>
      <c r="J60" s="2936"/>
    </row>
    <row r="61" spans="1:11" ht="30" customHeight="1">
      <c r="B61" s="2687" t="s">
        <v>2716</v>
      </c>
      <c r="C61" s="1696"/>
      <c r="D61" s="583">
        <v>184</v>
      </c>
      <c r="E61" s="583">
        <v>42</v>
      </c>
      <c r="F61" s="583">
        <v>205</v>
      </c>
      <c r="G61" s="583">
        <v>51</v>
      </c>
      <c r="H61" s="583">
        <v>31</v>
      </c>
      <c r="I61" s="583">
        <v>802</v>
      </c>
      <c r="J61" s="321">
        <v>267</v>
      </c>
    </row>
    <row r="62" spans="1:11">
      <c r="B62" s="2501"/>
      <c r="C62" s="2502"/>
      <c r="D62" s="584"/>
      <c r="E62" s="584"/>
      <c r="F62" s="584"/>
      <c r="G62" s="584"/>
      <c r="H62" s="584"/>
      <c r="I62" s="584"/>
      <c r="J62" s="321"/>
    </row>
    <row r="63" spans="1:11" ht="30" customHeight="1">
      <c r="B63" s="2425" t="s">
        <v>2718</v>
      </c>
      <c r="C63" s="1663"/>
      <c r="D63" s="584">
        <v>164</v>
      </c>
      <c r="E63" s="584">
        <v>40</v>
      </c>
      <c r="F63" s="584">
        <v>210</v>
      </c>
      <c r="G63" s="584">
        <v>51</v>
      </c>
      <c r="H63" s="584">
        <v>44</v>
      </c>
      <c r="I63" s="584">
        <v>829</v>
      </c>
      <c r="J63" s="321">
        <v>258</v>
      </c>
    </row>
    <row r="64" spans="1:11">
      <c r="B64" s="2501"/>
      <c r="C64" s="2502"/>
      <c r="D64" s="584"/>
      <c r="E64" s="584"/>
      <c r="F64" s="584"/>
      <c r="G64" s="584"/>
      <c r="H64" s="584"/>
      <c r="I64" s="584"/>
      <c r="J64" s="321"/>
    </row>
    <row r="65" spans="1:11" ht="30" customHeight="1" thickBot="1">
      <c r="B65" s="2517" t="s">
        <v>3091</v>
      </c>
      <c r="C65" s="1669"/>
      <c r="D65" s="585">
        <v>167</v>
      </c>
      <c r="E65" s="585">
        <v>35</v>
      </c>
      <c r="F65" s="585">
        <v>204</v>
      </c>
      <c r="G65" s="585">
        <v>51</v>
      </c>
      <c r="H65" s="585">
        <v>47</v>
      </c>
      <c r="I65" s="585">
        <v>897</v>
      </c>
      <c r="J65" s="325">
        <v>250</v>
      </c>
    </row>
    <row r="66" spans="1:11" ht="13.5" customHeight="1">
      <c r="B66" s="100" t="s">
        <v>722</v>
      </c>
      <c r="C66" s="302"/>
      <c r="D66" s="320"/>
      <c r="E66" s="320"/>
      <c r="F66" s="320"/>
      <c r="G66" s="320"/>
      <c r="H66" s="320"/>
      <c r="I66" s="320"/>
    </row>
    <row r="67" spans="1:11" ht="13.5" customHeight="1">
      <c r="B67" s="341" t="s">
        <v>3557</v>
      </c>
      <c r="I67" s="48"/>
    </row>
    <row r="68" spans="1:11" ht="13.5" customHeight="1">
      <c r="I68" s="48"/>
    </row>
    <row r="70" spans="1:11" ht="16.5">
      <c r="A70" s="93" t="s">
        <v>731</v>
      </c>
    </row>
    <row r="71" spans="1:11">
      <c r="A71" s="221"/>
      <c r="B71" s="221"/>
      <c r="K71" s="48" t="s">
        <v>2122</v>
      </c>
    </row>
    <row r="72" spans="1:11">
      <c r="A72" s="221"/>
      <c r="B72" s="15"/>
      <c r="I72" s="302"/>
      <c r="J72" s="320"/>
      <c r="K72" s="586" t="s">
        <v>3445</v>
      </c>
    </row>
    <row r="73" spans="1:11">
      <c r="A73" s="221"/>
      <c r="B73" s="2923" t="s">
        <v>732</v>
      </c>
      <c r="C73" s="1374"/>
      <c r="D73" s="1375"/>
      <c r="E73" s="2924" t="s">
        <v>311</v>
      </c>
      <c r="F73" s="587" t="s">
        <v>2407</v>
      </c>
      <c r="G73" s="587" t="s">
        <v>2408</v>
      </c>
      <c r="H73" s="587" t="s">
        <v>2410</v>
      </c>
      <c r="I73" s="587" t="s">
        <v>2409</v>
      </c>
      <c r="J73" s="587" t="s">
        <v>2411</v>
      </c>
      <c r="K73" s="2924" t="s">
        <v>1702</v>
      </c>
    </row>
    <row r="74" spans="1:11">
      <c r="A74" s="221"/>
      <c r="B74" s="1376"/>
      <c r="C74" s="1377"/>
      <c r="D74" s="1378"/>
      <c r="E74" s="2925"/>
      <c r="F74" s="588" t="s">
        <v>3093</v>
      </c>
      <c r="G74" s="588" t="s">
        <v>3094</v>
      </c>
      <c r="H74" s="588" t="s">
        <v>3095</v>
      </c>
      <c r="I74" s="588" t="s">
        <v>3096</v>
      </c>
      <c r="J74" s="588" t="s">
        <v>3097</v>
      </c>
      <c r="K74" s="2925"/>
    </row>
    <row r="75" spans="1:11" ht="16.5" customHeight="1">
      <c r="A75" s="221"/>
      <c r="B75" s="2952" t="s">
        <v>2721</v>
      </c>
      <c r="C75" s="336" t="s">
        <v>1703</v>
      </c>
      <c r="D75" s="337"/>
      <c r="E75" s="589" t="s">
        <v>733</v>
      </c>
      <c r="F75" s="185">
        <v>19</v>
      </c>
      <c r="G75" s="590">
        <v>2</v>
      </c>
      <c r="H75" s="590">
        <v>1</v>
      </c>
      <c r="I75" s="590">
        <v>0</v>
      </c>
      <c r="J75" s="590">
        <v>0</v>
      </c>
      <c r="K75" s="2924"/>
    </row>
    <row r="76" spans="1:11">
      <c r="A76" s="221"/>
      <c r="B76" s="2953"/>
      <c r="C76" s="591"/>
      <c r="D76" s="592"/>
      <c r="E76" s="593" t="s">
        <v>734</v>
      </c>
      <c r="F76" s="187">
        <v>19</v>
      </c>
      <c r="G76" s="186">
        <v>2</v>
      </c>
      <c r="H76" s="186">
        <v>1</v>
      </c>
      <c r="I76" s="186">
        <v>0</v>
      </c>
      <c r="J76" s="186">
        <v>0</v>
      </c>
      <c r="K76" s="2945"/>
    </row>
    <row r="77" spans="1:11">
      <c r="A77" s="221"/>
      <c r="B77" s="2953"/>
      <c r="C77" s="594"/>
      <c r="D77" s="595"/>
      <c r="E77" s="596" t="s">
        <v>735</v>
      </c>
      <c r="F77" s="190">
        <v>100</v>
      </c>
      <c r="G77" s="190">
        <v>100</v>
      </c>
      <c r="H77" s="190">
        <v>100</v>
      </c>
      <c r="I77" s="190">
        <v>0</v>
      </c>
      <c r="J77" s="190">
        <v>0</v>
      </c>
      <c r="K77" s="2925"/>
    </row>
    <row r="78" spans="1:11">
      <c r="A78" s="221"/>
      <c r="B78" s="2953"/>
      <c r="C78" s="2955" t="s">
        <v>2722</v>
      </c>
      <c r="D78" s="2956"/>
      <c r="E78" s="589" t="s">
        <v>733</v>
      </c>
      <c r="F78" s="185">
        <v>491</v>
      </c>
      <c r="G78" s="590">
        <v>503</v>
      </c>
      <c r="H78" s="590">
        <v>442</v>
      </c>
      <c r="I78" s="590">
        <v>438</v>
      </c>
      <c r="J78" s="590">
        <v>411</v>
      </c>
      <c r="K78" s="2924"/>
    </row>
    <row r="79" spans="1:11">
      <c r="A79" s="221"/>
      <c r="B79" s="2953"/>
      <c r="C79" s="591"/>
      <c r="D79" s="592"/>
      <c r="E79" s="593" t="s">
        <v>734</v>
      </c>
      <c r="F79" s="187">
        <v>526</v>
      </c>
      <c r="G79" s="186">
        <v>467</v>
      </c>
      <c r="H79" s="186">
        <v>442</v>
      </c>
      <c r="I79" s="186">
        <v>424</v>
      </c>
      <c r="J79" s="186">
        <v>392</v>
      </c>
      <c r="K79" s="2945"/>
    </row>
    <row r="80" spans="1:11">
      <c r="A80" s="221"/>
      <c r="B80" s="2953"/>
      <c r="C80" s="594"/>
      <c r="D80" s="595"/>
      <c r="E80" s="596" t="s">
        <v>735</v>
      </c>
      <c r="F80" s="190">
        <v>107.12830957230142</v>
      </c>
      <c r="G80" s="190">
        <v>92.842942345924456</v>
      </c>
      <c r="H80" s="190">
        <v>100</v>
      </c>
      <c r="I80" s="190">
        <v>96.803652968036531</v>
      </c>
      <c r="J80" s="190">
        <v>95.37712895377129</v>
      </c>
      <c r="K80" s="2925"/>
    </row>
    <row r="81" spans="1:11" ht="16.5" customHeight="1">
      <c r="A81" s="221"/>
      <c r="B81" s="2953"/>
      <c r="C81" s="2957" t="s">
        <v>1704</v>
      </c>
      <c r="D81" s="2958"/>
      <c r="E81" s="589" t="s">
        <v>733</v>
      </c>
      <c r="F81" s="185">
        <v>2032</v>
      </c>
      <c r="G81" s="590">
        <v>2020</v>
      </c>
      <c r="H81" s="590">
        <v>1840</v>
      </c>
      <c r="I81" s="590">
        <v>1764</v>
      </c>
      <c r="J81" s="590">
        <v>1688</v>
      </c>
      <c r="K81" s="2924"/>
    </row>
    <row r="82" spans="1:11">
      <c r="A82" s="221"/>
      <c r="B82" s="2953"/>
      <c r="C82" s="597" t="s">
        <v>1705</v>
      </c>
      <c r="D82" s="598"/>
      <c r="E82" s="593" t="s">
        <v>734</v>
      </c>
      <c r="F82" s="187">
        <v>2107</v>
      </c>
      <c r="G82" s="186">
        <v>1982</v>
      </c>
      <c r="H82" s="186">
        <v>1828</v>
      </c>
      <c r="I82" s="186">
        <v>1724</v>
      </c>
      <c r="J82" s="186">
        <v>1604</v>
      </c>
      <c r="K82" s="2945"/>
    </row>
    <row r="83" spans="1:11">
      <c r="A83" s="221"/>
      <c r="B83" s="2953"/>
      <c r="C83" s="2959" t="s">
        <v>3479</v>
      </c>
      <c r="D83" s="2960"/>
      <c r="E83" s="596" t="s">
        <v>735</v>
      </c>
      <c r="F83" s="190">
        <v>103.69094488188976</v>
      </c>
      <c r="G83" s="190">
        <v>98.118811881188122</v>
      </c>
      <c r="H83" s="190">
        <v>99.34782608695653</v>
      </c>
      <c r="I83" s="190">
        <v>97.732426303854879</v>
      </c>
      <c r="J83" s="190">
        <v>95.023696682464447</v>
      </c>
      <c r="K83" s="2925"/>
    </row>
    <row r="84" spans="1:11">
      <c r="A84" s="221"/>
      <c r="B84" s="2953"/>
      <c r="C84" s="2961" t="s">
        <v>1706</v>
      </c>
      <c r="D84" s="2962"/>
      <c r="E84" s="589" t="s">
        <v>733</v>
      </c>
      <c r="F84" s="185">
        <v>588</v>
      </c>
      <c r="G84" s="590">
        <v>635</v>
      </c>
      <c r="H84" s="590">
        <v>642</v>
      </c>
      <c r="I84" s="590">
        <v>618</v>
      </c>
      <c r="J84" s="590">
        <v>582</v>
      </c>
      <c r="K84" s="2924"/>
    </row>
    <row r="85" spans="1:11">
      <c r="A85" s="221"/>
      <c r="B85" s="2953"/>
      <c r="C85" s="2938" t="s">
        <v>3480</v>
      </c>
      <c r="D85" s="2939"/>
      <c r="E85" s="593" t="s">
        <v>734</v>
      </c>
      <c r="F85" s="187">
        <v>461</v>
      </c>
      <c r="G85" s="186">
        <v>558</v>
      </c>
      <c r="H85" s="186">
        <v>560</v>
      </c>
      <c r="I85" s="186">
        <v>570</v>
      </c>
      <c r="J85" s="186">
        <v>488</v>
      </c>
      <c r="K85" s="2945"/>
    </row>
    <row r="86" spans="1:11">
      <c r="A86" s="221"/>
      <c r="B86" s="2953"/>
      <c r="C86" s="2940"/>
      <c r="D86" s="2941"/>
      <c r="E86" s="596" t="s">
        <v>735</v>
      </c>
      <c r="F86" s="190">
        <v>78.401360544217695</v>
      </c>
      <c r="G86" s="190">
        <v>87.874015748031496</v>
      </c>
      <c r="H86" s="190">
        <v>87.227414330218068</v>
      </c>
      <c r="I86" s="190">
        <v>92.233009708737868</v>
      </c>
      <c r="J86" s="190">
        <v>83.848797250859107</v>
      </c>
      <c r="K86" s="2925"/>
    </row>
    <row r="87" spans="1:11" ht="16.5" customHeight="1">
      <c r="A87" s="221"/>
      <c r="B87" s="2953"/>
      <c r="C87" s="2942" t="s">
        <v>1707</v>
      </c>
      <c r="D87" s="599" t="s">
        <v>736</v>
      </c>
      <c r="E87" s="589" t="s">
        <v>733</v>
      </c>
      <c r="F87" s="185">
        <v>509</v>
      </c>
      <c r="G87" s="590">
        <v>531</v>
      </c>
      <c r="H87" s="590">
        <v>472</v>
      </c>
      <c r="I87" s="590">
        <v>457</v>
      </c>
      <c r="J87" s="590">
        <v>424</v>
      </c>
      <c r="K87" s="2924"/>
    </row>
    <row r="88" spans="1:11">
      <c r="A88" s="221"/>
      <c r="B88" s="2953"/>
      <c r="C88" s="2943"/>
      <c r="D88" s="592"/>
      <c r="E88" s="593" t="s">
        <v>734</v>
      </c>
      <c r="F88" s="187">
        <v>472</v>
      </c>
      <c r="G88" s="186">
        <v>543</v>
      </c>
      <c r="H88" s="186">
        <v>451</v>
      </c>
      <c r="I88" s="186">
        <v>453</v>
      </c>
      <c r="J88" s="186">
        <v>402</v>
      </c>
      <c r="K88" s="2945"/>
    </row>
    <row r="89" spans="1:11">
      <c r="A89" s="221"/>
      <c r="B89" s="2953"/>
      <c r="C89" s="2943"/>
      <c r="D89" s="595"/>
      <c r="E89" s="596" t="s">
        <v>735</v>
      </c>
      <c r="F89" s="190">
        <v>92.73084479371316</v>
      </c>
      <c r="G89" s="190">
        <v>102.25988700564972</v>
      </c>
      <c r="H89" s="190">
        <v>95.550847457627114</v>
      </c>
      <c r="I89" s="190">
        <v>99.124726477024069</v>
      </c>
      <c r="J89" s="190">
        <v>94.811320754716974</v>
      </c>
      <c r="K89" s="2925"/>
    </row>
    <row r="90" spans="1:11">
      <c r="A90" s="221"/>
      <c r="B90" s="2953"/>
      <c r="C90" s="2943"/>
      <c r="D90" s="600" t="s">
        <v>737</v>
      </c>
      <c r="E90" s="589" t="s">
        <v>733</v>
      </c>
      <c r="F90" s="185">
        <v>583</v>
      </c>
      <c r="G90" s="590">
        <v>586</v>
      </c>
      <c r="H90" s="590">
        <v>552</v>
      </c>
      <c r="I90" s="590">
        <v>571</v>
      </c>
      <c r="J90" s="590">
        <v>539</v>
      </c>
      <c r="K90" s="2924"/>
    </row>
    <row r="91" spans="1:11">
      <c r="A91" s="221"/>
      <c r="B91" s="2953"/>
      <c r="C91" s="2943"/>
      <c r="D91" s="592"/>
      <c r="E91" s="593" t="s">
        <v>734</v>
      </c>
      <c r="F91" s="187">
        <v>557</v>
      </c>
      <c r="G91" s="186">
        <v>565</v>
      </c>
      <c r="H91" s="186">
        <v>536</v>
      </c>
      <c r="I91" s="186">
        <v>553</v>
      </c>
      <c r="J91" s="186">
        <v>512</v>
      </c>
      <c r="K91" s="2945"/>
    </row>
    <row r="92" spans="1:11">
      <c r="A92" s="221"/>
      <c r="B92" s="2953"/>
      <c r="C92" s="2943"/>
      <c r="D92" s="595"/>
      <c r="E92" s="596" t="s">
        <v>735</v>
      </c>
      <c r="F92" s="190">
        <v>95.540308747855917</v>
      </c>
      <c r="G92" s="190">
        <v>96.416382252559728</v>
      </c>
      <c r="H92" s="190">
        <v>97.101449275362313</v>
      </c>
      <c r="I92" s="190">
        <v>96.847635726795104</v>
      </c>
      <c r="J92" s="190">
        <v>94.990723562152141</v>
      </c>
      <c r="K92" s="2925"/>
    </row>
    <row r="93" spans="1:11" ht="16.5" customHeight="1">
      <c r="A93" s="221"/>
      <c r="B93" s="2953"/>
      <c r="C93" s="2943"/>
      <c r="D93" s="592" t="s">
        <v>3092</v>
      </c>
      <c r="E93" s="589" t="s">
        <v>733</v>
      </c>
      <c r="F93" s="2946"/>
      <c r="G93" s="2946"/>
      <c r="H93" s="185" t="s">
        <v>2723</v>
      </c>
      <c r="I93" s="185" t="s">
        <v>2723</v>
      </c>
      <c r="J93" s="185" t="s">
        <v>2723</v>
      </c>
      <c r="K93" s="2949" t="s">
        <v>2724</v>
      </c>
    </row>
    <row r="94" spans="1:11">
      <c r="A94" s="221"/>
      <c r="B94" s="2953"/>
      <c r="C94" s="2943"/>
      <c r="D94" s="592"/>
      <c r="E94" s="593" t="s">
        <v>734</v>
      </c>
      <c r="F94" s="2947"/>
      <c r="G94" s="2947"/>
      <c r="H94" s="186">
        <v>145</v>
      </c>
      <c r="I94" s="186">
        <v>275</v>
      </c>
      <c r="J94" s="187">
        <v>149</v>
      </c>
      <c r="K94" s="2950"/>
    </row>
    <row r="95" spans="1:11">
      <c r="A95" s="221"/>
      <c r="B95" s="2953"/>
      <c r="C95" s="2944"/>
      <c r="D95" s="592"/>
      <c r="E95" s="596" t="s">
        <v>735</v>
      </c>
      <c r="F95" s="2948"/>
      <c r="G95" s="2948"/>
      <c r="H95" s="188" t="s">
        <v>2723</v>
      </c>
      <c r="I95" s="188" t="s">
        <v>2723</v>
      </c>
      <c r="J95" s="189" t="s">
        <v>2723</v>
      </c>
      <c r="K95" s="2951"/>
    </row>
    <row r="96" spans="1:11" ht="16.5" customHeight="1">
      <c r="A96" s="221"/>
      <c r="B96" s="2953"/>
      <c r="C96" s="2972" t="s">
        <v>738</v>
      </c>
      <c r="D96" s="2973"/>
      <c r="E96" s="589" t="s">
        <v>733</v>
      </c>
      <c r="F96" s="185">
        <v>2331</v>
      </c>
      <c r="G96" s="590">
        <v>2313</v>
      </c>
      <c r="H96" s="590">
        <v>2291</v>
      </c>
      <c r="I96" s="590">
        <v>2124</v>
      </c>
      <c r="J96" s="590">
        <v>2131</v>
      </c>
      <c r="K96" s="2974" t="s">
        <v>2725</v>
      </c>
    </row>
    <row r="97" spans="1:11">
      <c r="A97" s="221"/>
      <c r="B97" s="2953"/>
      <c r="C97" s="601"/>
      <c r="D97" s="592"/>
      <c r="E97" s="593" t="s">
        <v>734</v>
      </c>
      <c r="F97" s="187">
        <v>2815</v>
      </c>
      <c r="G97" s="186">
        <v>2714</v>
      </c>
      <c r="H97" s="186">
        <v>2432</v>
      </c>
      <c r="I97" s="186">
        <v>2329</v>
      </c>
      <c r="J97" s="186">
        <v>1805</v>
      </c>
      <c r="K97" s="2975"/>
    </row>
    <row r="98" spans="1:11">
      <c r="A98" s="221"/>
      <c r="B98" s="2953"/>
      <c r="C98" s="602"/>
      <c r="D98" s="595"/>
      <c r="E98" s="596" t="s">
        <v>735</v>
      </c>
      <c r="F98" s="190">
        <v>120.76362076362076</v>
      </c>
      <c r="G98" s="190">
        <v>117.33679204496326</v>
      </c>
      <c r="H98" s="190">
        <v>106.15451767786992</v>
      </c>
      <c r="I98" s="190">
        <v>109.65160075329567</v>
      </c>
      <c r="J98" s="190">
        <v>84.702017832003747</v>
      </c>
      <c r="K98" s="2976"/>
    </row>
    <row r="99" spans="1:11">
      <c r="A99" s="221"/>
      <c r="B99" s="2953"/>
      <c r="C99" s="2972" t="s">
        <v>2726</v>
      </c>
      <c r="D99" s="2973"/>
      <c r="E99" s="589" t="s">
        <v>733</v>
      </c>
      <c r="F99" s="185">
        <v>2032</v>
      </c>
      <c r="G99" s="590">
        <v>2020</v>
      </c>
      <c r="H99" s="590">
        <v>1840</v>
      </c>
      <c r="I99" s="590">
        <v>1764</v>
      </c>
      <c r="J99" s="590">
        <v>1688</v>
      </c>
      <c r="K99" s="2977"/>
    </row>
    <row r="100" spans="1:11">
      <c r="A100" s="221"/>
      <c r="B100" s="2953"/>
      <c r="C100" s="601"/>
      <c r="D100" s="592"/>
      <c r="E100" s="593" t="s">
        <v>734</v>
      </c>
      <c r="F100" s="187">
        <v>2067</v>
      </c>
      <c r="G100" s="186">
        <v>1950</v>
      </c>
      <c r="H100" s="186">
        <v>1758</v>
      </c>
      <c r="I100" s="186">
        <v>1744</v>
      </c>
      <c r="J100" s="186">
        <v>1564</v>
      </c>
      <c r="K100" s="2978"/>
    </row>
    <row r="101" spans="1:11">
      <c r="A101" s="221"/>
      <c r="B101" s="2953"/>
      <c r="C101" s="602"/>
      <c r="D101" s="595"/>
      <c r="E101" s="596" t="s">
        <v>735</v>
      </c>
      <c r="F101" s="190">
        <v>101.7224409448819</v>
      </c>
      <c r="G101" s="190">
        <v>96.534653465346537</v>
      </c>
      <c r="H101" s="190">
        <v>95.543478260869563</v>
      </c>
      <c r="I101" s="190">
        <v>98.86621315192744</v>
      </c>
      <c r="J101" s="190">
        <v>92.654028436018947</v>
      </c>
      <c r="K101" s="2979"/>
    </row>
    <row r="102" spans="1:11" ht="16.5" customHeight="1">
      <c r="A102" s="221"/>
      <c r="B102" s="2953"/>
      <c r="C102" s="2980" t="s">
        <v>1708</v>
      </c>
      <c r="D102" s="2981"/>
      <c r="E102" s="589" t="s">
        <v>733</v>
      </c>
      <c r="F102" s="185">
        <v>2032</v>
      </c>
      <c r="G102" s="590">
        <v>2020</v>
      </c>
      <c r="H102" s="590">
        <v>1840</v>
      </c>
      <c r="I102" s="590">
        <v>1764</v>
      </c>
      <c r="J102" s="590">
        <v>1688</v>
      </c>
      <c r="K102" s="2977"/>
    </row>
    <row r="103" spans="1:11">
      <c r="A103" s="221"/>
      <c r="B103" s="2953"/>
      <c r="C103" s="2982"/>
      <c r="D103" s="2983"/>
      <c r="E103" s="593" t="s">
        <v>734</v>
      </c>
      <c r="F103" s="187">
        <v>2077</v>
      </c>
      <c r="G103" s="186">
        <v>1948</v>
      </c>
      <c r="H103" s="186">
        <v>1774</v>
      </c>
      <c r="I103" s="186">
        <v>1727</v>
      </c>
      <c r="J103" s="186">
        <v>1577</v>
      </c>
      <c r="K103" s="2978"/>
    </row>
    <row r="104" spans="1:11">
      <c r="A104" s="221"/>
      <c r="B104" s="2953"/>
      <c r="C104" s="602"/>
      <c r="D104" s="595"/>
      <c r="E104" s="596" t="s">
        <v>735</v>
      </c>
      <c r="F104" s="190">
        <v>102.21456692913387</v>
      </c>
      <c r="G104" s="190">
        <v>96.43564356435644</v>
      </c>
      <c r="H104" s="190">
        <v>96.413043478260875</v>
      </c>
      <c r="I104" s="190">
        <v>97.902494331065753</v>
      </c>
      <c r="J104" s="190">
        <v>93.424170616113742</v>
      </c>
      <c r="K104" s="2979"/>
    </row>
    <row r="105" spans="1:11" ht="16.5" customHeight="1">
      <c r="A105" s="221"/>
      <c r="B105" s="2953"/>
      <c r="C105" s="2963" t="s">
        <v>2727</v>
      </c>
      <c r="D105" s="2964"/>
      <c r="E105" s="589" t="s">
        <v>733</v>
      </c>
      <c r="F105" s="185" t="s">
        <v>342</v>
      </c>
      <c r="G105" s="185" t="s">
        <v>342</v>
      </c>
      <c r="H105" s="185" t="s">
        <v>342</v>
      </c>
      <c r="I105" s="185" t="s">
        <v>342</v>
      </c>
      <c r="J105" s="185" t="s">
        <v>342</v>
      </c>
      <c r="K105" s="2969" t="s">
        <v>2728</v>
      </c>
    </row>
    <row r="106" spans="1:11">
      <c r="A106" s="221"/>
      <c r="B106" s="2953"/>
      <c r="C106" s="2965"/>
      <c r="D106" s="2966"/>
      <c r="E106" s="593" t="s">
        <v>734</v>
      </c>
      <c r="F106" s="603">
        <v>19</v>
      </c>
      <c r="G106" s="186">
        <v>68</v>
      </c>
      <c r="H106" s="186">
        <v>156</v>
      </c>
      <c r="I106" s="186">
        <v>416</v>
      </c>
      <c r="J106" s="186">
        <v>501</v>
      </c>
      <c r="K106" s="2970"/>
    </row>
    <row r="107" spans="1:11">
      <c r="A107" s="221"/>
      <c r="B107" s="2953"/>
      <c r="C107" s="2967"/>
      <c r="D107" s="2968"/>
      <c r="E107" s="596" t="s">
        <v>735</v>
      </c>
      <c r="F107" s="190" t="s">
        <v>342</v>
      </c>
      <c r="G107" s="190" t="s">
        <v>342</v>
      </c>
      <c r="H107" s="190" t="s">
        <v>342</v>
      </c>
      <c r="I107" s="190" t="s">
        <v>342</v>
      </c>
      <c r="J107" s="190" t="s">
        <v>342</v>
      </c>
      <c r="K107" s="2971"/>
    </row>
    <row r="108" spans="1:11">
      <c r="A108" s="221"/>
      <c r="B108" s="2953"/>
      <c r="C108" s="2955" t="s">
        <v>1709</v>
      </c>
      <c r="D108" s="2956"/>
      <c r="E108" s="589" t="s">
        <v>733</v>
      </c>
      <c r="F108" s="185">
        <v>1111</v>
      </c>
      <c r="G108" s="590">
        <v>1034</v>
      </c>
      <c r="H108" s="590">
        <v>1070</v>
      </c>
      <c r="I108" s="590">
        <v>935</v>
      </c>
      <c r="J108" s="590">
        <v>910</v>
      </c>
      <c r="K108" s="2924"/>
    </row>
    <row r="109" spans="1:11">
      <c r="A109" s="221"/>
      <c r="B109" s="2953"/>
      <c r="C109" s="601"/>
      <c r="D109" s="592"/>
      <c r="E109" s="593" t="s">
        <v>734</v>
      </c>
      <c r="F109" s="187">
        <v>992</v>
      </c>
      <c r="G109" s="186">
        <v>1048</v>
      </c>
      <c r="H109" s="186">
        <v>900</v>
      </c>
      <c r="I109" s="186">
        <v>912</v>
      </c>
      <c r="J109" s="186">
        <v>801</v>
      </c>
      <c r="K109" s="2945"/>
    </row>
    <row r="110" spans="1:11">
      <c r="A110" s="221"/>
      <c r="B110" s="2953"/>
      <c r="C110" s="602"/>
      <c r="D110" s="595"/>
      <c r="E110" s="596" t="s">
        <v>735</v>
      </c>
      <c r="F110" s="190">
        <v>89.288928892889288</v>
      </c>
      <c r="G110" s="190">
        <v>101.35396518375242</v>
      </c>
      <c r="H110" s="190">
        <v>84.112149532710276</v>
      </c>
      <c r="I110" s="190">
        <v>97.54010695187165</v>
      </c>
      <c r="J110" s="190">
        <v>88.021978021978015</v>
      </c>
      <c r="K110" s="2925"/>
    </row>
    <row r="111" spans="1:11">
      <c r="A111" s="221"/>
      <c r="B111" s="2953"/>
      <c r="C111" s="2972" t="s">
        <v>1710</v>
      </c>
      <c r="D111" s="2973"/>
      <c r="E111" s="589" t="s">
        <v>733</v>
      </c>
      <c r="F111" s="185">
        <v>1473</v>
      </c>
      <c r="G111" s="590">
        <v>1509</v>
      </c>
      <c r="H111" s="590">
        <v>1326</v>
      </c>
      <c r="I111" s="590">
        <v>1314</v>
      </c>
      <c r="J111" s="590">
        <v>1233</v>
      </c>
      <c r="K111" s="2924"/>
    </row>
    <row r="112" spans="1:11">
      <c r="A112" s="221"/>
      <c r="B112" s="2953"/>
      <c r="C112" s="601"/>
      <c r="D112" s="592"/>
      <c r="E112" s="593" t="s">
        <v>734</v>
      </c>
      <c r="F112" s="187">
        <v>1609</v>
      </c>
      <c r="G112" s="186">
        <v>1390</v>
      </c>
      <c r="H112" s="186">
        <v>1341</v>
      </c>
      <c r="I112" s="186">
        <v>1258</v>
      </c>
      <c r="J112" s="186">
        <v>1177</v>
      </c>
      <c r="K112" s="2945"/>
    </row>
    <row r="113" spans="1:11">
      <c r="A113" s="221"/>
      <c r="B113" s="2953"/>
      <c r="C113" s="602"/>
      <c r="D113" s="595"/>
      <c r="E113" s="596" t="s">
        <v>735</v>
      </c>
      <c r="F113" s="190">
        <v>109.23285811269518</v>
      </c>
      <c r="G113" s="190">
        <v>92.113982770046391</v>
      </c>
      <c r="H113" s="190">
        <v>101.13122171945702</v>
      </c>
      <c r="I113" s="190">
        <v>95.738203957382041</v>
      </c>
      <c r="J113" s="190">
        <v>95.458231954582317</v>
      </c>
      <c r="K113" s="2925"/>
    </row>
    <row r="114" spans="1:11">
      <c r="A114" s="221"/>
      <c r="B114" s="2953"/>
      <c r="C114" s="2972" t="s">
        <v>2729</v>
      </c>
      <c r="D114" s="2973"/>
      <c r="E114" s="589" t="s">
        <v>733</v>
      </c>
      <c r="F114" s="185">
        <v>19922</v>
      </c>
      <c r="G114" s="590">
        <v>20266</v>
      </c>
      <c r="H114" s="590">
        <v>20695</v>
      </c>
      <c r="I114" s="590">
        <v>21054</v>
      </c>
      <c r="J114" s="590">
        <v>21308</v>
      </c>
      <c r="K114" s="2924"/>
    </row>
    <row r="115" spans="1:11">
      <c r="A115" s="221"/>
      <c r="B115" s="2953"/>
      <c r="C115" s="601"/>
      <c r="D115" s="592"/>
      <c r="E115" s="593" t="s">
        <v>734</v>
      </c>
      <c r="F115" s="187">
        <v>12105</v>
      </c>
      <c r="G115" s="186">
        <v>12432</v>
      </c>
      <c r="H115" s="186">
        <v>13240</v>
      </c>
      <c r="I115" s="186">
        <v>15531</v>
      </c>
      <c r="J115" s="186">
        <v>14380</v>
      </c>
      <c r="K115" s="2945"/>
    </row>
    <row r="116" spans="1:11">
      <c r="A116" s="221"/>
      <c r="B116" s="2953"/>
      <c r="C116" s="602"/>
      <c r="D116" s="595"/>
      <c r="E116" s="596" t="s">
        <v>735</v>
      </c>
      <c r="F116" s="190">
        <v>60.761971689589402</v>
      </c>
      <c r="G116" s="190">
        <v>61.344123161946115</v>
      </c>
      <c r="H116" s="190">
        <v>63.976805991785454</v>
      </c>
      <c r="I116" s="190">
        <v>73.767455115417505</v>
      </c>
      <c r="J116" s="190">
        <v>67.486390088229768</v>
      </c>
      <c r="K116" s="2925"/>
    </row>
    <row r="117" spans="1:11" ht="16.5" customHeight="1">
      <c r="A117" s="221"/>
      <c r="B117" s="2953"/>
      <c r="C117" s="2980" t="s">
        <v>1711</v>
      </c>
      <c r="D117" s="2981"/>
      <c r="E117" s="589" t="s">
        <v>733</v>
      </c>
      <c r="F117" s="185">
        <v>4001</v>
      </c>
      <c r="G117" s="590">
        <v>3755</v>
      </c>
      <c r="H117" s="590">
        <v>2277</v>
      </c>
      <c r="I117" s="590">
        <v>2491</v>
      </c>
      <c r="J117" s="590">
        <v>2457</v>
      </c>
      <c r="K117" s="2924"/>
    </row>
    <row r="118" spans="1:11">
      <c r="A118" s="221"/>
      <c r="B118" s="2953"/>
      <c r="C118" s="2982"/>
      <c r="D118" s="2983"/>
      <c r="E118" s="593" t="s">
        <v>734</v>
      </c>
      <c r="F118" s="187">
        <v>2082</v>
      </c>
      <c r="G118" s="186">
        <v>1824</v>
      </c>
      <c r="H118" s="186">
        <v>792</v>
      </c>
      <c r="I118" s="186">
        <v>908</v>
      </c>
      <c r="J118" s="186">
        <v>789</v>
      </c>
      <c r="K118" s="2945"/>
    </row>
    <row r="119" spans="1:11">
      <c r="A119" s="221"/>
      <c r="B119" s="2953"/>
      <c r="C119" s="602"/>
      <c r="D119" s="595"/>
      <c r="E119" s="596" t="s">
        <v>735</v>
      </c>
      <c r="F119" s="190">
        <v>52.036990752311915</v>
      </c>
      <c r="G119" s="190">
        <v>48.575233022636482</v>
      </c>
      <c r="H119" s="190">
        <v>34.782608695652172</v>
      </c>
      <c r="I119" s="190">
        <v>36.451224407868324</v>
      </c>
      <c r="J119" s="190">
        <v>32.112332112332112</v>
      </c>
      <c r="K119" s="2925"/>
    </row>
    <row r="120" spans="1:11" ht="16.5" customHeight="1">
      <c r="A120" s="221"/>
      <c r="B120" s="2953"/>
      <c r="C120" s="2984" t="s">
        <v>739</v>
      </c>
      <c r="D120" s="2985"/>
      <c r="E120" s="589" t="s">
        <v>733</v>
      </c>
      <c r="F120" s="2946"/>
      <c r="G120" s="2946"/>
      <c r="H120" s="2946"/>
      <c r="I120" s="590">
        <v>394</v>
      </c>
      <c r="J120" s="590">
        <v>740</v>
      </c>
      <c r="K120" s="2977"/>
    </row>
    <row r="121" spans="1:11">
      <c r="A121" s="221"/>
      <c r="B121" s="2953"/>
      <c r="C121" s="604" t="s">
        <v>2730</v>
      </c>
      <c r="D121" s="605"/>
      <c r="E121" s="593" t="s">
        <v>734</v>
      </c>
      <c r="F121" s="2947"/>
      <c r="G121" s="2947"/>
      <c r="H121" s="2947"/>
      <c r="I121" s="186">
        <v>307</v>
      </c>
      <c r="J121" s="186">
        <v>635</v>
      </c>
      <c r="K121" s="2978"/>
    </row>
    <row r="122" spans="1:11">
      <c r="A122" s="221"/>
      <c r="B122" s="2953"/>
      <c r="C122" s="602"/>
      <c r="D122" s="595"/>
      <c r="E122" s="596" t="s">
        <v>735</v>
      </c>
      <c r="F122" s="2948"/>
      <c r="G122" s="2948"/>
      <c r="H122" s="2948"/>
      <c r="I122" s="190">
        <v>77.918781725888323</v>
      </c>
      <c r="J122" s="190">
        <v>85.810810810810807</v>
      </c>
      <c r="K122" s="2979"/>
    </row>
    <row r="123" spans="1:11" ht="16.5" customHeight="1">
      <c r="A123" s="221"/>
      <c r="B123" s="2953"/>
      <c r="C123" s="2984" t="s">
        <v>739</v>
      </c>
      <c r="D123" s="2985"/>
      <c r="E123" s="589" t="s">
        <v>733</v>
      </c>
      <c r="F123" s="2946"/>
      <c r="G123" s="2946"/>
      <c r="H123" s="2946"/>
      <c r="I123" s="590">
        <v>44</v>
      </c>
      <c r="J123" s="590">
        <v>123</v>
      </c>
      <c r="K123" s="2977"/>
    </row>
    <row r="124" spans="1:11">
      <c r="A124" s="221"/>
      <c r="B124" s="2953"/>
      <c r="C124" s="604" t="s">
        <v>2731</v>
      </c>
      <c r="D124" s="605"/>
      <c r="E124" s="593" t="s">
        <v>734</v>
      </c>
      <c r="F124" s="2947"/>
      <c r="G124" s="2947"/>
      <c r="H124" s="2947"/>
      <c r="I124" s="186">
        <v>82</v>
      </c>
      <c r="J124" s="186">
        <v>195</v>
      </c>
      <c r="K124" s="2978"/>
    </row>
    <row r="125" spans="1:11">
      <c r="A125" s="221"/>
      <c r="B125" s="2954"/>
      <c r="C125" s="602"/>
      <c r="D125" s="595"/>
      <c r="E125" s="596" t="s">
        <v>735</v>
      </c>
      <c r="F125" s="2948"/>
      <c r="G125" s="2948"/>
      <c r="H125" s="2948"/>
      <c r="I125" s="190">
        <v>186.36363636363635</v>
      </c>
      <c r="J125" s="190">
        <v>158.53658536585365</v>
      </c>
      <c r="K125" s="2979"/>
    </row>
    <row r="126" spans="1:11">
      <c r="A126" s="60"/>
      <c r="B126" s="2986"/>
      <c r="C126" s="2986"/>
      <c r="D126" s="606"/>
      <c r="E126" s="606"/>
      <c r="F126" s="299"/>
      <c r="G126" s="279"/>
      <c r="H126" s="279"/>
      <c r="I126" s="280"/>
      <c r="J126" s="278"/>
      <c r="K126" s="607"/>
    </row>
    <row r="127" spans="1:11">
      <c r="A127" s="60"/>
      <c r="B127" s="608"/>
      <c r="C127" s="609"/>
      <c r="D127" s="610"/>
      <c r="E127" s="610"/>
      <c r="F127" s="279"/>
      <c r="G127" s="279"/>
      <c r="H127" s="279"/>
      <c r="I127" s="278"/>
      <c r="J127" s="278"/>
      <c r="K127" s="611"/>
    </row>
    <row r="128" spans="1:11" ht="16.5">
      <c r="A128" s="93" t="s">
        <v>3136</v>
      </c>
      <c r="D128" s="15"/>
      <c r="E128" s="15"/>
      <c r="F128" s="15"/>
      <c r="H128" s="15"/>
    </row>
    <row r="129" spans="1:11">
      <c r="A129" s="221"/>
      <c r="B129" s="221"/>
      <c r="K129" s="48" t="s">
        <v>2122</v>
      </c>
    </row>
    <row r="130" spans="1:11">
      <c r="A130" s="221"/>
      <c r="B130" s="15"/>
      <c r="I130" s="302"/>
      <c r="J130" s="320"/>
      <c r="K130" s="586" t="s">
        <v>3445</v>
      </c>
    </row>
    <row r="131" spans="1:11">
      <c r="A131" s="221"/>
      <c r="B131" s="2923" t="s">
        <v>732</v>
      </c>
      <c r="C131" s="1374"/>
      <c r="D131" s="1375"/>
      <c r="E131" s="2924" t="s">
        <v>311</v>
      </c>
      <c r="F131" s="587" t="s">
        <v>2407</v>
      </c>
      <c r="G131" s="587" t="s">
        <v>2408</v>
      </c>
      <c r="H131" s="587" t="s">
        <v>2410</v>
      </c>
      <c r="I131" s="587" t="s">
        <v>2409</v>
      </c>
      <c r="J131" s="587" t="s">
        <v>2411</v>
      </c>
      <c r="K131" s="2924" t="s">
        <v>1702</v>
      </c>
    </row>
    <row r="132" spans="1:11">
      <c r="A132" s="221"/>
      <c r="B132" s="1376"/>
      <c r="C132" s="1377"/>
      <c r="D132" s="1378"/>
      <c r="E132" s="2925"/>
      <c r="F132" s="588" t="s">
        <v>3093</v>
      </c>
      <c r="G132" s="588" t="s">
        <v>3094</v>
      </c>
      <c r="H132" s="588" t="s">
        <v>3095</v>
      </c>
      <c r="I132" s="588" t="s">
        <v>3096</v>
      </c>
      <c r="J132" s="588" t="s">
        <v>3097</v>
      </c>
      <c r="K132" s="2925"/>
    </row>
    <row r="133" spans="1:11" ht="16.5" customHeight="1">
      <c r="A133" s="221"/>
      <c r="B133" s="2952" t="s">
        <v>2732</v>
      </c>
      <c r="C133" s="2942" t="s">
        <v>2733</v>
      </c>
      <c r="D133" s="612" t="s">
        <v>2734</v>
      </c>
      <c r="E133" s="589" t="s">
        <v>733</v>
      </c>
      <c r="F133" s="2946"/>
      <c r="G133" s="2946"/>
      <c r="H133" s="2946"/>
      <c r="I133" s="2946"/>
      <c r="J133" s="590">
        <v>70370</v>
      </c>
      <c r="K133" s="2977" t="s">
        <v>2735</v>
      </c>
    </row>
    <row r="134" spans="1:11">
      <c r="A134" s="221"/>
      <c r="B134" s="2953"/>
      <c r="C134" s="2943"/>
      <c r="D134" s="605"/>
      <c r="E134" s="593" t="s">
        <v>734</v>
      </c>
      <c r="F134" s="2947"/>
      <c r="G134" s="2947"/>
      <c r="H134" s="2947"/>
      <c r="I134" s="2947"/>
      <c r="J134" s="186">
        <v>59336</v>
      </c>
      <c r="K134" s="2978"/>
    </row>
    <row r="135" spans="1:11">
      <c r="A135" s="221"/>
      <c r="B135" s="2953"/>
      <c r="C135" s="2943"/>
      <c r="D135" s="613"/>
      <c r="E135" s="596" t="s">
        <v>735</v>
      </c>
      <c r="F135" s="2948"/>
      <c r="G135" s="2948"/>
      <c r="H135" s="2948"/>
      <c r="I135" s="2948"/>
      <c r="J135" s="190">
        <v>84.531441433740767</v>
      </c>
      <c r="K135" s="2978"/>
    </row>
    <row r="136" spans="1:11">
      <c r="A136" s="221"/>
      <c r="B136" s="2953"/>
      <c r="C136" s="2943"/>
      <c r="D136" s="614" t="s">
        <v>2736</v>
      </c>
      <c r="E136" s="589" t="s">
        <v>733</v>
      </c>
      <c r="F136" s="2946"/>
      <c r="G136" s="2946"/>
      <c r="H136" s="2946"/>
      <c r="I136" s="2946"/>
      <c r="J136" s="590">
        <v>59336</v>
      </c>
      <c r="K136" s="2978"/>
    </row>
    <row r="137" spans="1:11">
      <c r="A137" s="221"/>
      <c r="B137" s="2953"/>
      <c r="C137" s="2943"/>
      <c r="D137" s="605"/>
      <c r="E137" s="593" t="s">
        <v>734</v>
      </c>
      <c r="F137" s="2947"/>
      <c r="G137" s="2947"/>
      <c r="H137" s="2947"/>
      <c r="I137" s="2947"/>
      <c r="J137" s="186">
        <v>58351</v>
      </c>
      <c r="K137" s="2978"/>
    </row>
    <row r="138" spans="1:11">
      <c r="A138" s="221"/>
      <c r="B138" s="2953"/>
      <c r="C138" s="2943"/>
      <c r="D138" s="613"/>
      <c r="E138" s="596" t="s">
        <v>735</v>
      </c>
      <c r="F138" s="2948"/>
      <c r="G138" s="2948"/>
      <c r="H138" s="2948"/>
      <c r="I138" s="2948"/>
      <c r="J138" s="190">
        <v>83.128187594381288</v>
      </c>
      <c r="K138" s="2978"/>
    </row>
    <row r="139" spans="1:11">
      <c r="A139" s="221"/>
      <c r="B139" s="2953"/>
      <c r="C139" s="2943"/>
      <c r="D139" s="615" t="s">
        <v>2737</v>
      </c>
      <c r="E139" s="589" t="s">
        <v>733</v>
      </c>
      <c r="F139" s="2946"/>
      <c r="G139" s="2946"/>
      <c r="H139" s="2946"/>
      <c r="I139" s="2946"/>
      <c r="J139" s="185">
        <v>58308</v>
      </c>
      <c r="K139" s="2978"/>
    </row>
    <row r="140" spans="1:11">
      <c r="A140" s="221"/>
      <c r="B140" s="2953"/>
      <c r="C140" s="2943"/>
      <c r="D140" s="605"/>
      <c r="E140" s="593" t="s">
        <v>734</v>
      </c>
      <c r="F140" s="2947"/>
      <c r="G140" s="2947"/>
      <c r="H140" s="2947"/>
      <c r="I140" s="2947"/>
      <c r="J140" s="187">
        <v>30877</v>
      </c>
      <c r="K140" s="2978"/>
    </row>
    <row r="141" spans="1:11">
      <c r="A141" s="221"/>
      <c r="B141" s="2954"/>
      <c r="C141" s="2944"/>
      <c r="D141" s="605"/>
      <c r="E141" s="596" t="s">
        <v>735</v>
      </c>
      <c r="F141" s="2948"/>
      <c r="G141" s="2948"/>
      <c r="H141" s="2948"/>
      <c r="I141" s="2948"/>
      <c r="J141" s="190">
        <v>43.988090150155287</v>
      </c>
      <c r="K141" s="2979"/>
    </row>
    <row r="142" spans="1:11" ht="16.5" customHeight="1">
      <c r="A142" s="221"/>
      <c r="B142" s="2952" t="s">
        <v>1712</v>
      </c>
      <c r="C142" s="2980" t="s">
        <v>1711</v>
      </c>
      <c r="D142" s="2981"/>
      <c r="E142" s="589" t="s">
        <v>733</v>
      </c>
      <c r="F142" s="185" t="s">
        <v>342</v>
      </c>
      <c r="G142" s="185" t="s">
        <v>342</v>
      </c>
      <c r="H142" s="185" t="s">
        <v>342</v>
      </c>
      <c r="I142" s="185" t="s">
        <v>342</v>
      </c>
      <c r="J142" s="185" t="s">
        <v>342</v>
      </c>
      <c r="K142" s="2977"/>
    </row>
    <row r="143" spans="1:11">
      <c r="A143" s="221"/>
      <c r="B143" s="2953"/>
      <c r="C143" s="2982"/>
      <c r="D143" s="2983"/>
      <c r="E143" s="593" t="s">
        <v>734</v>
      </c>
      <c r="F143" s="187">
        <v>52</v>
      </c>
      <c r="G143" s="187">
        <v>76</v>
      </c>
      <c r="H143" s="187">
        <v>77</v>
      </c>
      <c r="I143" s="187">
        <v>69</v>
      </c>
      <c r="J143" s="187">
        <v>35</v>
      </c>
      <c r="K143" s="2978"/>
    </row>
    <row r="144" spans="1:11">
      <c r="A144" s="221"/>
      <c r="B144" s="2953"/>
      <c r="C144" s="602"/>
      <c r="D144" s="595"/>
      <c r="E144" s="596" t="s">
        <v>735</v>
      </c>
      <c r="F144" s="190" t="s">
        <v>342</v>
      </c>
      <c r="G144" s="190" t="s">
        <v>342</v>
      </c>
      <c r="H144" s="190" t="s">
        <v>342</v>
      </c>
      <c r="I144" s="190" t="s">
        <v>342</v>
      </c>
      <c r="J144" s="190" t="s">
        <v>342</v>
      </c>
      <c r="K144" s="2979"/>
    </row>
    <row r="145" spans="1:11" ht="16.5" customHeight="1">
      <c r="A145" s="221"/>
      <c r="B145" s="2953"/>
      <c r="C145" s="2984" t="s">
        <v>739</v>
      </c>
      <c r="D145" s="2985"/>
      <c r="E145" s="589" t="s">
        <v>733</v>
      </c>
      <c r="F145" s="590">
        <v>882</v>
      </c>
      <c r="G145" s="590">
        <v>906</v>
      </c>
      <c r="H145" s="590">
        <v>796</v>
      </c>
      <c r="I145" s="590">
        <v>394</v>
      </c>
      <c r="J145" s="2946"/>
      <c r="K145" s="2977"/>
    </row>
    <row r="146" spans="1:11">
      <c r="A146" s="221"/>
      <c r="B146" s="2953"/>
      <c r="C146" s="604" t="s">
        <v>2730</v>
      </c>
      <c r="D146" s="605"/>
      <c r="E146" s="593" t="s">
        <v>734</v>
      </c>
      <c r="F146" s="186">
        <v>824</v>
      </c>
      <c r="G146" s="186">
        <v>725</v>
      </c>
      <c r="H146" s="186">
        <v>708</v>
      </c>
      <c r="I146" s="186">
        <v>391</v>
      </c>
      <c r="J146" s="2947"/>
      <c r="K146" s="2978"/>
    </row>
    <row r="147" spans="1:11">
      <c r="A147" s="221"/>
      <c r="B147" s="2953"/>
      <c r="C147" s="616"/>
      <c r="D147" s="613"/>
      <c r="E147" s="596" t="s">
        <v>735</v>
      </c>
      <c r="F147" s="190">
        <v>93.424036281179141</v>
      </c>
      <c r="G147" s="190">
        <v>80.022075055187642</v>
      </c>
      <c r="H147" s="190">
        <v>88.94472361809045</v>
      </c>
      <c r="I147" s="190">
        <v>99.238578680203048</v>
      </c>
      <c r="J147" s="2948"/>
      <c r="K147" s="2979"/>
    </row>
    <row r="148" spans="1:11" ht="16.5" customHeight="1">
      <c r="A148" s="221"/>
      <c r="B148" s="2953"/>
      <c r="C148" s="2984" t="s">
        <v>739</v>
      </c>
      <c r="D148" s="2985"/>
      <c r="E148" s="589" t="s">
        <v>733</v>
      </c>
      <c r="F148" s="590">
        <v>150</v>
      </c>
      <c r="G148" s="590">
        <v>150</v>
      </c>
      <c r="H148" s="590">
        <v>132</v>
      </c>
      <c r="I148" s="590">
        <v>44</v>
      </c>
      <c r="J148" s="2946"/>
      <c r="K148" s="2924"/>
    </row>
    <row r="149" spans="1:11">
      <c r="A149" s="221"/>
      <c r="B149" s="2953"/>
      <c r="C149" s="604" t="s">
        <v>2731</v>
      </c>
      <c r="D149" s="605"/>
      <c r="E149" s="593" t="s">
        <v>734</v>
      </c>
      <c r="F149" s="186">
        <v>208</v>
      </c>
      <c r="G149" s="186">
        <v>192</v>
      </c>
      <c r="H149" s="186">
        <v>167</v>
      </c>
      <c r="I149" s="186">
        <v>88</v>
      </c>
      <c r="J149" s="2947"/>
      <c r="K149" s="2945"/>
    </row>
    <row r="150" spans="1:11">
      <c r="A150" s="221"/>
      <c r="B150" s="2953"/>
      <c r="C150" s="616"/>
      <c r="D150" s="613"/>
      <c r="E150" s="596" t="s">
        <v>735</v>
      </c>
      <c r="F150" s="190">
        <v>138.66666666666669</v>
      </c>
      <c r="G150" s="190">
        <v>128</v>
      </c>
      <c r="H150" s="190">
        <v>126.51515151515152</v>
      </c>
      <c r="I150" s="190">
        <v>200</v>
      </c>
      <c r="J150" s="2948"/>
      <c r="K150" s="2925"/>
    </row>
    <row r="151" spans="1:11">
      <c r="A151" s="221"/>
      <c r="B151" s="2953"/>
      <c r="C151" s="2972" t="s">
        <v>1710</v>
      </c>
      <c r="D151" s="2973"/>
      <c r="E151" s="589" t="s">
        <v>733</v>
      </c>
      <c r="F151" s="185" t="s">
        <v>342</v>
      </c>
      <c r="G151" s="2946"/>
      <c r="H151" s="2946"/>
      <c r="I151" s="2946"/>
      <c r="J151" s="2946"/>
      <c r="K151" s="617"/>
    </row>
    <row r="152" spans="1:11">
      <c r="A152" s="221"/>
      <c r="B152" s="2953"/>
      <c r="C152" s="601"/>
      <c r="D152" s="592"/>
      <c r="E152" s="593" t="s">
        <v>734</v>
      </c>
      <c r="F152" s="186">
        <v>52</v>
      </c>
      <c r="G152" s="2947"/>
      <c r="H152" s="2947"/>
      <c r="I152" s="2947"/>
      <c r="J152" s="2947"/>
      <c r="K152" s="617"/>
    </row>
    <row r="153" spans="1:11">
      <c r="A153" s="221"/>
      <c r="B153" s="2953"/>
      <c r="C153" s="602"/>
      <c r="D153" s="595"/>
      <c r="E153" s="596" t="s">
        <v>735</v>
      </c>
      <c r="F153" s="190" t="s">
        <v>342</v>
      </c>
      <c r="G153" s="2948"/>
      <c r="H153" s="2948"/>
      <c r="I153" s="2948"/>
      <c r="J153" s="2948"/>
      <c r="K153" s="617"/>
    </row>
    <row r="154" spans="1:11" ht="16.5" customHeight="1">
      <c r="A154" s="221"/>
      <c r="B154" s="2953"/>
      <c r="C154" s="2987" t="s">
        <v>2738</v>
      </c>
      <c r="D154" s="2988"/>
      <c r="E154" s="589" t="s">
        <v>733</v>
      </c>
      <c r="F154" s="185" t="s">
        <v>342</v>
      </c>
      <c r="G154" s="185" t="s">
        <v>342</v>
      </c>
      <c r="H154" s="185" t="s">
        <v>342</v>
      </c>
      <c r="I154" s="185" t="s">
        <v>342</v>
      </c>
      <c r="J154" s="185" t="s">
        <v>342</v>
      </c>
      <c r="K154" s="2924"/>
    </row>
    <row r="155" spans="1:11">
      <c r="A155" s="221"/>
      <c r="B155" s="2953"/>
      <c r="C155" s="601"/>
      <c r="D155" s="592"/>
      <c r="E155" s="593" t="s">
        <v>734</v>
      </c>
      <c r="F155" s="186">
        <v>495</v>
      </c>
      <c r="G155" s="186">
        <v>538</v>
      </c>
      <c r="H155" s="186">
        <v>450</v>
      </c>
      <c r="I155" s="186">
        <v>465</v>
      </c>
      <c r="J155" s="186">
        <v>400</v>
      </c>
      <c r="K155" s="2945"/>
    </row>
    <row r="156" spans="1:11">
      <c r="A156" s="221"/>
      <c r="B156" s="2953"/>
      <c r="C156" s="602"/>
      <c r="D156" s="595"/>
      <c r="E156" s="596" t="s">
        <v>735</v>
      </c>
      <c r="F156" s="190" t="s">
        <v>342</v>
      </c>
      <c r="G156" s="190" t="s">
        <v>342</v>
      </c>
      <c r="H156" s="190" t="s">
        <v>342</v>
      </c>
      <c r="I156" s="190" t="s">
        <v>342</v>
      </c>
      <c r="J156" s="190" t="s">
        <v>342</v>
      </c>
      <c r="K156" s="2925"/>
    </row>
    <row r="157" spans="1:11">
      <c r="A157" s="221"/>
      <c r="B157" s="2953"/>
      <c r="C157" s="2955" t="s">
        <v>1713</v>
      </c>
      <c r="D157" s="2956"/>
      <c r="E157" s="589" t="s">
        <v>733</v>
      </c>
      <c r="F157" s="185" t="s">
        <v>342</v>
      </c>
      <c r="G157" s="185" t="s">
        <v>342</v>
      </c>
      <c r="H157" s="185" t="s">
        <v>342</v>
      </c>
      <c r="I157" s="185" t="s">
        <v>342</v>
      </c>
      <c r="J157" s="185" t="s">
        <v>342</v>
      </c>
      <c r="K157" s="2924"/>
    </row>
    <row r="158" spans="1:11">
      <c r="A158" s="221"/>
      <c r="B158" s="2953"/>
      <c r="C158" s="601" t="s">
        <v>2739</v>
      </c>
      <c r="D158" s="592"/>
      <c r="E158" s="593" t="s">
        <v>734</v>
      </c>
      <c r="F158" s="187">
        <v>11</v>
      </c>
      <c r="G158" s="187">
        <v>133</v>
      </c>
      <c r="H158" s="187">
        <v>124</v>
      </c>
      <c r="I158" s="187">
        <v>77</v>
      </c>
      <c r="J158" s="187">
        <v>50</v>
      </c>
      <c r="K158" s="2945"/>
    </row>
    <row r="159" spans="1:11">
      <c r="A159" s="221"/>
      <c r="B159" s="2953"/>
      <c r="C159" s="602"/>
      <c r="D159" s="595"/>
      <c r="E159" s="596" t="s">
        <v>735</v>
      </c>
      <c r="F159" s="190" t="s">
        <v>342</v>
      </c>
      <c r="G159" s="190" t="s">
        <v>342</v>
      </c>
      <c r="H159" s="190" t="s">
        <v>342</v>
      </c>
      <c r="I159" s="190" t="s">
        <v>342</v>
      </c>
      <c r="J159" s="190" t="s">
        <v>342</v>
      </c>
      <c r="K159" s="2925"/>
    </row>
    <row r="160" spans="1:11">
      <c r="A160" s="221"/>
      <c r="B160" s="2953"/>
      <c r="C160" s="2955" t="s">
        <v>1713</v>
      </c>
      <c r="D160" s="2956"/>
      <c r="E160" s="589" t="s">
        <v>733</v>
      </c>
      <c r="F160" s="185" t="s">
        <v>342</v>
      </c>
      <c r="G160" s="185" t="s">
        <v>342</v>
      </c>
      <c r="H160" s="185" t="s">
        <v>342</v>
      </c>
      <c r="I160" s="185" t="s">
        <v>342</v>
      </c>
      <c r="J160" s="185" t="s">
        <v>342</v>
      </c>
      <c r="K160" s="2924"/>
    </row>
    <row r="161" spans="1:11">
      <c r="A161" s="221"/>
      <c r="B161" s="2953"/>
      <c r="C161" s="601" t="s">
        <v>2740</v>
      </c>
      <c r="D161" s="592"/>
      <c r="E161" s="593" t="s">
        <v>734</v>
      </c>
      <c r="F161" s="187">
        <v>32</v>
      </c>
      <c r="G161" s="187">
        <v>46</v>
      </c>
      <c r="H161" s="187">
        <v>6</v>
      </c>
      <c r="I161" s="187">
        <v>9</v>
      </c>
      <c r="J161" s="187">
        <v>10</v>
      </c>
      <c r="K161" s="2945"/>
    </row>
    <row r="162" spans="1:11">
      <c r="A162" s="221"/>
      <c r="B162" s="2953"/>
      <c r="C162" s="602"/>
      <c r="D162" s="595"/>
      <c r="E162" s="596" t="s">
        <v>735</v>
      </c>
      <c r="F162" s="190" t="s">
        <v>342</v>
      </c>
      <c r="G162" s="190" t="s">
        <v>342</v>
      </c>
      <c r="H162" s="190" t="s">
        <v>342</v>
      </c>
      <c r="I162" s="190" t="s">
        <v>342</v>
      </c>
      <c r="J162" s="190" t="s">
        <v>342</v>
      </c>
      <c r="K162" s="2925"/>
    </row>
    <row r="163" spans="1:11">
      <c r="A163" s="221"/>
      <c r="B163" s="2953"/>
      <c r="C163" s="2955" t="s">
        <v>2729</v>
      </c>
      <c r="D163" s="2956"/>
      <c r="E163" s="589" t="s">
        <v>733</v>
      </c>
      <c r="F163" s="2946"/>
      <c r="G163" s="2946"/>
      <c r="H163" s="2946"/>
      <c r="I163" s="185" t="s">
        <v>342</v>
      </c>
      <c r="J163" s="185" t="s">
        <v>342</v>
      </c>
      <c r="K163" s="2977"/>
    </row>
    <row r="164" spans="1:11">
      <c r="A164" s="221"/>
      <c r="B164" s="2953"/>
      <c r="C164" s="601"/>
      <c r="D164" s="592"/>
      <c r="E164" s="593" t="s">
        <v>734</v>
      </c>
      <c r="F164" s="2947"/>
      <c r="G164" s="2947"/>
      <c r="H164" s="2947"/>
      <c r="I164" s="187">
        <v>23718</v>
      </c>
      <c r="J164" s="187">
        <v>6893</v>
      </c>
      <c r="K164" s="2978"/>
    </row>
    <row r="165" spans="1:11">
      <c r="A165" s="221"/>
      <c r="B165" s="2954"/>
      <c r="C165" s="602"/>
      <c r="D165" s="595"/>
      <c r="E165" s="596" t="s">
        <v>735</v>
      </c>
      <c r="F165" s="2948"/>
      <c r="G165" s="2948"/>
      <c r="H165" s="2948"/>
      <c r="I165" s="190" t="s">
        <v>342</v>
      </c>
      <c r="J165" s="190" t="s">
        <v>342</v>
      </c>
      <c r="K165" s="2979"/>
    </row>
    <row r="166" spans="1:11">
      <c r="A166" s="221"/>
      <c r="B166" s="2986" t="s">
        <v>1714</v>
      </c>
      <c r="C166" s="2986"/>
      <c r="D166" s="40"/>
      <c r="E166" s="40"/>
      <c r="F166" s="40"/>
      <c r="G166" s="40"/>
      <c r="H166" s="40"/>
      <c r="I166" s="40"/>
    </row>
    <row r="167" spans="1:11">
      <c r="A167" s="221"/>
      <c r="B167" s="40"/>
      <c r="C167" s="40"/>
      <c r="D167" s="40"/>
      <c r="E167" s="40"/>
      <c r="F167" s="40"/>
      <c r="G167" s="40"/>
      <c r="H167" s="40"/>
      <c r="I167" s="40"/>
      <c r="J167" s="275"/>
      <c r="K167" s="275"/>
    </row>
    <row r="168" spans="1:11">
      <c r="A168" s="221"/>
    </row>
    <row r="169" spans="1:11" ht="16.5">
      <c r="A169" s="93" t="s">
        <v>1785</v>
      </c>
    </row>
    <row r="170" spans="1:11" ht="12.6" customHeight="1">
      <c r="A170" s="221"/>
      <c r="J170" s="48" t="s">
        <v>2122</v>
      </c>
    </row>
    <row r="171" spans="1:11" ht="12.6" customHeight="1" thickBot="1">
      <c r="J171" s="65" t="s">
        <v>3481</v>
      </c>
    </row>
    <row r="172" spans="1:11" ht="13.5" customHeight="1">
      <c r="B172" s="2998" t="s">
        <v>2066</v>
      </c>
      <c r="C172" s="2777"/>
      <c r="D172" s="2774" t="s">
        <v>757</v>
      </c>
      <c r="E172" s="2770"/>
      <c r="F172" s="3002" t="s">
        <v>758</v>
      </c>
      <c r="G172" s="2331"/>
      <c r="H172" s="2331"/>
      <c r="I172" s="2331"/>
      <c r="J172" s="2321"/>
    </row>
    <row r="173" spans="1:11">
      <c r="B173" s="2412"/>
      <c r="C173" s="2414"/>
      <c r="D173" s="3000"/>
      <c r="E173" s="3001"/>
      <c r="F173" s="3003" t="s">
        <v>3098</v>
      </c>
      <c r="G173" s="3003" t="s">
        <v>3099</v>
      </c>
      <c r="H173" s="3003" t="s">
        <v>3100</v>
      </c>
      <c r="I173" s="3003" t="s">
        <v>3101</v>
      </c>
      <c r="J173" s="3005" t="s">
        <v>3102</v>
      </c>
    </row>
    <row r="174" spans="1:11" ht="13.5" customHeight="1">
      <c r="B174" s="2999"/>
      <c r="C174" s="1378"/>
      <c r="D174" s="2775"/>
      <c r="E174" s="2773"/>
      <c r="F174" s="3004"/>
      <c r="G174" s="3004"/>
      <c r="H174" s="3004"/>
      <c r="I174" s="3004"/>
      <c r="J174" s="3006"/>
    </row>
    <row r="175" spans="1:11" ht="18" customHeight="1">
      <c r="B175" s="2989" t="s">
        <v>3233</v>
      </c>
      <c r="C175" s="618" t="s">
        <v>759</v>
      </c>
      <c r="D175" s="2992">
        <v>287</v>
      </c>
      <c r="E175" s="2993"/>
      <c r="F175" s="619">
        <v>546</v>
      </c>
      <c r="G175" s="619">
        <v>518</v>
      </c>
      <c r="H175" s="619">
        <v>515</v>
      </c>
      <c r="I175" s="619">
        <v>530</v>
      </c>
      <c r="J175" s="620">
        <v>565</v>
      </c>
    </row>
    <row r="176" spans="1:11" ht="18" customHeight="1">
      <c r="B176" s="2990"/>
      <c r="C176" s="618" t="s">
        <v>760</v>
      </c>
      <c r="D176" s="2994">
        <v>260</v>
      </c>
      <c r="E176" s="2995"/>
      <c r="F176" s="621">
        <v>545</v>
      </c>
      <c r="G176" s="621">
        <v>501</v>
      </c>
      <c r="H176" s="621">
        <v>515</v>
      </c>
      <c r="I176" s="621">
        <v>512</v>
      </c>
      <c r="J176" s="622">
        <v>551</v>
      </c>
    </row>
    <row r="177" spans="1:11" ht="18" customHeight="1">
      <c r="B177" s="2991"/>
      <c r="C177" s="623" t="s">
        <v>743</v>
      </c>
      <c r="D177" s="2996">
        <f>D176/D175*100</f>
        <v>90.592334494773525</v>
      </c>
      <c r="E177" s="2997"/>
      <c r="F177" s="624">
        <f>F176/F175*100</f>
        <v>99.81684981684981</v>
      </c>
      <c r="G177" s="624">
        <f>G176/G175*100</f>
        <v>96.718146718146713</v>
      </c>
      <c r="H177" s="624">
        <f>H176/H175*100</f>
        <v>100</v>
      </c>
      <c r="I177" s="624">
        <f>I176/I175*100</f>
        <v>96.603773584905667</v>
      </c>
      <c r="J177" s="625">
        <f>J176/J175*100</f>
        <v>97.522123893805315</v>
      </c>
      <c r="K177" s="432"/>
    </row>
    <row r="178" spans="1:11" ht="18" customHeight="1">
      <c r="B178" s="2989" t="s">
        <v>3234</v>
      </c>
      <c r="C178" s="618" t="s">
        <v>759</v>
      </c>
      <c r="D178" s="2992">
        <v>271</v>
      </c>
      <c r="E178" s="2993"/>
      <c r="F178" s="619">
        <v>470</v>
      </c>
      <c r="G178" s="619">
        <v>505</v>
      </c>
      <c r="H178" s="619">
        <v>542</v>
      </c>
      <c r="I178" s="619">
        <v>569</v>
      </c>
      <c r="J178" s="620">
        <v>524</v>
      </c>
    </row>
    <row r="179" spans="1:11" ht="18" customHeight="1">
      <c r="B179" s="2990"/>
      <c r="C179" s="618" t="s">
        <v>760</v>
      </c>
      <c r="D179" s="2994">
        <v>248</v>
      </c>
      <c r="E179" s="2995"/>
      <c r="F179" s="621">
        <v>461</v>
      </c>
      <c r="G179" s="621">
        <v>503</v>
      </c>
      <c r="H179" s="621">
        <v>532</v>
      </c>
      <c r="I179" s="621">
        <v>559</v>
      </c>
      <c r="J179" s="622">
        <v>497</v>
      </c>
    </row>
    <row r="180" spans="1:11" ht="18" customHeight="1">
      <c r="B180" s="2991"/>
      <c r="C180" s="623" t="s">
        <v>743</v>
      </c>
      <c r="D180" s="2996">
        <f>D179/D178*100</f>
        <v>91.512915129151295</v>
      </c>
      <c r="E180" s="2997"/>
      <c r="F180" s="624">
        <f>F179/F178*100</f>
        <v>98.085106382978722</v>
      </c>
      <c r="G180" s="624">
        <f>G179/G178*100</f>
        <v>99.603960396039611</v>
      </c>
      <c r="H180" s="624">
        <f>H179/H178*100</f>
        <v>98.154981549815503</v>
      </c>
      <c r="I180" s="624">
        <f>I179/I178*100</f>
        <v>98.242530755711783</v>
      </c>
      <c r="J180" s="625">
        <f>J179/J178*100</f>
        <v>94.847328244274806</v>
      </c>
      <c r="K180" s="432"/>
    </row>
    <row r="181" spans="1:11" ht="18" customHeight="1">
      <c r="B181" s="2989" t="s">
        <v>3235</v>
      </c>
      <c r="C181" s="618" t="s">
        <v>759</v>
      </c>
      <c r="D181" s="2992">
        <v>248</v>
      </c>
      <c r="E181" s="2993"/>
      <c r="F181" s="619">
        <v>448</v>
      </c>
      <c r="G181" s="619">
        <v>450</v>
      </c>
      <c r="H181" s="619">
        <v>467</v>
      </c>
      <c r="I181" s="619">
        <v>500</v>
      </c>
      <c r="J181" s="620">
        <v>522</v>
      </c>
    </row>
    <row r="182" spans="1:11" ht="18" customHeight="1">
      <c r="B182" s="2990"/>
      <c r="C182" s="618" t="s">
        <v>760</v>
      </c>
      <c r="D182" s="2994">
        <v>224</v>
      </c>
      <c r="E182" s="2995"/>
      <c r="F182" s="621">
        <v>443</v>
      </c>
      <c r="G182" s="621">
        <v>439</v>
      </c>
      <c r="H182" s="621">
        <v>460</v>
      </c>
      <c r="I182" s="621">
        <v>491</v>
      </c>
      <c r="J182" s="622">
        <v>512</v>
      </c>
    </row>
    <row r="183" spans="1:11" ht="18" customHeight="1">
      <c r="B183" s="2991"/>
      <c r="C183" s="623" t="s">
        <v>743</v>
      </c>
      <c r="D183" s="2996">
        <f>D182/D181*100</f>
        <v>90.322580645161281</v>
      </c>
      <c r="E183" s="2997"/>
      <c r="F183" s="624">
        <f>F182/F181*100</f>
        <v>98.883928571428569</v>
      </c>
      <c r="G183" s="624">
        <f>G182/G181*100</f>
        <v>97.555555555555557</v>
      </c>
      <c r="H183" s="624">
        <f>H182/H181*100</f>
        <v>98.501070663811561</v>
      </c>
      <c r="I183" s="624">
        <f>I182/I181*100</f>
        <v>98.2</v>
      </c>
      <c r="J183" s="625">
        <f>J182/J181*100</f>
        <v>98.084291187739453</v>
      </c>
      <c r="K183" s="432"/>
    </row>
    <row r="184" spans="1:11" ht="18" customHeight="1">
      <c r="B184" s="2989" t="s">
        <v>3236</v>
      </c>
      <c r="C184" s="618" t="s">
        <v>759</v>
      </c>
      <c r="D184" s="2992">
        <v>216</v>
      </c>
      <c r="E184" s="2993"/>
      <c r="F184" s="619">
        <v>417</v>
      </c>
      <c r="G184" s="619">
        <v>424</v>
      </c>
      <c r="H184" s="619">
        <v>477</v>
      </c>
      <c r="I184" s="619">
        <v>537</v>
      </c>
      <c r="J184" s="620">
        <v>487</v>
      </c>
    </row>
    <row r="185" spans="1:11" ht="18" customHeight="1">
      <c r="B185" s="2990"/>
      <c r="C185" s="618" t="s">
        <v>760</v>
      </c>
      <c r="D185" s="2994">
        <v>199</v>
      </c>
      <c r="E185" s="2995"/>
      <c r="F185" s="621">
        <v>408</v>
      </c>
      <c r="G185" s="621">
        <v>394</v>
      </c>
      <c r="H185" s="621">
        <v>455</v>
      </c>
      <c r="I185" s="621">
        <v>534</v>
      </c>
      <c r="J185" s="622">
        <v>478</v>
      </c>
    </row>
    <row r="186" spans="1:11" ht="18" customHeight="1">
      <c r="B186" s="2991"/>
      <c r="C186" s="623" t="s">
        <v>743</v>
      </c>
      <c r="D186" s="2996">
        <f>D185/D184*100</f>
        <v>92.129629629629633</v>
      </c>
      <c r="E186" s="2997"/>
      <c r="F186" s="624">
        <f>F185/F184*100</f>
        <v>97.841726618705039</v>
      </c>
      <c r="G186" s="624">
        <f>G185/G184*100</f>
        <v>92.924528301886795</v>
      </c>
      <c r="H186" s="624">
        <f>H185/H184*100</f>
        <v>95.387840670859532</v>
      </c>
      <c r="I186" s="624">
        <f>I185/I184*100</f>
        <v>99.441340782122893</v>
      </c>
      <c r="J186" s="626">
        <f>J185/J184*100</f>
        <v>98.151950718685839</v>
      </c>
    </row>
    <row r="187" spans="1:11" ht="18" customHeight="1">
      <c r="B187" s="2989" t="s">
        <v>3237</v>
      </c>
      <c r="C187" s="618" t="s">
        <v>759</v>
      </c>
      <c r="D187" s="2992">
        <v>176</v>
      </c>
      <c r="E187" s="2993"/>
      <c r="F187" s="619">
        <v>407</v>
      </c>
      <c r="G187" s="619">
        <v>421</v>
      </c>
      <c r="H187" s="619">
        <v>445</v>
      </c>
      <c r="I187" s="619">
        <v>471</v>
      </c>
      <c r="J187" s="620">
        <v>449</v>
      </c>
    </row>
    <row r="188" spans="1:11" ht="18" customHeight="1">
      <c r="B188" s="2990"/>
      <c r="C188" s="618" t="s">
        <v>760</v>
      </c>
      <c r="D188" s="2994">
        <v>167</v>
      </c>
      <c r="E188" s="2995"/>
      <c r="F188" s="621">
        <v>403</v>
      </c>
      <c r="G188" s="621">
        <v>419</v>
      </c>
      <c r="H188" s="621">
        <v>440</v>
      </c>
      <c r="I188" s="621">
        <v>469</v>
      </c>
      <c r="J188" s="622">
        <v>440</v>
      </c>
    </row>
    <row r="189" spans="1:11" ht="18" customHeight="1" thickBot="1">
      <c r="B189" s="3007"/>
      <c r="C189" s="627" t="s">
        <v>743</v>
      </c>
      <c r="D189" s="3008">
        <f>D188/D187*100</f>
        <v>94.88636363636364</v>
      </c>
      <c r="E189" s="3009"/>
      <c r="F189" s="198">
        <f>F188/F187*100</f>
        <v>99.017199017199019</v>
      </c>
      <c r="G189" s="198">
        <f>G188/G187*100</f>
        <v>99.524940617577201</v>
      </c>
      <c r="H189" s="198">
        <f>H188/H187*100</f>
        <v>98.876404494382015</v>
      </c>
      <c r="I189" s="198">
        <f>I188/I187*100</f>
        <v>99.575371549893845</v>
      </c>
      <c r="J189" s="628">
        <f>J188/J187*100</f>
        <v>97.995545657015597</v>
      </c>
      <c r="K189" s="432"/>
    </row>
    <row r="190" spans="1:11">
      <c r="B190" s="100" t="s">
        <v>1815</v>
      </c>
    </row>
    <row r="191" spans="1:11">
      <c r="J191" s="48"/>
    </row>
    <row r="192" spans="1:11" ht="16.5">
      <c r="A192" s="93" t="s">
        <v>2741</v>
      </c>
      <c r="H192" s="47"/>
    </row>
    <row r="193" spans="1:9" ht="12.6" customHeight="1">
      <c r="A193" s="221"/>
      <c r="H193" s="47"/>
      <c r="I193" s="48" t="s">
        <v>2122</v>
      </c>
    </row>
    <row r="194" spans="1:9" ht="12.6" customHeight="1" thickBot="1">
      <c r="H194" s="48"/>
      <c r="I194" s="65" t="s">
        <v>3481</v>
      </c>
    </row>
    <row r="195" spans="1:9" ht="30" customHeight="1">
      <c r="B195" s="3010" t="s">
        <v>487</v>
      </c>
      <c r="C195" s="629" t="s">
        <v>3485</v>
      </c>
      <c r="D195" s="2916" t="s">
        <v>3232</v>
      </c>
      <c r="E195" s="1853"/>
      <c r="F195" s="1854"/>
      <c r="G195" s="3002" t="s">
        <v>3482</v>
      </c>
      <c r="H195" s="2331"/>
      <c r="I195" s="2321"/>
    </row>
    <row r="196" spans="1:9" ht="15" customHeight="1">
      <c r="B196" s="3011"/>
      <c r="C196" s="3021" t="s">
        <v>742</v>
      </c>
      <c r="D196" s="3021" t="s">
        <v>741</v>
      </c>
      <c r="E196" s="3021" t="s">
        <v>742</v>
      </c>
      <c r="F196" s="3021" t="s">
        <v>743</v>
      </c>
      <c r="G196" s="3021" t="s">
        <v>741</v>
      </c>
      <c r="H196" s="3021" t="s">
        <v>742</v>
      </c>
      <c r="I196" s="3022" t="s">
        <v>743</v>
      </c>
    </row>
    <row r="197" spans="1:9" ht="15" customHeight="1">
      <c r="B197" s="3012"/>
      <c r="C197" s="2504"/>
      <c r="D197" s="2504"/>
      <c r="E197" s="2504"/>
      <c r="F197" s="2504"/>
      <c r="G197" s="2504"/>
      <c r="H197" s="2504"/>
      <c r="I197" s="3023"/>
    </row>
    <row r="198" spans="1:9" ht="30" customHeight="1">
      <c r="B198" s="630" t="s">
        <v>3238</v>
      </c>
      <c r="C198" s="631">
        <v>1373</v>
      </c>
      <c r="D198" s="191">
        <v>13551</v>
      </c>
      <c r="E198" s="191">
        <v>7341</v>
      </c>
      <c r="F198" s="192">
        <v>54.2</v>
      </c>
      <c r="G198" s="191">
        <v>8420</v>
      </c>
      <c r="H198" s="191">
        <v>2228</v>
      </c>
      <c r="I198" s="193">
        <v>26.46</v>
      </c>
    </row>
    <row r="199" spans="1:9" ht="30" customHeight="1">
      <c r="B199" s="630" t="s">
        <v>3239</v>
      </c>
      <c r="C199" s="194">
        <v>1069</v>
      </c>
      <c r="D199" s="194">
        <v>13291</v>
      </c>
      <c r="E199" s="194">
        <v>7038</v>
      </c>
      <c r="F199" s="195">
        <v>53</v>
      </c>
      <c r="G199" s="194">
        <v>8266</v>
      </c>
      <c r="H199" s="194">
        <v>2136</v>
      </c>
      <c r="I199" s="196">
        <v>25.84</v>
      </c>
    </row>
    <row r="200" spans="1:9" ht="30" customHeight="1">
      <c r="B200" s="630" t="s">
        <v>3240</v>
      </c>
      <c r="C200" s="194">
        <v>943</v>
      </c>
      <c r="D200" s="194">
        <v>13019</v>
      </c>
      <c r="E200" s="194">
        <v>6645</v>
      </c>
      <c r="F200" s="195">
        <v>51</v>
      </c>
      <c r="G200" s="194">
        <v>8362</v>
      </c>
      <c r="H200" s="194">
        <v>2188</v>
      </c>
      <c r="I200" s="196">
        <v>26.17</v>
      </c>
    </row>
    <row r="201" spans="1:9" ht="30" customHeight="1">
      <c r="B201" s="630" t="s">
        <v>3241</v>
      </c>
      <c r="C201" s="194">
        <v>627</v>
      </c>
      <c r="D201" s="194">
        <v>13114</v>
      </c>
      <c r="E201" s="194">
        <v>5373</v>
      </c>
      <c r="F201" s="195">
        <v>41</v>
      </c>
      <c r="G201" s="194">
        <v>8420</v>
      </c>
      <c r="H201" s="194">
        <v>1737</v>
      </c>
      <c r="I201" s="196">
        <v>20.63</v>
      </c>
    </row>
    <row r="202" spans="1:9" ht="30" customHeight="1" thickBot="1">
      <c r="B202" s="632" t="s">
        <v>3242</v>
      </c>
      <c r="C202" s="197">
        <v>699</v>
      </c>
      <c r="D202" s="197">
        <v>12732</v>
      </c>
      <c r="E202" s="197">
        <v>5747</v>
      </c>
      <c r="F202" s="198">
        <v>45.1</v>
      </c>
      <c r="G202" s="197">
        <v>8360</v>
      </c>
      <c r="H202" s="197">
        <v>2128</v>
      </c>
      <c r="I202" s="199">
        <v>25.45</v>
      </c>
    </row>
    <row r="203" spans="1:9" ht="13.5" customHeight="1">
      <c r="B203" s="283" t="s">
        <v>2742</v>
      </c>
      <c r="C203" s="283"/>
      <c r="D203" s="283"/>
      <c r="E203" s="633"/>
      <c r="F203" s="633"/>
    </row>
    <row r="204" spans="1:9" s="6" customFormat="1" ht="12.6" customHeight="1">
      <c r="B204" s="6" t="s">
        <v>3483</v>
      </c>
    </row>
    <row r="205" spans="1:9" s="6" customFormat="1" ht="12.6" customHeight="1">
      <c r="B205" s="6" t="s">
        <v>3484</v>
      </c>
    </row>
    <row r="206" spans="1:9" s="6" customFormat="1" ht="12.6" customHeight="1">
      <c r="B206" s="6" t="s">
        <v>3549</v>
      </c>
    </row>
    <row r="207" spans="1:9" s="6" customFormat="1" ht="12.6" customHeight="1">
      <c r="B207" s="6" t="s">
        <v>3550</v>
      </c>
    </row>
    <row r="208" spans="1:9" ht="12.6" customHeight="1"/>
    <row r="209" spans="1:11" ht="12.6" customHeight="1">
      <c r="H209" s="48"/>
      <c r="I209" s="48"/>
    </row>
    <row r="210" spans="1:11" ht="16.149999999999999" customHeight="1">
      <c r="A210" s="93" t="s">
        <v>748</v>
      </c>
      <c r="H210" s="48"/>
    </row>
    <row r="211" spans="1:11" ht="12.6" customHeight="1">
      <c r="A211" s="221"/>
      <c r="H211" s="48"/>
      <c r="K211" s="48" t="s">
        <v>2122</v>
      </c>
    </row>
    <row r="212" spans="1:11" ht="12.6" customHeight="1" thickBot="1">
      <c r="H212" s="48"/>
      <c r="K212" s="65" t="s">
        <v>680</v>
      </c>
    </row>
    <row r="213" spans="1:11" ht="15" customHeight="1">
      <c r="B213" s="2768" t="s">
        <v>2074</v>
      </c>
      <c r="C213" s="2769"/>
      <c r="D213" s="2770"/>
      <c r="E213" s="634" t="s">
        <v>2407</v>
      </c>
      <c r="F213" s="634" t="s">
        <v>2408</v>
      </c>
      <c r="G213" s="634" t="s">
        <v>2410</v>
      </c>
      <c r="H213" s="634" t="s">
        <v>2409</v>
      </c>
      <c r="I213" s="634" t="s">
        <v>2411</v>
      </c>
      <c r="J213" s="2774" t="s">
        <v>2743</v>
      </c>
      <c r="K213" s="2810"/>
    </row>
    <row r="214" spans="1:11" ht="15" customHeight="1">
      <c r="B214" s="2771"/>
      <c r="C214" s="2772"/>
      <c r="D214" s="2773"/>
      <c r="E214" s="635" t="s">
        <v>3103</v>
      </c>
      <c r="F214" s="636" t="s">
        <v>2440</v>
      </c>
      <c r="G214" s="635" t="s">
        <v>2427</v>
      </c>
      <c r="H214" s="635" t="s">
        <v>2428</v>
      </c>
      <c r="I214" s="635" t="s">
        <v>2429</v>
      </c>
      <c r="J214" s="2775"/>
      <c r="K214" s="2811"/>
    </row>
    <row r="215" spans="1:11" ht="24.95" customHeight="1">
      <c r="B215" s="3013" t="s">
        <v>749</v>
      </c>
      <c r="C215" s="3014"/>
      <c r="D215" s="637" t="s">
        <v>742</v>
      </c>
      <c r="E215" s="638">
        <v>5923</v>
      </c>
      <c r="F215" s="638">
        <v>5364</v>
      </c>
      <c r="G215" s="638">
        <v>5014</v>
      </c>
      <c r="H215" s="638">
        <v>3899</v>
      </c>
      <c r="I215" s="638">
        <v>3919</v>
      </c>
      <c r="J215" s="3017" t="s">
        <v>1780</v>
      </c>
      <c r="K215" s="3018"/>
    </row>
    <row r="216" spans="1:11" ht="24.95" customHeight="1">
      <c r="B216" s="3015"/>
      <c r="C216" s="3016"/>
      <c r="D216" s="639" t="s">
        <v>750</v>
      </c>
      <c r="E216" s="640">
        <v>500</v>
      </c>
      <c r="F216" s="640">
        <v>463</v>
      </c>
      <c r="G216" s="640">
        <v>427</v>
      </c>
      <c r="H216" s="640">
        <v>337</v>
      </c>
      <c r="I216" s="640">
        <v>275</v>
      </c>
      <c r="J216" s="3019"/>
      <c r="K216" s="3020"/>
    </row>
    <row r="217" spans="1:11" ht="24.95" customHeight="1">
      <c r="B217" s="3013" t="s">
        <v>1715</v>
      </c>
      <c r="C217" s="3014"/>
      <c r="D217" s="637" t="s">
        <v>742</v>
      </c>
      <c r="E217" s="641">
        <v>642</v>
      </c>
      <c r="F217" s="641">
        <v>443</v>
      </c>
      <c r="G217" s="641">
        <v>465</v>
      </c>
      <c r="H217" s="641">
        <v>306</v>
      </c>
      <c r="I217" s="642">
        <v>252</v>
      </c>
      <c r="J217" s="3024" t="s">
        <v>2744</v>
      </c>
      <c r="K217" s="3025"/>
    </row>
    <row r="218" spans="1:11" ht="24.95" customHeight="1">
      <c r="B218" s="3015"/>
      <c r="C218" s="3016"/>
      <c r="D218" s="639" t="s">
        <v>750</v>
      </c>
      <c r="E218" s="643">
        <v>171</v>
      </c>
      <c r="F218" s="643">
        <v>121</v>
      </c>
      <c r="G218" s="643">
        <v>122</v>
      </c>
      <c r="H218" s="643">
        <v>75</v>
      </c>
      <c r="I218" s="644">
        <v>69</v>
      </c>
      <c r="J218" s="3026"/>
      <c r="K218" s="3027"/>
    </row>
    <row r="219" spans="1:11" ht="24.95" customHeight="1">
      <c r="B219" s="3013" t="s">
        <v>751</v>
      </c>
      <c r="C219" s="3014"/>
      <c r="D219" s="637" t="s">
        <v>742</v>
      </c>
      <c r="E219" s="638">
        <v>11691</v>
      </c>
      <c r="F219" s="638">
        <v>10779</v>
      </c>
      <c r="G219" s="638">
        <v>10490</v>
      </c>
      <c r="H219" s="638">
        <v>8297</v>
      </c>
      <c r="I219" s="642">
        <v>8822</v>
      </c>
      <c r="J219" s="3028" t="s">
        <v>1781</v>
      </c>
      <c r="K219" s="3029"/>
    </row>
    <row r="220" spans="1:11" ht="24.95" customHeight="1">
      <c r="B220" s="3015"/>
      <c r="C220" s="3016"/>
      <c r="D220" s="639" t="s">
        <v>750</v>
      </c>
      <c r="E220" s="640">
        <v>241</v>
      </c>
      <c r="F220" s="640">
        <v>217</v>
      </c>
      <c r="G220" s="640">
        <v>326</v>
      </c>
      <c r="H220" s="640">
        <v>232</v>
      </c>
      <c r="I220" s="644">
        <v>223</v>
      </c>
      <c r="J220" s="3030"/>
      <c r="K220" s="3031"/>
    </row>
    <row r="221" spans="1:11" ht="24.95" customHeight="1">
      <c r="B221" s="3013" t="s">
        <v>752</v>
      </c>
      <c r="C221" s="3014"/>
      <c r="D221" s="637" t="s">
        <v>742</v>
      </c>
      <c r="E221" s="638">
        <v>11475</v>
      </c>
      <c r="F221" s="638">
        <v>10576</v>
      </c>
      <c r="G221" s="638">
        <v>10315</v>
      </c>
      <c r="H221" s="638">
        <v>8228</v>
      </c>
      <c r="I221" s="642">
        <v>8734</v>
      </c>
      <c r="J221" s="3017" t="s">
        <v>1780</v>
      </c>
      <c r="K221" s="3018"/>
    </row>
    <row r="222" spans="1:11" ht="24.95" customHeight="1">
      <c r="B222" s="3015"/>
      <c r="C222" s="3016"/>
      <c r="D222" s="639" t="s">
        <v>750</v>
      </c>
      <c r="E222" s="640">
        <v>615</v>
      </c>
      <c r="F222" s="640">
        <v>558</v>
      </c>
      <c r="G222" s="640">
        <v>578</v>
      </c>
      <c r="H222" s="640">
        <v>459</v>
      </c>
      <c r="I222" s="644">
        <v>396</v>
      </c>
      <c r="J222" s="3019"/>
      <c r="K222" s="3020"/>
    </row>
    <row r="223" spans="1:11" ht="24.95" customHeight="1">
      <c r="B223" s="3013" t="s">
        <v>753</v>
      </c>
      <c r="C223" s="3014"/>
      <c r="D223" s="637" t="s">
        <v>742</v>
      </c>
      <c r="E223" s="638">
        <v>6763</v>
      </c>
      <c r="F223" s="638">
        <v>5091</v>
      </c>
      <c r="G223" s="638">
        <v>4750</v>
      </c>
      <c r="H223" s="638">
        <v>4133</v>
      </c>
      <c r="I223" s="642">
        <v>4449</v>
      </c>
      <c r="J223" s="3017" t="s">
        <v>1782</v>
      </c>
      <c r="K223" s="3018"/>
    </row>
    <row r="224" spans="1:11" ht="24.95" customHeight="1">
      <c r="B224" s="3015"/>
      <c r="C224" s="3016"/>
      <c r="D224" s="639" t="s">
        <v>750</v>
      </c>
      <c r="E224" s="640">
        <v>203</v>
      </c>
      <c r="F224" s="640">
        <v>116</v>
      </c>
      <c r="G224" s="640">
        <v>100</v>
      </c>
      <c r="H224" s="640">
        <v>65</v>
      </c>
      <c r="I224" s="644">
        <v>101</v>
      </c>
      <c r="J224" s="3019"/>
      <c r="K224" s="3020"/>
    </row>
    <row r="225" spans="1:11" ht="24.95" customHeight="1">
      <c r="B225" s="3013" t="s">
        <v>754</v>
      </c>
      <c r="C225" s="3014"/>
      <c r="D225" s="637" t="s">
        <v>742</v>
      </c>
      <c r="E225" s="638">
        <v>8271</v>
      </c>
      <c r="F225" s="638">
        <v>7496</v>
      </c>
      <c r="G225" s="638">
        <v>7179</v>
      </c>
      <c r="H225" s="638">
        <v>5567</v>
      </c>
      <c r="I225" s="642">
        <v>6273</v>
      </c>
      <c r="J225" s="3017" t="s">
        <v>1783</v>
      </c>
      <c r="K225" s="3018"/>
    </row>
    <row r="226" spans="1:11" ht="24.95" customHeight="1">
      <c r="B226" s="3015"/>
      <c r="C226" s="3016"/>
      <c r="D226" s="639" t="s">
        <v>750</v>
      </c>
      <c r="E226" s="640">
        <v>305</v>
      </c>
      <c r="F226" s="640">
        <v>241</v>
      </c>
      <c r="G226" s="640">
        <v>213</v>
      </c>
      <c r="H226" s="640">
        <v>164</v>
      </c>
      <c r="I226" s="644">
        <v>222</v>
      </c>
      <c r="J226" s="3019"/>
      <c r="K226" s="3020"/>
    </row>
    <row r="227" spans="1:11" ht="24.95" customHeight="1">
      <c r="B227" s="3013" t="s">
        <v>755</v>
      </c>
      <c r="C227" s="3014"/>
      <c r="D227" s="637" t="s">
        <v>742</v>
      </c>
      <c r="E227" s="638">
        <v>4207</v>
      </c>
      <c r="F227" s="638">
        <v>4007</v>
      </c>
      <c r="G227" s="638">
        <v>3880</v>
      </c>
      <c r="H227" s="638">
        <v>3118</v>
      </c>
      <c r="I227" s="642">
        <v>3260</v>
      </c>
      <c r="J227" s="3017" t="s">
        <v>1784</v>
      </c>
      <c r="K227" s="3018"/>
    </row>
    <row r="228" spans="1:11" ht="24.95" customHeight="1">
      <c r="B228" s="3015"/>
      <c r="C228" s="3016"/>
      <c r="D228" s="639" t="s">
        <v>750</v>
      </c>
      <c r="E228" s="640">
        <v>303</v>
      </c>
      <c r="F228" s="640">
        <v>258</v>
      </c>
      <c r="G228" s="640">
        <v>316</v>
      </c>
      <c r="H228" s="640">
        <v>366</v>
      </c>
      <c r="I228" s="644">
        <v>239</v>
      </c>
      <c r="J228" s="3019"/>
      <c r="K228" s="3020"/>
    </row>
    <row r="229" spans="1:11" ht="24.95" customHeight="1">
      <c r="B229" s="3013" t="s">
        <v>1716</v>
      </c>
      <c r="C229" s="3014"/>
      <c r="D229" s="637" t="s">
        <v>742</v>
      </c>
      <c r="E229" s="638">
        <v>3619</v>
      </c>
      <c r="F229" s="638">
        <v>3161</v>
      </c>
      <c r="G229" s="638">
        <v>2870</v>
      </c>
      <c r="H229" s="638">
        <v>2187</v>
      </c>
      <c r="I229" s="642">
        <v>3087</v>
      </c>
      <c r="J229" s="3017" t="s">
        <v>1783</v>
      </c>
      <c r="K229" s="3018"/>
    </row>
    <row r="230" spans="1:11" s="47" customFormat="1" ht="30" customHeight="1">
      <c r="B230" s="3015"/>
      <c r="C230" s="3016"/>
      <c r="D230" s="645" t="s">
        <v>2745</v>
      </c>
      <c r="E230" s="646">
        <v>548</v>
      </c>
      <c r="F230" s="646">
        <v>582</v>
      </c>
      <c r="G230" s="646">
        <v>576</v>
      </c>
      <c r="H230" s="646">
        <v>366</v>
      </c>
      <c r="I230" s="647">
        <v>470</v>
      </c>
      <c r="J230" s="3019"/>
      <c r="K230" s="3020"/>
    </row>
    <row r="231" spans="1:11" ht="24.95" customHeight="1">
      <c r="B231" s="3013" t="s">
        <v>756</v>
      </c>
      <c r="C231" s="3014"/>
      <c r="D231" s="637" t="s">
        <v>742</v>
      </c>
      <c r="E231" s="638">
        <v>493</v>
      </c>
      <c r="F231" s="638">
        <v>3869</v>
      </c>
      <c r="G231" s="638">
        <v>1698</v>
      </c>
      <c r="H231" s="638">
        <v>807</v>
      </c>
      <c r="I231" s="642">
        <v>749</v>
      </c>
      <c r="J231" s="3034" t="s">
        <v>2746</v>
      </c>
      <c r="K231" s="3035"/>
    </row>
    <row r="232" spans="1:11" ht="24.95" customHeight="1" thickBot="1">
      <c r="B232" s="3032"/>
      <c r="C232" s="3033"/>
      <c r="D232" s="648" t="s">
        <v>750</v>
      </c>
      <c r="E232" s="649">
        <v>5</v>
      </c>
      <c r="F232" s="650">
        <v>52</v>
      </c>
      <c r="G232" s="649">
        <v>13</v>
      </c>
      <c r="H232" s="650">
        <v>15</v>
      </c>
      <c r="I232" s="331">
        <v>10</v>
      </c>
      <c r="J232" s="3036"/>
      <c r="K232" s="3037"/>
    </row>
    <row r="233" spans="1:11">
      <c r="B233" s="100" t="s">
        <v>740</v>
      </c>
    </row>
    <row r="234" spans="1:11" ht="16.5">
      <c r="A234" s="93" t="s">
        <v>2202</v>
      </c>
    </row>
    <row r="235" spans="1:11" ht="12.6" customHeight="1">
      <c r="A235" s="221"/>
      <c r="I235" s="48" t="s">
        <v>2203</v>
      </c>
    </row>
    <row r="236" spans="1:11" ht="12.6" customHeight="1" thickBot="1">
      <c r="H236" s="48"/>
      <c r="I236" s="48" t="s">
        <v>680</v>
      </c>
    </row>
    <row r="237" spans="1:11" ht="27.75" customHeight="1">
      <c r="B237" s="3038" t="s">
        <v>2049</v>
      </c>
      <c r="C237" s="1854"/>
      <c r="D237" s="651" t="s">
        <v>1</v>
      </c>
      <c r="E237" s="652" t="s">
        <v>744</v>
      </c>
      <c r="F237" s="652" t="s">
        <v>745</v>
      </c>
      <c r="G237" s="651" t="s">
        <v>746</v>
      </c>
      <c r="H237" s="653" t="s">
        <v>2821</v>
      </c>
      <c r="I237" s="654" t="s">
        <v>747</v>
      </c>
    </row>
    <row r="238" spans="1:11" s="40" customFormat="1" ht="13.5" customHeight="1">
      <c r="B238" s="2687" t="s">
        <v>2716</v>
      </c>
      <c r="C238" s="1696"/>
      <c r="D238" s="583">
        <v>855</v>
      </c>
      <c r="E238" s="583">
        <v>64</v>
      </c>
      <c r="F238" s="583">
        <v>247</v>
      </c>
      <c r="G238" s="583">
        <v>157</v>
      </c>
      <c r="H238" s="583">
        <v>64</v>
      </c>
      <c r="I238" s="580">
        <f>D238-E238-F238-G238-H238</f>
        <v>323</v>
      </c>
    </row>
    <row r="239" spans="1:11" s="40" customFormat="1" ht="13.5" customHeight="1">
      <c r="B239" s="2412"/>
      <c r="C239" s="2414"/>
      <c r="D239" s="584"/>
      <c r="E239" s="584"/>
      <c r="F239" s="584"/>
      <c r="G239" s="584"/>
      <c r="H239" s="584"/>
      <c r="I239" s="581"/>
    </row>
    <row r="240" spans="1:11" s="40" customFormat="1" ht="13.5" customHeight="1">
      <c r="B240" s="2425" t="s">
        <v>2717</v>
      </c>
      <c r="C240" s="1663"/>
      <c r="D240" s="584">
        <v>841</v>
      </c>
      <c r="E240" s="584">
        <v>57</v>
      </c>
      <c r="F240" s="584">
        <v>226</v>
      </c>
      <c r="G240" s="584">
        <v>148</v>
      </c>
      <c r="H240" s="584">
        <v>51</v>
      </c>
      <c r="I240" s="581">
        <f>D240-E240-F240-G240-H240</f>
        <v>359</v>
      </c>
    </row>
    <row r="241" spans="1:11" s="40" customFormat="1" ht="13.5" customHeight="1">
      <c r="B241" s="2412"/>
      <c r="C241" s="2414"/>
      <c r="D241" s="584"/>
      <c r="E241" s="584"/>
      <c r="F241" s="584"/>
      <c r="G241" s="584"/>
      <c r="H241" s="584"/>
      <c r="I241" s="581"/>
    </row>
    <row r="242" spans="1:11" s="40" customFormat="1" ht="13.5" customHeight="1">
      <c r="B242" s="2425" t="s">
        <v>2718</v>
      </c>
      <c r="C242" s="1663"/>
      <c r="D242" s="584">
        <v>818</v>
      </c>
      <c r="E242" s="584">
        <v>66</v>
      </c>
      <c r="F242" s="584">
        <v>234</v>
      </c>
      <c r="G242" s="584">
        <v>109</v>
      </c>
      <c r="H242" s="584">
        <v>58</v>
      </c>
      <c r="I242" s="581">
        <f>D242-E242-F242-G242-H242</f>
        <v>351</v>
      </c>
    </row>
    <row r="243" spans="1:11" s="40" customFormat="1" ht="13.5" customHeight="1">
      <c r="B243" s="2412"/>
      <c r="C243" s="2414"/>
      <c r="D243" s="584"/>
      <c r="E243" s="584"/>
      <c r="F243" s="584"/>
      <c r="G243" s="584"/>
      <c r="H243" s="584"/>
      <c r="I243" s="581"/>
    </row>
    <row r="244" spans="1:11" s="40" customFormat="1" ht="13.5" customHeight="1">
      <c r="B244" s="2425" t="s">
        <v>2719</v>
      </c>
      <c r="C244" s="1663"/>
      <c r="D244" s="584">
        <v>856</v>
      </c>
      <c r="E244" s="584">
        <v>71</v>
      </c>
      <c r="F244" s="584">
        <v>211</v>
      </c>
      <c r="G244" s="584">
        <v>162</v>
      </c>
      <c r="H244" s="584">
        <v>59</v>
      </c>
      <c r="I244" s="581">
        <f>D244-E244-F244-G244-H244</f>
        <v>353</v>
      </c>
    </row>
    <row r="245" spans="1:11" s="40" customFormat="1" ht="13.5" customHeight="1">
      <c r="B245" s="2412"/>
      <c r="C245" s="2414"/>
      <c r="D245" s="584"/>
      <c r="E245" s="584"/>
      <c r="F245" s="584"/>
      <c r="G245" s="584"/>
      <c r="H245" s="584"/>
      <c r="I245" s="581"/>
    </row>
    <row r="246" spans="1:11" s="40" customFormat="1" ht="13.5" customHeight="1" thickBot="1">
      <c r="B246" s="2517" t="s">
        <v>2720</v>
      </c>
      <c r="C246" s="1669"/>
      <c r="D246" s="585">
        <v>860</v>
      </c>
      <c r="E246" s="585">
        <v>66</v>
      </c>
      <c r="F246" s="585">
        <v>240</v>
      </c>
      <c r="G246" s="585">
        <v>142</v>
      </c>
      <c r="H246" s="585">
        <v>50</v>
      </c>
      <c r="I246" s="582">
        <f>D246-E246-F246-G246-H246</f>
        <v>362</v>
      </c>
    </row>
    <row r="247" spans="1:11">
      <c r="B247" s="100" t="s">
        <v>722</v>
      </c>
      <c r="H247" s="48"/>
    </row>
    <row r="248" spans="1:11">
      <c r="B248" s="50"/>
      <c r="H248" s="48"/>
      <c r="I248" s="48"/>
    </row>
    <row r="249" spans="1:11">
      <c r="B249" s="50"/>
      <c r="H249" s="48"/>
      <c r="I249" s="48"/>
    </row>
    <row r="250" spans="1:11" ht="16.5">
      <c r="A250" s="3039" t="s">
        <v>1944</v>
      </c>
      <c r="B250" s="3039"/>
      <c r="C250" s="3039"/>
      <c r="D250" s="3039"/>
      <c r="E250" s="3039"/>
      <c r="F250" s="3039"/>
      <c r="G250" s="3039"/>
      <c r="H250" s="3039"/>
      <c r="I250" s="3039"/>
    </row>
    <row r="251" spans="1:11" ht="12.6" customHeight="1">
      <c r="A251" s="51"/>
      <c r="B251" s="51"/>
      <c r="C251" s="51"/>
      <c r="D251" s="51"/>
      <c r="E251" s="51"/>
      <c r="F251" s="51"/>
      <c r="G251" s="51"/>
      <c r="H251" s="51"/>
      <c r="I251" s="51"/>
      <c r="K251" s="48" t="s">
        <v>2122</v>
      </c>
    </row>
    <row r="252" spans="1:11" ht="12.6" customHeight="1" thickBot="1">
      <c r="H252" s="273"/>
      <c r="I252" s="273"/>
      <c r="J252" s="273"/>
      <c r="K252" s="308" t="s">
        <v>680</v>
      </c>
    </row>
    <row r="253" spans="1:11" ht="20.25" customHeight="1">
      <c r="B253" s="2768" t="s">
        <v>2066</v>
      </c>
      <c r="C253" s="2770"/>
      <c r="D253" s="2929" t="s">
        <v>762</v>
      </c>
      <c r="E253" s="2929" t="s">
        <v>763</v>
      </c>
      <c r="F253" s="2929"/>
      <c r="G253" s="2929"/>
      <c r="H253" s="2929"/>
      <c r="I253" s="2929"/>
      <c r="J253" s="2929"/>
      <c r="K253" s="2930"/>
    </row>
    <row r="254" spans="1:11" ht="20.25" customHeight="1">
      <c r="B254" s="2927"/>
      <c r="C254" s="3001"/>
      <c r="D254" s="2832"/>
      <c r="E254" s="3040" t="s">
        <v>777</v>
      </c>
      <c r="F254" s="3003" t="s">
        <v>778</v>
      </c>
      <c r="G254" s="3040" t="s">
        <v>1719</v>
      </c>
      <c r="H254" s="3003" t="s">
        <v>1720</v>
      </c>
      <c r="I254" s="3046" t="s">
        <v>1721</v>
      </c>
      <c r="J254" s="2832" t="s">
        <v>747</v>
      </c>
      <c r="K254" s="3048"/>
    </row>
    <row r="255" spans="1:11" ht="20.25" customHeight="1">
      <c r="B255" s="2771"/>
      <c r="C255" s="2773"/>
      <c r="D255" s="2832"/>
      <c r="E255" s="3041"/>
      <c r="F255" s="3004"/>
      <c r="G255" s="3041"/>
      <c r="H255" s="3004"/>
      <c r="I255" s="3047"/>
      <c r="J255" s="655" t="s">
        <v>764</v>
      </c>
      <c r="K255" s="656" t="s">
        <v>765</v>
      </c>
    </row>
    <row r="256" spans="1:11" s="40" customFormat="1" ht="30" customHeight="1">
      <c r="B256" s="3049" t="s">
        <v>2624</v>
      </c>
      <c r="C256" s="2786"/>
      <c r="D256" s="327">
        <v>4103</v>
      </c>
      <c r="E256" s="327">
        <v>1643</v>
      </c>
      <c r="F256" s="327">
        <v>1812</v>
      </c>
      <c r="G256" s="327">
        <v>215</v>
      </c>
      <c r="H256" s="327">
        <v>209</v>
      </c>
      <c r="I256" s="327">
        <v>88</v>
      </c>
      <c r="J256" s="327">
        <v>34</v>
      </c>
      <c r="K256" s="657">
        <v>102</v>
      </c>
    </row>
    <row r="257" spans="1:23" s="40" customFormat="1" ht="30" customHeight="1">
      <c r="B257" s="2501" t="s">
        <v>2590</v>
      </c>
      <c r="C257" s="2502"/>
      <c r="D257" s="301">
        <v>3997</v>
      </c>
      <c r="E257" s="301">
        <v>1661</v>
      </c>
      <c r="F257" s="301">
        <v>1727</v>
      </c>
      <c r="G257" s="301">
        <v>219</v>
      </c>
      <c r="H257" s="301">
        <v>151</v>
      </c>
      <c r="I257" s="301">
        <v>81</v>
      </c>
      <c r="J257" s="301">
        <v>36</v>
      </c>
      <c r="K257" s="658">
        <v>122</v>
      </c>
    </row>
    <row r="258" spans="1:23" s="40" customFormat="1" ht="30" customHeight="1">
      <c r="B258" s="2501" t="s">
        <v>2595</v>
      </c>
      <c r="C258" s="2502"/>
      <c r="D258" s="301">
        <v>3637</v>
      </c>
      <c r="E258" s="301">
        <v>1309</v>
      </c>
      <c r="F258" s="301">
        <v>1685</v>
      </c>
      <c r="G258" s="301">
        <v>205</v>
      </c>
      <c r="H258" s="301">
        <v>169</v>
      </c>
      <c r="I258" s="301">
        <v>67</v>
      </c>
      <c r="J258" s="301">
        <v>40</v>
      </c>
      <c r="K258" s="658">
        <v>162</v>
      </c>
    </row>
    <row r="259" spans="1:23" s="40" customFormat="1" ht="30" customHeight="1">
      <c r="B259" s="2501" t="s">
        <v>2747</v>
      </c>
      <c r="C259" s="2502"/>
      <c r="D259" s="301">
        <v>1139</v>
      </c>
      <c r="E259" s="301">
        <v>461</v>
      </c>
      <c r="F259" s="301">
        <v>501</v>
      </c>
      <c r="G259" s="301">
        <v>59</v>
      </c>
      <c r="H259" s="301">
        <v>61</v>
      </c>
      <c r="I259" s="301">
        <v>25</v>
      </c>
      <c r="J259" s="301">
        <v>9</v>
      </c>
      <c r="K259" s="658">
        <v>23</v>
      </c>
    </row>
    <row r="260" spans="1:23" s="40" customFormat="1" ht="30" customHeight="1" thickBot="1">
      <c r="B260" s="2505" t="s">
        <v>2748</v>
      </c>
      <c r="C260" s="2506"/>
      <c r="D260" s="300">
        <v>1068</v>
      </c>
      <c r="E260" s="300">
        <v>460</v>
      </c>
      <c r="F260" s="300">
        <v>440</v>
      </c>
      <c r="G260" s="300">
        <v>59</v>
      </c>
      <c r="H260" s="300">
        <v>48</v>
      </c>
      <c r="I260" s="300">
        <v>22</v>
      </c>
      <c r="J260" s="300">
        <v>8</v>
      </c>
      <c r="K260" s="659">
        <v>31</v>
      </c>
    </row>
    <row r="261" spans="1:23">
      <c r="B261" s="660" t="s">
        <v>740</v>
      </c>
      <c r="I261" s="275"/>
      <c r="J261" s="275"/>
      <c r="N261" s="3042"/>
      <c r="O261" s="3042"/>
      <c r="P261" s="3042"/>
      <c r="Q261" s="3042"/>
      <c r="R261" s="3042"/>
      <c r="S261" s="3042"/>
      <c r="T261" s="3042"/>
      <c r="U261" s="3042"/>
      <c r="V261" s="3042"/>
      <c r="W261" s="3042"/>
    </row>
    <row r="262" spans="1:23">
      <c r="I262" s="275"/>
      <c r="J262" s="275"/>
      <c r="K262" s="275"/>
      <c r="N262" s="347"/>
      <c r="O262" s="347"/>
      <c r="P262" s="347"/>
      <c r="Q262" s="116"/>
      <c r="R262" s="347"/>
      <c r="S262" s="347"/>
      <c r="T262" s="347"/>
      <c r="U262" s="347"/>
      <c r="V262" s="347"/>
      <c r="W262" s="347"/>
    </row>
    <row r="263" spans="1:23" ht="12.6" customHeight="1">
      <c r="B263" s="661"/>
      <c r="C263" s="661"/>
      <c r="D263" s="661"/>
      <c r="E263" s="661"/>
      <c r="F263" s="661"/>
      <c r="G263" s="661"/>
      <c r="H263" s="661"/>
      <c r="I263" s="661"/>
      <c r="J263" s="661"/>
    </row>
    <row r="264" spans="1:23" ht="16.5">
      <c r="A264" s="93" t="s">
        <v>1945</v>
      </c>
    </row>
    <row r="265" spans="1:23" ht="12.6" customHeight="1">
      <c r="A265" s="221"/>
      <c r="L265" s="48" t="s">
        <v>2122</v>
      </c>
    </row>
    <row r="266" spans="1:23" ht="12.6" customHeight="1" thickBot="1">
      <c r="B266" s="338" t="s">
        <v>98</v>
      </c>
      <c r="K266" s="2512" t="s">
        <v>3486</v>
      </c>
      <c r="L266" s="2512"/>
    </row>
    <row r="267" spans="1:23" ht="20.25" customHeight="1">
      <c r="A267" s="2768" t="s">
        <v>2066</v>
      </c>
      <c r="B267" s="2770"/>
      <c r="C267" s="2929" t="s">
        <v>513</v>
      </c>
      <c r="D267" s="2929"/>
      <c r="E267" s="2929"/>
      <c r="F267" s="2929" t="s">
        <v>2204</v>
      </c>
      <c r="G267" s="2929"/>
      <c r="H267" s="2929"/>
      <c r="I267" s="3043" t="s">
        <v>2205</v>
      </c>
      <c r="J267" s="1855"/>
      <c r="K267" s="3044"/>
      <c r="L267" s="3045" t="s">
        <v>766</v>
      </c>
    </row>
    <row r="268" spans="1:23" ht="20.25" customHeight="1">
      <c r="A268" s="2771"/>
      <c r="B268" s="2773"/>
      <c r="C268" s="655" t="s">
        <v>3</v>
      </c>
      <c r="D268" s="655" t="s">
        <v>767</v>
      </c>
      <c r="E268" s="655" t="s">
        <v>768</v>
      </c>
      <c r="F268" s="655" t="s">
        <v>3</v>
      </c>
      <c r="G268" s="655" t="s">
        <v>767</v>
      </c>
      <c r="H268" s="655" t="s">
        <v>769</v>
      </c>
      <c r="I268" s="655" t="s">
        <v>3</v>
      </c>
      <c r="J268" s="655" t="s">
        <v>767</v>
      </c>
      <c r="K268" s="655" t="s">
        <v>769</v>
      </c>
      <c r="L268" s="3006"/>
    </row>
    <row r="269" spans="1:23" ht="30" customHeight="1">
      <c r="A269" s="3052" t="s">
        <v>2412</v>
      </c>
      <c r="B269" s="3053"/>
      <c r="C269" s="662">
        <v>23424</v>
      </c>
      <c r="D269" s="662">
        <v>16269</v>
      </c>
      <c r="E269" s="662">
        <v>7155</v>
      </c>
      <c r="F269" s="662">
        <v>19856</v>
      </c>
      <c r="G269" s="662">
        <v>13973</v>
      </c>
      <c r="H269" s="663">
        <v>5883</v>
      </c>
      <c r="I269" s="662">
        <v>3568</v>
      </c>
      <c r="J269" s="662">
        <v>2296</v>
      </c>
      <c r="K269" s="663">
        <v>1272</v>
      </c>
      <c r="L269" s="664">
        <v>74713</v>
      </c>
    </row>
    <row r="270" spans="1:23" ht="30" customHeight="1">
      <c r="A270" s="3054" t="s">
        <v>2749</v>
      </c>
      <c r="B270" s="3055"/>
      <c r="C270" s="665">
        <v>23319</v>
      </c>
      <c r="D270" s="665">
        <v>16199</v>
      </c>
      <c r="E270" s="665">
        <v>7120</v>
      </c>
      <c r="F270" s="665">
        <v>19882</v>
      </c>
      <c r="G270" s="665">
        <v>14113</v>
      </c>
      <c r="H270" s="666">
        <v>5769</v>
      </c>
      <c r="I270" s="665">
        <v>3437</v>
      </c>
      <c r="J270" s="665">
        <v>2086</v>
      </c>
      <c r="K270" s="666">
        <v>1351</v>
      </c>
      <c r="L270" s="664">
        <v>74084</v>
      </c>
    </row>
    <row r="271" spans="1:23" ht="30" customHeight="1">
      <c r="A271" s="3054" t="s">
        <v>2750</v>
      </c>
      <c r="B271" s="3055"/>
      <c r="C271" s="665">
        <v>23067</v>
      </c>
      <c r="D271" s="665">
        <v>16134</v>
      </c>
      <c r="E271" s="665">
        <v>6933</v>
      </c>
      <c r="F271" s="665">
        <v>19783</v>
      </c>
      <c r="G271" s="665">
        <v>14130</v>
      </c>
      <c r="H271" s="666">
        <v>5653</v>
      </c>
      <c r="I271" s="665">
        <v>3284</v>
      </c>
      <c r="J271" s="665">
        <v>2004</v>
      </c>
      <c r="K271" s="666">
        <v>1280</v>
      </c>
      <c r="L271" s="664">
        <v>73653</v>
      </c>
    </row>
    <row r="272" spans="1:23" ht="30" customHeight="1">
      <c r="A272" s="3054" t="s">
        <v>2751</v>
      </c>
      <c r="B272" s="3055"/>
      <c r="C272" s="665">
        <v>22851</v>
      </c>
      <c r="D272" s="665">
        <v>16478</v>
      </c>
      <c r="E272" s="665">
        <v>6373</v>
      </c>
      <c r="F272" s="665">
        <v>19394</v>
      </c>
      <c r="G272" s="665">
        <v>14275</v>
      </c>
      <c r="H272" s="666">
        <v>5119</v>
      </c>
      <c r="I272" s="665">
        <v>3457</v>
      </c>
      <c r="J272" s="665">
        <v>2203</v>
      </c>
      <c r="K272" s="666">
        <v>1254</v>
      </c>
      <c r="L272" s="664">
        <v>73229</v>
      </c>
    </row>
    <row r="273" spans="1:12" ht="30" customHeight="1" thickBot="1">
      <c r="A273" s="3056" t="s">
        <v>2752</v>
      </c>
      <c r="B273" s="3057"/>
      <c r="C273" s="667">
        <v>22509</v>
      </c>
      <c r="D273" s="667">
        <v>15919</v>
      </c>
      <c r="E273" s="667">
        <v>6590</v>
      </c>
      <c r="F273" s="667">
        <v>19233</v>
      </c>
      <c r="G273" s="667">
        <v>13879</v>
      </c>
      <c r="H273" s="667">
        <v>5354</v>
      </c>
      <c r="I273" s="667">
        <v>3276</v>
      </c>
      <c r="J273" s="667">
        <v>2040</v>
      </c>
      <c r="K273" s="668">
        <v>1236</v>
      </c>
      <c r="L273" s="669">
        <v>71890</v>
      </c>
    </row>
    <row r="274" spans="1:12">
      <c r="A274" s="101" t="s">
        <v>771</v>
      </c>
      <c r="B274" s="101"/>
      <c r="C274" s="101"/>
    </row>
    <row r="275" spans="1:12" ht="23.25" customHeight="1">
      <c r="J275" s="87"/>
      <c r="K275" s="87"/>
      <c r="L275" s="87"/>
    </row>
    <row r="276" spans="1:12" ht="16.5">
      <c r="A276" s="3039" t="s">
        <v>1946</v>
      </c>
      <c r="B276" s="3039"/>
      <c r="C276" s="3039"/>
      <c r="D276" s="3039"/>
    </row>
    <row r="277" spans="1:12" ht="12.6" customHeight="1">
      <c r="A277" s="51"/>
      <c r="B277" s="51"/>
      <c r="C277" s="51"/>
      <c r="D277" s="51"/>
      <c r="I277" s="48" t="s">
        <v>2122</v>
      </c>
    </row>
    <row r="278" spans="1:12" ht="12.6" customHeight="1" thickBot="1">
      <c r="F278" s="3064"/>
      <c r="G278" s="3064"/>
      <c r="H278" s="48"/>
      <c r="I278" s="65" t="s">
        <v>772</v>
      </c>
    </row>
    <row r="279" spans="1:12" ht="20.25" customHeight="1">
      <c r="B279" s="2768" t="s">
        <v>2066</v>
      </c>
      <c r="C279" s="2770"/>
      <c r="D279" s="2929" t="s">
        <v>513</v>
      </c>
      <c r="E279" s="2929" t="s">
        <v>763</v>
      </c>
      <c r="F279" s="2929"/>
      <c r="G279" s="2929"/>
      <c r="H279" s="2774" t="s">
        <v>773</v>
      </c>
      <c r="I279" s="2810"/>
    </row>
    <row r="280" spans="1:12" ht="20.25" customHeight="1">
      <c r="B280" s="2771"/>
      <c r="C280" s="2773"/>
      <c r="D280" s="2832"/>
      <c r="E280" s="655" t="s">
        <v>774</v>
      </c>
      <c r="F280" s="655" t="s">
        <v>775</v>
      </c>
      <c r="G280" s="655" t="s">
        <v>776</v>
      </c>
      <c r="H280" s="3050" t="s">
        <v>2206</v>
      </c>
      <c r="I280" s="3051"/>
    </row>
    <row r="281" spans="1:12" s="40" customFormat="1" ht="30" customHeight="1">
      <c r="B281" s="3058" t="s">
        <v>2412</v>
      </c>
      <c r="C281" s="3059"/>
      <c r="D281" s="191">
        <v>23424</v>
      </c>
      <c r="E281" s="191">
        <v>20703</v>
      </c>
      <c r="F281" s="191">
        <v>35</v>
      </c>
      <c r="G281" s="191">
        <v>2686</v>
      </c>
      <c r="H281" s="326"/>
      <c r="I281" s="670">
        <v>2440</v>
      </c>
    </row>
    <row r="282" spans="1:12" s="40" customFormat="1" ht="30" customHeight="1">
      <c r="B282" s="3060" t="s">
        <v>2749</v>
      </c>
      <c r="C282" s="3061"/>
      <c r="D282" s="671">
        <v>23319</v>
      </c>
      <c r="E282" s="671">
        <v>20779</v>
      </c>
      <c r="F282" s="671">
        <v>40</v>
      </c>
      <c r="G282" s="671">
        <v>2500</v>
      </c>
      <c r="H282" s="323"/>
      <c r="I282" s="672">
        <v>2622</v>
      </c>
    </row>
    <row r="283" spans="1:12" s="40" customFormat="1" ht="30" customHeight="1">
      <c r="B283" s="3060" t="s">
        <v>2750</v>
      </c>
      <c r="C283" s="3061"/>
      <c r="D283" s="671">
        <v>23068</v>
      </c>
      <c r="E283" s="671">
        <v>20672</v>
      </c>
      <c r="F283" s="671">
        <v>42</v>
      </c>
      <c r="G283" s="671">
        <v>2354</v>
      </c>
      <c r="H283" s="323"/>
      <c r="I283" s="672">
        <v>2523</v>
      </c>
    </row>
    <row r="284" spans="1:12" s="40" customFormat="1" ht="30" customHeight="1">
      <c r="B284" s="3060" t="s">
        <v>2751</v>
      </c>
      <c r="C284" s="3061"/>
      <c r="D284" s="671">
        <v>22851</v>
      </c>
      <c r="E284" s="671">
        <v>20304</v>
      </c>
      <c r="F284" s="671">
        <v>114</v>
      </c>
      <c r="G284" s="671">
        <v>2433</v>
      </c>
      <c r="H284" s="323"/>
      <c r="I284" s="672">
        <v>2527</v>
      </c>
    </row>
    <row r="285" spans="1:12" s="40" customFormat="1" ht="30" customHeight="1" thickBot="1">
      <c r="B285" s="3062" t="s">
        <v>2752</v>
      </c>
      <c r="C285" s="3063"/>
      <c r="D285" s="673">
        <v>22509</v>
      </c>
      <c r="E285" s="673">
        <v>19416</v>
      </c>
      <c r="F285" s="673">
        <v>843</v>
      </c>
      <c r="G285" s="673">
        <v>2250</v>
      </c>
      <c r="H285" s="309"/>
      <c r="I285" s="674">
        <v>2332</v>
      </c>
    </row>
    <row r="286" spans="1:12">
      <c r="B286" s="100" t="s">
        <v>493</v>
      </c>
      <c r="F286" s="2578"/>
      <c r="G286" s="2578"/>
      <c r="H286" s="48"/>
    </row>
    <row r="289" spans="1:11" ht="16.5">
      <c r="A289" s="93" t="s">
        <v>1947</v>
      </c>
    </row>
    <row r="290" spans="1:11" ht="12.6" customHeight="1">
      <c r="A290" s="221"/>
      <c r="K290" s="48" t="s">
        <v>2122</v>
      </c>
    </row>
    <row r="291" spans="1:11" ht="12.6" customHeight="1" thickBot="1">
      <c r="J291" s="675"/>
      <c r="K291" s="65" t="s">
        <v>559</v>
      </c>
    </row>
    <row r="292" spans="1:11" ht="39.75" customHeight="1">
      <c r="B292" s="3038" t="s">
        <v>2066</v>
      </c>
      <c r="C292" s="1854"/>
      <c r="D292" s="1238" t="s">
        <v>2075</v>
      </c>
      <c r="E292" s="1239"/>
      <c r="F292" s="2916" t="s">
        <v>777</v>
      </c>
      <c r="G292" s="1854"/>
      <c r="H292" s="2916" t="s">
        <v>778</v>
      </c>
      <c r="I292" s="1854"/>
      <c r="J292" s="1248" t="s">
        <v>779</v>
      </c>
      <c r="K292" s="1240"/>
    </row>
    <row r="293" spans="1:11" ht="30" customHeight="1">
      <c r="B293" s="3058" t="s">
        <v>2412</v>
      </c>
      <c r="C293" s="3059"/>
      <c r="D293" s="676"/>
      <c r="E293" s="677">
        <v>1348</v>
      </c>
      <c r="F293" s="336"/>
      <c r="G293" s="337">
        <v>876</v>
      </c>
      <c r="H293" s="336"/>
      <c r="I293" s="337">
        <v>460</v>
      </c>
      <c r="J293" s="336"/>
      <c r="K293" s="339">
        <v>12</v>
      </c>
    </row>
    <row r="294" spans="1:11" ht="30" customHeight="1">
      <c r="B294" s="3060" t="s">
        <v>2749</v>
      </c>
      <c r="C294" s="3061"/>
      <c r="D294" s="678"/>
      <c r="E294" s="679">
        <v>1370</v>
      </c>
      <c r="F294" s="313"/>
      <c r="G294" s="314">
        <v>854</v>
      </c>
      <c r="H294" s="313"/>
      <c r="I294" s="314">
        <v>492</v>
      </c>
      <c r="J294" s="313"/>
      <c r="K294" s="321">
        <v>24</v>
      </c>
    </row>
    <row r="295" spans="1:11" ht="30" customHeight="1">
      <c r="B295" s="3060" t="s">
        <v>2750</v>
      </c>
      <c r="C295" s="3061"/>
      <c r="D295" s="678"/>
      <c r="E295" s="679">
        <v>1392</v>
      </c>
      <c r="F295" s="313"/>
      <c r="G295" s="314">
        <v>873</v>
      </c>
      <c r="H295" s="313"/>
      <c r="I295" s="314">
        <v>488</v>
      </c>
      <c r="J295" s="313"/>
      <c r="K295" s="321">
        <v>31</v>
      </c>
    </row>
    <row r="296" spans="1:11" ht="30" customHeight="1">
      <c r="B296" s="3060" t="s">
        <v>2751</v>
      </c>
      <c r="C296" s="3061"/>
      <c r="D296" s="678"/>
      <c r="E296" s="679">
        <v>1368</v>
      </c>
      <c r="F296" s="313"/>
      <c r="G296" s="314">
        <v>873</v>
      </c>
      <c r="H296" s="313"/>
      <c r="I296" s="314">
        <v>473</v>
      </c>
      <c r="J296" s="313"/>
      <c r="K296" s="321">
        <v>22</v>
      </c>
    </row>
    <row r="297" spans="1:11" ht="30" customHeight="1" thickBot="1">
      <c r="B297" s="3062" t="s">
        <v>2752</v>
      </c>
      <c r="C297" s="3063"/>
      <c r="D297" s="680"/>
      <c r="E297" s="681">
        <v>1428</v>
      </c>
      <c r="F297" s="315"/>
      <c r="G297" s="316">
        <v>905</v>
      </c>
      <c r="H297" s="315"/>
      <c r="I297" s="316">
        <v>497</v>
      </c>
      <c r="J297" s="315"/>
      <c r="K297" s="325">
        <v>26</v>
      </c>
    </row>
    <row r="298" spans="1:11">
      <c r="B298" s="660" t="s">
        <v>771</v>
      </c>
    </row>
  </sheetData>
  <mergeCells count="243">
    <mergeCell ref="B294:C294"/>
    <mergeCell ref="B295:C295"/>
    <mergeCell ref="B296:C296"/>
    <mergeCell ref="B297:C297"/>
    <mergeCell ref="B292:C292"/>
    <mergeCell ref="D292:E292"/>
    <mergeCell ref="F292:G292"/>
    <mergeCell ref="H292:I292"/>
    <mergeCell ref="J292:K292"/>
    <mergeCell ref="B293:C293"/>
    <mergeCell ref="B282:C282"/>
    <mergeCell ref="B283:C283"/>
    <mergeCell ref="B284:C284"/>
    <mergeCell ref="B285:C285"/>
    <mergeCell ref="F286:G286"/>
    <mergeCell ref="A276:D276"/>
    <mergeCell ref="F278:G278"/>
    <mergeCell ref="B279:C280"/>
    <mergeCell ref="D279:D280"/>
    <mergeCell ref="E279:G279"/>
    <mergeCell ref="H279:I279"/>
    <mergeCell ref="H280:I280"/>
    <mergeCell ref="A269:B269"/>
    <mergeCell ref="A270:B270"/>
    <mergeCell ref="A271:B271"/>
    <mergeCell ref="A272:B272"/>
    <mergeCell ref="A273:B273"/>
    <mergeCell ref="B260:C260"/>
    <mergeCell ref="B281:C281"/>
    <mergeCell ref="N261:W261"/>
    <mergeCell ref="K266:L266"/>
    <mergeCell ref="A267:B268"/>
    <mergeCell ref="C267:E267"/>
    <mergeCell ref="F267:H267"/>
    <mergeCell ref="I267:K267"/>
    <mergeCell ref="L267:L268"/>
    <mergeCell ref="I254:I255"/>
    <mergeCell ref="J254:K254"/>
    <mergeCell ref="B256:C256"/>
    <mergeCell ref="B257:C257"/>
    <mergeCell ref="B258:C258"/>
    <mergeCell ref="B259:C259"/>
    <mergeCell ref="B245:C245"/>
    <mergeCell ref="B246:C246"/>
    <mergeCell ref="A250:I250"/>
    <mergeCell ref="B253:C255"/>
    <mergeCell ref="D253:D255"/>
    <mergeCell ref="E253:K253"/>
    <mergeCell ref="E254:E255"/>
    <mergeCell ref="F254:F255"/>
    <mergeCell ref="G254:G255"/>
    <mergeCell ref="H254:H255"/>
    <mergeCell ref="B239:C239"/>
    <mergeCell ref="B240:C240"/>
    <mergeCell ref="B241:C241"/>
    <mergeCell ref="B242:C242"/>
    <mergeCell ref="B243:C243"/>
    <mergeCell ref="B244:C244"/>
    <mergeCell ref="B229:C230"/>
    <mergeCell ref="J229:K230"/>
    <mergeCell ref="B231:C232"/>
    <mergeCell ref="J231:K232"/>
    <mergeCell ref="B237:C237"/>
    <mergeCell ref="B238:C238"/>
    <mergeCell ref="B223:C224"/>
    <mergeCell ref="J223:K224"/>
    <mergeCell ref="B225:C226"/>
    <mergeCell ref="J225:K226"/>
    <mergeCell ref="B227:C228"/>
    <mergeCell ref="J227:K228"/>
    <mergeCell ref="B217:C218"/>
    <mergeCell ref="J217:K218"/>
    <mergeCell ref="B219:C220"/>
    <mergeCell ref="J219:K220"/>
    <mergeCell ref="B221:C222"/>
    <mergeCell ref="J221:K222"/>
    <mergeCell ref="B215:C216"/>
    <mergeCell ref="J215:K216"/>
    <mergeCell ref="G195:I195"/>
    <mergeCell ref="C196:C197"/>
    <mergeCell ref="D196:D197"/>
    <mergeCell ref="E196:E197"/>
    <mergeCell ref="F196:F197"/>
    <mergeCell ref="G196:G197"/>
    <mergeCell ref="H196:H197"/>
    <mergeCell ref="I196:I197"/>
    <mergeCell ref="B187:B189"/>
    <mergeCell ref="D187:E187"/>
    <mergeCell ref="D188:E188"/>
    <mergeCell ref="D189:E189"/>
    <mergeCell ref="B195:B197"/>
    <mergeCell ref="D195:F195"/>
    <mergeCell ref="B181:B183"/>
    <mergeCell ref="D181:E181"/>
    <mergeCell ref="D182:E182"/>
    <mergeCell ref="D183:E183"/>
    <mergeCell ref="B184:B186"/>
    <mergeCell ref="D184:E184"/>
    <mergeCell ref="D185:E185"/>
    <mergeCell ref="D186:E186"/>
    <mergeCell ref="K163:K165"/>
    <mergeCell ref="B175:B177"/>
    <mergeCell ref="D175:E175"/>
    <mergeCell ref="D176:E176"/>
    <mergeCell ref="D177:E177"/>
    <mergeCell ref="B178:B180"/>
    <mergeCell ref="D178:E178"/>
    <mergeCell ref="D179:E179"/>
    <mergeCell ref="D180:E180"/>
    <mergeCell ref="B166:C166"/>
    <mergeCell ref="B172:C174"/>
    <mergeCell ref="D172:E174"/>
    <mergeCell ref="F172:J172"/>
    <mergeCell ref="F173:F174"/>
    <mergeCell ref="G173:G174"/>
    <mergeCell ref="H173:H174"/>
    <mergeCell ref="I173:I174"/>
    <mergeCell ref="J173:J174"/>
    <mergeCell ref="G151:G153"/>
    <mergeCell ref="H151:H153"/>
    <mergeCell ref="I151:I153"/>
    <mergeCell ref="J151:J153"/>
    <mergeCell ref="C154:D154"/>
    <mergeCell ref="K154:K156"/>
    <mergeCell ref="B142:B165"/>
    <mergeCell ref="C142:D143"/>
    <mergeCell ref="K142:K144"/>
    <mergeCell ref="C145:D145"/>
    <mergeCell ref="J145:J147"/>
    <mergeCell ref="K145:K147"/>
    <mergeCell ref="C148:D148"/>
    <mergeCell ref="J148:J150"/>
    <mergeCell ref="K148:K150"/>
    <mergeCell ref="C151:D151"/>
    <mergeCell ref="C157:D157"/>
    <mergeCell ref="K157:K159"/>
    <mergeCell ref="C160:D160"/>
    <mergeCell ref="K160:K162"/>
    <mergeCell ref="C163:D163"/>
    <mergeCell ref="F163:F165"/>
    <mergeCell ref="G163:G165"/>
    <mergeCell ref="H163:H165"/>
    <mergeCell ref="K133:K141"/>
    <mergeCell ref="F136:F138"/>
    <mergeCell ref="G136:G138"/>
    <mergeCell ref="H136:H138"/>
    <mergeCell ref="I136:I138"/>
    <mergeCell ref="F139:F141"/>
    <mergeCell ref="G139:G141"/>
    <mergeCell ref="H139:H141"/>
    <mergeCell ref="I139:I141"/>
    <mergeCell ref="B133:B141"/>
    <mergeCell ref="C133:C141"/>
    <mergeCell ref="F133:F135"/>
    <mergeCell ref="G133:G135"/>
    <mergeCell ref="H133:H135"/>
    <mergeCell ref="I133:I135"/>
    <mergeCell ref="C123:D123"/>
    <mergeCell ref="F123:F125"/>
    <mergeCell ref="G123:G125"/>
    <mergeCell ref="H123:H125"/>
    <mergeCell ref="B126:C126"/>
    <mergeCell ref="K96:K98"/>
    <mergeCell ref="C99:D99"/>
    <mergeCell ref="K99:K101"/>
    <mergeCell ref="C102:D103"/>
    <mergeCell ref="K102:K104"/>
    <mergeCell ref="K123:K125"/>
    <mergeCell ref="C114:D114"/>
    <mergeCell ref="K114:K116"/>
    <mergeCell ref="C117:D118"/>
    <mergeCell ref="K117:K119"/>
    <mergeCell ref="C120:D120"/>
    <mergeCell ref="F120:F122"/>
    <mergeCell ref="G120:G122"/>
    <mergeCell ref="H120:H122"/>
    <mergeCell ref="K120:K122"/>
    <mergeCell ref="C85:D85"/>
    <mergeCell ref="C86:D86"/>
    <mergeCell ref="C87:C95"/>
    <mergeCell ref="K87:K89"/>
    <mergeCell ref="K90:K92"/>
    <mergeCell ref="F93:F95"/>
    <mergeCell ref="G93:G95"/>
    <mergeCell ref="K93:K95"/>
    <mergeCell ref="B75:B125"/>
    <mergeCell ref="K75:K77"/>
    <mergeCell ref="C78:D78"/>
    <mergeCell ref="K78:K80"/>
    <mergeCell ref="C81:D81"/>
    <mergeCell ref="K81:K83"/>
    <mergeCell ref="C83:D83"/>
    <mergeCell ref="C84:D84"/>
    <mergeCell ref="K84:K86"/>
    <mergeCell ref="C105:D107"/>
    <mergeCell ref="K105:K107"/>
    <mergeCell ref="C108:D108"/>
    <mergeCell ref="K108:K110"/>
    <mergeCell ref="C111:D111"/>
    <mergeCell ref="K111:K113"/>
    <mergeCell ref="C96:D96"/>
    <mergeCell ref="B61:C61"/>
    <mergeCell ref="B62:C62"/>
    <mergeCell ref="B63:C63"/>
    <mergeCell ref="B64:C64"/>
    <mergeCell ref="B65:C65"/>
    <mergeCell ref="D59:D60"/>
    <mergeCell ref="E59:E60"/>
    <mergeCell ref="F59:F60"/>
    <mergeCell ref="G59:G60"/>
    <mergeCell ref="J40:J43"/>
    <mergeCell ref="K40:K43"/>
    <mergeCell ref="B44:C44"/>
    <mergeCell ref="B45:C45"/>
    <mergeCell ref="B46:C46"/>
    <mergeCell ref="B47:C47"/>
    <mergeCell ref="J59:J60"/>
    <mergeCell ref="H59:H60"/>
    <mergeCell ref="I59:I60"/>
    <mergeCell ref="B73:D74"/>
    <mergeCell ref="E73:E74"/>
    <mergeCell ref="K73:K74"/>
    <mergeCell ref="B131:D132"/>
    <mergeCell ref="E131:E132"/>
    <mergeCell ref="K131:K132"/>
    <mergeCell ref="B213:D214"/>
    <mergeCell ref="J213:K214"/>
    <mergeCell ref="A28:L28"/>
    <mergeCell ref="B39:C43"/>
    <mergeCell ref="D39:F39"/>
    <mergeCell ref="G39:K39"/>
    <mergeCell ref="D40:D43"/>
    <mergeCell ref="E40:E43"/>
    <mergeCell ref="F40:F43"/>
    <mergeCell ref="G40:G43"/>
    <mergeCell ref="H40:H43"/>
    <mergeCell ref="I40:I43"/>
    <mergeCell ref="B48:C48"/>
    <mergeCell ref="B49:C49"/>
    <mergeCell ref="B50:C50"/>
    <mergeCell ref="B51:C51"/>
    <mergeCell ref="B52:C52"/>
    <mergeCell ref="B59:C60"/>
  </mergeCells>
  <phoneticPr fontId="2"/>
  <pageMargins left="0.70866141732283472" right="0.70866141732283472" top="0.74803149606299213" bottom="0.74803149606299213" header="0.31496062992125984" footer="0.31496062992125984"/>
  <pageSetup paperSize="9" scale="84" firstPageNumber="52" fitToHeight="0" orientation="portrait" useFirstPageNumber="1" r:id="rId1"/>
  <headerFooter differentOddEven="1" differentFirst="1" alignWithMargins="0">
    <oddHeader>&amp;R&amp;"ＭＳ 明朝,標準"&amp;10保健・衛生</oddHeader>
    <oddFooter>&amp;C&amp;"ＭＳ 明朝,標準"&amp;P</oddFooter>
    <evenHeader>&amp;L&amp;"ＭＳ 明朝,標準"&amp;10保健・衛生</evenHeader>
    <evenFooter>&amp;C&amp;"ＭＳ 明朝,標準"&amp;P</evenFooter>
    <firstHeader>&amp;R&amp;"ＭＳ 明朝,標準"&amp;10保健・衛生</firstHeader>
  </headerFooter>
  <rowBreaks count="7" manualBreakCount="7">
    <brk id="35" max="11" man="1"/>
    <brk id="69" max="11" man="1"/>
    <brk id="127" max="11" man="1"/>
    <brk id="191" max="11" man="1"/>
    <brk id="233" max="11" man="1"/>
    <brk id="274" max="11" man="1"/>
    <brk id="298"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72"/>
  <sheetViews>
    <sheetView view="pageBreakPreview" topLeftCell="A25" zoomScaleNormal="100" zoomScaleSheetLayoutView="100" workbookViewId="0">
      <selection activeCell="Q268" sqref="Q268"/>
    </sheetView>
  </sheetViews>
  <sheetFormatPr defaultColWidth="9" defaultRowHeight="13.5"/>
  <cols>
    <col min="1" max="61" width="2.75" style="341" customWidth="1"/>
    <col min="62" max="16384" width="9" style="34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spans="1:41" ht="13.5" customHeight="1"/>
    <row r="18" spans="1:41" ht="13.5" customHeight="1"/>
    <row r="19" spans="1:41" ht="13.5" customHeight="1"/>
    <row r="20" spans="1:41" ht="13.5" customHeight="1"/>
    <row r="21" spans="1:41" ht="13.5" customHeight="1"/>
    <row r="22" spans="1:41" ht="13.5" customHeight="1"/>
    <row r="23" spans="1:41" ht="13.5" customHeight="1"/>
    <row r="24" spans="1:41" ht="13.5" customHeight="1"/>
    <row r="25" spans="1:41" ht="13.5" customHeight="1"/>
    <row r="26" spans="1:41" ht="13.5" customHeight="1"/>
    <row r="27" spans="1:41" ht="13.5" customHeight="1"/>
    <row r="28" spans="1:41" ht="30.75" customHeight="1">
      <c r="A28" s="1208" t="s">
        <v>780</v>
      </c>
      <c r="B28" s="1208"/>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c r="AE28" s="1208"/>
      <c r="AF28" s="1208"/>
      <c r="AG28" s="1208"/>
      <c r="AH28" s="1208"/>
      <c r="AI28" s="1208"/>
      <c r="AJ28" s="1208"/>
      <c r="AK28" s="1208"/>
      <c r="AL28" s="1208"/>
      <c r="AM28" s="1208"/>
      <c r="AN28" s="1208"/>
      <c r="AO28" s="1208"/>
    </row>
    <row r="32" spans="1:41" ht="17.25" customHeight="1">
      <c r="A32" s="3039" t="s">
        <v>781</v>
      </c>
      <c r="B32" s="3039"/>
      <c r="C32" s="3039"/>
      <c r="D32" s="3039"/>
      <c r="E32" s="3039"/>
      <c r="F32" s="3039"/>
      <c r="G32" s="3039"/>
      <c r="H32" s="3039"/>
      <c r="I32" s="3039"/>
      <c r="J32" s="3039"/>
      <c r="K32" s="3039"/>
      <c r="L32" s="3039"/>
      <c r="M32" s="3039"/>
      <c r="N32" s="3039"/>
      <c r="O32" s="3039"/>
      <c r="P32" s="3039"/>
      <c r="Q32" s="3039"/>
      <c r="R32" s="3039"/>
      <c r="S32" s="3039"/>
      <c r="T32" s="3039"/>
      <c r="U32" s="3039"/>
      <c r="V32" s="3039"/>
      <c r="W32" s="3039"/>
      <c r="X32" s="3039"/>
      <c r="Y32" s="3039"/>
      <c r="Z32" s="3039"/>
      <c r="AA32" s="3039"/>
    </row>
    <row r="33" spans="1:41" ht="13.5" customHeight="1">
      <c r="K33" s="2578"/>
      <c r="L33" s="2578"/>
      <c r="M33" s="15"/>
      <c r="N33" s="15"/>
      <c r="AB33" s="48" t="s">
        <v>2208</v>
      </c>
      <c r="AD33" s="48"/>
    </row>
    <row r="34" spans="1:41" ht="13.5" customHeight="1" thickBot="1">
      <c r="K34" s="3657"/>
      <c r="L34" s="3657"/>
      <c r="M34" s="15"/>
      <c r="N34" s="15"/>
      <c r="AB34" s="65" t="s">
        <v>782</v>
      </c>
      <c r="AD34" s="48"/>
    </row>
    <row r="35" spans="1:41" ht="13.5" customHeight="1">
      <c r="B35" s="3658" t="s">
        <v>2049</v>
      </c>
      <c r="C35" s="2860"/>
      <c r="D35" s="2860"/>
      <c r="E35" s="2860"/>
      <c r="F35" s="2860"/>
      <c r="G35" s="2860"/>
      <c r="H35" s="2860" t="s">
        <v>783</v>
      </c>
      <c r="I35" s="2860"/>
      <c r="J35" s="2860"/>
      <c r="K35" s="2860" t="s">
        <v>784</v>
      </c>
      <c r="L35" s="2860"/>
      <c r="M35" s="2860"/>
      <c r="N35" s="2860" t="s">
        <v>785</v>
      </c>
      <c r="O35" s="2860"/>
      <c r="P35" s="2860"/>
      <c r="Q35" s="2860"/>
      <c r="R35" s="2860"/>
      <c r="S35" s="2860"/>
      <c r="T35" s="2860"/>
      <c r="U35" s="2860"/>
      <c r="V35" s="2860"/>
      <c r="W35" s="2860" t="s">
        <v>786</v>
      </c>
      <c r="X35" s="2860"/>
      <c r="Y35" s="2860"/>
      <c r="Z35" s="2860" t="s">
        <v>686</v>
      </c>
      <c r="AA35" s="2860"/>
      <c r="AB35" s="3662"/>
      <c r="AF35" s="15"/>
      <c r="AG35" s="15"/>
      <c r="AH35" s="15"/>
      <c r="AI35" s="15"/>
      <c r="AJ35" s="15"/>
      <c r="AK35" s="15"/>
    </row>
    <row r="36" spans="1:41" ht="13.5" customHeight="1">
      <c r="B36" s="3659"/>
      <c r="C36" s="2862"/>
      <c r="D36" s="2862"/>
      <c r="E36" s="2862"/>
      <c r="F36" s="2862"/>
      <c r="G36" s="2862"/>
      <c r="H36" s="2862"/>
      <c r="I36" s="2862"/>
      <c r="J36" s="2862"/>
      <c r="K36" s="2862"/>
      <c r="L36" s="2862"/>
      <c r="M36" s="2862"/>
      <c r="N36" s="2862" t="s">
        <v>1</v>
      </c>
      <c r="O36" s="2862"/>
      <c r="P36" s="2862"/>
      <c r="Q36" s="2862" t="s">
        <v>4</v>
      </c>
      <c r="R36" s="2862"/>
      <c r="S36" s="2862"/>
      <c r="T36" s="2862" t="s">
        <v>5</v>
      </c>
      <c r="U36" s="2862"/>
      <c r="V36" s="2862"/>
      <c r="W36" s="2862"/>
      <c r="X36" s="2862"/>
      <c r="Y36" s="2862"/>
      <c r="Z36" s="2862"/>
      <c r="AA36" s="2862"/>
      <c r="AB36" s="3663"/>
      <c r="AF36" s="15"/>
      <c r="AG36" s="15"/>
      <c r="AH36" s="15"/>
      <c r="AI36" s="15"/>
      <c r="AJ36" s="15"/>
      <c r="AK36" s="15"/>
    </row>
    <row r="37" spans="1:41" s="40" customFormat="1" ht="27" customHeight="1">
      <c r="B37" s="2425" t="s">
        <v>2397</v>
      </c>
      <c r="C37" s="2512"/>
      <c r="D37" s="2512"/>
      <c r="E37" s="2512"/>
      <c r="F37" s="2512"/>
      <c r="G37" s="2512"/>
      <c r="H37" s="2955">
        <v>6</v>
      </c>
      <c r="I37" s="3647"/>
      <c r="J37" s="2956"/>
      <c r="K37" s="2418">
        <v>38</v>
      </c>
      <c r="L37" s="2418"/>
      <c r="M37" s="2418"/>
      <c r="N37" s="2955">
        <v>794</v>
      </c>
      <c r="O37" s="3647"/>
      <c r="P37" s="2956"/>
      <c r="Q37" s="2418">
        <v>401</v>
      </c>
      <c r="R37" s="2418"/>
      <c r="S37" s="2418"/>
      <c r="T37" s="2955">
        <v>393</v>
      </c>
      <c r="U37" s="3647"/>
      <c r="V37" s="2956"/>
      <c r="W37" s="2418">
        <v>101</v>
      </c>
      <c r="X37" s="2418"/>
      <c r="Y37" s="2418"/>
      <c r="Z37" s="2955">
        <v>35</v>
      </c>
      <c r="AA37" s="3647"/>
      <c r="AB37" s="3648"/>
    </row>
    <row r="38" spans="1:41" s="40" customFormat="1" ht="27" customHeight="1">
      <c r="B38" s="2425" t="s">
        <v>2778</v>
      </c>
      <c r="C38" s="2512"/>
      <c r="D38" s="2512"/>
      <c r="E38" s="2512"/>
      <c r="F38" s="2512"/>
      <c r="G38" s="2512"/>
      <c r="H38" s="3459">
        <v>6</v>
      </c>
      <c r="I38" s="2418"/>
      <c r="J38" s="1670"/>
      <c r="K38" s="2418">
        <v>38</v>
      </c>
      <c r="L38" s="2418"/>
      <c r="M38" s="2418"/>
      <c r="N38" s="3459">
        <v>785</v>
      </c>
      <c r="O38" s="2418"/>
      <c r="P38" s="1670"/>
      <c r="Q38" s="2418">
        <v>396</v>
      </c>
      <c r="R38" s="2418"/>
      <c r="S38" s="2418"/>
      <c r="T38" s="3459">
        <v>389</v>
      </c>
      <c r="U38" s="2418"/>
      <c r="V38" s="1670"/>
      <c r="W38" s="2418">
        <v>106</v>
      </c>
      <c r="X38" s="2418"/>
      <c r="Y38" s="2418"/>
      <c r="Z38" s="3459">
        <v>25</v>
      </c>
      <c r="AA38" s="2418"/>
      <c r="AB38" s="3474"/>
    </row>
    <row r="39" spans="1:41" s="40" customFormat="1" ht="27" customHeight="1">
      <c r="B39" s="2425" t="s">
        <v>2777</v>
      </c>
      <c r="C39" s="2512"/>
      <c r="D39" s="2512"/>
      <c r="E39" s="2512"/>
      <c r="F39" s="2512"/>
      <c r="G39" s="2512"/>
      <c r="H39" s="3459">
        <v>6</v>
      </c>
      <c r="I39" s="2418"/>
      <c r="J39" s="1670"/>
      <c r="K39" s="2418">
        <v>39</v>
      </c>
      <c r="L39" s="2418"/>
      <c r="M39" s="2418"/>
      <c r="N39" s="3459">
        <v>776</v>
      </c>
      <c r="O39" s="2418"/>
      <c r="P39" s="1670"/>
      <c r="Q39" s="2418">
        <v>410</v>
      </c>
      <c r="R39" s="2418"/>
      <c r="S39" s="2418"/>
      <c r="T39" s="3459">
        <v>366</v>
      </c>
      <c r="U39" s="2418"/>
      <c r="V39" s="1670"/>
      <c r="W39" s="2418">
        <v>108</v>
      </c>
      <c r="X39" s="2418"/>
      <c r="Y39" s="2418"/>
      <c r="Z39" s="3459">
        <v>32</v>
      </c>
      <c r="AA39" s="2418"/>
      <c r="AB39" s="3474"/>
      <c r="AG39" s="320"/>
      <c r="AH39" s="320"/>
      <c r="AI39" s="320"/>
      <c r="AJ39" s="320"/>
    </row>
    <row r="40" spans="1:41" s="40" customFormat="1" ht="27" customHeight="1">
      <c r="B40" s="2425" t="s">
        <v>2776</v>
      </c>
      <c r="C40" s="2512"/>
      <c r="D40" s="2512"/>
      <c r="E40" s="2512"/>
      <c r="F40" s="2512"/>
      <c r="G40" s="2512"/>
      <c r="H40" s="3459">
        <v>5</v>
      </c>
      <c r="I40" s="2418"/>
      <c r="J40" s="1670"/>
      <c r="K40" s="2418">
        <v>32</v>
      </c>
      <c r="L40" s="2418"/>
      <c r="M40" s="2418"/>
      <c r="N40" s="3459">
        <v>582</v>
      </c>
      <c r="O40" s="2418"/>
      <c r="P40" s="1670"/>
      <c r="Q40" s="2418">
        <v>319</v>
      </c>
      <c r="R40" s="2418"/>
      <c r="S40" s="2418"/>
      <c r="T40" s="3459">
        <v>263</v>
      </c>
      <c r="U40" s="2418"/>
      <c r="V40" s="1670"/>
      <c r="W40" s="2418">
        <v>106</v>
      </c>
      <c r="X40" s="2418"/>
      <c r="Y40" s="2418"/>
      <c r="Z40" s="3459">
        <v>24</v>
      </c>
      <c r="AA40" s="2418"/>
      <c r="AB40" s="3474"/>
    </row>
    <row r="41" spans="1:41" s="40" customFormat="1" ht="27" customHeight="1" thickBot="1">
      <c r="B41" s="2517" t="s">
        <v>2775</v>
      </c>
      <c r="C41" s="2679"/>
      <c r="D41" s="2679"/>
      <c r="E41" s="2679"/>
      <c r="F41" s="2679"/>
      <c r="G41" s="2679"/>
      <c r="H41" s="3460">
        <v>5</v>
      </c>
      <c r="I41" s="3462"/>
      <c r="J41" s="3461"/>
      <c r="K41" s="3462">
        <v>31</v>
      </c>
      <c r="L41" s="3462"/>
      <c r="M41" s="3462"/>
      <c r="N41" s="3460">
        <v>527</v>
      </c>
      <c r="O41" s="3462"/>
      <c r="P41" s="3461"/>
      <c r="Q41" s="3462">
        <v>289</v>
      </c>
      <c r="R41" s="3462"/>
      <c r="S41" s="3462"/>
      <c r="T41" s="3460">
        <v>238</v>
      </c>
      <c r="U41" s="3462"/>
      <c r="V41" s="3461"/>
      <c r="W41" s="3462">
        <v>104</v>
      </c>
      <c r="X41" s="3462"/>
      <c r="Y41" s="3462"/>
      <c r="Z41" s="3460">
        <v>21</v>
      </c>
      <c r="AA41" s="3462"/>
      <c r="AB41" s="3484"/>
    </row>
    <row r="42" spans="1:41" ht="13.5" customHeight="1">
      <c r="B42" s="100" t="s">
        <v>787</v>
      </c>
      <c r="J42" s="3657"/>
      <c r="K42" s="3657"/>
      <c r="L42" s="3657"/>
      <c r="M42" s="15"/>
      <c r="N42" s="15"/>
      <c r="AD42" s="48"/>
    </row>
    <row r="43" spans="1:41" ht="12.6" customHeight="1">
      <c r="M43" s="15"/>
      <c r="N43" s="15"/>
      <c r="AB43" s="48"/>
      <c r="AD43" s="48"/>
    </row>
    <row r="44" spans="1:41" ht="12.6" customHeight="1">
      <c r="M44" s="15"/>
      <c r="N44" s="15"/>
      <c r="AB44" s="48"/>
      <c r="AD44" s="48"/>
    </row>
    <row r="45" spans="1:41" ht="17.25" customHeight="1">
      <c r="A45" s="3039" t="s">
        <v>1816</v>
      </c>
      <c r="B45" s="3039"/>
      <c r="C45" s="3039"/>
      <c r="D45" s="3039"/>
      <c r="E45" s="3039"/>
      <c r="F45" s="3039"/>
      <c r="G45" s="3039"/>
      <c r="H45" s="3039"/>
      <c r="I45" s="3039"/>
      <c r="J45" s="3039"/>
      <c r="K45" s="3039"/>
      <c r="L45" s="3039"/>
      <c r="M45" s="3039"/>
      <c r="N45" s="3039"/>
      <c r="O45" s="3039"/>
      <c r="P45" s="3039"/>
      <c r="Q45" s="3039"/>
      <c r="R45" s="3039"/>
      <c r="S45" s="3039"/>
      <c r="T45" s="3039"/>
      <c r="U45" s="3039"/>
      <c r="V45" s="3039"/>
      <c r="W45" s="3039"/>
      <c r="X45" s="3039"/>
      <c r="Y45" s="3039"/>
      <c r="Z45" s="3039"/>
      <c r="AA45" s="3039"/>
      <c r="AB45" s="3039"/>
      <c r="AC45" s="3039"/>
      <c r="AD45" s="3039"/>
      <c r="AE45" s="3039"/>
      <c r="AF45" s="3039"/>
      <c r="AG45" s="3039"/>
      <c r="AH45" s="3039"/>
      <c r="AI45" s="3039"/>
      <c r="AJ45" s="3039"/>
      <c r="AK45" s="3039"/>
      <c r="AL45" s="3039"/>
      <c r="AM45" s="3039"/>
      <c r="AN45" s="3039"/>
      <c r="AO45" s="3039"/>
    </row>
    <row r="46" spans="1:41" ht="13.5" customHeight="1">
      <c r="K46" s="2578"/>
      <c r="L46" s="2578"/>
      <c r="M46" s="15"/>
      <c r="N46" s="15"/>
      <c r="AD46" s="48" t="s">
        <v>2208</v>
      </c>
    </row>
    <row r="47" spans="1:41" ht="13.5" customHeight="1" thickBot="1">
      <c r="K47" s="3657"/>
      <c r="L47" s="3657"/>
      <c r="M47" s="15"/>
      <c r="N47" s="15"/>
      <c r="AD47" s="65" t="s">
        <v>782</v>
      </c>
    </row>
    <row r="48" spans="1:41" ht="13.5" customHeight="1">
      <c r="B48" s="2998" t="s">
        <v>2049</v>
      </c>
      <c r="C48" s="3651"/>
      <c r="D48" s="3651"/>
      <c r="E48" s="3651"/>
      <c r="F48" s="3651"/>
      <c r="G48" s="2777"/>
      <c r="H48" s="2860" t="s">
        <v>783</v>
      </c>
      <c r="I48" s="2860"/>
      <c r="J48" s="2860"/>
      <c r="K48" s="2860" t="s">
        <v>784</v>
      </c>
      <c r="L48" s="2860"/>
      <c r="M48" s="2860"/>
      <c r="N48" s="2860" t="s">
        <v>785</v>
      </c>
      <c r="O48" s="2860"/>
      <c r="P48" s="2860"/>
      <c r="Q48" s="2860"/>
      <c r="R48" s="2860"/>
      <c r="S48" s="2860"/>
      <c r="T48" s="2860"/>
      <c r="U48" s="2860"/>
      <c r="V48" s="2860"/>
      <c r="W48" s="3664" t="s">
        <v>2090</v>
      </c>
      <c r="X48" s="3665"/>
      <c r="Y48" s="3665"/>
      <c r="Z48" s="3666"/>
      <c r="AA48" s="2858" t="s">
        <v>1273</v>
      </c>
      <c r="AB48" s="2858"/>
      <c r="AC48" s="2858"/>
      <c r="AD48" s="3660"/>
    </row>
    <row r="49" spans="1:42" ht="13.5" customHeight="1">
      <c r="B49" s="2999"/>
      <c r="C49" s="1377"/>
      <c r="D49" s="1377"/>
      <c r="E49" s="1377"/>
      <c r="F49" s="1377"/>
      <c r="G49" s="1378"/>
      <c r="H49" s="2862"/>
      <c r="I49" s="2862"/>
      <c r="J49" s="2862"/>
      <c r="K49" s="2862"/>
      <c r="L49" s="2862"/>
      <c r="M49" s="2862"/>
      <c r="N49" s="2862" t="s">
        <v>1</v>
      </c>
      <c r="O49" s="2862"/>
      <c r="P49" s="2862"/>
      <c r="Q49" s="2862" t="s">
        <v>4</v>
      </c>
      <c r="R49" s="2862"/>
      <c r="S49" s="2862"/>
      <c r="T49" s="2862" t="s">
        <v>5</v>
      </c>
      <c r="U49" s="2862"/>
      <c r="V49" s="2862"/>
      <c r="W49" s="3667"/>
      <c r="X49" s="3668"/>
      <c r="Y49" s="3668"/>
      <c r="Z49" s="3669"/>
      <c r="AA49" s="2859"/>
      <c r="AB49" s="2859"/>
      <c r="AC49" s="2859"/>
      <c r="AD49" s="3661"/>
    </row>
    <row r="50" spans="1:42" s="40" customFormat="1" ht="27" customHeight="1">
      <c r="B50" s="2425" t="s">
        <v>2397</v>
      </c>
      <c r="C50" s="2512"/>
      <c r="D50" s="2512"/>
      <c r="E50" s="2512"/>
      <c r="F50" s="2512"/>
      <c r="G50" s="2512"/>
      <c r="H50" s="2955">
        <v>2</v>
      </c>
      <c r="I50" s="3647"/>
      <c r="J50" s="2956"/>
      <c r="K50" s="2418">
        <v>10</v>
      </c>
      <c r="L50" s="2418"/>
      <c r="M50" s="2418"/>
      <c r="N50" s="2955">
        <v>219</v>
      </c>
      <c r="O50" s="3647"/>
      <c r="P50" s="2956"/>
      <c r="Q50" s="2418">
        <v>119</v>
      </c>
      <c r="R50" s="2418"/>
      <c r="S50" s="2418"/>
      <c r="T50" s="2955">
        <v>100</v>
      </c>
      <c r="U50" s="3647"/>
      <c r="V50" s="2956"/>
      <c r="W50" s="2833">
        <v>46</v>
      </c>
      <c r="X50" s="1718"/>
      <c r="Y50" s="1718"/>
      <c r="Z50" s="1718"/>
      <c r="AA50" s="2822">
        <v>14</v>
      </c>
      <c r="AB50" s="2512"/>
      <c r="AC50" s="2512"/>
      <c r="AD50" s="2823"/>
    </row>
    <row r="51" spans="1:42" s="40" customFormat="1" ht="27" customHeight="1">
      <c r="B51" s="2425" t="s">
        <v>2778</v>
      </c>
      <c r="C51" s="2512"/>
      <c r="D51" s="2512"/>
      <c r="E51" s="2512"/>
      <c r="F51" s="2512"/>
      <c r="G51" s="2512"/>
      <c r="H51" s="3459">
        <v>2</v>
      </c>
      <c r="I51" s="2418"/>
      <c r="J51" s="1670"/>
      <c r="K51" s="2418">
        <v>9</v>
      </c>
      <c r="L51" s="2418"/>
      <c r="M51" s="2418"/>
      <c r="N51" s="3459">
        <v>220</v>
      </c>
      <c r="O51" s="2418"/>
      <c r="P51" s="1670"/>
      <c r="Q51" s="2418">
        <v>122</v>
      </c>
      <c r="R51" s="2418"/>
      <c r="S51" s="2418"/>
      <c r="T51" s="3459">
        <v>98</v>
      </c>
      <c r="U51" s="2418"/>
      <c r="V51" s="1670"/>
      <c r="W51" s="2822">
        <v>47</v>
      </c>
      <c r="X51" s="2512"/>
      <c r="Y51" s="2512"/>
      <c r="Z51" s="2512"/>
      <c r="AA51" s="2822">
        <v>9</v>
      </c>
      <c r="AB51" s="2512"/>
      <c r="AC51" s="2512"/>
      <c r="AD51" s="2823"/>
    </row>
    <row r="52" spans="1:42" s="40" customFormat="1" ht="27" customHeight="1">
      <c r="B52" s="2425" t="s">
        <v>2777</v>
      </c>
      <c r="C52" s="2512"/>
      <c r="D52" s="2512"/>
      <c r="E52" s="2512"/>
      <c r="F52" s="2512"/>
      <c r="G52" s="2512"/>
      <c r="H52" s="3459">
        <v>2</v>
      </c>
      <c r="I52" s="2418"/>
      <c r="J52" s="1670"/>
      <c r="K52" s="2418">
        <v>9</v>
      </c>
      <c r="L52" s="2418"/>
      <c r="M52" s="2418"/>
      <c r="N52" s="3459">
        <v>216</v>
      </c>
      <c r="O52" s="2418"/>
      <c r="P52" s="1670"/>
      <c r="Q52" s="2418">
        <v>118</v>
      </c>
      <c r="R52" s="2418"/>
      <c r="S52" s="2418"/>
      <c r="T52" s="3459">
        <v>98</v>
      </c>
      <c r="U52" s="2418"/>
      <c r="V52" s="1670"/>
      <c r="W52" s="2822">
        <v>46</v>
      </c>
      <c r="X52" s="2512"/>
      <c r="Y52" s="2512"/>
      <c r="Z52" s="2512"/>
      <c r="AA52" s="2822">
        <v>9</v>
      </c>
      <c r="AB52" s="2512"/>
      <c r="AC52" s="2512"/>
      <c r="AD52" s="2823"/>
    </row>
    <row r="53" spans="1:42" s="40" customFormat="1" ht="27" customHeight="1">
      <c r="B53" s="2425" t="s">
        <v>2776</v>
      </c>
      <c r="C53" s="2512"/>
      <c r="D53" s="2512"/>
      <c r="E53" s="2512"/>
      <c r="F53" s="2512"/>
      <c r="G53" s="2512"/>
      <c r="H53" s="3459">
        <v>3</v>
      </c>
      <c r="I53" s="2418"/>
      <c r="J53" s="1670"/>
      <c r="K53" s="2418">
        <v>19</v>
      </c>
      <c r="L53" s="2418"/>
      <c r="M53" s="2418"/>
      <c r="N53" s="3459">
        <v>418</v>
      </c>
      <c r="O53" s="2418"/>
      <c r="P53" s="1670"/>
      <c r="Q53" s="2418">
        <v>218</v>
      </c>
      <c r="R53" s="2418"/>
      <c r="S53" s="2418"/>
      <c r="T53" s="3459">
        <v>200</v>
      </c>
      <c r="U53" s="2418"/>
      <c r="V53" s="1670"/>
      <c r="W53" s="2822">
        <v>63</v>
      </c>
      <c r="X53" s="2512"/>
      <c r="Y53" s="2512"/>
      <c r="Z53" s="2512"/>
      <c r="AA53" s="2822">
        <v>23</v>
      </c>
      <c r="AB53" s="2512"/>
      <c r="AC53" s="2512"/>
      <c r="AD53" s="2823"/>
    </row>
    <row r="54" spans="1:42" s="40" customFormat="1" ht="27" customHeight="1" thickBot="1">
      <c r="B54" s="2517" t="s">
        <v>2775</v>
      </c>
      <c r="C54" s="2679"/>
      <c r="D54" s="2679"/>
      <c r="E54" s="2679"/>
      <c r="F54" s="2679"/>
      <c r="G54" s="2679"/>
      <c r="H54" s="3460">
        <v>3</v>
      </c>
      <c r="I54" s="3462"/>
      <c r="J54" s="3461"/>
      <c r="K54" s="3462">
        <v>19</v>
      </c>
      <c r="L54" s="3462"/>
      <c r="M54" s="3462"/>
      <c r="N54" s="3460">
        <v>411</v>
      </c>
      <c r="O54" s="3462"/>
      <c r="P54" s="3461"/>
      <c r="Q54" s="3462">
        <v>214</v>
      </c>
      <c r="R54" s="3462"/>
      <c r="S54" s="3462"/>
      <c r="T54" s="3460">
        <v>197</v>
      </c>
      <c r="U54" s="3462"/>
      <c r="V54" s="3461"/>
      <c r="W54" s="2824">
        <v>66</v>
      </c>
      <c r="X54" s="2679"/>
      <c r="Y54" s="2679"/>
      <c r="Z54" s="2679"/>
      <c r="AA54" s="2824">
        <v>21</v>
      </c>
      <c r="AB54" s="2679"/>
      <c r="AC54" s="2679"/>
      <c r="AD54" s="2825"/>
    </row>
    <row r="55" spans="1:42" ht="13.5" customHeight="1">
      <c r="B55" s="100" t="s">
        <v>787</v>
      </c>
      <c r="J55" s="3657"/>
      <c r="K55" s="3657"/>
      <c r="L55" s="3657"/>
      <c r="M55" s="15"/>
      <c r="N55" s="15"/>
      <c r="AD55" s="48"/>
    </row>
    <row r="56" spans="1:42" ht="12.6" customHeight="1">
      <c r="J56" s="283"/>
      <c r="K56" s="283"/>
      <c r="L56" s="283"/>
      <c r="M56" s="15"/>
      <c r="N56" s="15"/>
      <c r="AD56" s="48"/>
    </row>
    <row r="57" spans="1:42" ht="12.6" customHeight="1">
      <c r="A57" s="15"/>
      <c r="B57" s="49"/>
      <c r="C57" s="320"/>
      <c r="D57" s="320"/>
      <c r="E57" s="320"/>
      <c r="F57" s="320"/>
      <c r="G57" s="320"/>
      <c r="H57" s="320"/>
      <c r="I57" s="15"/>
      <c r="J57" s="15"/>
      <c r="K57" s="15"/>
    </row>
    <row r="58" spans="1:42" ht="17.25" customHeight="1">
      <c r="A58" s="93" t="s">
        <v>3245</v>
      </c>
    </row>
    <row r="59" spans="1:42" ht="13.5" customHeight="1">
      <c r="K59" s="50"/>
      <c r="L59" s="87"/>
      <c r="M59" s="87"/>
      <c r="N59" s="87"/>
      <c r="O59" s="87"/>
      <c r="AL59" s="48"/>
      <c r="AM59" s="48"/>
      <c r="AN59" s="48" t="s">
        <v>2208</v>
      </c>
    </row>
    <row r="60" spans="1:42" ht="13.5" customHeight="1" thickBot="1">
      <c r="L60" s="87"/>
      <c r="M60" s="87"/>
      <c r="N60" s="87"/>
      <c r="O60" s="87"/>
      <c r="AL60" s="48"/>
      <c r="AM60" s="48"/>
      <c r="AN60" s="302" t="s">
        <v>788</v>
      </c>
      <c r="AO60" s="15"/>
      <c r="AP60" s="15"/>
    </row>
    <row r="61" spans="1:42" ht="13.5" customHeight="1">
      <c r="B61" s="2768" t="s">
        <v>2049</v>
      </c>
      <c r="C61" s="2769"/>
      <c r="D61" s="2769"/>
      <c r="E61" s="2769"/>
      <c r="F61" s="2769"/>
      <c r="G61" s="2770"/>
      <c r="H61" s="3651" t="s">
        <v>789</v>
      </c>
      <c r="I61" s="3651"/>
      <c r="J61" s="2777"/>
      <c r="K61" s="3651" t="s">
        <v>784</v>
      </c>
      <c r="L61" s="3651"/>
      <c r="M61" s="2777"/>
      <c r="N61" s="1238" t="s">
        <v>790</v>
      </c>
      <c r="O61" s="1248"/>
      <c r="P61" s="1248"/>
      <c r="Q61" s="1248"/>
      <c r="R61" s="1248"/>
      <c r="S61" s="1248"/>
      <c r="T61" s="1248"/>
      <c r="U61" s="1248"/>
      <c r="V61" s="1239"/>
      <c r="W61" s="1238" t="s">
        <v>3114</v>
      </c>
      <c r="X61" s="1248"/>
      <c r="Y61" s="1248"/>
      <c r="Z61" s="1248"/>
      <c r="AA61" s="1248"/>
      <c r="AB61" s="1239"/>
      <c r="AC61" s="1238" t="s">
        <v>3115</v>
      </c>
      <c r="AD61" s="1248"/>
      <c r="AE61" s="1248"/>
      <c r="AF61" s="1248"/>
      <c r="AG61" s="1248"/>
      <c r="AH61" s="1239"/>
      <c r="AI61" s="1248" t="s">
        <v>3116</v>
      </c>
      <c r="AJ61" s="1248"/>
      <c r="AK61" s="1248"/>
      <c r="AL61" s="1248"/>
      <c r="AM61" s="1248"/>
      <c r="AN61" s="1240"/>
      <c r="AO61" s="15"/>
    </row>
    <row r="62" spans="1:42" ht="13.5" customHeight="1">
      <c r="B62" s="2771"/>
      <c r="C62" s="2772"/>
      <c r="D62" s="2772"/>
      <c r="E62" s="2772"/>
      <c r="F62" s="2772"/>
      <c r="G62" s="2773"/>
      <c r="H62" s="1377"/>
      <c r="I62" s="1377"/>
      <c r="J62" s="1378"/>
      <c r="K62" s="1377"/>
      <c r="L62" s="1377"/>
      <c r="M62" s="1378"/>
      <c r="N62" s="2931" t="s">
        <v>1</v>
      </c>
      <c r="O62" s="3642"/>
      <c r="P62" s="3643"/>
      <c r="Q62" s="2931" t="s">
        <v>4</v>
      </c>
      <c r="R62" s="3642"/>
      <c r="S62" s="3643"/>
      <c r="T62" s="2931" t="s">
        <v>5</v>
      </c>
      <c r="U62" s="3642"/>
      <c r="V62" s="3643"/>
      <c r="W62" s="3476" t="s">
        <v>3</v>
      </c>
      <c r="X62" s="3477"/>
      <c r="Y62" s="2931" t="s">
        <v>4</v>
      </c>
      <c r="Z62" s="3643"/>
      <c r="AA62" s="2931" t="s">
        <v>5</v>
      </c>
      <c r="AB62" s="3643"/>
      <c r="AC62" s="2931" t="s">
        <v>3</v>
      </c>
      <c r="AD62" s="3643"/>
      <c r="AE62" s="2931" t="s">
        <v>4</v>
      </c>
      <c r="AF62" s="3643"/>
      <c r="AG62" s="2931" t="s">
        <v>5</v>
      </c>
      <c r="AH62" s="3643"/>
      <c r="AI62" s="3642" t="s">
        <v>3</v>
      </c>
      <c r="AJ62" s="3643"/>
      <c r="AK62" s="2931" t="s">
        <v>4</v>
      </c>
      <c r="AL62" s="3643"/>
      <c r="AM62" s="2931" t="s">
        <v>5</v>
      </c>
      <c r="AN62" s="3653"/>
    </row>
    <row r="63" spans="1:42" s="40" customFormat="1" ht="27" customHeight="1">
      <c r="B63" s="2687" t="s">
        <v>2397</v>
      </c>
      <c r="C63" s="1718"/>
      <c r="D63" s="1718"/>
      <c r="E63" s="1718"/>
      <c r="F63" s="1718"/>
      <c r="G63" s="1696"/>
      <c r="H63" s="3647">
        <v>21</v>
      </c>
      <c r="I63" s="3647"/>
      <c r="J63" s="2956"/>
      <c r="K63" s="3647">
        <v>192</v>
      </c>
      <c r="L63" s="3647"/>
      <c r="M63" s="2956"/>
      <c r="N63" s="2704">
        <v>3588</v>
      </c>
      <c r="O63" s="3485"/>
      <c r="P63" s="2712"/>
      <c r="Q63" s="2704">
        <v>1786</v>
      </c>
      <c r="R63" s="3485"/>
      <c r="S63" s="2712"/>
      <c r="T63" s="2704">
        <v>1802</v>
      </c>
      <c r="U63" s="3485"/>
      <c r="V63" s="2712"/>
      <c r="W63" s="2955">
        <v>574</v>
      </c>
      <c r="X63" s="2956"/>
      <c r="Y63" s="2955">
        <v>279</v>
      </c>
      <c r="Z63" s="2956"/>
      <c r="AA63" s="2955">
        <v>295</v>
      </c>
      <c r="AB63" s="2956"/>
      <c r="AC63" s="2955">
        <v>574</v>
      </c>
      <c r="AD63" s="2956"/>
      <c r="AE63" s="2955">
        <v>279</v>
      </c>
      <c r="AF63" s="2956"/>
      <c r="AG63" s="3459">
        <v>295</v>
      </c>
      <c r="AH63" s="1670"/>
      <c r="AI63" s="3647">
        <v>606</v>
      </c>
      <c r="AJ63" s="2956"/>
      <c r="AK63" s="2955">
        <v>296</v>
      </c>
      <c r="AL63" s="2956"/>
      <c r="AM63" s="2955">
        <v>310</v>
      </c>
      <c r="AN63" s="3648"/>
    </row>
    <row r="64" spans="1:42" s="40" customFormat="1" ht="27" customHeight="1">
      <c r="B64" s="2425" t="s">
        <v>2778</v>
      </c>
      <c r="C64" s="2512"/>
      <c r="D64" s="2512"/>
      <c r="E64" s="2512"/>
      <c r="F64" s="2512"/>
      <c r="G64" s="1663"/>
      <c r="H64" s="2418">
        <v>21</v>
      </c>
      <c r="I64" s="2418"/>
      <c r="J64" s="1670"/>
      <c r="K64" s="2418">
        <v>190</v>
      </c>
      <c r="L64" s="2418"/>
      <c r="M64" s="1670"/>
      <c r="N64" s="2699">
        <v>3616</v>
      </c>
      <c r="O64" s="3480"/>
      <c r="P64" s="2700"/>
      <c r="Q64" s="2699">
        <v>1778</v>
      </c>
      <c r="R64" s="3480"/>
      <c r="S64" s="2700"/>
      <c r="T64" s="2699">
        <v>1838</v>
      </c>
      <c r="U64" s="3480"/>
      <c r="V64" s="2700"/>
      <c r="W64" s="3459">
        <v>583</v>
      </c>
      <c r="X64" s="1670"/>
      <c r="Y64" s="3459">
        <v>281</v>
      </c>
      <c r="Z64" s="1670"/>
      <c r="AA64" s="3459">
        <v>302</v>
      </c>
      <c r="AB64" s="1670"/>
      <c r="AC64" s="3459">
        <v>580</v>
      </c>
      <c r="AD64" s="1670"/>
      <c r="AE64" s="3459">
        <v>283</v>
      </c>
      <c r="AF64" s="1670"/>
      <c r="AG64" s="3459">
        <v>297</v>
      </c>
      <c r="AH64" s="1670"/>
      <c r="AI64" s="2418">
        <v>573</v>
      </c>
      <c r="AJ64" s="1670"/>
      <c r="AK64" s="3459">
        <v>282</v>
      </c>
      <c r="AL64" s="1670"/>
      <c r="AM64" s="3459">
        <v>291</v>
      </c>
      <c r="AN64" s="3474"/>
    </row>
    <row r="65" spans="1:40" s="40" customFormat="1" ht="27" customHeight="1">
      <c r="B65" s="2425" t="s">
        <v>2777</v>
      </c>
      <c r="C65" s="2512"/>
      <c r="D65" s="2512"/>
      <c r="E65" s="2512"/>
      <c r="F65" s="2512"/>
      <c r="G65" s="1663"/>
      <c r="H65" s="2418">
        <v>20</v>
      </c>
      <c r="I65" s="2418"/>
      <c r="J65" s="1670"/>
      <c r="K65" s="2418">
        <v>188</v>
      </c>
      <c r="L65" s="2418"/>
      <c r="M65" s="1670"/>
      <c r="N65" s="2699">
        <v>3526</v>
      </c>
      <c r="O65" s="3480"/>
      <c r="P65" s="2700"/>
      <c r="Q65" s="2699">
        <v>1725</v>
      </c>
      <c r="R65" s="3480"/>
      <c r="S65" s="2700"/>
      <c r="T65" s="2699">
        <v>1801</v>
      </c>
      <c r="U65" s="3480"/>
      <c r="V65" s="2700"/>
      <c r="W65" s="3459">
        <v>550</v>
      </c>
      <c r="X65" s="1670"/>
      <c r="Y65" s="3459">
        <v>271</v>
      </c>
      <c r="Z65" s="1670"/>
      <c r="AA65" s="3459">
        <v>279</v>
      </c>
      <c r="AB65" s="1670"/>
      <c r="AC65" s="3459">
        <v>582</v>
      </c>
      <c r="AD65" s="1670"/>
      <c r="AE65" s="3459">
        <v>285</v>
      </c>
      <c r="AF65" s="1670"/>
      <c r="AG65" s="3459">
        <v>297</v>
      </c>
      <c r="AH65" s="1670"/>
      <c r="AI65" s="2418">
        <v>574</v>
      </c>
      <c r="AJ65" s="1670"/>
      <c r="AK65" s="3459">
        <v>279</v>
      </c>
      <c r="AL65" s="1670"/>
      <c r="AM65" s="3459">
        <v>295</v>
      </c>
      <c r="AN65" s="3474"/>
    </row>
    <row r="66" spans="1:40" s="40" customFormat="1" ht="27" customHeight="1">
      <c r="B66" s="2425" t="s">
        <v>2776</v>
      </c>
      <c r="C66" s="2512"/>
      <c r="D66" s="2512"/>
      <c r="E66" s="2512"/>
      <c r="F66" s="2512"/>
      <c r="G66" s="1663"/>
      <c r="H66" s="2418">
        <v>20</v>
      </c>
      <c r="I66" s="2418"/>
      <c r="J66" s="1670"/>
      <c r="K66" s="2418">
        <v>190</v>
      </c>
      <c r="L66" s="2418"/>
      <c r="M66" s="1670"/>
      <c r="N66" s="3650">
        <v>3468</v>
      </c>
      <c r="O66" s="3650"/>
      <c r="P66" s="2740"/>
      <c r="Q66" s="2739">
        <v>1702</v>
      </c>
      <c r="R66" s="3650"/>
      <c r="S66" s="2740"/>
      <c r="T66" s="2739">
        <v>1766</v>
      </c>
      <c r="U66" s="3650"/>
      <c r="V66" s="2740"/>
      <c r="W66" s="3459">
        <v>582</v>
      </c>
      <c r="X66" s="1670"/>
      <c r="Y66" s="3459">
        <v>294</v>
      </c>
      <c r="Z66" s="1670"/>
      <c r="AA66" s="3459">
        <v>288</v>
      </c>
      <c r="AB66" s="1670"/>
      <c r="AC66" s="3459">
        <v>549</v>
      </c>
      <c r="AD66" s="1670"/>
      <c r="AE66" s="3459">
        <v>274</v>
      </c>
      <c r="AF66" s="1670"/>
      <c r="AG66" s="3459">
        <v>275</v>
      </c>
      <c r="AH66" s="1670"/>
      <c r="AI66" s="2418">
        <v>579</v>
      </c>
      <c r="AJ66" s="1670"/>
      <c r="AK66" s="2418">
        <v>279</v>
      </c>
      <c r="AL66" s="1670"/>
      <c r="AM66" s="3459">
        <v>300</v>
      </c>
      <c r="AN66" s="3474"/>
    </row>
    <row r="67" spans="1:40" s="40" customFormat="1" ht="27" customHeight="1" thickBot="1">
      <c r="B67" s="2517" t="s">
        <v>2775</v>
      </c>
      <c r="C67" s="2679"/>
      <c r="D67" s="2679"/>
      <c r="E67" s="2679"/>
      <c r="F67" s="2679"/>
      <c r="G67" s="1669"/>
      <c r="H67" s="3462">
        <v>20</v>
      </c>
      <c r="I67" s="3462"/>
      <c r="J67" s="3461"/>
      <c r="K67" s="3462">
        <v>186</v>
      </c>
      <c r="L67" s="3462"/>
      <c r="M67" s="3461"/>
      <c r="N67" s="3655">
        <v>3393</v>
      </c>
      <c r="O67" s="3655"/>
      <c r="P67" s="3656"/>
      <c r="Q67" s="3654">
        <v>1695</v>
      </c>
      <c r="R67" s="3655"/>
      <c r="S67" s="3656"/>
      <c r="T67" s="3654">
        <v>1698</v>
      </c>
      <c r="U67" s="3655"/>
      <c r="V67" s="3656"/>
      <c r="W67" s="3654">
        <v>526</v>
      </c>
      <c r="X67" s="3656"/>
      <c r="Y67" s="3654">
        <v>281</v>
      </c>
      <c r="Z67" s="3656"/>
      <c r="AA67" s="3654">
        <v>245</v>
      </c>
      <c r="AB67" s="3656"/>
      <c r="AC67" s="3654">
        <v>584</v>
      </c>
      <c r="AD67" s="3656"/>
      <c r="AE67" s="3654">
        <v>294</v>
      </c>
      <c r="AF67" s="3656"/>
      <c r="AG67" s="3654">
        <v>290</v>
      </c>
      <c r="AH67" s="3656"/>
      <c r="AI67" s="3462">
        <v>552</v>
      </c>
      <c r="AJ67" s="3461"/>
      <c r="AK67" s="3462">
        <v>275</v>
      </c>
      <c r="AL67" s="3461"/>
      <c r="AM67" s="3460">
        <v>277</v>
      </c>
      <c r="AN67" s="3484"/>
    </row>
    <row r="68" spans="1:40" ht="13.5" customHeight="1" thickBot="1"/>
    <row r="69" spans="1:40" ht="13.5" customHeight="1">
      <c r="B69" s="2768" t="s">
        <v>2049</v>
      </c>
      <c r="C69" s="2769"/>
      <c r="D69" s="2769"/>
      <c r="E69" s="2769"/>
      <c r="F69" s="2769"/>
      <c r="G69" s="2769"/>
      <c r="H69" s="1238" t="s">
        <v>3117</v>
      </c>
      <c r="I69" s="1248"/>
      <c r="J69" s="1248"/>
      <c r="K69" s="1248"/>
      <c r="L69" s="1248"/>
      <c r="M69" s="1239"/>
      <c r="N69" s="1238" t="s">
        <v>3118</v>
      </c>
      <c r="O69" s="1248"/>
      <c r="P69" s="1248"/>
      <c r="Q69" s="1248"/>
      <c r="R69" s="1248"/>
      <c r="S69" s="1239"/>
      <c r="T69" s="2774" t="s">
        <v>3119</v>
      </c>
      <c r="U69" s="2769"/>
      <c r="V69" s="2769"/>
      <c r="W69" s="2769"/>
      <c r="X69" s="2769"/>
      <c r="Y69" s="2770"/>
      <c r="Z69" s="3651" t="s">
        <v>786</v>
      </c>
      <c r="AA69" s="3651"/>
      <c r="AB69" s="2777"/>
      <c r="AC69" s="2778" t="s">
        <v>686</v>
      </c>
      <c r="AD69" s="3651"/>
      <c r="AE69" s="3652"/>
    </row>
    <row r="70" spans="1:40" ht="13.5" customHeight="1">
      <c r="B70" s="2771"/>
      <c r="C70" s="2772"/>
      <c r="D70" s="2772"/>
      <c r="E70" s="2772"/>
      <c r="F70" s="2772"/>
      <c r="G70" s="2772"/>
      <c r="H70" s="2931" t="s">
        <v>3</v>
      </c>
      <c r="I70" s="3643"/>
      <c r="J70" s="2931" t="s">
        <v>4</v>
      </c>
      <c r="K70" s="3643"/>
      <c r="L70" s="2931" t="s">
        <v>5</v>
      </c>
      <c r="M70" s="3643"/>
      <c r="N70" s="2931" t="s">
        <v>3</v>
      </c>
      <c r="O70" s="3643"/>
      <c r="P70" s="2931" t="s">
        <v>4</v>
      </c>
      <c r="Q70" s="3643"/>
      <c r="R70" s="2931" t="s">
        <v>5</v>
      </c>
      <c r="S70" s="3643"/>
      <c r="T70" s="2931" t="s">
        <v>3</v>
      </c>
      <c r="U70" s="3643"/>
      <c r="V70" s="2931" t="s">
        <v>4</v>
      </c>
      <c r="W70" s="3643"/>
      <c r="X70" s="2931" t="s">
        <v>5</v>
      </c>
      <c r="Y70" s="3643"/>
      <c r="Z70" s="1377"/>
      <c r="AA70" s="1377"/>
      <c r="AB70" s="1378"/>
      <c r="AC70" s="1376"/>
      <c r="AD70" s="1377"/>
      <c r="AE70" s="1380"/>
    </row>
    <row r="71" spans="1:40" s="40" customFormat="1" ht="27" customHeight="1">
      <c r="B71" s="2687" t="s">
        <v>2397</v>
      </c>
      <c r="C71" s="1718"/>
      <c r="D71" s="1718"/>
      <c r="E71" s="1718"/>
      <c r="F71" s="1718"/>
      <c r="G71" s="1696"/>
      <c r="H71" s="2955">
        <v>629</v>
      </c>
      <c r="I71" s="2956"/>
      <c r="J71" s="2955">
        <v>309</v>
      </c>
      <c r="K71" s="2956"/>
      <c r="L71" s="2955">
        <v>320</v>
      </c>
      <c r="M71" s="2956"/>
      <c r="N71" s="2955">
        <v>631</v>
      </c>
      <c r="O71" s="2956"/>
      <c r="P71" s="2955">
        <v>321</v>
      </c>
      <c r="Q71" s="2956"/>
      <c r="R71" s="2955">
        <v>310</v>
      </c>
      <c r="S71" s="2956"/>
      <c r="T71" s="2955">
        <v>574</v>
      </c>
      <c r="U71" s="2956"/>
      <c r="V71" s="2955">
        <v>302</v>
      </c>
      <c r="W71" s="2956"/>
      <c r="X71" s="3459">
        <v>272</v>
      </c>
      <c r="Y71" s="1670"/>
      <c r="Z71" s="3647">
        <v>353</v>
      </c>
      <c r="AA71" s="3647"/>
      <c r="AB71" s="2956"/>
      <c r="AC71" s="2955">
        <v>43</v>
      </c>
      <c r="AD71" s="3647"/>
      <c r="AE71" s="3648"/>
    </row>
    <row r="72" spans="1:40" s="40" customFormat="1" ht="27" customHeight="1">
      <c r="B72" s="2425" t="s">
        <v>2778</v>
      </c>
      <c r="C72" s="2512"/>
      <c r="D72" s="2512"/>
      <c r="E72" s="2512"/>
      <c r="F72" s="2512"/>
      <c r="G72" s="1663"/>
      <c r="H72" s="3459">
        <v>613</v>
      </c>
      <c r="I72" s="1670"/>
      <c r="J72" s="3459">
        <v>299</v>
      </c>
      <c r="K72" s="1670"/>
      <c r="L72" s="3459">
        <v>314</v>
      </c>
      <c r="M72" s="1670"/>
      <c r="N72" s="3459">
        <v>633</v>
      </c>
      <c r="O72" s="1670"/>
      <c r="P72" s="3459">
        <v>310</v>
      </c>
      <c r="Q72" s="1670"/>
      <c r="R72" s="3459">
        <v>323</v>
      </c>
      <c r="S72" s="1670"/>
      <c r="T72" s="3459">
        <v>634</v>
      </c>
      <c r="U72" s="1670"/>
      <c r="V72" s="3459">
        <v>323</v>
      </c>
      <c r="W72" s="1670"/>
      <c r="X72" s="3459">
        <v>311</v>
      </c>
      <c r="Y72" s="1670"/>
      <c r="Z72" s="2418">
        <v>353</v>
      </c>
      <c r="AA72" s="2418"/>
      <c r="AB72" s="1670"/>
      <c r="AC72" s="3459">
        <v>44</v>
      </c>
      <c r="AD72" s="2418"/>
      <c r="AE72" s="3474"/>
    </row>
    <row r="73" spans="1:40" s="40" customFormat="1" ht="27" customHeight="1">
      <c r="B73" s="2425" t="s">
        <v>2777</v>
      </c>
      <c r="C73" s="2512"/>
      <c r="D73" s="2512"/>
      <c r="E73" s="2512"/>
      <c r="F73" s="2512"/>
      <c r="G73" s="1663"/>
      <c r="H73" s="3459">
        <v>575</v>
      </c>
      <c r="I73" s="1670"/>
      <c r="J73" s="3459">
        <v>282</v>
      </c>
      <c r="K73" s="1670"/>
      <c r="L73" s="3459">
        <v>293</v>
      </c>
      <c r="M73" s="1670"/>
      <c r="N73" s="3459">
        <v>613</v>
      </c>
      <c r="O73" s="1670"/>
      <c r="P73" s="3459">
        <v>298</v>
      </c>
      <c r="Q73" s="1670"/>
      <c r="R73" s="3459">
        <v>315</v>
      </c>
      <c r="S73" s="1670"/>
      <c r="T73" s="3459">
        <v>632</v>
      </c>
      <c r="U73" s="1670"/>
      <c r="V73" s="3459">
        <v>310</v>
      </c>
      <c r="W73" s="1670"/>
      <c r="X73" s="3459">
        <v>322</v>
      </c>
      <c r="Y73" s="1670"/>
      <c r="Z73" s="2418">
        <v>351</v>
      </c>
      <c r="AA73" s="2418"/>
      <c r="AB73" s="1670"/>
      <c r="AC73" s="3459">
        <v>45</v>
      </c>
      <c r="AD73" s="2418"/>
      <c r="AE73" s="3474"/>
    </row>
    <row r="74" spans="1:40" s="40" customFormat="1" ht="27" customHeight="1">
      <c r="B74" s="2425" t="s">
        <v>2776</v>
      </c>
      <c r="C74" s="2512"/>
      <c r="D74" s="2512"/>
      <c r="E74" s="2512"/>
      <c r="F74" s="2512"/>
      <c r="G74" s="1663"/>
      <c r="H74" s="2418">
        <v>570</v>
      </c>
      <c r="I74" s="1670"/>
      <c r="J74" s="3459">
        <v>277</v>
      </c>
      <c r="K74" s="1670"/>
      <c r="L74" s="3459">
        <v>293</v>
      </c>
      <c r="M74" s="1670"/>
      <c r="N74" s="3459">
        <v>578</v>
      </c>
      <c r="O74" s="1670"/>
      <c r="P74" s="3459">
        <v>280</v>
      </c>
      <c r="Q74" s="1670"/>
      <c r="R74" s="3459">
        <v>298</v>
      </c>
      <c r="S74" s="1670"/>
      <c r="T74" s="3459">
        <v>610</v>
      </c>
      <c r="U74" s="1670"/>
      <c r="V74" s="3459">
        <v>298</v>
      </c>
      <c r="W74" s="1670"/>
      <c r="X74" s="2418">
        <v>312</v>
      </c>
      <c r="Y74" s="1670"/>
      <c r="Z74" s="2418">
        <v>347</v>
      </c>
      <c r="AA74" s="2418"/>
      <c r="AB74" s="1670"/>
      <c r="AC74" s="3459">
        <v>45</v>
      </c>
      <c r="AD74" s="2418"/>
      <c r="AE74" s="3474"/>
    </row>
    <row r="75" spans="1:40" s="40" customFormat="1" ht="27" customHeight="1" thickBot="1">
      <c r="B75" s="2517" t="s">
        <v>2775</v>
      </c>
      <c r="C75" s="2679"/>
      <c r="D75" s="2679"/>
      <c r="E75" s="2679"/>
      <c r="F75" s="2679"/>
      <c r="G75" s="1669"/>
      <c r="H75" s="3462">
        <v>581</v>
      </c>
      <c r="I75" s="3461"/>
      <c r="J75" s="3460">
        <v>285</v>
      </c>
      <c r="K75" s="3461"/>
      <c r="L75" s="3460">
        <v>296</v>
      </c>
      <c r="M75" s="3461"/>
      <c r="N75" s="3460">
        <v>567</v>
      </c>
      <c r="O75" s="3461"/>
      <c r="P75" s="3460">
        <v>276</v>
      </c>
      <c r="Q75" s="3461"/>
      <c r="R75" s="3460">
        <v>291</v>
      </c>
      <c r="S75" s="3461"/>
      <c r="T75" s="3460">
        <v>583</v>
      </c>
      <c r="U75" s="3461"/>
      <c r="V75" s="3460">
        <v>284</v>
      </c>
      <c r="W75" s="3461"/>
      <c r="X75" s="2679">
        <v>299</v>
      </c>
      <c r="Y75" s="1669"/>
      <c r="Z75" s="3462">
        <v>353</v>
      </c>
      <c r="AA75" s="3462"/>
      <c r="AB75" s="3461"/>
      <c r="AC75" s="3460">
        <v>44</v>
      </c>
      <c r="AD75" s="3462"/>
      <c r="AE75" s="3484"/>
    </row>
    <row r="76" spans="1:40" ht="13.5" customHeight="1">
      <c r="B76" s="100" t="s">
        <v>787</v>
      </c>
      <c r="J76" s="3657"/>
      <c r="K76" s="3657"/>
      <c r="L76" s="3657"/>
      <c r="M76" s="15"/>
      <c r="N76" s="15"/>
      <c r="AD76" s="48"/>
    </row>
    <row r="77" spans="1:40" ht="13.5" customHeight="1">
      <c r="B77" s="341" t="s">
        <v>1962</v>
      </c>
      <c r="N77" s="275"/>
      <c r="AD77" s="48"/>
      <c r="AE77" s="48"/>
    </row>
    <row r="78" spans="1:40" ht="12.6" customHeight="1">
      <c r="N78" s="275"/>
      <c r="AD78" s="48"/>
      <c r="AE78" s="48"/>
    </row>
    <row r="79" spans="1:40" ht="13.5" customHeight="1">
      <c r="N79" s="275"/>
      <c r="AD79" s="48"/>
      <c r="AE79" s="48"/>
    </row>
    <row r="80" spans="1:40" ht="17.25" customHeight="1">
      <c r="A80" s="3039" t="s">
        <v>3247</v>
      </c>
      <c r="B80" s="3039"/>
      <c r="C80" s="3039"/>
      <c r="D80" s="3039"/>
      <c r="E80" s="3039"/>
      <c r="F80" s="3039"/>
      <c r="G80" s="3039"/>
      <c r="H80" s="3039"/>
      <c r="I80" s="3039"/>
      <c r="J80" s="3039"/>
      <c r="K80" s="3039"/>
      <c r="L80" s="3039"/>
      <c r="M80" s="3039"/>
      <c r="N80" s="3039"/>
      <c r="O80" s="3039"/>
      <c r="P80" s="3039"/>
      <c r="Q80" s="3039"/>
      <c r="R80" s="3039"/>
      <c r="S80" s="3039"/>
      <c r="T80" s="3039"/>
      <c r="U80" s="3039"/>
      <c r="V80" s="3039"/>
      <c r="W80" s="3039"/>
      <c r="X80" s="3039"/>
    </row>
    <row r="81" spans="1:33" ht="13.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AG81" s="48" t="s">
        <v>2773</v>
      </c>
    </row>
    <row r="82" spans="1:33" ht="13.5" customHeight="1" thickBot="1">
      <c r="I82" s="2512"/>
      <c r="J82" s="2512"/>
      <c r="K82" s="2512"/>
      <c r="AG82" s="65" t="s">
        <v>1836</v>
      </c>
    </row>
    <row r="83" spans="1:33" ht="13.5" customHeight="1">
      <c r="B83" s="2768" t="s">
        <v>791</v>
      </c>
      <c r="C83" s="2769"/>
      <c r="D83" s="2769"/>
      <c r="E83" s="2769"/>
      <c r="F83" s="2770"/>
      <c r="G83" s="1238" t="s">
        <v>1837</v>
      </c>
      <c r="H83" s="1248"/>
      <c r="I83" s="1248"/>
      <c r="J83" s="1248"/>
      <c r="K83" s="1248"/>
      <c r="L83" s="1239"/>
      <c r="M83" s="1238" t="s">
        <v>1838</v>
      </c>
      <c r="N83" s="1248"/>
      <c r="O83" s="1248"/>
      <c r="P83" s="1248"/>
      <c r="Q83" s="1248"/>
      <c r="R83" s="1239"/>
      <c r="S83" s="2331" t="s">
        <v>794</v>
      </c>
      <c r="T83" s="2331"/>
      <c r="U83" s="2331"/>
      <c r="V83" s="2331"/>
      <c r="W83" s="2331"/>
      <c r="X83" s="2330"/>
      <c r="Y83" s="1238" t="s">
        <v>1839</v>
      </c>
      <c r="Z83" s="1248"/>
      <c r="AA83" s="1248"/>
      <c r="AB83" s="1248"/>
      <c r="AC83" s="1248"/>
      <c r="AD83" s="1239"/>
      <c r="AE83" s="2769" t="s">
        <v>796</v>
      </c>
      <c r="AF83" s="2769"/>
      <c r="AG83" s="2810"/>
    </row>
    <row r="84" spans="1:33" ht="13.5" customHeight="1">
      <c r="B84" s="2927"/>
      <c r="C84" s="2928"/>
      <c r="D84" s="2928"/>
      <c r="E84" s="2928"/>
      <c r="F84" s="3001"/>
      <c r="G84" s="3639" t="s">
        <v>797</v>
      </c>
      <c r="H84" s="3640"/>
      <c r="I84" s="3641"/>
      <c r="J84" s="3623" t="s">
        <v>3137</v>
      </c>
      <c r="K84" s="3624"/>
      <c r="L84" s="3625"/>
      <c r="M84" s="2923" t="s">
        <v>797</v>
      </c>
      <c r="N84" s="1374"/>
      <c r="O84" s="1375"/>
      <c r="P84" s="3623" t="s">
        <v>3137</v>
      </c>
      <c r="Q84" s="3624"/>
      <c r="R84" s="3625"/>
      <c r="S84" s="2923" t="s">
        <v>797</v>
      </c>
      <c r="T84" s="1374"/>
      <c r="U84" s="1375"/>
      <c r="V84" s="3623" t="s">
        <v>3137</v>
      </c>
      <c r="W84" s="3624"/>
      <c r="X84" s="3625"/>
      <c r="Y84" s="2923" t="s">
        <v>797</v>
      </c>
      <c r="Z84" s="1374"/>
      <c r="AA84" s="1375"/>
      <c r="AB84" s="3626" t="s">
        <v>3137</v>
      </c>
      <c r="AC84" s="3627"/>
      <c r="AD84" s="3628"/>
      <c r="AE84" s="2928"/>
      <c r="AF84" s="2928"/>
      <c r="AG84" s="3675"/>
    </row>
    <row r="85" spans="1:33" ht="13.5" customHeight="1">
      <c r="B85" s="2927"/>
      <c r="C85" s="2928"/>
      <c r="D85" s="2928"/>
      <c r="E85" s="2928"/>
      <c r="F85" s="3001"/>
      <c r="G85" s="2775"/>
      <c r="H85" s="2772"/>
      <c r="I85" s="2773"/>
      <c r="J85" s="3622" t="s">
        <v>30</v>
      </c>
      <c r="K85" s="2875"/>
      <c r="L85" s="1230"/>
      <c r="M85" s="1376"/>
      <c r="N85" s="1377"/>
      <c r="O85" s="1378"/>
      <c r="P85" s="3622" t="s">
        <v>30</v>
      </c>
      <c r="Q85" s="2875"/>
      <c r="R85" s="1230"/>
      <c r="S85" s="1376"/>
      <c r="T85" s="1377"/>
      <c r="U85" s="1378"/>
      <c r="V85" s="3622" t="s">
        <v>30</v>
      </c>
      <c r="W85" s="2875"/>
      <c r="X85" s="1230"/>
      <c r="Y85" s="1376"/>
      <c r="Z85" s="1377"/>
      <c r="AA85" s="1378"/>
      <c r="AB85" s="3622" t="s">
        <v>30</v>
      </c>
      <c r="AC85" s="2875"/>
      <c r="AD85" s="1230"/>
      <c r="AE85" s="2928"/>
      <c r="AF85" s="2928"/>
      <c r="AG85" s="3675"/>
    </row>
    <row r="86" spans="1:33" s="40" customFormat="1" ht="17.25" customHeight="1">
      <c r="B86" s="3468" t="s">
        <v>798</v>
      </c>
      <c r="C86" s="3469"/>
      <c r="D86" s="3469"/>
      <c r="E86" s="3469"/>
      <c r="F86" s="3470"/>
      <c r="G86" s="2704">
        <v>7039</v>
      </c>
      <c r="H86" s="3485"/>
      <c r="I86" s="2712"/>
      <c r="J86" s="3632">
        <v>10.4</v>
      </c>
      <c r="K86" s="3633"/>
      <c r="L86" s="3634"/>
      <c r="M86" s="2704">
        <v>28690</v>
      </c>
      <c r="N86" s="3485"/>
      <c r="O86" s="2712"/>
      <c r="P86" s="3629">
        <v>42.3</v>
      </c>
      <c r="Q86" s="3630"/>
      <c r="R86" s="3631"/>
      <c r="S86" s="2704">
        <v>1306</v>
      </c>
      <c r="T86" s="3485"/>
      <c r="U86" s="2712"/>
      <c r="V86" s="3629">
        <v>1.9</v>
      </c>
      <c r="W86" s="3630"/>
      <c r="X86" s="3631"/>
      <c r="Y86" s="2704">
        <v>13020</v>
      </c>
      <c r="Z86" s="3485"/>
      <c r="AA86" s="2712"/>
      <c r="AB86" s="3629">
        <v>19.2</v>
      </c>
      <c r="AC86" s="3630"/>
      <c r="AD86" s="3631"/>
      <c r="AE86" s="2833">
        <v>678</v>
      </c>
      <c r="AF86" s="1718"/>
      <c r="AG86" s="2834"/>
    </row>
    <row r="87" spans="1:33" s="40" customFormat="1" ht="17.25" customHeight="1">
      <c r="B87" s="3471" t="s">
        <v>799</v>
      </c>
      <c r="C87" s="3472"/>
      <c r="D87" s="3472"/>
      <c r="E87" s="3472"/>
      <c r="F87" s="3473"/>
      <c r="G87" s="2699">
        <v>7272</v>
      </c>
      <c r="H87" s="3480"/>
      <c r="I87" s="2700"/>
      <c r="J87" s="3619">
        <v>11.6</v>
      </c>
      <c r="K87" s="3620"/>
      <c r="L87" s="3621"/>
      <c r="M87" s="2699">
        <v>26319</v>
      </c>
      <c r="N87" s="3480"/>
      <c r="O87" s="2700"/>
      <c r="P87" s="3481">
        <v>42</v>
      </c>
      <c r="Q87" s="3482"/>
      <c r="R87" s="3483"/>
      <c r="S87" s="2699">
        <v>1000</v>
      </c>
      <c r="T87" s="3480"/>
      <c r="U87" s="2700"/>
      <c r="V87" s="3481">
        <v>1.6</v>
      </c>
      <c r="W87" s="3482"/>
      <c r="X87" s="3483"/>
      <c r="Y87" s="2699">
        <v>10486</v>
      </c>
      <c r="Z87" s="3480"/>
      <c r="AA87" s="2700"/>
      <c r="AB87" s="3481">
        <v>16.7</v>
      </c>
      <c r="AC87" s="3482"/>
      <c r="AD87" s="3483"/>
      <c r="AE87" s="2822">
        <v>627</v>
      </c>
      <c r="AF87" s="2512"/>
      <c r="AG87" s="2823"/>
    </row>
    <row r="88" spans="1:33" s="40" customFormat="1" ht="17.25" customHeight="1">
      <c r="B88" s="3471" t="s">
        <v>800</v>
      </c>
      <c r="C88" s="3472"/>
      <c r="D88" s="3472"/>
      <c r="E88" s="3472"/>
      <c r="F88" s="3473"/>
      <c r="G88" s="2699">
        <v>4599</v>
      </c>
      <c r="H88" s="3480"/>
      <c r="I88" s="2700"/>
      <c r="J88" s="3619">
        <v>12.8</v>
      </c>
      <c r="K88" s="3620"/>
      <c r="L88" s="3621"/>
      <c r="M88" s="2699">
        <v>20585</v>
      </c>
      <c r="N88" s="3480"/>
      <c r="O88" s="2700"/>
      <c r="P88" s="3481">
        <v>57.5</v>
      </c>
      <c r="Q88" s="3482"/>
      <c r="R88" s="3483"/>
      <c r="S88" s="2699">
        <v>1000</v>
      </c>
      <c r="T88" s="3480"/>
      <c r="U88" s="2700"/>
      <c r="V88" s="3481">
        <v>2.8</v>
      </c>
      <c r="W88" s="3482"/>
      <c r="X88" s="3483"/>
      <c r="Y88" s="2699">
        <v>6580</v>
      </c>
      <c r="Z88" s="3480"/>
      <c r="AA88" s="2700"/>
      <c r="AB88" s="3481">
        <v>18.399999999999999</v>
      </c>
      <c r="AC88" s="3482"/>
      <c r="AD88" s="3483"/>
      <c r="AE88" s="2822">
        <v>358</v>
      </c>
      <c r="AF88" s="2512"/>
      <c r="AG88" s="2823"/>
    </row>
    <row r="89" spans="1:33" s="40" customFormat="1" ht="17.25" customHeight="1">
      <c r="B89" s="3471" t="s">
        <v>801</v>
      </c>
      <c r="C89" s="3472"/>
      <c r="D89" s="3472"/>
      <c r="E89" s="3472"/>
      <c r="F89" s="3473"/>
      <c r="G89" s="2699">
        <v>2683</v>
      </c>
      <c r="H89" s="3480"/>
      <c r="I89" s="2700"/>
      <c r="J89" s="3619">
        <v>19.899999999999999</v>
      </c>
      <c r="K89" s="3620"/>
      <c r="L89" s="3621"/>
      <c r="M89" s="2699">
        <v>15112</v>
      </c>
      <c r="N89" s="3480"/>
      <c r="O89" s="2700"/>
      <c r="P89" s="3481">
        <v>111.9</v>
      </c>
      <c r="Q89" s="3482"/>
      <c r="R89" s="3483"/>
      <c r="S89" s="2699">
        <v>584</v>
      </c>
      <c r="T89" s="3480"/>
      <c r="U89" s="2700"/>
      <c r="V89" s="3481">
        <v>4.3</v>
      </c>
      <c r="W89" s="3482"/>
      <c r="X89" s="3483"/>
      <c r="Y89" s="2699">
        <v>10405</v>
      </c>
      <c r="Z89" s="3480"/>
      <c r="AA89" s="2700"/>
      <c r="AB89" s="3481">
        <v>77.099999999999994</v>
      </c>
      <c r="AC89" s="3482"/>
      <c r="AD89" s="3483"/>
      <c r="AE89" s="2822">
        <v>135</v>
      </c>
      <c r="AF89" s="2512"/>
      <c r="AG89" s="2823"/>
    </row>
    <row r="90" spans="1:33" s="40" customFormat="1" ht="17.25" customHeight="1">
      <c r="B90" s="3471" t="s">
        <v>802</v>
      </c>
      <c r="C90" s="3472"/>
      <c r="D90" s="3472"/>
      <c r="E90" s="3472"/>
      <c r="F90" s="3473"/>
      <c r="G90" s="2699">
        <v>1835</v>
      </c>
      <c r="H90" s="3480"/>
      <c r="I90" s="2700"/>
      <c r="J90" s="3619">
        <v>25.5</v>
      </c>
      <c r="K90" s="3620"/>
      <c r="L90" s="3621"/>
      <c r="M90" s="2699">
        <v>11934</v>
      </c>
      <c r="N90" s="3480"/>
      <c r="O90" s="2700"/>
      <c r="P90" s="3481">
        <v>165.8</v>
      </c>
      <c r="Q90" s="3482"/>
      <c r="R90" s="3483"/>
      <c r="S90" s="2699">
        <v>601</v>
      </c>
      <c r="T90" s="3480"/>
      <c r="U90" s="2700"/>
      <c r="V90" s="3481">
        <v>8.3000000000000007</v>
      </c>
      <c r="W90" s="3482"/>
      <c r="X90" s="3483"/>
      <c r="Y90" s="2699">
        <v>7725</v>
      </c>
      <c r="Z90" s="3480"/>
      <c r="AA90" s="2700"/>
      <c r="AB90" s="3481">
        <v>107.3</v>
      </c>
      <c r="AC90" s="3482"/>
      <c r="AD90" s="3483"/>
      <c r="AE90" s="2822">
        <v>72</v>
      </c>
      <c r="AF90" s="2512"/>
      <c r="AG90" s="2823"/>
    </row>
    <row r="91" spans="1:33" s="40" customFormat="1" ht="17.25" customHeight="1">
      <c r="B91" s="3471" t="s">
        <v>803</v>
      </c>
      <c r="C91" s="3472"/>
      <c r="D91" s="3472"/>
      <c r="E91" s="3472"/>
      <c r="F91" s="3473"/>
      <c r="G91" s="2699">
        <v>4291</v>
      </c>
      <c r="H91" s="3480"/>
      <c r="I91" s="2700"/>
      <c r="J91" s="3619">
        <v>13</v>
      </c>
      <c r="K91" s="3620"/>
      <c r="L91" s="3621"/>
      <c r="M91" s="2699">
        <v>27543</v>
      </c>
      <c r="N91" s="3480"/>
      <c r="O91" s="2700"/>
      <c r="P91" s="3481">
        <v>83.5</v>
      </c>
      <c r="Q91" s="3482"/>
      <c r="R91" s="3483"/>
      <c r="S91" s="2699">
        <v>610</v>
      </c>
      <c r="T91" s="3480"/>
      <c r="U91" s="2700"/>
      <c r="V91" s="3481">
        <v>1.8</v>
      </c>
      <c r="W91" s="3482"/>
      <c r="X91" s="3483"/>
      <c r="Y91" s="2699">
        <v>11750</v>
      </c>
      <c r="Z91" s="3480"/>
      <c r="AA91" s="2700"/>
      <c r="AB91" s="3481">
        <v>35.6</v>
      </c>
      <c r="AC91" s="3482"/>
      <c r="AD91" s="3483"/>
      <c r="AE91" s="2822">
        <v>330</v>
      </c>
      <c r="AF91" s="2512"/>
      <c r="AG91" s="2823"/>
    </row>
    <row r="92" spans="1:33" s="40" customFormat="1" ht="17.25" customHeight="1">
      <c r="B92" s="3471" t="s">
        <v>804</v>
      </c>
      <c r="C92" s="3472"/>
      <c r="D92" s="3472"/>
      <c r="E92" s="3472"/>
      <c r="F92" s="3473"/>
      <c r="G92" s="2699">
        <v>2068</v>
      </c>
      <c r="H92" s="3480"/>
      <c r="I92" s="2700"/>
      <c r="J92" s="3619">
        <v>33.9</v>
      </c>
      <c r="K92" s="3620"/>
      <c r="L92" s="3621"/>
      <c r="M92" s="2699">
        <v>16147</v>
      </c>
      <c r="N92" s="3480"/>
      <c r="O92" s="2700"/>
      <c r="P92" s="3481">
        <v>264.7</v>
      </c>
      <c r="Q92" s="3482"/>
      <c r="R92" s="3483"/>
      <c r="S92" s="2699">
        <v>590</v>
      </c>
      <c r="T92" s="3480"/>
      <c r="U92" s="2700"/>
      <c r="V92" s="3481">
        <v>9.6999999999999993</v>
      </c>
      <c r="W92" s="3482"/>
      <c r="X92" s="3483"/>
      <c r="Y92" s="2699">
        <v>11800</v>
      </c>
      <c r="Z92" s="3480"/>
      <c r="AA92" s="2700"/>
      <c r="AB92" s="3481">
        <v>193.4</v>
      </c>
      <c r="AC92" s="3482"/>
      <c r="AD92" s="3483"/>
      <c r="AE92" s="2822">
        <v>61</v>
      </c>
      <c r="AF92" s="2512"/>
      <c r="AG92" s="2823"/>
    </row>
    <row r="93" spans="1:33" s="40" customFormat="1" ht="17.25" customHeight="1">
      <c r="B93" s="3471" t="s">
        <v>805</v>
      </c>
      <c r="C93" s="3472"/>
      <c r="D93" s="3472"/>
      <c r="E93" s="3472"/>
      <c r="F93" s="3473"/>
      <c r="G93" s="2699">
        <v>2543</v>
      </c>
      <c r="H93" s="3480"/>
      <c r="I93" s="2700"/>
      <c r="J93" s="3619">
        <v>27.6</v>
      </c>
      <c r="K93" s="3620"/>
      <c r="L93" s="3621"/>
      <c r="M93" s="2699">
        <v>19690</v>
      </c>
      <c r="N93" s="3480"/>
      <c r="O93" s="2700"/>
      <c r="P93" s="3481">
        <v>214</v>
      </c>
      <c r="Q93" s="3482"/>
      <c r="R93" s="3483"/>
      <c r="S93" s="2699">
        <v>603</v>
      </c>
      <c r="T93" s="3480"/>
      <c r="U93" s="2700"/>
      <c r="V93" s="3481">
        <v>6.6</v>
      </c>
      <c r="W93" s="3482"/>
      <c r="X93" s="3483"/>
      <c r="Y93" s="2699">
        <v>13556</v>
      </c>
      <c r="Z93" s="3480"/>
      <c r="AA93" s="2700"/>
      <c r="AB93" s="3481">
        <v>147.30000000000001</v>
      </c>
      <c r="AC93" s="3482"/>
      <c r="AD93" s="3483"/>
      <c r="AE93" s="2822">
        <v>92</v>
      </c>
      <c r="AF93" s="2512"/>
      <c r="AG93" s="2823"/>
    </row>
    <row r="94" spans="1:33" s="40" customFormat="1" ht="17.25" customHeight="1">
      <c r="B94" s="3471" t="s">
        <v>806</v>
      </c>
      <c r="C94" s="3472"/>
      <c r="D94" s="3472"/>
      <c r="E94" s="3472"/>
      <c r="F94" s="3473"/>
      <c r="G94" s="2699">
        <v>239</v>
      </c>
      <c r="H94" s="3480"/>
      <c r="I94" s="2700"/>
      <c r="J94" s="3619">
        <v>17.100000000000001</v>
      </c>
      <c r="K94" s="3620"/>
      <c r="L94" s="3621"/>
      <c r="M94" s="2699">
        <v>351</v>
      </c>
      <c r="N94" s="3480"/>
      <c r="O94" s="2700"/>
      <c r="P94" s="3481">
        <v>25.1</v>
      </c>
      <c r="Q94" s="3482"/>
      <c r="R94" s="3483"/>
      <c r="S94" s="2699">
        <v>112</v>
      </c>
      <c r="T94" s="3480"/>
      <c r="U94" s="2700"/>
      <c r="V94" s="3481">
        <v>8</v>
      </c>
      <c r="W94" s="3482"/>
      <c r="X94" s="3483"/>
      <c r="Y94" s="2699" t="s">
        <v>121</v>
      </c>
      <c r="Z94" s="3480"/>
      <c r="AA94" s="2700"/>
      <c r="AB94" s="3481" t="s">
        <v>121</v>
      </c>
      <c r="AC94" s="3482"/>
      <c r="AD94" s="3483"/>
      <c r="AE94" s="2822">
        <v>14</v>
      </c>
      <c r="AF94" s="2512"/>
      <c r="AG94" s="2823"/>
    </row>
    <row r="95" spans="1:33" s="40" customFormat="1" ht="17.25" customHeight="1">
      <c r="B95" s="3471" t="s">
        <v>807</v>
      </c>
      <c r="C95" s="3472"/>
      <c r="D95" s="3472"/>
      <c r="E95" s="3472"/>
      <c r="F95" s="3473"/>
      <c r="G95" s="2699">
        <v>2398</v>
      </c>
      <c r="H95" s="3480"/>
      <c r="I95" s="2700"/>
      <c r="J95" s="3619">
        <v>70.5</v>
      </c>
      <c r="K95" s="3620"/>
      <c r="L95" s="3621"/>
      <c r="M95" s="2699">
        <v>20954</v>
      </c>
      <c r="N95" s="3480"/>
      <c r="O95" s="2700"/>
      <c r="P95" s="3481">
        <v>616.29999999999995</v>
      </c>
      <c r="Q95" s="3482"/>
      <c r="R95" s="3483"/>
      <c r="S95" s="2699">
        <v>621</v>
      </c>
      <c r="T95" s="3480"/>
      <c r="U95" s="2700"/>
      <c r="V95" s="3481">
        <v>18.3</v>
      </c>
      <c r="W95" s="3482"/>
      <c r="X95" s="3483"/>
      <c r="Y95" s="2699">
        <v>9739</v>
      </c>
      <c r="Z95" s="3480"/>
      <c r="AA95" s="2700"/>
      <c r="AB95" s="3481">
        <v>286.39999999999998</v>
      </c>
      <c r="AC95" s="3482"/>
      <c r="AD95" s="3483"/>
      <c r="AE95" s="2822">
        <v>34</v>
      </c>
      <c r="AF95" s="2512"/>
      <c r="AG95" s="2823"/>
    </row>
    <row r="96" spans="1:33" s="40" customFormat="1" ht="17.25" customHeight="1">
      <c r="B96" s="3471" t="s">
        <v>808</v>
      </c>
      <c r="C96" s="3472"/>
      <c r="D96" s="3472"/>
      <c r="E96" s="3472"/>
      <c r="F96" s="3473"/>
      <c r="G96" s="2699">
        <v>3600</v>
      </c>
      <c r="H96" s="3480"/>
      <c r="I96" s="2700"/>
      <c r="J96" s="3619">
        <v>14.8</v>
      </c>
      <c r="K96" s="3620"/>
      <c r="L96" s="3621"/>
      <c r="M96" s="2699">
        <v>19405</v>
      </c>
      <c r="N96" s="3480"/>
      <c r="O96" s="2700"/>
      <c r="P96" s="3481">
        <v>79.900000000000006</v>
      </c>
      <c r="Q96" s="3482"/>
      <c r="R96" s="3483"/>
      <c r="S96" s="2699">
        <v>601</v>
      </c>
      <c r="T96" s="3480"/>
      <c r="U96" s="2700"/>
      <c r="V96" s="3481">
        <v>2.5</v>
      </c>
      <c r="W96" s="3482"/>
      <c r="X96" s="3483"/>
      <c r="Y96" s="2699">
        <v>12704</v>
      </c>
      <c r="Z96" s="3480"/>
      <c r="AA96" s="2700"/>
      <c r="AB96" s="3481">
        <v>52.3</v>
      </c>
      <c r="AC96" s="3482"/>
      <c r="AD96" s="3483"/>
      <c r="AE96" s="2822">
        <v>243</v>
      </c>
      <c r="AF96" s="2512"/>
      <c r="AG96" s="2823"/>
    </row>
    <row r="97" spans="1:41" s="40" customFormat="1" ht="17.25" customHeight="1">
      <c r="B97" s="3471" t="s">
        <v>809</v>
      </c>
      <c r="C97" s="3472"/>
      <c r="D97" s="3472"/>
      <c r="E97" s="3472"/>
      <c r="F97" s="3473"/>
      <c r="G97" s="2699">
        <v>2033</v>
      </c>
      <c r="H97" s="3480"/>
      <c r="I97" s="2700"/>
      <c r="J97" s="3619">
        <v>23.6</v>
      </c>
      <c r="K97" s="3620"/>
      <c r="L97" s="3621"/>
      <c r="M97" s="2699">
        <v>17030</v>
      </c>
      <c r="N97" s="3480"/>
      <c r="O97" s="2700"/>
      <c r="P97" s="3481">
        <v>198</v>
      </c>
      <c r="Q97" s="3482"/>
      <c r="R97" s="3483"/>
      <c r="S97" s="2699">
        <v>899</v>
      </c>
      <c r="T97" s="3480"/>
      <c r="U97" s="2700"/>
      <c r="V97" s="3481">
        <v>10.5</v>
      </c>
      <c r="W97" s="3482"/>
      <c r="X97" s="3483"/>
      <c r="Y97" s="2699">
        <v>6915</v>
      </c>
      <c r="Z97" s="3480"/>
      <c r="AA97" s="2700"/>
      <c r="AB97" s="3481">
        <v>80.400000000000006</v>
      </c>
      <c r="AC97" s="3482"/>
      <c r="AD97" s="3483"/>
      <c r="AE97" s="2822">
        <v>86</v>
      </c>
      <c r="AF97" s="2512"/>
      <c r="AG97" s="2823"/>
    </row>
    <row r="98" spans="1:41" s="40" customFormat="1" ht="17.25" customHeight="1">
      <c r="B98" s="3471" t="s">
        <v>810</v>
      </c>
      <c r="C98" s="3472"/>
      <c r="D98" s="3472"/>
      <c r="E98" s="3472"/>
      <c r="F98" s="3473"/>
      <c r="G98" s="2699">
        <v>2858</v>
      </c>
      <c r="H98" s="3480"/>
      <c r="I98" s="2700"/>
      <c r="J98" s="3619">
        <v>33.6</v>
      </c>
      <c r="K98" s="3620"/>
      <c r="L98" s="3621"/>
      <c r="M98" s="2699">
        <v>11059</v>
      </c>
      <c r="N98" s="3480"/>
      <c r="O98" s="2700"/>
      <c r="P98" s="3481">
        <v>130.1</v>
      </c>
      <c r="Q98" s="3482"/>
      <c r="R98" s="3483"/>
      <c r="S98" s="2699">
        <v>601</v>
      </c>
      <c r="T98" s="3480"/>
      <c r="U98" s="2700"/>
      <c r="V98" s="3481">
        <v>7.1</v>
      </c>
      <c r="W98" s="3482"/>
      <c r="X98" s="3483"/>
      <c r="Y98" s="2699">
        <v>6216</v>
      </c>
      <c r="Z98" s="3480"/>
      <c r="AA98" s="2700"/>
      <c r="AB98" s="3481">
        <v>73.099999999999994</v>
      </c>
      <c r="AC98" s="3482"/>
      <c r="AD98" s="3483"/>
      <c r="AE98" s="2822">
        <v>85</v>
      </c>
      <c r="AF98" s="2512"/>
      <c r="AG98" s="2823"/>
    </row>
    <row r="99" spans="1:41" s="40" customFormat="1" ht="17.25" customHeight="1">
      <c r="B99" s="3471" t="s">
        <v>811</v>
      </c>
      <c r="C99" s="3472"/>
      <c r="D99" s="3472"/>
      <c r="E99" s="3472"/>
      <c r="F99" s="3473"/>
      <c r="G99" s="2699">
        <v>1851</v>
      </c>
      <c r="H99" s="3480"/>
      <c r="I99" s="2700"/>
      <c r="J99" s="3619">
        <v>54.4</v>
      </c>
      <c r="K99" s="3620"/>
      <c r="L99" s="3621"/>
      <c r="M99" s="2699">
        <v>19832</v>
      </c>
      <c r="N99" s="3480"/>
      <c r="O99" s="2700"/>
      <c r="P99" s="3481">
        <v>583.29999999999995</v>
      </c>
      <c r="Q99" s="3482"/>
      <c r="R99" s="3483"/>
      <c r="S99" s="2699">
        <v>618</v>
      </c>
      <c r="T99" s="3480"/>
      <c r="U99" s="2700"/>
      <c r="V99" s="3481">
        <v>18.2</v>
      </c>
      <c r="W99" s="3482"/>
      <c r="X99" s="3483"/>
      <c r="Y99" s="2699">
        <v>11943</v>
      </c>
      <c r="Z99" s="3480"/>
      <c r="AA99" s="2700"/>
      <c r="AB99" s="3481">
        <v>351.3</v>
      </c>
      <c r="AC99" s="3482"/>
      <c r="AD99" s="3483"/>
      <c r="AE99" s="2822">
        <v>34</v>
      </c>
      <c r="AF99" s="2512"/>
      <c r="AG99" s="2823"/>
    </row>
    <row r="100" spans="1:41" s="40" customFormat="1" ht="18" customHeight="1">
      <c r="B100" s="3471" t="s">
        <v>368</v>
      </c>
      <c r="C100" s="3472"/>
      <c r="D100" s="3472"/>
      <c r="E100" s="3472"/>
      <c r="F100" s="3473"/>
      <c r="G100" s="2699">
        <v>1972</v>
      </c>
      <c r="H100" s="3480"/>
      <c r="I100" s="2700"/>
      <c r="J100" s="3619">
        <v>29</v>
      </c>
      <c r="K100" s="3620"/>
      <c r="L100" s="3621"/>
      <c r="M100" s="2699">
        <v>22525</v>
      </c>
      <c r="N100" s="3480"/>
      <c r="O100" s="2700"/>
      <c r="P100" s="3481">
        <v>331.3</v>
      </c>
      <c r="Q100" s="3482"/>
      <c r="R100" s="3483"/>
      <c r="S100" s="2699">
        <v>626</v>
      </c>
      <c r="T100" s="3480"/>
      <c r="U100" s="2700"/>
      <c r="V100" s="3481">
        <v>9.1999999999999993</v>
      </c>
      <c r="W100" s="3482"/>
      <c r="X100" s="3483"/>
      <c r="Y100" s="2699">
        <v>13395</v>
      </c>
      <c r="Z100" s="3480"/>
      <c r="AA100" s="2700"/>
      <c r="AB100" s="3481">
        <v>197</v>
      </c>
      <c r="AC100" s="3482"/>
      <c r="AD100" s="3483"/>
      <c r="AE100" s="2822">
        <v>68</v>
      </c>
      <c r="AF100" s="2512"/>
      <c r="AG100" s="2823"/>
    </row>
    <row r="101" spans="1:41" s="40" customFormat="1" ht="17.25" customHeight="1">
      <c r="B101" s="3471" t="s">
        <v>812</v>
      </c>
      <c r="C101" s="3472"/>
      <c r="D101" s="3472"/>
      <c r="E101" s="3472"/>
      <c r="F101" s="3473"/>
      <c r="G101" s="2699">
        <v>1841</v>
      </c>
      <c r="H101" s="3480"/>
      <c r="I101" s="2700"/>
      <c r="J101" s="3619">
        <v>31.2</v>
      </c>
      <c r="K101" s="3620"/>
      <c r="L101" s="3621"/>
      <c r="M101" s="2699">
        <v>22490</v>
      </c>
      <c r="N101" s="3480"/>
      <c r="O101" s="2700"/>
      <c r="P101" s="3481">
        <v>381.2</v>
      </c>
      <c r="Q101" s="3482"/>
      <c r="R101" s="3483"/>
      <c r="S101" s="2699">
        <v>638</v>
      </c>
      <c r="T101" s="3480"/>
      <c r="U101" s="2700"/>
      <c r="V101" s="3481">
        <v>10.8</v>
      </c>
      <c r="W101" s="3482"/>
      <c r="X101" s="3483"/>
      <c r="Y101" s="2699">
        <v>15463</v>
      </c>
      <c r="Z101" s="3480"/>
      <c r="AA101" s="2700"/>
      <c r="AB101" s="3481">
        <v>262.10000000000002</v>
      </c>
      <c r="AC101" s="3482"/>
      <c r="AD101" s="3483"/>
      <c r="AE101" s="2822">
        <v>59</v>
      </c>
      <c r="AF101" s="2512"/>
      <c r="AG101" s="2823"/>
    </row>
    <row r="102" spans="1:41" s="40" customFormat="1" ht="17.25" customHeight="1">
      <c r="B102" s="3471" t="s">
        <v>813</v>
      </c>
      <c r="C102" s="3472"/>
      <c r="D102" s="3472"/>
      <c r="E102" s="3472"/>
      <c r="F102" s="3473"/>
      <c r="G102" s="2699">
        <v>3151</v>
      </c>
      <c r="H102" s="3480"/>
      <c r="I102" s="2700"/>
      <c r="J102" s="3619">
        <v>18.600000000000001</v>
      </c>
      <c r="K102" s="3620"/>
      <c r="L102" s="3621"/>
      <c r="M102" s="2699">
        <v>27075</v>
      </c>
      <c r="N102" s="3480"/>
      <c r="O102" s="2700"/>
      <c r="P102" s="3481">
        <v>160.19999999999999</v>
      </c>
      <c r="Q102" s="3482"/>
      <c r="R102" s="3483"/>
      <c r="S102" s="2699">
        <v>1655</v>
      </c>
      <c r="T102" s="3480"/>
      <c r="U102" s="2700"/>
      <c r="V102" s="3481">
        <v>9.8000000000000007</v>
      </c>
      <c r="W102" s="3482"/>
      <c r="X102" s="3483"/>
      <c r="Y102" s="2699">
        <v>14077</v>
      </c>
      <c r="Z102" s="3480"/>
      <c r="AA102" s="2700"/>
      <c r="AB102" s="3481">
        <v>83.3</v>
      </c>
      <c r="AC102" s="3482"/>
      <c r="AD102" s="3483"/>
      <c r="AE102" s="2822">
        <v>169</v>
      </c>
      <c r="AF102" s="2512"/>
      <c r="AG102" s="2823"/>
    </row>
    <row r="103" spans="1:41" s="40" customFormat="1" ht="17.25" customHeight="1">
      <c r="B103" s="3471" t="s">
        <v>424</v>
      </c>
      <c r="C103" s="3472"/>
      <c r="D103" s="3472"/>
      <c r="E103" s="3472"/>
      <c r="F103" s="3473"/>
      <c r="G103" s="2699">
        <v>3871</v>
      </c>
      <c r="H103" s="3480"/>
      <c r="I103" s="2700"/>
      <c r="J103" s="3619">
        <v>27.7</v>
      </c>
      <c r="K103" s="3620"/>
      <c r="L103" s="3621"/>
      <c r="M103" s="2699">
        <v>28328</v>
      </c>
      <c r="N103" s="3480"/>
      <c r="O103" s="2700"/>
      <c r="P103" s="3481">
        <v>202.3</v>
      </c>
      <c r="Q103" s="3482"/>
      <c r="R103" s="3483"/>
      <c r="S103" s="2699">
        <v>1200</v>
      </c>
      <c r="T103" s="3480"/>
      <c r="U103" s="2700"/>
      <c r="V103" s="3481">
        <v>8.6</v>
      </c>
      <c r="W103" s="3482"/>
      <c r="X103" s="3483"/>
      <c r="Y103" s="2699">
        <v>14944</v>
      </c>
      <c r="Z103" s="3480"/>
      <c r="AA103" s="2700"/>
      <c r="AB103" s="3481">
        <v>106.7</v>
      </c>
      <c r="AC103" s="3482"/>
      <c r="AD103" s="3483"/>
      <c r="AE103" s="2822">
        <v>140</v>
      </c>
      <c r="AF103" s="2512"/>
      <c r="AG103" s="2823"/>
    </row>
    <row r="104" spans="1:41" s="40" customFormat="1" ht="17.25" customHeight="1">
      <c r="B104" s="3471" t="s">
        <v>814</v>
      </c>
      <c r="C104" s="3472"/>
      <c r="D104" s="3472"/>
      <c r="E104" s="3472"/>
      <c r="F104" s="3473"/>
      <c r="G104" s="2699">
        <v>2555</v>
      </c>
      <c r="H104" s="3480"/>
      <c r="I104" s="2700"/>
      <c r="J104" s="3619">
        <v>75.099999999999994</v>
      </c>
      <c r="K104" s="3620"/>
      <c r="L104" s="3621"/>
      <c r="M104" s="2699">
        <v>18240</v>
      </c>
      <c r="N104" s="3480"/>
      <c r="O104" s="2700"/>
      <c r="P104" s="3481">
        <v>536.5</v>
      </c>
      <c r="Q104" s="3482"/>
      <c r="R104" s="3483"/>
      <c r="S104" s="2699">
        <v>996</v>
      </c>
      <c r="T104" s="3480"/>
      <c r="U104" s="2700"/>
      <c r="V104" s="3481">
        <v>29.3</v>
      </c>
      <c r="W104" s="3482"/>
      <c r="X104" s="3483"/>
      <c r="Y104" s="2699">
        <v>8695</v>
      </c>
      <c r="Z104" s="3480"/>
      <c r="AA104" s="2700"/>
      <c r="AB104" s="3481">
        <v>255.7</v>
      </c>
      <c r="AC104" s="3482"/>
      <c r="AD104" s="3483"/>
      <c r="AE104" s="2822">
        <v>34</v>
      </c>
      <c r="AF104" s="2512"/>
      <c r="AG104" s="2823"/>
    </row>
    <row r="105" spans="1:41" s="40" customFormat="1" ht="17.25" customHeight="1" thickBot="1">
      <c r="B105" s="3434" t="s">
        <v>815</v>
      </c>
      <c r="C105" s="3435"/>
      <c r="D105" s="3435"/>
      <c r="E105" s="3435"/>
      <c r="F105" s="3436"/>
      <c r="G105" s="2696">
        <v>1861</v>
      </c>
      <c r="H105" s="3437"/>
      <c r="I105" s="2697"/>
      <c r="J105" s="3441">
        <v>25.1</v>
      </c>
      <c r="K105" s="3442"/>
      <c r="L105" s="3443"/>
      <c r="M105" s="2696">
        <v>13620</v>
      </c>
      <c r="N105" s="3437"/>
      <c r="O105" s="2697"/>
      <c r="P105" s="3438">
        <v>184.1</v>
      </c>
      <c r="Q105" s="3439"/>
      <c r="R105" s="3440"/>
      <c r="S105" s="2696">
        <v>601</v>
      </c>
      <c r="T105" s="3437"/>
      <c r="U105" s="2697"/>
      <c r="V105" s="3438">
        <v>8.1</v>
      </c>
      <c r="W105" s="3439"/>
      <c r="X105" s="3440"/>
      <c r="Y105" s="2696">
        <v>9058</v>
      </c>
      <c r="Z105" s="3437"/>
      <c r="AA105" s="2697"/>
      <c r="AB105" s="3438">
        <v>122.4</v>
      </c>
      <c r="AC105" s="3439"/>
      <c r="AD105" s="3440"/>
      <c r="AE105" s="2824">
        <v>74</v>
      </c>
      <c r="AF105" s="2679"/>
      <c r="AG105" s="2825"/>
    </row>
    <row r="106" spans="1:41" ht="13.5" customHeight="1">
      <c r="B106" s="100" t="s">
        <v>1734</v>
      </c>
      <c r="J106" s="101"/>
      <c r="K106" s="101"/>
    </row>
    <row r="107" spans="1:41" ht="12.6" customHeight="1">
      <c r="J107" s="87"/>
      <c r="K107" s="87"/>
      <c r="AG107" s="48"/>
    </row>
    <row r="108" spans="1:41" ht="12.6" customHeight="1">
      <c r="J108" s="87"/>
      <c r="K108" s="87"/>
      <c r="AG108" s="48"/>
    </row>
    <row r="109" spans="1:41" ht="17.25" customHeight="1">
      <c r="A109" s="93" t="s">
        <v>3246</v>
      </c>
    </row>
    <row r="110" spans="1:41" ht="13.5" customHeight="1">
      <c r="O110" s="320"/>
      <c r="P110" s="320"/>
      <c r="Q110" s="320"/>
      <c r="R110" s="320"/>
      <c r="S110" s="320"/>
      <c r="AH110" s="48" t="s">
        <v>2208</v>
      </c>
    </row>
    <row r="111" spans="1:41" ht="13.5" customHeight="1" thickBot="1">
      <c r="O111" s="320"/>
      <c r="P111" s="320"/>
      <c r="Q111" s="320"/>
      <c r="R111" s="320"/>
      <c r="S111" s="320"/>
      <c r="W111" s="52"/>
      <c r="X111" s="52"/>
      <c r="Y111" s="52"/>
      <c r="Z111" s="52"/>
      <c r="AA111" s="52"/>
      <c r="AB111" s="52"/>
      <c r="AC111" s="52"/>
      <c r="AD111" s="52"/>
      <c r="AE111" s="52"/>
      <c r="AF111" s="52"/>
      <c r="AG111" s="52"/>
      <c r="AH111" s="65" t="s">
        <v>788</v>
      </c>
      <c r="AO111" s="15"/>
    </row>
    <row r="112" spans="1:41" ht="13.5" customHeight="1">
      <c r="B112" s="2768" t="s">
        <v>2049</v>
      </c>
      <c r="C112" s="2769"/>
      <c r="D112" s="2769"/>
      <c r="E112" s="2769"/>
      <c r="F112" s="2769"/>
      <c r="G112" s="2770"/>
      <c r="H112" s="3651" t="s">
        <v>789</v>
      </c>
      <c r="I112" s="3651"/>
      <c r="J112" s="2777"/>
      <c r="K112" s="2778" t="s">
        <v>784</v>
      </c>
      <c r="L112" s="3651"/>
      <c r="M112" s="2777"/>
      <c r="N112" s="1238" t="s">
        <v>816</v>
      </c>
      <c r="O112" s="1248"/>
      <c r="P112" s="1248"/>
      <c r="Q112" s="1248"/>
      <c r="R112" s="1248"/>
      <c r="S112" s="1248"/>
      <c r="T112" s="1248"/>
      <c r="U112" s="1248"/>
      <c r="V112" s="1239"/>
      <c r="W112" s="2775" t="s">
        <v>3114</v>
      </c>
      <c r="X112" s="2772"/>
      <c r="Y112" s="2772"/>
      <c r="Z112" s="2772"/>
      <c r="AA112" s="2772"/>
      <c r="AB112" s="2772"/>
      <c r="AC112" s="1238" t="s">
        <v>3115</v>
      </c>
      <c r="AD112" s="1248"/>
      <c r="AE112" s="1248"/>
      <c r="AF112" s="1248"/>
      <c r="AG112" s="1248"/>
      <c r="AH112" s="1240"/>
      <c r="AO112" s="53"/>
    </row>
    <row r="113" spans="2:44" ht="13.5" customHeight="1">
      <c r="B113" s="2771"/>
      <c r="C113" s="2772"/>
      <c r="D113" s="2772"/>
      <c r="E113" s="2772"/>
      <c r="F113" s="2772"/>
      <c r="G113" s="2773"/>
      <c r="H113" s="1377"/>
      <c r="I113" s="1377"/>
      <c r="J113" s="1378"/>
      <c r="K113" s="1376"/>
      <c r="L113" s="1377"/>
      <c r="M113" s="1378"/>
      <c r="N113" s="2931" t="s">
        <v>1</v>
      </c>
      <c r="O113" s="3642"/>
      <c r="P113" s="3643"/>
      <c r="Q113" s="2931" t="s">
        <v>4</v>
      </c>
      <c r="R113" s="3642"/>
      <c r="S113" s="3643"/>
      <c r="T113" s="2931" t="s">
        <v>5</v>
      </c>
      <c r="U113" s="3642"/>
      <c r="V113" s="3643"/>
      <c r="W113" s="2931" t="s">
        <v>3</v>
      </c>
      <c r="X113" s="3643"/>
      <c r="Y113" s="2931" t="s">
        <v>4</v>
      </c>
      <c r="Z113" s="3643"/>
      <c r="AA113" s="2931" t="s">
        <v>5</v>
      </c>
      <c r="AB113" s="3643"/>
      <c r="AC113" s="2931" t="s">
        <v>3</v>
      </c>
      <c r="AD113" s="3643"/>
      <c r="AE113" s="2931" t="s">
        <v>4</v>
      </c>
      <c r="AF113" s="3643"/>
      <c r="AG113" s="2931" t="s">
        <v>5</v>
      </c>
      <c r="AH113" s="3653"/>
    </row>
    <row r="114" spans="2:44" s="40" customFormat="1" ht="27" customHeight="1">
      <c r="B114" s="2425" t="s">
        <v>2397</v>
      </c>
      <c r="C114" s="2512"/>
      <c r="D114" s="2512"/>
      <c r="E114" s="2512"/>
      <c r="F114" s="2512"/>
      <c r="G114" s="1663"/>
      <c r="H114" s="3647">
        <v>9</v>
      </c>
      <c r="I114" s="3647"/>
      <c r="J114" s="2956"/>
      <c r="K114" s="2955">
        <v>81</v>
      </c>
      <c r="L114" s="3647"/>
      <c r="M114" s="2956"/>
      <c r="N114" s="2763">
        <v>1867</v>
      </c>
      <c r="O114" s="3649"/>
      <c r="P114" s="2764"/>
      <c r="Q114" s="2763">
        <v>983</v>
      </c>
      <c r="R114" s="3649"/>
      <c r="S114" s="2764"/>
      <c r="T114" s="2763">
        <v>884</v>
      </c>
      <c r="U114" s="3649"/>
      <c r="V114" s="2764"/>
      <c r="W114" s="2955">
        <v>619</v>
      </c>
      <c r="X114" s="2956"/>
      <c r="Y114" s="2955">
        <v>313</v>
      </c>
      <c r="Z114" s="2956"/>
      <c r="AA114" s="2955">
        <v>306</v>
      </c>
      <c r="AB114" s="2956"/>
      <c r="AC114" s="2955">
        <v>588</v>
      </c>
      <c r="AD114" s="2956"/>
      <c r="AE114" s="2955">
        <v>323</v>
      </c>
      <c r="AF114" s="2956"/>
      <c r="AG114" s="2955">
        <v>265</v>
      </c>
      <c r="AH114" s="3648"/>
      <c r="AP114" s="73"/>
      <c r="AQ114" s="73"/>
      <c r="AR114" s="73"/>
    </row>
    <row r="115" spans="2:44" s="40" customFormat="1" ht="27" customHeight="1">
      <c r="B115" s="2425" t="s">
        <v>2774</v>
      </c>
      <c r="C115" s="2512"/>
      <c r="D115" s="2512"/>
      <c r="E115" s="2512"/>
      <c r="F115" s="2512"/>
      <c r="G115" s="1663"/>
      <c r="H115" s="2418">
        <v>9</v>
      </c>
      <c r="I115" s="2418"/>
      <c r="J115" s="1670"/>
      <c r="K115" s="3459">
        <v>78</v>
      </c>
      <c r="L115" s="2418"/>
      <c r="M115" s="1670"/>
      <c r="N115" s="2739">
        <v>1764</v>
      </c>
      <c r="O115" s="3650"/>
      <c r="P115" s="2740"/>
      <c r="Q115" s="2739">
        <v>931</v>
      </c>
      <c r="R115" s="3650"/>
      <c r="S115" s="2740"/>
      <c r="T115" s="2739">
        <v>833</v>
      </c>
      <c r="U115" s="3650"/>
      <c r="V115" s="2740"/>
      <c r="W115" s="3459">
        <v>556</v>
      </c>
      <c r="X115" s="1670"/>
      <c r="Y115" s="3459">
        <v>293</v>
      </c>
      <c r="Z115" s="1670"/>
      <c r="AA115" s="3459">
        <v>263</v>
      </c>
      <c r="AB115" s="1670"/>
      <c r="AC115" s="3459">
        <v>618</v>
      </c>
      <c r="AD115" s="1670"/>
      <c r="AE115" s="3459">
        <v>311</v>
      </c>
      <c r="AF115" s="1670"/>
      <c r="AG115" s="3459">
        <v>307</v>
      </c>
      <c r="AH115" s="3474"/>
      <c r="AP115" s="73"/>
      <c r="AQ115" s="73"/>
      <c r="AR115" s="73"/>
    </row>
    <row r="116" spans="2:44" s="40" customFormat="1" ht="27" customHeight="1">
      <c r="B116" s="2425" t="s">
        <v>2720</v>
      </c>
      <c r="C116" s="2512"/>
      <c r="D116" s="2512"/>
      <c r="E116" s="2512"/>
      <c r="F116" s="2512"/>
      <c r="G116" s="1663"/>
      <c r="H116" s="2418">
        <v>9</v>
      </c>
      <c r="I116" s="2418"/>
      <c r="J116" s="1670"/>
      <c r="K116" s="3459">
        <v>80</v>
      </c>
      <c r="L116" s="2418"/>
      <c r="M116" s="1670"/>
      <c r="N116" s="2739">
        <v>1788</v>
      </c>
      <c r="O116" s="3650"/>
      <c r="P116" s="2740"/>
      <c r="Q116" s="2739">
        <v>928</v>
      </c>
      <c r="R116" s="3650"/>
      <c r="S116" s="2740"/>
      <c r="T116" s="2739">
        <v>860</v>
      </c>
      <c r="U116" s="3650"/>
      <c r="V116" s="2740"/>
      <c r="W116" s="3459">
        <v>611</v>
      </c>
      <c r="X116" s="1670"/>
      <c r="Y116" s="3459">
        <v>316</v>
      </c>
      <c r="Z116" s="1670"/>
      <c r="AA116" s="3459">
        <v>295</v>
      </c>
      <c r="AB116" s="1670"/>
      <c r="AC116" s="3459">
        <v>561</v>
      </c>
      <c r="AD116" s="1670"/>
      <c r="AE116" s="3459">
        <v>301</v>
      </c>
      <c r="AF116" s="1670"/>
      <c r="AG116" s="3459">
        <v>260</v>
      </c>
      <c r="AH116" s="3474"/>
      <c r="AP116" s="73"/>
      <c r="AQ116" s="73"/>
      <c r="AR116" s="73"/>
    </row>
    <row r="117" spans="2:44" s="40" customFormat="1" ht="27" customHeight="1">
      <c r="B117" s="2425" t="s">
        <v>2771</v>
      </c>
      <c r="C117" s="2512"/>
      <c r="D117" s="2512"/>
      <c r="E117" s="2512"/>
      <c r="F117" s="2512"/>
      <c r="G117" s="1663"/>
      <c r="H117" s="2512">
        <v>9</v>
      </c>
      <c r="I117" s="2512"/>
      <c r="J117" s="1663"/>
      <c r="K117" s="2822">
        <v>80</v>
      </c>
      <c r="L117" s="2512"/>
      <c r="M117" s="1663"/>
      <c r="N117" s="2699">
        <v>1763</v>
      </c>
      <c r="O117" s="3480"/>
      <c r="P117" s="2700"/>
      <c r="Q117" s="2699">
        <v>905</v>
      </c>
      <c r="R117" s="3480"/>
      <c r="S117" s="2700"/>
      <c r="T117" s="2699">
        <v>858</v>
      </c>
      <c r="U117" s="3480"/>
      <c r="V117" s="2700"/>
      <c r="W117" s="3459">
        <v>596</v>
      </c>
      <c r="X117" s="1670"/>
      <c r="Y117" s="2822">
        <v>293</v>
      </c>
      <c r="Z117" s="1663"/>
      <c r="AA117" s="2822">
        <v>303</v>
      </c>
      <c r="AB117" s="1663"/>
      <c r="AC117" s="3459">
        <v>610</v>
      </c>
      <c r="AD117" s="1670"/>
      <c r="AE117" s="2822">
        <v>315</v>
      </c>
      <c r="AF117" s="1663"/>
      <c r="AG117" s="2822">
        <v>295</v>
      </c>
      <c r="AH117" s="2823"/>
      <c r="AP117" s="73"/>
      <c r="AQ117" s="73"/>
      <c r="AR117" s="73"/>
    </row>
    <row r="118" spans="2:44" s="40" customFormat="1" ht="27" customHeight="1" thickBot="1">
      <c r="B118" s="2517" t="s">
        <v>2770</v>
      </c>
      <c r="C118" s="2679"/>
      <c r="D118" s="2679"/>
      <c r="E118" s="2679"/>
      <c r="F118" s="2679"/>
      <c r="G118" s="1669"/>
      <c r="H118" s="3462">
        <v>9</v>
      </c>
      <c r="I118" s="3462"/>
      <c r="J118" s="3461"/>
      <c r="K118" s="3460">
        <v>75</v>
      </c>
      <c r="L118" s="3462"/>
      <c r="M118" s="3461"/>
      <c r="N118" s="2742">
        <v>1784</v>
      </c>
      <c r="O118" s="3635"/>
      <c r="P118" s="2743"/>
      <c r="Q118" s="2742">
        <v>889</v>
      </c>
      <c r="R118" s="3635"/>
      <c r="S118" s="2743"/>
      <c r="T118" s="2742">
        <v>895</v>
      </c>
      <c r="U118" s="3635"/>
      <c r="V118" s="2743"/>
      <c r="W118" s="3460">
        <v>581</v>
      </c>
      <c r="X118" s="3461"/>
      <c r="Y118" s="3460">
        <v>286</v>
      </c>
      <c r="Z118" s="3461"/>
      <c r="AA118" s="3460">
        <v>295</v>
      </c>
      <c r="AB118" s="3461"/>
      <c r="AC118" s="3460">
        <v>597</v>
      </c>
      <c r="AD118" s="3461"/>
      <c r="AE118" s="3460">
        <v>294</v>
      </c>
      <c r="AF118" s="3461"/>
      <c r="AG118" s="3460">
        <v>303</v>
      </c>
      <c r="AH118" s="3484"/>
      <c r="AP118" s="73"/>
      <c r="AQ118" s="73"/>
      <c r="AR118" s="73"/>
    </row>
    <row r="119" spans="2:44" ht="13.5" customHeight="1" thickBot="1">
      <c r="H119" s="41"/>
      <c r="I119" s="41"/>
      <c r="J119" s="41"/>
      <c r="K119" s="41"/>
      <c r="L119" s="41"/>
      <c r="M119" s="41"/>
      <c r="O119" s="54"/>
      <c r="P119" s="54"/>
      <c r="Q119" s="54"/>
      <c r="R119" s="54"/>
      <c r="S119" s="54"/>
      <c r="AN119" s="48"/>
    </row>
    <row r="120" spans="2:44" ht="13.5" customHeight="1">
      <c r="B120" s="2768" t="s">
        <v>2049</v>
      </c>
      <c r="C120" s="2769"/>
      <c r="D120" s="2769"/>
      <c r="E120" s="2769"/>
      <c r="F120" s="2769"/>
      <c r="G120" s="2770"/>
      <c r="H120" s="2775" t="s">
        <v>3116</v>
      </c>
      <c r="I120" s="2772"/>
      <c r="J120" s="2772"/>
      <c r="K120" s="2772"/>
      <c r="L120" s="2772"/>
      <c r="M120" s="2773"/>
      <c r="N120" s="2778" t="s">
        <v>786</v>
      </c>
      <c r="O120" s="3651"/>
      <c r="P120" s="2777"/>
      <c r="Q120" s="2778" t="s">
        <v>686</v>
      </c>
      <c r="R120" s="3651"/>
      <c r="S120" s="3652"/>
      <c r="AO120" s="53"/>
    </row>
    <row r="121" spans="2:44" ht="13.5" customHeight="1">
      <c r="B121" s="2771"/>
      <c r="C121" s="2772"/>
      <c r="D121" s="2772"/>
      <c r="E121" s="2772"/>
      <c r="F121" s="2772"/>
      <c r="G121" s="2773"/>
      <c r="H121" s="2851" t="s">
        <v>3</v>
      </c>
      <c r="I121" s="2852"/>
      <c r="J121" s="2851" t="s">
        <v>4</v>
      </c>
      <c r="K121" s="2852"/>
      <c r="L121" s="2931" t="s">
        <v>5</v>
      </c>
      <c r="M121" s="3643"/>
      <c r="N121" s="1377"/>
      <c r="O121" s="1377"/>
      <c r="P121" s="1378"/>
      <c r="Q121" s="1376"/>
      <c r="R121" s="1377"/>
      <c r="S121" s="1380"/>
    </row>
    <row r="122" spans="2:44" ht="27" customHeight="1">
      <c r="B122" s="2425" t="s">
        <v>2397</v>
      </c>
      <c r="C122" s="2512"/>
      <c r="D122" s="2512"/>
      <c r="E122" s="2512"/>
      <c r="F122" s="2512"/>
      <c r="G122" s="1663"/>
      <c r="H122" s="2955">
        <v>660</v>
      </c>
      <c r="I122" s="2956"/>
      <c r="J122" s="2955">
        <v>347</v>
      </c>
      <c r="K122" s="2956"/>
      <c r="L122" s="3459">
        <v>313</v>
      </c>
      <c r="M122" s="1670"/>
      <c r="N122" s="3647">
        <v>186</v>
      </c>
      <c r="O122" s="3647"/>
      <c r="P122" s="2956"/>
      <c r="Q122" s="2955">
        <v>19</v>
      </c>
      <c r="R122" s="3647"/>
      <c r="S122" s="3648"/>
      <c r="AP122" s="43"/>
      <c r="AQ122" s="43"/>
      <c r="AR122" s="43"/>
    </row>
    <row r="123" spans="2:44" ht="27" customHeight="1">
      <c r="B123" s="2425" t="s">
        <v>2774</v>
      </c>
      <c r="C123" s="2512"/>
      <c r="D123" s="2512"/>
      <c r="E123" s="2512"/>
      <c r="F123" s="2512"/>
      <c r="G123" s="1663"/>
      <c r="H123" s="3459">
        <v>590</v>
      </c>
      <c r="I123" s="1670"/>
      <c r="J123" s="3459">
        <v>327</v>
      </c>
      <c r="K123" s="1670"/>
      <c r="L123" s="3459">
        <v>263</v>
      </c>
      <c r="M123" s="1670"/>
      <c r="N123" s="2418">
        <v>183</v>
      </c>
      <c r="O123" s="2418"/>
      <c r="P123" s="1670"/>
      <c r="Q123" s="3459">
        <v>20</v>
      </c>
      <c r="R123" s="2418"/>
      <c r="S123" s="3474"/>
      <c r="AP123" s="43"/>
      <c r="AQ123" s="43"/>
      <c r="AR123" s="43"/>
    </row>
    <row r="124" spans="2:44" ht="27" customHeight="1">
      <c r="B124" s="2425" t="s">
        <v>2720</v>
      </c>
      <c r="C124" s="2512"/>
      <c r="D124" s="2512"/>
      <c r="E124" s="2512"/>
      <c r="F124" s="2512"/>
      <c r="G124" s="1663"/>
      <c r="H124" s="3459">
        <v>616</v>
      </c>
      <c r="I124" s="1670"/>
      <c r="J124" s="3459">
        <v>311</v>
      </c>
      <c r="K124" s="1670"/>
      <c r="L124" s="3459">
        <v>305</v>
      </c>
      <c r="M124" s="1670"/>
      <c r="N124" s="2418">
        <v>188</v>
      </c>
      <c r="O124" s="2418"/>
      <c r="P124" s="1670"/>
      <c r="Q124" s="3459">
        <v>18</v>
      </c>
      <c r="R124" s="2418"/>
      <c r="S124" s="3474"/>
      <c r="AP124" s="43"/>
      <c r="AQ124" s="43"/>
      <c r="AR124" s="43"/>
    </row>
    <row r="125" spans="2:44" ht="27" customHeight="1">
      <c r="B125" s="2425" t="s">
        <v>2771</v>
      </c>
      <c r="C125" s="2512"/>
      <c r="D125" s="2512"/>
      <c r="E125" s="2512"/>
      <c r="F125" s="2512"/>
      <c r="G125" s="1663"/>
      <c r="H125" s="3459">
        <v>557</v>
      </c>
      <c r="I125" s="1670"/>
      <c r="J125" s="2822">
        <v>297</v>
      </c>
      <c r="K125" s="1663"/>
      <c r="L125" s="2822">
        <v>260</v>
      </c>
      <c r="M125" s="1663"/>
      <c r="N125" s="2512">
        <v>194</v>
      </c>
      <c r="O125" s="2512"/>
      <c r="P125" s="1663"/>
      <c r="Q125" s="2822">
        <v>19</v>
      </c>
      <c r="R125" s="2512"/>
      <c r="S125" s="2823"/>
      <c r="AP125" s="43"/>
      <c r="AQ125" s="43"/>
      <c r="AR125" s="43"/>
    </row>
    <row r="126" spans="2:44" ht="27" customHeight="1" thickBot="1">
      <c r="B126" s="2517" t="s">
        <v>2770</v>
      </c>
      <c r="C126" s="2679"/>
      <c r="D126" s="2679"/>
      <c r="E126" s="2679"/>
      <c r="F126" s="2679"/>
      <c r="G126" s="1669"/>
      <c r="H126" s="3460">
        <v>606</v>
      </c>
      <c r="I126" s="3461"/>
      <c r="J126" s="3460">
        <v>309</v>
      </c>
      <c r="K126" s="3461"/>
      <c r="L126" s="3460">
        <v>297</v>
      </c>
      <c r="M126" s="3461"/>
      <c r="N126" s="3462">
        <v>186</v>
      </c>
      <c r="O126" s="3462"/>
      <c r="P126" s="3461"/>
      <c r="Q126" s="3460">
        <v>18</v>
      </c>
      <c r="R126" s="3462"/>
      <c r="S126" s="3484"/>
      <c r="AP126" s="43"/>
      <c r="AQ126" s="43"/>
      <c r="AR126" s="43"/>
    </row>
    <row r="127" spans="2:44" ht="13.5" customHeight="1">
      <c r="B127" s="100" t="s">
        <v>787</v>
      </c>
      <c r="P127" s="55"/>
      <c r="Q127" s="55"/>
      <c r="R127" s="55"/>
    </row>
    <row r="128" spans="2:44" ht="12.6" customHeight="1">
      <c r="P128" s="302"/>
      <c r="Q128" s="302"/>
      <c r="R128" s="302"/>
      <c r="S128" s="48"/>
    </row>
    <row r="129" spans="1:40" ht="13.5" customHeight="1">
      <c r="O129" s="302"/>
      <c r="P129" s="302"/>
      <c r="Q129" s="302"/>
      <c r="R129" s="302"/>
      <c r="S129" s="302"/>
      <c r="AN129" s="48"/>
    </row>
    <row r="130" spans="1:40" ht="17.25" customHeight="1">
      <c r="A130" s="3039" t="s">
        <v>3138</v>
      </c>
      <c r="B130" s="3039"/>
      <c r="C130" s="3039"/>
      <c r="D130" s="3039"/>
      <c r="E130" s="3039"/>
      <c r="F130" s="3039"/>
      <c r="G130" s="3039"/>
      <c r="H130" s="3039"/>
      <c r="I130" s="3039"/>
      <c r="J130" s="3039"/>
      <c r="K130" s="3039"/>
      <c r="L130" s="3039"/>
      <c r="M130" s="3039"/>
      <c r="N130" s="3039"/>
      <c r="O130" s="3039"/>
      <c r="P130" s="3039"/>
      <c r="Q130" s="3039"/>
      <c r="R130" s="3039"/>
      <c r="S130" s="3039"/>
      <c r="T130" s="3039"/>
      <c r="U130" s="3039"/>
      <c r="V130" s="3039"/>
      <c r="W130" s="3039"/>
      <c r="X130" s="3039"/>
      <c r="Y130" s="3039"/>
      <c r="Z130" s="3039"/>
      <c r="AA130" s="3039"/>
      <c r="AB130" s="3039"/>
      <c r="AC130" s="3039"/>
      <c r="AD130" s="3039"/>
      <c r="AE130" s="3039"/>
      <c r="AF130" s="3039"/>
      <c r="AG130" s="3039"/>
      <c r="AH130" s="3039"/>
      <c r="AI130" s="3039"/>
    </row>
    <row r="131" spans="1:40" ht="13.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48" t="s">
        <v>2773</v>
      </c>
      <c r="AH131" s="51"/>
      <c r="AI131" s="51"/>
    </row>
    <row r="132" spans="1:40" ht="13.5" customHeight="1" thickBot="1">
      <c r="H132" s="320"/>
      <c r="J132" s="2512"/>
      <c r="K132" s="2512"/>
      <c r="AG132" s="65" t="s">
        <v>1836</v>
      </c>
    </row>
    <row r="133" spans="1:40" ht="13.5" customHeight="1">
      <c r="B133" s="2768" t="s">
        <v>791</v>
      </c>
      <c r="C133" s="2769"/>
      <c r="D133" s="2769"/>
      <c r="E133" s="2769"/>
      <c r="F133" s="2770"/>
      <c r="G133" s="3002" t="s">
        <v>792</v>
      </c>
      <c r="H133" s="2331"/>
      <c r="I133" s="2331"/>
      <c r="J133" s="2331"/>
      <c r="K133" s="2331"/>
      <c r="L133" s="2330"/>
      <c r="M133" s="2331" t="s">
        <v>793</v>
      </c>
      <c r="N133" s="2331"/>
      <c r="O133" s="2331"/>
      <c r="P133" s="2331"/>
      <c r="Q133" s="2331"/>
      <c r="R133" s="2330"/>
      <c r="S133" s="2331" t="s">
        <v>794</v>
      </c>
      <c r="T133" s="2331"/>
      <c r="U133" s="2331"/>
      <c r="V133" s="2331"/>
      <c r="W133" s="2331"/>
      <c r="X133" s="2330"/>
      <c r="Y133" s="2331" t="s">
        <v>795</v>
      </c>
      <c r="Z133" s="2331"/>
      <c r="AA133" s="2331"/>
      <c r="AB133" s="2331"/>
      <c r="AC133" s="2331"/>
      <c r="AD133" s="2330"/>
      <c r="AE133" s="3644"/>
      <c r="AF133" s="3645"/>
      <c r="AG133" s="3646"/>
    </row>
    <row r="134" spans="1:40" ht="13.5" customHeight="1">
      <c r="B134" s="2927"/>
      <c r="C134" s="2928"/>
      <c r="D134" s="2928"/>
      <c r="E134" s="2928"/>
      <c r="F134" s="3001"/>
      <c r="G134" s="3639" t="s">
        <v>797</v>
      </c>
      <c r="H134" s="3640"/>
      <c r="I134" s="3641"/>
      <c r="J134" s="3623" t="s">
        <v>3137</v>
      </c>
      <c r="K134" s="3624"/>
      <c r="L134" s="3625"/>
      <c r="M134" s="3639" t="s">
        <v>797</v>
      </c>
      <c r="N134" s="3640"/>
      <c r="O134" s="3641"/>
      <c r="P134" s="3623" t="s">
        <v>3137</v>
      </c>
      <c r="Q134" s="3624"/>
      <c r="R134" s="3625"/>
      <c r="S134" s="3639" t="s">
        <v>797</v>
      </c>
      <c r="T134" s="3640"/>
      <c r="U134" s="3641"/>
      <c r="V134" s="3626" t="s">
        <v>3137</v>
      </c>
      <c r="W134" s="3627"/>
      <c r="X134" s="3628"/>
      <c r="Y134" s="3639" t="s">
        <v>797</v>
      </c>
      <c r="Z134" s="3640"/>
      <c r="AA134" s="3641"/>
      <c r="AB134" s="3626" t="s">
        <v>3137</v>
      </c>
      <c r="AC134" s="3627"/>
      <c r="AD134" s="3628"/>
      <c r="AE134" s="3636" t="s">
        <v>817</v>
      </c>
      <c r="AF134" s="3637"/>
      <c r="AG134" s="3638"/>
    </row>
    <row r="135" spans="1:40" ht="13.5" customHeight="1">
      <c r="B135" s="2927"/>
      <c r="C135" s="2928"/>
      <c r="D135" s="2928"/>
      <c r="E135" s="2928"/>
      <c r="F135" s="3001"/>
      <c r="G135" s="2775"/>
      <c r="H135" s="2772"/>
      <c r="I135" s="2773"/>
      <c r="J135" s="3622" t="s">
        <v>30</v>
      </c>
      <c r="K135" s="2875"/>
      <c r="L135" s="1230"/>
      <c r="M135" s="2775"/>
      <c r="N135" s="2772"/>
      <c r="O135" s="2773"/>
      <c r="P135" s="3622" t="s">
        <v>30</v>
      </c>
      <c r="Q135" s="2875"/>
      <c r="R135" s="1230"/>
      <c r="S135" s="2775"/>
      <c r="T135" s="2772"/>
      <c r="U135" s="2773"/>
      <c r="V135" s="3622" t="s">
        <v>30</v>
      </c>
      <c r="W135" s="2875"/>
      <c r="X135" s="1230"/>
      <c r="Y135" s="2775"/>
      <c r="Z135" s="2772"/>
      <c r="AA135" s="2773"/>
      <c r="AB135" s="3622" t="s">
        <v>30</v>
      </c>
      <c r="AC135" s="2875"/>
      <c r="AD135" s="1230"/>
      <c r="AE135" s="3636"/>
      <c r="AF135" s="3637"/>
      <c r="AG135" s="3638"/>
    </row>
    <row r="136" spans="1:40" s="40" customFormat="1" ht="18" customHeight="1">
      <c r="B136" s="3468" t="s">
        <v>369</v>
      </c>
      <c r="C136" s="3469"/>
      <c r="D136" s="3469"/>
      <c r="E136" s="3469"/>
      <c r="F136" s="3470"/>
      <c r="G136" s="2704">
        <v>8287</v>
      </c>
      <c r="H136" s="3485"/>
      <c r="I136" s="2712"/>
      <c r="J136" s="3629">
        <v>14.2</v>
      </c>
      <c r="K136" s="3630"/>
      <c r="L136" s="3631"/>
      <c r="M136" s="2704">
        <v>39551</v>
      </c>
      <c r="N136" s="3485"/>
      <c r="O136" s="2712"/>
      <c r="P136" s="3629">
        <v>67.7</v>
      </c>
      <c r="Q136" s="3630"/>
      <c r="R136" s="3631"/>
      <c r="S136" s="2704">
        <v>1493</v>
      </c>
      <c r="T136" s="3485"/>
      <c r="U136" s="2712"/>
      <c r="V136" s="3629">
        <v>2.6</v>
      </c>
      <c r="W136" s="3630"/>
      <c r="X136" s="3631"/>
      <c r="Y136" s="2704">
        <v>10742</v>
      </c>
      <c r="Z136" s="3485"/>
      <c r="AA136" s="2712"/>
      <c r="AB136" s="3632">
        <v>18.399999999999999</v>
      </c>
      <c r="AC136" s="3633"/>
      <c r="AD136" s="3634"/>
      <c r="AE136" s="2833">
        <v>584</v>
      </c>
      <c r="AF136" s="1718"/>
      <c r="AG136" s="2834"/>
    </row>
    <row r="137" spans="1:40" s="40" customFormat="1" ht="18" customHeight="1">
      <c r="B137" s="3471" t="s">
        <v>818</v>
      </c>
      <c r="C137" s="3472"/>
      <c r="D137" s="3472"/>
      <c r="E137" s="3472"/>
      <c r="F137" s="3473"/>
      <c r="G137" s="2699">
        <v>5288</v>
      </c>
      <c r="H137" s="3480"/>
      <c r="I137" s="2700"/>
      <c r="J137" s="3481">
        <v>17</v>
      </c>
      <c r="K137" s="3482"/>
      <c r="L137" s="3483"/>
      <c r="M137" s="2699">
        <v>38611</v>
      </c>
      <c r="N137" s="3480"/>
      <c r="O137" s="2700"/>
      <c r="P137" s="3481">
        <v>124.2</v>
      </c>
      <c r="Q137" s="3482"/>
      <c r="R137" s="3483"/>
      <c r="S137" s="2699">
        <v>1100</v>
      </c>
      <c r="T137" s="3480"/>
      <c r="U137" s="2700"/>
      <c r="V137" s="3481">
        <v>3.5</v>
      </c>
      <c r="W137" s="3482"/>
      <c r="X137" s="3483"/>
      <c r="Y137" s="2699">
        <v>20891</v>
      </c>
      <c r="Z137" s="3480"/>
      <c r="AA137" s="2700"/>
      <c r="AB137" s="3619">
        <v>67.2</v>
      </c>
      <c r="AC137" s="3620"/>
      <c r="AD137" s="3621"/>
      <c r="AE137" s="2822">
        <v>311</v>
      </c>
      <c r="AF137" s="2512"/>
      <c r="AG137" s="2823"/>
    </row>
    <row r="138" spans="1:40" s="40" customFormat="1" ht="18" customHeight="1">
      <c r="B138" s="3471" t="s">
        <v>819</v>
      </c>
      <c r="C138" s="3472"/>
      <c r="D138" s="3472"/>
      <c r="E138" s="3472"/>
      <c r="F138" s="3473"/>
      <c r="G138" s="2699">
        <v>3648</v>
      </c>
      <c r="H138" s="3480"/>
      <c r="I138" s="2700"/>
      <c r="J138" s="3481">
        <v>20.6</v>
      </c>
      <c r="K138" s="3482"/>
      <c r="L138" s="3483"/>
      <c r="M138" s="2699">
        <v>31031</v>
      </c>
      <c r="N138" s="3480"/>
      <c r="O138" s="2700"/>
      <c r="P138" s="3481">
        <v>175.3</v>
      </c>
      <c r="Q138" s="3482"/>
      <c r="R138" s="3483"/>
      <c r="S138" s="2699">
        <v>1012</v>
      </c>
      <c r="T138" s="3480"/>
      <c r="U138" s="2700"/>
      <c r="V138" s="3481">
        <v>5.7</v>
      </c>
      <c r="W138" s="3482"/>
      <c r="X138" s="3483"/>
      <c r="Y138" s="2699">
        <v>18098</v>
      </c>
      <c r="Z138" s="3480"/>
      <c r="AA138" s="2700"/>
      <c r="AB138" s="3619">
        <v>102.2</v>
      </c>
      <c r="AC138" s="3620"/>
      <c r="AD138" s="3621"/>
      <c r="AE138" s="2822">
        <v>177</v>
      </c>
      <c r="AF138" s="2512"/>
      <c r="AG138" s="2823"/>
    </row>
    <row r="139" spans="1:40" s="40" customFormat="1" ht="18" customHeight="1">
      <c r="B139" s="3471" t="s">
        <v>820</v>
      </c>
      <c r="C139" s="3472"/>
      <c r="D139" s="3472"/>
      <c r="E139" s="3472"/>
      <c r="F139" s="3473"/>
      <c r="G139" s="2699">
        <v>4607</v>
      </c>
      <c r="H139" s="3480"/>
      <c r="I139" s="2700"/>
      <c r="J139" s="3481">
        <v>24.6</v>
      </c>
      <c r="K139" s="3482"/>
      <c r="L139" s="3483"/>
      <c r="M139" s="2699">
        <v>39470</v>
      </c>
      <c r="N139" s="3480"/>
      <c r="O139" s="2700"/>
      <c r="P139" s="3481">
        <v>211.1</v>
      </c>
      <c r="Q139" s="3482"/>
      <c r="R139" s="3483"/>
      <c r="S139" s="2699">
        <v>1297</v>
      </c>
      <c r="T139" s="3480"/>
      <c r="U139" s="2700"/>
      <c r="V139" s="3481">
        <v>6.9</v>
      </c>
      <c r="W139" s="3482"/>
      <c r="X139" s="3483"/>
      <c r="Y139" s="2699">
        <v>24468</v>
      </c>
      <c r="Z139" s="3480"/>
      <c r="AA139" s="2700"/>
      <c r="AB139" s="3619">
        <v>130.80000000000001</v>
      </c>
      <c r="AC139" s="3620"/>
      <c r="AD139" s="3621"/>
      <c r="AE139" s="2822">
        <v>187</v>
      </c>
      <c r="AF139" s="2512"/>
      <c r="AG139" s="2823"/>
    </row>
    <row r="140" spans="1:40" s="40" customFormat="1" ht="18" customHeight="1">
      <c r="B140" s="3471" t="s">
        <v>821</v>
      </c>
      <c r="C140" s="3472"/>
      <c r="D140" s="3472"/>
      <c r="E140" s="3472"/>
      <c r="F140" s="3473"/>
      <c r="G140" s="2699">
        <v>3692</v>
      </c>
      <c r="H140" s="3480"/>
      <c r="I140" s="2700"/>
      <c r="J140" s="3481">
        <v>42.4</v>
      </c>
      <c r="K140" s="3482"/>
      <c r="L140" s="3483"/>
      <c r="M140" s="2699">
        <v>39753</v>
      </c>
      <c r="N140" s="3480"/>
      <c r="O140" s="2700"/>
      <c r="P140" s="3481">
        <v>456.9</v>
      </c>
      <c r="Q140" s="3482"/>
      <c r="R140" s="3483"/>
      <c r="S140" s="2699">
        <v>557</v>
      </c>
      <c r="T140" s="3480"/>
      <c r="U140" s="2700"/>
      <c r="V140" s="3481">
        <v>6.4</v>
      </c>
      <c r="W140" s="3482"/>
      <c r="X140" s="3483"/>
      <c r="Y140" s="2699">
        <v>19793</v>
      </c>
      <c r="Z140" s="3480"/>
      <c r="AA140" s="2700"/>
      <c r="AB140" s="3619">
        <v>227.5</v>
      </c>
      <c r="AC140" s="3620"/>
      <c r="AD140" s="3621"/>
      <c r="AE140" s="2822">
        <v>87</v>
      </c>
      <c r="AF140" s="2512"/>
      <c r="AG140" s="2823"/>
    </row>
    <row r="141" spans="1:40" s="40" customFormat="1" ht="18" customHeight="1">
      <c r="B141" s="3471" t="s">
        <v>806</v>
      </c>
      <c r="C141" s="3472"/>
      <c r="D141" s="3472"/>
      <c r="E141" s="3472"/>
      <c r="F141" s="3473"/>
      <c r="G141" s="2699">
        <v>235</v>
      </c>
      <c r="H141" s="3480"/>
      <c r="I141" s="2700"/>
      <c r="J141" s="3481">
        <v>23.5</v>
      </c>
      <c r="K141" s="3482"/>
      <c r="L141" s="3483"/>
      <c r="M141" s="2699">
        <v>347</v>
      </c>
      <c r="N141" s="3480"/>
      <c r="O141" s="2700"/>
      <c r="P141" s="3481">
        <v>34.700000000000003</v>
      </c>
      <c r="Q141" s="3482"/>
      <c r="R141" s="3483"/>
      <c r="S141" s="2699">
        <v>112</v>
      </c>
      <c r="T141" s="3480"/>
      <c r="U141" s="2700"/>
      <c r="V141" s="3481">
        <v>11.2</v>
      </c>
      <c r="W141" s="3482"/>
      <c r="X141" s="3483"/>
      <c r="Y141" s="2699" t="s">
        <v>121</v>
      </c>
      <c r="Z141" s="3480"/>
      <c r="AA141" s="2700"/>
      <c r="AB141" s="3619" t="s">
        <v>121</v>
      </c>
      <c r="AC141" s="3620"/>
      <c r="AD141" s="3621"/>
      <c r="AE141" s="2822">
        <v>10</v>
      </c>
      <c r="AF141" s="2512"/>
      <c r="AG141" s="2823"/>
    </row>
    <row r="142" spans="1:40" s="40" customFormat="1" ht="18" customHeight="1">
      <c r="B142" s="3471" t="s">
        <v>822</v>
      </c>
      <c r="C142" s="3472"/>
      <c r="D142" s="3472"/>
      <c r="E142" s="3472"/>
      <c r="F142" s="3473"/>
      <c r="G142" s="2699">
        <v>3570</v>
      </c>
      <c r="H142" s="3480"/>
      <c r="I142" s="2700"/>
      <c r="J142" s="3481">
        <v>28.8</v>
      </c>
      <c r="K142" s="3482"/>
      <c r="L142" s="3483"/>
      <c r="M142" s="2699">
        <v>35563</v>
      </c>
      <c r="N142" s="3480"/>
      <c r="O142" s="2700"/>
      <c r="P142" s="3481">
        <v>286.8</v>
      </c>
      <c r="Q142" s="3482"/>
      <c r="R142" s="3483"/>
      <c r="S142" s="2699">
        <v>590</v>
      </c>
      <c r="T142" s="3480"/>
      <c r="U142" s="2700"/>
      <c r="V142" s="3481">
        <v>4.8</v>
      </c>
      <c r="W142" s="3482"/>
      <c r="X142" s="3483"/>
      <c r="Y142" s="2699">
        <v>16439</v>
      </c>
      <c r="Z142" s="3480"/>
      <c r="AA142" s="2700"/>
      <c r="AB142" s="3619">
        <v>132.6</v>
      </c>
      <c r="AC142" s="3620"/>
      <c r="AD142" s="3621"/>
      <c r="AE142" s="2822">
        <v>124</v>
      </c>
      <c r="AF142" s="2512"/>
      <c r="AG142" s="2823"/>
    </row>
    <row r="143" spans="1:40" s="40" customFormat="1" ht="18" customHeight="1">
      <c r="B143" s="3471" t="s">
        <v>368</v>
      </c>
      <c r="C143" s="3472"/>
      <c r="D143" s="3472"/>
      <c r="E143" s="3472"/>
      <c r="F143" s="3473"/>
      <c r="G143" s="2699">
        <v>3889</v>
      </c>
      <c r="H143" s="3480"/>
      <c r="I143" s="2700"/>
      <c r="J143" s="3481">
        <v>45.2</v>
      </c>
      <c r="K143" s="3482"/>
      <c r="L143" s="3483"/>
      <c r="M143" s="2699">
        <v>44385</v>
      </c>
      <c r="N143" s="3480"/>
      <c r="O143" s="2700"/>
      <c r="P143" s="3481">
        <v>516.1</v>
      </c>
      <c r="Q143" s="3482"/>
      <c r="R143" s="3483"/>
      <c r="S143" s="2699">
        <v>1240</v>
      </c>
      <c r="T143" s="3480"/>
      <c r="U143" s="2700"/>
      <c r="V143" s="3481">
        <v>14.4</v>
      </c>
      <c r="W143" s="3482"/>
      <c r="X143" s="3483"/>
      <c r="Y143" s="2699">
        <v>20618</v>
      </c>
      <c r="Z143" s="3480"/>
      <c r="AA143" s="2700"/>
      <c r="AB143" s="3619">
        <v>239.7</v>
      </c>
      <c r="AC143" s="3620"/>
      <c r="AD143" s="3621"/>
      <c r="AE143" s="2822">
        <v>86</v>
      </c>
      <c r="AF143" s="2512"/>
      <c r="AG143" s="2823"/>
    </row>
    <row r="144" spans="1:40" s="40" customFormat="1" ht="18" customHeight="1" thickBot="1">
      <c r="B144" s="3434" t="s">
        <v>424</v>
      </c>
      <c r="C144" s="3435"/>
      <c r="D144" s="3435"/>
      <c r="E144" s="3435"/>
      <c r="F144" s="3436"/>
      <c r="G144" s="2696">
        <v>7110</v>
      </c>
      <c r="H144" s="3437"/>
      <c r="I144" s="2697"/>
      <c r="J144" s="3438">
        <v>32.6</v>
      </c>
      <c r="K144" s="3439"/>
      <c r="L144" s="3440"/>
      <c r="M144" s="2696">
        <v>55986</v>
      </c>
      <c r="N144" s="3437"/>
      <c r="O144" s="2697"/>
      <c r="P144" s="3438">
        <v>256.8</v>
      </c>
      <c r="Q144" s="3439"/>
      <c r="R144" s="3440"/>
      <c r="S144" s="2696">
        <v>2681</v>
      </c>
      <c r="T144" s="3437"/>
      <c r="U144" s="2697"/>
      <c r="V144" s="3438">
        <v>12.3</v>
      </c>
      <c r="W144" s="3439"/>
      <c r="X144" s="3440"/>
      <c r="Y144" s="2696">
        <v>14975</v>
      </c>
      <c r="Z144" s="3437"/>
      <c r="AA144" s="2697"/>
      <c r="AB144" s="3441">
        <v>68.7</v>
      </c>
      <c r="AC144" s="3442"/>
      <c r="AD144" s="3443"/>
      <c r="AE144" s="2824">
        <v>218</v>
      </c>
      <c r="AF144" s="2679"/>
      <c r="AG144" s="2825"/>
    </row>
    <row r="145" spans="1:49" ht="13.5" customHeight="1">
      <c r="B145" s="100" t="s">
        <v>1735</v>
      </c>
      <c r="J145" s="101"/>
      <c r="K145" s="101"/>
    </row>
    <row r="146" spans="1:49" ht="12.6" customHeight="1">
      <c r="J146" s="87"/>
      <c r="K146" s="87"/>
      <c r="AG146" s="48"/>
    </row>
    <row r="147" spans="1:49" ht="12.6" customHeight="1">
      <c r="J147" s="87"/>
      <c r="K147" s="87"/>
      <c r="AG147" s="48"/>
    </row>
    <row r="148" spans="1:49" ht="17.25" customHeight="1">
      <c r="A148" s="3039" t="s">
        <v>1817</v>
      </c>
      <c r="B148" s="3039"/>
      <c r="C148" s="3039"/>
      <c r="D148" s="3039"/>
      <c r="E148" s="3039"/>
      <c r="F148" s="3039"/>
      <c r="G148" s="3039"/>
      <c r="H148" s="3039"/>
      <c r="I148" s="3039"/>
      <c r="J148" s="3039"/>
      <c r="K148" s="3039"/>
      <c r="L148" s="3039"/>
      <c r="M148" s="3039"/>
      <c r="N148" s="3039"/>
      <c r="O148" s="3039"/>
      <c r="P148" s="3039"/>
      <c r="Q148" s="3039"/>
      <c r="R148" s="3039"/>
      <c r="S148" s="3039"/>
      <c r="T148" s="3039"/>
      <c r="U148" s="3039"/>
      <c r="V148" s="3039"/>
      <c r="W148" s="3039"/>
      <c r="X148" s="3039"/>
      <c r="Y148" s="3039"/>
      <c r="Z148" s="3039"/>
      <c r="AA148" s="3039"/>
      <c r="AB148" s="3039"/>
      <c r="AC148" s="3039"/>
      <c r="AD148" s="3039"/>
    </row>
    <row r="149" spans="1:49" ht="13.5" customHeight="1">
      <c r="O149" s="2578"/>
      <c r="P149" s="2578"/>
      <c r="Q149" s="2578"/>
      <c r="R149" s="2578"/>
      <c r="AG149" s="48" t="s">
        <v>2208</v>
      </c>
    </row>
    <row r="150" spans="1:49" ht="13.5" customHeight="1" thickBot="1">
      <c r="B150" s="52"/>
      <c r="C150" s="52"/>
      <c r="D150" s="52"/>
      <c r="E150" s="52"/>
      <c r="F150" s="52"/>
      <c r="G150" s="52"/>
      <c r="O150" s="302"/>
      <c r="P150" s="2512"/>
      <c r="Q150" s="2512"/>
      <c r="R150" s="2512"/>
      <c r="AG150" s="65" t="s">
        <v>3481</v>
      </c>
    </row>
    <row r="151" spans="1:49" ht="45" customHeight="1">
      <c r="B151" s="2768" t="s">
        <v>2049</v>
      </c>
      <c r="C151" s="2769"/>
      <c r="D151" s="2769"/>
      <c r="E151" s="2769"/>
      <c r="F151" s="2769"/>
      <c r="G151" s="2770"/>
      <c r="H151" s="1248" t="s">
        <v>824</v>
      </c>
      <c r="I151" s="1248"/>
      <c r="J151" s="1248"/>
      <c r="K151" s="1248"/>
      <c r="L151" s="1248"/>
      <c r="M151" s="1239"/>
      <c r="N151" s="3720" t="s">
        <v>825</v>
      </c>
      <c r="O151" s="3721"/>
      <c r="P151" s="3721"/>
      <c r="Q151" s="3722"/>
      <c r="R151" s="3720" t="s">
        <v>2209</v>
      </c>
      <c r="S151" s="3721"/>
      <c r="T151" s="3721"/>
      <c r="U151" s="3722"/>
      <c r="V151" s="3720" t="s">
        <v>2772</v>
      </c>
      <c r="W151" s="3721"/>
      <c r="X151" s="3721"/>
      <c r="Y151" s="3722"/>
      <c r="Z151" s="1238" t="s">
        <v>826</v>
      </c>
      <c r="AA151" s="1248"/>
      <c r="AB151" s="1248"/>
      <c r="AC151" s="1239"/>
      <c r="AD151" s="1238" t="s">
        <v>747</v>
      </c>
      <c r="AE151" s="1248"/>
      <c r="AF151" s="1248"/>
      <c r="AG151" s="1240"/>
      <c r="AH151" s="56"/>
      <c r="AM151" s="53"/>
      <c r="AN151" s="53"/>
      <c r="AO151" s="53"/>
      <c r="AS151" s="53"/>
      <c r="AT151" s="53"/>
      <c r="AU151" s="53"/>
      <c r="AV151" s="53"/>
      <c r="AW151" s="53"/>
    </row>
    <row r="152" spans="1:49" ht="13.5" customHeight="1">
      <c r="B152" s="2927"/>
      <c r="C152" s="2928"/>
      <c r="D152" s="2928"/>
      <c r="E152" s="2928"/>
      <c r="F152" s="2928"/>
      <c r="G152" s="3001"/>
      <c r="H152" s="3479" t="s">
        <v>1</v>
      </c>
      <c r="I152" s="3477"/>
      <c r="J152" s="3476" t="s">
        <v>4</v>
      </c>
      <c r="K152" s="3477"/>
      <c r="L152" s="3476" t="s">
        <v>5</v>
      </c>
      <c r="M152" s="3477"/>
      <c r="N152" s="3476" t="s">
        <v>4</v>
      </c>
      <c r="O152" s="3477"/>
      <c r="P152" s="3476" t="s">
        <v>5</v>
      </c>
      <c r="Q152" s="3477"/>
      <c r="R152" s="3476" t="s">
        <v>4</v>
      </c>
      <c r="S152" s="3477"/>
      <c r="T152" s="3476" t="s">
        <v>5</v>
      </c>
      <c r="U152" s="3477"/>
      <c r="V152" s="3476" t="s">
        <v>4</v>
      </c>
      <c r="W152" s="3477"/>
      <c r="X152" s="3476" t="s">
        <v>5</v>
      </c>
      <c r="Y152" s="3477"/>
      <c r="Z152" s="3476" t="s">
        <v>4</v>
      </c>
      <c r="AA152" s="3477"/>
      <c r="AB152" s="3476" t="s">
        <v>5</v>
      </c>
      <c r="AC152" s="3477"/>
      <c r="AD152" s="3476" t="s">
        <v>4</v>
      </c>
      <c r="AE152" s="3477"/>
      <c r="AF152" s="3476" t="s">
        <v>5</v>
      </c>
      <c r="AG152" s="3478"/>
      <c r="AH152" s="53"/>
      <c r="AM152" s="53"/>
      <c r="AN152" s="53"/>
      <c r="AO152" s="53"/>
    </row>
    <row r="153" spans="1:49" s="40" customFormat="1" ht="27" customHeight="1">
      <c r="B153" s="3717" t="s">
        <v>2397</v>
      </c>
      <c r="C153" s="3718"/>
      <c r="D153" s="3718"/>
      <c r="E153" s="3718"/>
      <c r="F153" s="3718"/>
      <c r="G153" s="3719"/>
      <c r="H153" s="3730">
        <v>636</v>
      </c>
      <c r="I153" s="3731"/>
      <c r="J153" s="2766">
        <v>333</v>
      </c>
      <c r="K153" s="2767"/>
      <c r="L153" s="2766">
        <v>303</v>
      </c>
      <c r="M153" s="2767"/>
      <c r="N153" s="2766">
        <v>330</v>
      </c>
      <c r="O153" s="2767"/>
      <c r="P153" s="2766">
        <v>303</v>
      </c>
      <c r="Q153" s="2767"/>
      <c r="R153" s="2766" t="s">
        <v>121</v>
      </c>
      <c r="S153" s="2767"/>
      <c r="T153" s="2766" t="s">
        <v>121</v>
      </c>
      <c r="U153" s="2767"/>
      <c r="V153" s="2766" t="s">
        <v>121</v>
      </c>
      <c r="W153" s="2767"/>
      <c r="X153" s="2766" t="s">
        <v>121</v>
      </c>
      <c r="Y153" s="2767"/>
      <c r="Z153" s="2766">
        <v>2</v>
      </c>
      <c r="AA153" s="2767"/>
      <c r="AB153" s="2766" t="s">
        <v>121</v>
      </c>
      <c r="AC153" s="2767"/>
      <c r="AD153" s="2766">
        <v>1</v>
      </c>
      <c r="AE153" s="2767"/>
      <c r="AF153" s="2766" t="s">
        <v>121</v>
      </c>
      <c r="AG153" s="3738"/>
      <c r="AH153" s="99"/>
      <c r="AM153" s="57"/>
      <c r="AN153" s="57"/>
      <c r="AO153" s="57"/>
      <c r="AQ153" s="215"/>
      <c r="AR153" s="215"/>
    </row>
    <row r="154" spans="1:49" s="40" customFormat="1" ht="27" customHeight="1">
      <c r="B154" s="3712" t="s">
        <v>2457</v>
      </c>
      <c r="C154" s="3713"/>
      <c r="D154" s="3713"/>
      <c r="E154" s="3713"/>
      <c r="F154" s="3713"/>
      <c r="G154" s="3714"/>
      <c r="H154" s="3741">
        <v>658</v>
      </c>
      <c r="I154" s="3742"/>
      <c r="J154" s="2757">
        <v>348</v>
      </c>
      <c r="K154" s="2758"/>
      <c r="L154" s="2757">
        <v>310</v>
      </c>
      <c r="M154" s="2758"/>
      <c r="N154" s="2757">
        <v>345</v>
      </c>
      <c r="O154" s="2758"/>
      <c r="P154" s="2757">
        <v>310</v>
      </c>
      <c r="Q154" s="2758"/>
      <c r="R154" s="2757" t="s">
        <v>121</v>
      </c>
      <c r="S154" s="2758"/>
      <c r="T154" s="2757" t="s">
        <v>121</v>
      </c>
      <c r="U154" s="2758"/>
      <c r="V154" s="2757" t="s">
        <v>121</v>
      </c>
      <c r="W154" s="2758"/>
      <c r="X154" s="2757" t="s">
        <v>121</v>
      </c>
      <c r="Y154" s="2758"/>
      <c r="Z154" s="2757" t="s">
        <v>121</v>
      </c>
      <c r="AA154" s="2758"/>
      <c r="AB154" s="2757" t="s">
        <v>121</v>
      </c>
      <c r="AC154" s="2758"/>
      <c r="AD154" s="2757">
        <v>3</v>
      </c>
      <c r="AE154" s="2758"/>
      <c r="AF154" s="2757" t="s">
        <v>121</v>
      </c>
      <c r="AG154" s="3739"/>
      <c r="AH154" s="99"/>
      <c r="AM154" s="57"/>
      <c r="AN154" s="57"/>
      <c r="AO154" s="57"/>
      <c r="AQ154" s="215"/>
      <c r="AR154" s="215"/>
    </row>
    <row r="155" spans="1:49" s="40" customFormat="1" ht="27" customHeight="1">
      <c r="B155" s="3715" t="s">
        <v>2720</v>
      </c>
      <c r="C155" s="2301"/>
      <c r="D155" s="2301"/>
      <c r="E155" s="2301"/>
      <c r="F155" s="2301"/>
      <c r="G155" s="2302"/>
      <c r="H155" s="2757">
        <v>591</v>
      </c>
      <c r="I155" s="2758"/>
      <c r="J155" s="2757">
        <v>328</v>
      </c>
      <c r="K155" s="2758"/>
      <c r="L155" s="2757">
        <v>263</v>
      </c>
      <c r="M155" s="2758"/>
      <c r="N155" s="2757">
        <v>326</v>
      </c>
      <c r="O155" s="2758"/>
      <c r="P155" s="2757">
        <v>263</v>
      </c>
      <c r="Q155" s="2758"/>
      <c r="R155" s="2757" t="s">
        <v>121</v>
      </c>
      <c r="S155" s="2758"/>
      <c r="T155" s="2757" t="s">
        <v>121</v>
      </c>
      <c r="U155" s="2758"/>
      <c r="V155" s="2757" t="s">
        <v>121</v>
      </c>
      <c r="W155" s="2758"/>
      <c r="X155" s="2757" t="s">
        <v>121</v>
      </c>
      <c r="Y155" s="2758"/>
      <c r="Z155" s="2757" t="s">
        <v>121</v>
      </c>
      <c r="AA155" s="2758"/>
      <c r="AB155" s="2757" t="s">
        <v>121</v>
      </c>
      <c r="AC155" s="2758"/>
      <c r="AD155" s="2757">
        <v>2</v>
      </c>
      <c r="AE155" s="2758"/>
      <c r="AF155" s="317" t="s">
        <v>121</v>
      </c>
      <c r="AG155" s="343"/>
      <c r="AH155" s="57"/>
      <c r="AM155" s="57"/>
      <c r="AN155" s="57"/>
      <c r="AO155" s="57"/>
      <c r="AQ155" s="215"/>
      <c r="AR155" s="215"/>
    </row>
    <row r="156" spans="1:49" s="40" customFormat="1" ht="27" customHeight="1">
      <c r="B156" s="3715" t="s">
        <v>2771</v>
      </c>
      <c r="C156" s="2301"/>
      <c r="D156" s="2301"/>
      <c r="E156" s="2301"/>
      <c r="F156" s="2301"/>
      <c r="G156" s="2302"/>
      <c r="H156" s="2757">
        <v>617</v>
      </c>
      <c r="I156" s="2758"/>
      <c r="J156" s="2757">
        <v>312</v>
      </c>
      <c r="K156" s="2758"/>
      <c r="L156" s="2757">
        <v>305</v>
      </c>
      <c r="M156" s="2758"/>
      <c r="N156" s="2757">
        <v>308</v>
      </c>
      <c r="O156" s="2758"/>
      <c r="P156" s="2757">
        <v>304</v>
      </c>
      <c r="Q156" s="2758"/>
      <c r="R156" s="2757" t="s">
        <v>121</v>
      </c>
      <c r="S156" s="2758"/>
      <c r="T156" s="2757" t="s">
        <v>121</v>
      </c>
      <c r="U156" s="2758"/>
      <c r="V156" s="2757" t="s">
        <v>121</v>
      </c>
      <c r="W156" s="2758"/>
      <c r="X156" s="2757" t="s">
        <v>121</v>
      </c>
      <c r="Y156" s="2758"/>
      <c r="Z156" s="2757" t="s">
        <v>121</v>
      </c>
      <c r="AA156" s="2758"/>
      <c r="AB156" s="2757" t="s">
        <v>121</v>
      </c>
      <c r="AC156" s="2758"/>
      <c r="AD156" s="2757">
        <v>4</v>
      </c>
      <c r="AE156" s="2758"/>
      <c r="AF156" s="2757">
        <v>1</v>
      </c>
      <c r="AG156" s="3743"/>
      <c r="AH156" s="57"/>
      <c r="AM156" s="57"/>
      <c r="AN156" s="57"/>
      <c r="AO156" s="57"/>
      <c r="AQ156" s="215"/>
      <c r="AR156" s="215"/>
    </row>
    <row r="157" spans="1:49" s="40" customFormat="1" ht="27" customHeight="1" thickBot="1">
      <c r="B157" s="3716" t="s">
        <v>2770</v>
      </c>
      <c r="C157" s="2303"/>
      <c r="D157" s="2303"/>
      <c r="E157" s="2303"/>
      <c r="F157" s="2303"/>
      <c r="G157" s="2304"/>
      <c r="H157" s="2761">
        <v>552</v>
      </c>
      <c r="I157" s="2762"/>
      <c r="J157" s="2761">
        <v>295</v>
      </c>
      <c r="K157" s="2762"/>
      <c r="L157" s="2761">
        <v>257</v>
      </c>
      <c r="M157" s="2762"/>
      <c r="N157" s="2761">
        <v>292</v>
      </c>
      <c r="O157" s="2762"/>
      <c r="P157" s="2761">
        <v>255</v>
      </c>
      <c r="Q157" s="2762"/>
      <c r="R157" s="2761">
        <v>1</v>
      </c>
      <c r="S157" s="2762"/>
      <c r="T157" s="2757" t="s">
        <v>121</v>
      </c>
      <c r="U157" s="2758"/>
      <c r="V157" s="2757" t="s">
        <v>121</v>
      </c>
      <c r="W157" s="2758"/>
      <c r="X157" s="2757" t="s">
        <v>121</v>
      </c>
      <c r="Y157" s="2758"/>
      <c r="Z157" s="2757" t="s">
        <v>121</v>
      </c>
      <c r="AA157" s="2758"/>
      <c r="AB157" s="2757" t="s">
        <v>121</v>
      </c>
      <c r="AC157" s="2758"/>
      <c r="AD157" s="2757">
        <v>2</v>
      </c>
      <c r="AE157" s="2762"/>
      <c r="AF157" s="2761">
        <v>2</v>
      </c>
      <c r="AG157" s="3744"/>
      <c r="AH157" s="57"/>
      <c r="AM157" s="57"/>
      <c r="AN157" s="57"/>
      <c r="AO157" s="57"/>
      <c r="AQ157" s="215"/>
      <c r="AR157" s="215"/>
    </row>
    <row r="158" spans="1:49" ht="13.5" customHeight="1" thickBot="1">
      <c r="B158" s="52"/>
      <c r="C158" s="52"/>
      <c r="D158" s="52"/>
      <c r="E158" s="52"/>
      <c r="F158" s="52"/>
      <c r="O158" s="87"/>
      <c r="P158" s="87"/>
      <c r="Q158" s="87"/>
      <c r="R158" s="87"/>
      <c r="T158" s="63"/>
      <c r="U158" s="63"/>
      <c r="V158" s="63"/>
      <c r="W158" s="63"/>
      <c r="X158" s="63"/>
      <c r="Y158" s="63"/>
      <c r="Z158" s="63"/>
      <c r="AA158" s="63"/>
      <c r="AB158" s="63"/>
      <c r="AC158" s="63"/>
      <c r="AD158" s="63"/>
      <c r="AK158" s="48"/>
    </row>
    <row r="159" spans="1:49" ht="37.5" customHeight="1">
      <c r="B159" s="2768" t="s">
        <v>2049</v>
      </c>
      <c r="C159" s="2769"/>
      <c r="D159" s="2769"/>
      <c r="E159" s="2769"/>
      <c r="F159" s="2769"/>
      <c r="G159" s="2770"/>
      <c r="H159" s="3734" t="s">
        <v>827</v>
      </c>
      <c r="I159" s="3735"/>
      <c r="J159" s="3735"/>
      <c r="K159" s="3735"/>
      <c r="L159" s="3735"/>
      <c r="M159" s="3735"/>
      <c r="N159" s="3735"/>
      <c r="O159" s="3735"/>
      <c r="P159" s="3736"/>
      <c r="Q159" s="1238" t="s">
        <v>828</v>
      </c>
      <c r="R159" s="1248"/>
      <c r="S159" s="1248"/>
      <c r="T159" s="1248"/>
      <c r="U159" s="1248"/>
      <c r="V159" s="1248"/>
      <c r="W159" s="1248"/>
      <c r="X159" s="1248"/>
      <c r="Y159" s="1240"/>
    </row>
    <row r="160" spans="1:49" ht="13.5" customHeight="1">
      <c r="B160" s="2771"/>
      <c r="C160" s="2772"/>
      <c r="D160" s="2772"/>
      <c r="E160" s="2772"/>
      <c r="F160" s="2772"/>
      <c r="G160" s="2773"/>
      <c r="H160" s="3476" t="s">
        <v>1</v>
      </c>
      <c r="I160" s="3479"/>
      <c r="J160" s="3477"/>
      <c r="K160" s="3476" t="s">
        <v>4</v>
      </c>
      <c r="L160" s="3479"/>
      <c r="M160" s="3477"/>
      <c r="N160" s="3476" t="s">
        <v>5</v>
      </c>
      <c r="O160" s="3479"/>
      <c r="P160" s="3477"/>
      <c r="Q160" s="3476" t="s">
        <v>1</v>
      </c>
      <c r="R160" s="3479"/>
      <c r="S160" s="3477"/>
      <c r="T160" s="3476" t="s">
        <v>4</v>
      </c>
      <c r="U160" s="3479"/>
      <c r="V160" s="3477"/>
      <c r="W160" s="3476" t="s">
        <v>5</v>
      </c>
      <c r="X160" s="3479"/>
      <c r="Y160" s="3478"/>
    </row>
    <row r="161" spans="1:42" s="40" customFormat="1" ht="27" customHeight="1">
      <c r="B161" s="3712" t="s">
        <v>2397</v>
      </c>
      <c r="C161" s="3713"/>
      <c r="D161" s="3713"/>
      <c r="E161" s="3713"/>
      <c r="F161" s="3713"/>
      <c r="G161" s="3714"/>
      <c r="H161" s="3629">
        <v>99.5</v>
      </c>
      <c r="I161" s="3630"/>
      <c r="J161" s="3631"/>
      <c r="K161" s="3629">
        <v>99.1</v>
      </c>
      <c r="L161" s="3630"/>
      <c r="M161" s="3631"/>
      <c r="N161" s="3629">
        <v>100</v>
      </c>
      <c r="O161" s="3630"/>
      <c r="P161" s="3631"/>
      <c r="Q161" s="3629">
        <v>0.3</v>
      </c>
      <c r="R161" s="3630"/>
      <c r="S161" s="3631"/>
      <c r="T161" s="3629">
        <v>0.6</v>
      </c>
      <c r="U161" s="3630"/>
      <c r="V161" s="3631"/>
      <c r="W161" s="3629" t="s">
        <v>121</v>
      </c>
      <c r="X161" s="3630"/>
      <c r="Y161" s="3732"/>
      <c r="AC161" s="320"/>
    </row>
    <row r="162" spans="1:42" s="40" customFormat="1" ht="27" customHeight="1">
      <c r="B162" s="3712" t="s">
        <v>2457</v>
      </c>
      <c r="C162" s="3713"/>
      <c r="D162" s="3713"/>
      <c r="E162" s="3713"/>
      <c r="F162" s="3713"/>
      <c r="G162" s="3714"/>
      <c r="H162" s="3481">
        <v>99.5</v>
      </c>
      <c r="I162" s="3482"/>
      <c r="J162" s="3483"/>
      <c r="K162" s="3481">
        <v>99.1</v>
      </c>
      <c r="L162" s="3482"/>
      <c r="M162" s="3483"/>
      <c r="N162" s="3481">
        <v>100</v>
      </c>
      <c r="O162" s="3482"/>
      <c r="P162" s="3483"/>
      <c r="Q162" s="3481">
        <v>0.5</v>
      </c>
      <c r="R162" s="3482"/>
      <c r="S162" s="3483"/>
      <c r="T162" s="3481">
        <v>0.9</v>
      </c>
      <c r="U162" s="3482"/>
      <c r="V162" s="3483"/>
      <c r="W162" s="3481" t="s">
        <v>121</v>
      </c>
      <c r="X162" s="3482"/>
      <c r="Y162" s="3733"/>
    </row>
    <row r="163" spans="1:42" s="40" customFormat="1" ht="27" customHeight="1">
      <c r="B163" s="3715" t="s">
        <v>2720</v>
      </c>
      <c r="C163" s="2301"/>
      <c r="D163" s="2301"/>
      <c r="E163" s="2301"/>
      <c r="F163" s="2301"/>
      <c r="G163" s="2302"/>
      <c r="H163" s="3481">
        <v>99.7</v>
      </c>
      <c r="I163" s="3482"/>
      <c r="J163" s="3483"/>
      <c r="K163" s="3481">
        <v>99.4</v>
      </c>
      <c r="L163" s="3482"/>
      <c r="M163" s="3483"/>
      <c r="N163" s="3481">
        <v>100</v>
      </c>
      <c r="O163" s="3482"/>
      <c r="P163" s="3483"/>
      <c r="Q163" s="3481" t="s">
        <v>121</v>
      </c>
      <c r="R163" s="3482"/>
      <c r="S163" s="3483"/>
      <c r="T163" s="3481" t="s">
        <v>121</v>
      </c>
      <c r="U163" s="3482"/>
      <c r="V163" s="3483"/>
      <c r="W163" s="3481" t="s">
        <v>121</v>
      </c>
      <c r="X163" s="3482"/>
      <c r="Y163" s="3733"/>
    </row>
    <row r="164" spans="1:42" s="40" customFormat="1" ht="27" customHeight="1">
      <c r="B164" s="3715" t="s">
        <v>2771</v>
      </c>
      <c r="C164" s="2301"/>
      <c r="D164" s="2301"/>
      <c r="E164" s="2301"/>
      <c r="F164" s="2301"/>
      <c r="G164" s="2302"/>
      <c r="H164" s="3481">
        <v>99.2</v>
      </c>
      <c r="I164" s="3482"/>
      <c r="J164" s="3483"/>
      <c r="K164" s="3481">
        <v>98.7</v>
      </c>
      <c r="L164" s="3482"/>
      <c r="M164" s="3483"/>
      <c r="N164" s="3481">
        <v>99.7</v>
      </c>
      <c r="O164" s="3482"/>
      <c r="P164" s="3483"/>
      <c r="Q164" s="3481" t="s">
        <v>121</v>
      </c>
      <c r="R164" s="3482"/>
      <c r="S164" s="3483"/>
      <c r="T164" s="3481" t="s">
        <v>121</v>
      </c>
      <c r="U164" s="3482"/>
      <c r="V164" s="3483"/>
      <c r="W164" s="3481" t="s">
        <v>121</v>
      </c>
      <c r="X164" s="3482"/>
      <c r="Y164" s="3733"/>
    </row>
    <row r="165" spans="1:42" s="40" customFormat="1" ht="27" customHeight="1" thickBot="1">
      <c r="B165" s="3716" t="s">
        <v>2770</v>
      </c>
      <c r="C165" s="2303"/>
      <c r="D165" s="2303"/>
      <c r="E165" s="2303"/>
      <c r="F165" s="2303"/>
      <c r="G165" s="2304"/>
      <c r="H165" s="3438">
        <v>99.1</v>
      </c>
      <c r="I165" s="3439"/>
      <c r="J165" s="3440"/>
      <c r="K165" s="3438">
        <v>99</v>
      </c>
      <c r="L165" s="3439"/>
      <c r="M165" s="3440"/>
      <c r="N165" s="3438">
        <v>99.2</v>
      </c>
      <c r="O165" s="3439"/>
      <c r="P165" s="3440"/>
      <c r="Q165" s="3438" t="s">
        <v>121</v>
      </c>
      <c r="R165" s="3439"/>
      <c r="S165" s="3440"/>
      <c r="T165" s="3438" t="s">
        <v>121</v>
      </c>
      <c r="U165" s="3439"/>
      <c r="V165" s="3440"/>
      <c r="W165" s="3438" t="s">
        <v>121</v>
      </c>
      <c r="X165" s="3439"/>
      <c r="Y165" s="3740"/>
    </row>
    <row r="166" spans="1:42" ht="13.5" customHeight="1">
      <c r="B166" s="100" t="s">
        <v>787</v>
      </c>
      <c r="C166" s="58"/>
      <c r="D166" s="58"/>
      <c r="E166" s="58"/>
      <c r="F166" s="58"/>
      <c r="G166" s="59"/>
      <c r="H166" s="59"/>
      <c r="I166" s="59"/>
      <c r="J166" s="59"/>
      <c r="K166" s="59"/>
      <c r="L166" s="59"/>
      <c r="M166" s="59"/>
      <c r="N166" s="59"/>
      <c r="O166" s="59"/>
      <c r="P166" s="59"/>
      <c r="Q166" s="59"/>
      <c r="R166" s="59"/>
      <c r="S166" s="59"/>
      <c r="T166" s="59"/>
      <c r="U166" s="59"/>
      <c r="V166" s="59"/>
      <c r="W166" s="59"/>
    </row>
    <row r="167" spans="1:42" ht="12.6" customHeight="1">
      <c r="B167" s="58"/>
      <c r="C167" s="58"/>
      <c r="D167" s="58"/>
      <c r="E167" s="58"/>
      <c r="F167" s="58"/>
      <c r="G167" s="59"/>
      <c r="H167" s="59"/>
      <c r="I167" s="59"/>
      <c r="J167" s="59"/>
      <c r="K167" s="59"/>
      <c r="L167" s="59"/>
      <c r="M167" s="59"/>
      <c r="N167" s="59"/>
      <c r="O167" s="59"/>
      <c r="P167" s="59"/>
      <c r="Q167" s="59"/>
      <c r="R167" s="59"/>
      <c r="S167" s="59"/>
      <c r="T167" s="59"/>
      <c r="U167" s="59"/>
      <c r="V167" s="59"/>
      <c r="W167" s="59"/>
      <c r="X167" s="48"/>
    </row>
    <row r="168" spans="1:42" ht="13.5" customHeight="1">
      <c r="B168" s="58"/>
      <c r="C168" s="58"/>
      <c r="D168" s="58"/>
      <c r="E168" s="58"/>
      <c r="F168" s="58"/>
      <c r="G168" s="59"/>
      <c r="H168" s="59"/>
      <c r="I168" s="59"/>
      <c r="J168" s="59"/>
      <c r="K168" s="59"/>
      <c r="L168" s="59"/>
      <c r="M168" s="59"/>
      <c r="N168" s="59"/>
      <c r="O168" s="59"/>
      <c r="P168" s="59"/>
      <c r="Q168" s="59"/>
      <c r="R168" s="59"/>
      <c r="S168" s="59"/>
      <c r="T168" s="59"/>
      <c r="U168" s="59"/>
      <c r="V168" s="59"/>
      <c r="W168" s="59"/>
      <c r="X168" s="48"/>
    </row>
    <row r="169" spans="1:42" ht="17.25" customHeight="1">
      <c r="A169" s="93" t="s">
        <v>3248</v>
      </c>
    </row>
    <row r="170" spans="1:42" ht="13.5" customHeight="1">
      <c r="K170" s="320"/>
      <c r="L170" s="320"/>
      <c r="M170" s="320"/>
      <c r="O170" s="283"/>
      <c r="P170" s="283"/>
      <c r="AJ170" s="48"/>
      <c r="AK170" s="48" t="s">
        <v>2208</v>
      </c>
    </row>
    <row r="171" spans="1:42" ht="13.5" customHeight="1" thickBot="1">
      <c r="K171" s="302"/>
      <c r="L171" s="302"/>
      <c r="M171" s="302"/>
      <c r="N171" s="319"/>
      <c r="O171" s="319"/>
      <c r="P171" s="319"/>
      <c r="AJ171" s="48"/>
      <c r="AK171" s="65" t="s">
        <v>788</v>
      </c>
    </row>
    <row r="172" spans="1:42" ht="13.5" customHeight="1">
      <c r="B172" s="3723" t="s">
        <v>2049</v>
      </c>
      <c r="C172" s="3724"/>
      <c r="D172" s="3724"/>
      <c r="E172" s="3724"/>
      <c r="F172" s="3724"/>
      <c r="G172" s="3725"/>
      <c r="H172" s="3698" t="s">
        <v>829</v>
      </c>
      <c r="I172" s="3699"/>
      <c r="J172" s="3699"/>
      <c r="K172" s="3699"/>
      <c r="L172" s="3699"/>
      <c r="M172" s="3699"/>
      <c r="N172" s="3699"/>
      <c r="O172" s="3699"/>
      <c r="P172" s="3699"/>
      <c r="Q172" s="3699"/>
      <c r="R172" s="3699"/>
      <c r="S172" s="3699"/>
      <c r="T172" s="3699"/>
      <c r="U172" s="3699"/>
      <c r="V172" s="3700"/>
      <c r="W172" s="3702" t="s">
        <v>830</v>
      </c>
      <c r="X172" s="3702"/>
      <c r="Y172" s="3702"/>
      <c r="Z172" s="3702"/>
      <c r="AA172" s="3702"/>
      <c r="AB172" s="3702"/>
      <c r="AC172" s="3702"/>
      <c r="AD172" s="3702"/>
      <c r="AE172" s="3702"/>
      <c r="AF172" s="3702"/>
      <c r="AG172" s="3702"/>
      <c r="AH172" s="3702"/>
      <c r="AI172" s="3702"/>
      <c r="AJ172" s="3702"/>
      <c r="AK172" s="3703"/>
    </row>
    <row r="173" spans="1:42" ht="13.5" customHeight="1">
      <c r="B173" s="3726"/>
      <c r="C173" s="3727"/>
      <c r="D173" s="3727"/>
      <c r="E173" s="3727"/>
      <c r="F173" s="3727"/>
      <c r="G173" s="3728"/>
      <c r="H173" s="3445" t="s">
        <v>831</v>
      </c>
      <c r="I173" s="3446"/>
      <c r="J173" s="3445" t="s">
        <v>784</v>
      </c>
      <c r="K173" s="3446"/>
      <c r="L173" s="3445" t="s">
        <v>816</v>
      </c>
      <c r="M173" s="3450"/>
      <c r="N173" s="3450"/>
      <c r="O173" s="3450"/>
      <c r="P173" s="3450"/>
      <c r="Q173" s="3450"/>
      <c r="R173" s="3446"/>
      <c r="S173" s="3445" t="s">
        <v>832</v>
      </c>
      <c r="T173" s="3446"/>
      <c r="U173" s="3445" t="s">
        <v>833</v>
      </c>
      <c r="V173" s="3448"/>
      <c r="W173" s="3450" t="s">
        <v>831</v>
      </c>
      <c r="X173" s="3446"/>
      <c r="Y173" s="3445" t="s">
        <v>834</v>
      </c>
      <c r="Z173" s="3446"/>
      <c r="AA173" s="3681" t="s">
        <v>816</v>
      </c>
      <c r="AB173" s="3682"/>
      <c r="AC173" s="3682"/>
      <c r="AD173" s="3682"/>
      <c r="AE173" s="3682"/>
      <c r="AF173" s="3682"/>
      <c r="AG173" s="3683"/>
      <c r="AH173" s="3445" t="s">
        <v>835</v>
      </c>
      <c r="AI173" s="3446"/>
      <c r="AJ173" s="3445" t="s">
        <v>833</v>
      </c>
      <c r="AK173" s="3704"/>
      <c r="AL173" s="49"/>
    </row>
    <row r="174" spans="1:42" ht="13.5" customHeight="1">
      <c r="B174" s="3729"/>
      <c r="C174" s="3451"/>
      <c r="D174" s="3451"/>
      <c r="E174" s="3451"/>
      <c r="F174" s="3451"/>
      <c r="G174" s="3447"/>
      <c r="H174" s="3050"/>
      <c r="I174" s="3447"/>
      <c r="J174" s="3050"/>
      <c r="K174" s="3447"/>
      <c r="L174" s="3679" t="s">
        <v>1</v>
      </c>
      <c r="M174" s="3701"/>
      <c r="N174" s="3680"/>
      <c r="O174" s="3679" t="s">
        <v>4</v>
      </c>
      <c r="P174" s="3680"/>
      <c r="Q174" s="3679" t="s">
        <v>5</v>
      </c>
      <c r="R174" s="3680"/>
      <c r="S174" s="3050"/>
      <c r="T174" s="3447"/>
      <c r="U174" s="3050"/>
      <c r="V174" s="3449"/>
      <c r="W174" s="3451"/>
      <c r="X174" s="3447"/>
      <c r="Y174" s="3050"/>
      <c r="Z174" s="3447"/>
      <c r="AA174" s="3679" t="s">
        <v>1</v>
      </c>
      <c r="AB174" s="3701"/>
      <c r="AC174" s="3701"/>
      <c r="AD174" s="3679" t="s">
        <v>4</v>
      </c>
      <c r="AE174" s="3680"/>
      <c r="AF174" s="3679" t="s">
        <v>5</v>
      </c>
      <c r="AG174" s="3680"/>
      <c r="AH174" s="3050"/>
      <c r="AI174" s="3447"/>
      <c r="AJ174" s="3050"/>
      <c r="AK174" s="3051"/>
    </row>
    <row r="175" spans="1:42" s="40" customFormat="1" ht="27" customHeight="1">
      <c r="B175" s="2687" t="s">
        <v>2397</v>
      </c>
      <c r="C175" s="1718"/>
      <c r="D175" s="1718"/>
      <c r="E175" s="1718"/>
      <c r="F175" s="1718"/>
      <c r="G175" s="1696"/>
      <c r="H175" s="3459">
        <v>4</v>
      </c>
      <c r="I175" s="1670"/>
      <c r="J175" s="3459">
        <v>47</v>
      </c>
      <c r="K175" s="1670"/>
      <c r="L175" s="2739">
        <v>1825</v>
      </c>
      <c r="M175" s="3650"/>
      <c r="N175" s="2740"/>
      <c r="O175" s="2739">
        <v>925</v>
      </c>
      <c r="P175" s="2740"/>
      <c r="Q175" s="2739">
        <v>900</v>
      </c>
      <c r="R175" s="2740"/>
      <c r="S175" s="2739">
        <v>138</v>
      </c>
      <c r="T175" s="2740"/>
      <c r="U175" s="2739">
        <v>20</v>
      </c>
      <c r="V175" s="3475"/>
      <c r="W175" s="2418">
        <v>1</v>
      </c>
      <c r="X175" s="1670"/>
      <c r="Y175" s="3459">
        <v>4</v>
      </c>
      <c r="Z175" s="1670"/>
      <c r="AA175" s="3459">
        <v>76</v>
      </c>
      <c r="AB175" s="2418"/>
      <c r="AC175" s="2418"/>
      <c r="AD175" s="3459">
        <v>41</v>
      </c>
      <c r="AE175" s="1670"/>
      <c r="AF175" s="3459">
        <v>35</v>
      </c>
      <c r="AG175" s="1670"/>
      <c r="AH175" s="3459">
        <v>22</v>
      </c>
      <c r="AI175" s="1670"/>
      <c r="AJ175" s="3459">
        <v>1</v>
      </c>
      <c r="AK175" s="3474"/>
      <c r="AP175" s="216"/>
    </row>
    <row r="176" spans="1:42" s="40" customFormat="1" ht="27" customHeight="1">
      <c r="B176" s="2425" t="s">
        <v>2457</v>
      </c>
      <c r="C176" s="2512"/>
      <c r="D176" s="2512"/>
      <c r="E176" s="2512"/>
      <c r="F176" s="2512"/>
      <c r="G176" s="1663"/>
      <c r="H176" s="3459">
        <v>4</v>
      </c>
      <c r="I176" s="1670"/>
      <c r="J176" s="3459">
        <v>46</v>
      </c>
      <c r="K176" s="1670"/>
      <c r="L176" s="2739">
        <v>1795</v>
      </c>
      <c r="M176" s="3650"/>
      <c r="N176" s="2740"/>
      <c r="O176" s="2739">
        <v>930</v>
      </c>
      <c r="P176" s="2740"/>
      <c r="Q176" s="2739">
        <v>865</v>
      </c>
      <c r="R176" s="2740"/>
      <c r="S176" s="2739">
        <v>147</v>
      </c>
      <c r="T176" s="2740"/>
      <c r="U176" s="2739">
        <v>20</v>
      </c>
      <c r="V176" s="3475"/>
      <c r="W176" s="2418">
        <v>1</v>
      </c>
      <c r="X176" s="1670"/>
      <c r="Y176" s="3459">
        <v>4</v>
      </c>
      <c r="Z176" s="1670"/>
      <c r="AA176" s="3459">
        <v>71</v>
      </c>
      <c r="AB176" s="2418"/>
      <c r="AC176" s="2418"/>
      <c r="AD176" s="3459">
        <v>38</v>
      </c>
      <c r="AE176" s="1670"/>
      <c r="AF176" s="3459">
        <v>33</v>
      </c>
      <c r="AG176" s="1670"/>
      <c r="AH176" s="3459">
        <v>21</v>
      </c>
      <c r="AI176" s="1670"/>
      <c r="AJ176" s="3459">
        <v>1</v>
      </c>
      <c r="AK176" s="3474"/>
      <c r="AP176" s="216"/>
    </row>
    <row r="177" spans="1:57" s="40" customFormat="1" ht="27" customHeight="1">
      <c r="B177" s="2425" t="s">
        <v>2720</v>
      </c>
      <c r="C177" s="2512"/>
      <c r="D177" s="2512"/>
      <c r="E177" s="2512"/>
      <c r="F177" s="2512"/>
      <c r="G177" s="1663"/>
      <c r="H177" s="3459">
        <v>4</v>
      </c>
      <c r="I177" s="1670"/>
      <c r="J177" s="3459">
        <v>43</v>
      </c>
      <c r="K177" s="1670"/>
      <c r="L177" s="2739">
        <v>1665</v>
      </c>
      <c r="M177" s="3650"/>
      <c r="N177" s="2740"/>
      <c r="O177" s="2739">
        <v>872</v>
      </c>
      <c r="P177" s="2740"/>
      <c r="Q177" s="2739">
        <v>793</v>
      </c>
      <c r="R177" s="2740"/>
      <c r="S177" s="2739">
        <v>136</v>
      </c>
      <c r="T177" s="2740"/>
      <c r="U177" s="2739">
        <v>18</v>
      </c>
      <c r="V177" s="3475"/>
      <c r="W177" s="2418">
        <v>1</v>
      </c>
      <c r="X177" s="1670"/>
      <c r="Y177" s="3459">
        <v>4</v>
      </c>
      <c r="Z177" s="1670"/>
      <c r="AA177" s="3459">
        <v>65</v>
      </c>
      <c r="AB177" s="2418"/>
      <c r="AC177" s="2418"/>
      <c r="AD177" s="3459">
        <v>35</v>
      </c>
      <c r="AE177" s="1670"/>
      <c r="AF177" s="3459">
        <v>30</v>
      </c>
      <c r="AG177" s="1670"/>
      <c r="AH177" s="3459">
        <v>22</v>
      </c>
      <c r="AI177" s="1670"/>
      <c r="AJ177" s="3459">
        <v>1</v>
      </c>
      <c r="AK177" s="3474"/>
      <c r="AP177" s="216"/>
    </row>
    <row r="178" spans="1:57" s="40" customFormat="1" ht="27" customHeight="1">
      <c r="B178" s="3705" t="s">
        <v>2771</v>
      </c>
      <c r="C178" s="1663"/>
      <c r="D178" s="1663"/>
      <c r="E178" s="1663"/>
      <c r="F178" s="1663"/>
      <c r="G178" s="1663"/>
      <c r="H178" s="2822">
        <v>4</v>
      </c>
      <c r="I178" s="1663"/>
      <c r="J178" s="2822">
        <v>41</v>
      </c>
      <c r="K178" s="1663"/>
      <c r="L178" s="3480">
        <v>1602</v>
      </c>
      <c r="M178" s="3480"/>
      <c r="N178" s="2700"/>
      <c r="O178" s="2699">
        <v>830</v>
      </c>
      <c r="P178" s="2700"/>
      <c r="Q178" s="2699">
        <v>772</v>
      </c>
      <c r="R178" s="2700"/>
      <c r="S178" s="2699">
        <v>138</v>
      </c>
      <c r="T178" s="2700"/>
      <c r="U178" s="3480">
        <v>18</v>
      </c>
      <c r="V178" s="3671"/>
      <c r="W178" s="2512">
        <v>1</v>
      </c>
      <c r="X178" s="1663"/>
      <c r="Y178" s="2822">
        <v>4</v>
      </c>
      <c r="Z178" s="1663"/>
      <c r="AA178" s="2822">
        <v>57</v>
      </c>
      <c r="AB178" s="2512"/>
      <c r="AC178" s="2512"/>
      <c r="AD178" s="2822">
        <v>26</v>
      </c>
      <c r="AE178" s="1663"/>
      <c r="AF178" s="2512">
        <v>31</v>
      </c>
      <c r="AG178" s="1663"/>
      <c r="AH178" s="2822">
        <v>21</v>
      </c>
      <c r="AI178" s="1663"/>
      <c r="AJ178" s="2822">
        <v>1</v>
      </c>
      <c r="AK178" s="2823"/>
      <c r="AP178" s="216"/>
    </row>
    <row r="179" spans="1:57" s="40" customFormat="1" ht="27" customHeight="1" thickBot="1">
      <c r="B179" s="2517" t="s">
        <v>2770</v>
      </c>
      <c r="C179" s="2679"/>
      <c r="D179" s="2679"/>
      <c r="E179" s="2679"/>
      <c r="F179" s="2679"/>
      <c r="G179" s="1669"/>
      <c r="H179" s="3460">
        <v>4</v>
      </c>
      <c r="I179" s="3461"/>
      <c r="J179" s="3460">
        <v>39</v>
      </c>
      <c r="K179" s="3461"/>
      <c r="L179" s="2742">
        <v>1516</v>
      </c>
      <c r="M179" s="3635"/>
      <c r="N179" s="2743"/>
      <c r="O179" s="2742">
        <v>766</v>
      </c>
      <c r="P179" s="2743"/>
      <c r="Q179" s="2742">
        <v>750</v>
      </c>
      <c r="R179" s="2743"/>
      <c r="S179" s="2742">
        <v>136</v>
      </c>
      <c r="T179" s="2743"/>
      <c r="U179" s="2742">
        <v>19</v>
      </c>
      <c r="V179" s="3444"/>
      <c r="W179" s="3462">
        <v>1</v>
      </c>
      <c r="X179" s="3461"/>
      <c r="Y179" s="3460">
        <v>4</v>
      </c>
      <c r="Z179" s="3461"/>
      <c r="AA179" s="3460">
        <v>45</v>
      </c>
      <c r="AB179" s="3462"/>
      <c r="AC179" s="3462"/>
      <c r="AD179" s="3460">
        <v>20</v>
      </c>
      <c r="AE179" s="3461"/>
      <c r="AF179" s="3462">
        <v>25</v>
      </c>
      <c r="AG179" s="3461"/>
      <c r="AH179" s="3460">
        <v>22</v>
      </c>
      <c r="AI179" s="3461"/>
      <c r="AJ179" s="3460">
        <v>1</v>
      </c>
      <c r="AK179" s="3484"/>
      <c r="AP179" s="216"/>
    </row>
    <row r="180" spans="1:57" ht="13.5" customHeight="1">
      <c r="B180" s="100" t="s">
        <v>787</v>
      </c>
      <c r="C180" s="58"/>
      <c r="D180" s="58"/>
      <c r="E180" s="58"/>
      <c r="F180" s="58"/>
      <c r="G180" s="59"/>
      <c r="H180" s="59"/>
      <c r="I180" s="59"/>
      <c r="J180" s="59"/>
      <c r="K180" s="59"/>
      <c r="L180" s="59"/>
      <c r="M180" s="59"/>
      <c r="N180" s="59"/>
      <c r="O180" s="59"/>
      <c r="P180" s="59"/>
      <c r="Q180" s="59"/>
      <c r="R180" s="59"/>
      <c r="S180" s="59"/>
      <c r="T180" s="59"/>
      <c r="U180" s="59"/>
      <c r="V180" s="59"/>
      <c r="W180" s="59"/>
    </row>
    <row r="181" spans="1:57" ht="12.6" customHeight="1">
      <c r="O181" s="283"/>
      <c r="P181" s="87"/>
      <c r="AJ181" s="48"/>
      <c r="AK181" s="48"/>
    </row>
    <row r="182" spans="1:57" ht="12.6" customHeight="1">
      <c r="O182" s="283"/>
      <c r="P182" s="87"/>
      <c r="AJ182" s="48"/>
      <c r="AK182" s="48"/>
    </row>
    <row r="183" spans="1:57" ht="17.25" customHeight="1">
      <c r="A183" s="93" t="s">
        <v>1818</v>
      </c>
      <c r="B183" s="15"/>
      <c r="C183" s="15"/>
      <c r="D183" s="15"/>
      <c r="E183" s="15"/>
      <c r="F183" s="15"/>
      <c r="G183" s="15"/>
      <c r="H183" s="15"/>
      <c r="I183" s="15"/>
      <c r="J183" s="15"/>
      <c r="K183" s="15"/>
    </row>
    <row r="184" spans="1:57" ht="13.5" customHeight="1">
      <c r="B184" s="15"/>
      <c r="C184" s="15"/>
      <c r="D184" s="15"/>
      <c r="E184" s="15"/>
      <c r="F184" s="15"/>
      <c r="G184" s="15"/>
      <c r="H184" s="15"/>
      <c r="I184" s="15"/>
      <c r="J184" s="15"/>
      <c r="K184" s="15"/>
      <c r="L184" s="15"/>
      <c r="AO184" s="48" t="s">
        <v>2208</v>
      </c>
      <c r="AW184" s="15"/>
      <c r="AX184" s="53"/>
      <c r="AY184" s="53"/>
      <c r="AZ184" s="53"/>
      <c r="BA184" s="15"/>
      <c r="BB184" s="53"/>
      <c r="BC184" s="53"/>
      <c r="BD184" s="53"/>
      <c r="BE184" s="15"/>
    </row>
    <row r="185" spans="1:57" ht="13.5" customHeight="1" thickBot="1">
      <c r="B185" s="60"/>
      <c r="C185" s="15"/>
      <c r="D185" s="15"/>
      <c r="E185" s="15"/>
      <c r="F185" s="15"/>
      <c r="G185" s="15"/>
      <c r="H185" s="15"/>
      <c r="I185" s="15"/>
      <c r="J185" s="15"/>
      <c r="K185" s="15"/>
      <c r="L185" s="15"/>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O185" s="308" t="s">
        <v>680</v>
      </c>
      <c r="AW185" s="53"/>
      <c r="AX185" s="53"/>
      <c r="AY185" s="15"/>
      <c r="AZ185" s="53"/>
      <c r="BA185" s="15"/>
      <c r="BB185" s="53"/>
      <c r="BC185" s="15"/>
      <c r="BD185" s="53"/>
      <c r="BE185" s="15"/>
    </row>
    <row r="186" spans="1:57" ht="13.5" customHeight="1">
      <c r="B186" s="2768" t="s">
        <v>2049</v>
      </c>
      <c r="C186" s="2769"/>
      <c r="D186" s="2769"/>
      <c r="E186" s="2769"/>
      <c r="F186" s="2769"/>
      <c r="G186" s="2770"/>
      <c r="H186" s="2778" t="s">
        <v>816</v>
      </c>
      <c r="I186" s="3651"/>
      <c r="J186" s="3651"/>
      <c r="K186" s="3651"/>
      <c r="L186" s="3651"/>
      <c r="M186" s="3651"/>
      <c r="N186" s="3651"/>
      <c r="O186" s="3651"/>
      <c r="P186" s="2777"/>
      <c r="Q186" s="1238" t="s">
        <v>2252</v>
      </c>
      <c r="R186" s="1248"/>
      <c r="S186" s="1248"/>
      <c r="T186" s="1248"/>
      <c r="U186" s="1248"/>
      <c r="V186" s="1248"/>
      <c r="W186" s="1248"/>
      <c r="X186" s="1248"/>
      <c r="Y186" s="1248"/>
      <c r="Z186" s="1248"/>
      <c r="AA186" s="1248"/>
      <c r="AB186" s="1248"/>
      <c r="AC186" s="1248"/>
      <c r="AD186" s="1248"/>
      <c r="AE186" s="1248"/>
      <c r="AF186" s="1248"/>
      <c r="AG186" s="1248"/>
      <c r="AH186" s="1248"/>
      <c r="AI186" s="1248"/>
      <c r="AJ186" s="1248"/>
      <c r="AK186" s="1248"/>
      <c r="AL186" s="1248"/>
      <c r="AM186" s="1248"/>
      <c r="AN186" s="1248"/>
      <c r="AO186" s="1240"/>
      <c r="AW186" s="282"/>
      <c r="AX186" s="282"/>
      <c r="AY186" s="15"/>
      <c r="AZ186" s="282"/>
      <c r="BA186" s="15"/>
      <c r="BB186" s="282"/>
      <c r="BC186" s="15"/>
      <c r="BD186" s="282"/>
      <c r="BE186" s="15"/>
    </row>
    <row r="187" spans="1:57" ht="13.5" customHeight="1">
      <c r="B187" s="2927"/>
      <c r="C187" s="2928"/>
      <c r="D187" s="2928"/>
      <c r="E187" s="2928"/>
      <c r="F187" s="2928"/>
      <c r="G187" s="3001"/>
      <c r="H187" s="1376"/>
      <c r="I187" s="1377"/>
      <c r="J187" s="1377"/>
      <c r="K187" s="1377"/>
      <c r="L187" s="1377"/>
      <c r="M187" s="1377"/>
      <c r="N187" s="1377"/>
      <c r="O187" s="1377"/>
      <c r="P187" s="1378"/>
      <c r="Q187" s="2775" t="s">
        <v>816</v>
      </c>
      <c r="R187" s="2772"/>
      <c r="S187" s="2772"/>
      <c r="T187" s="2772"/>
      <c r="U187" s="2772"/>
      <c r="V187" s="2772"/>
      <c r="W187" s="2772"/>
      <c r="X187" s="3476" t="s">
        <v>3139</v>
      </c>
      <c r="Y187" s="3479"/>
      <c r="Z187" s="3479"/>
      <c r="AA187" s="3479"/>
      <c r="AB187" s="3479"/>
      <c r="AC187" s="3477"/>
      <c r="AD187" s="2775" t="s">
        <v>3115</v>
      </c>
      <c r="AE187" s="2772"/>
      <c r="AF187" s="2772"/>
      <c r="AG187" s="2772"/>
      <c r="AH187" s="2772"/>
      <c r="AI187" s="2773"/>
      <c r="AJ187" s="2775" t="s">
        <v>3116</v>
      </c>
      <c r="AK187" s="2772"/>
      <c r="AL187" s="2772"/>
      <c r="AM187" s="2772"/>
      <c r="AN187" s="2772"/>
      <c r="AO187" s="2811"/>
      <c r="AW187" s="282"/>
      <c r="AX187" s="282"/>
      <c r="AY187" s="15"/>
      <c r="AZ187" s="282"/>
      <c r="BA187" s="15"/>
      <c r="BB187" s="282"/>
      <c r="BC187" s="15"/>
      <c r="BD187" s="282"/>
      <c r="BE187" s="15"/>
    </row>
    <row r="188" spans="1:57" ht="13.5" customHeight="1">
      <c r="B188" s="2771"/>
      <c r="C188" s="2772"/>
      <c r="D188" s="2772"/>
      <c r="E188" s="2772"/>
      <c r="F188" s="2772"/>
      <c r="G188" s="2772"/>
      <c r="H188" s="2931" t="s">
        <v>1</v>
      </c>
      <c r="I188" s="3642"/>
      <c r="J188" s="3643"/>
      <c r="K188" s="2931" t="s">
        <v>4</v>
      </c>
      <c r="L188" s="3642"/>
      <c r="M188" s="3643"/>
      <c r="N188" s="2931" t="s">
        <v>5</v>
      </c>
      <c r="O188" s="3642"/>
      <c r="P188" s="3643"/>
      <c r="Q188" s="3476" t="s">
        <v>3</v>
      </c>
      <c r="R188" s="3479"/>
      <c r="S188" s="3477"/>
      <c r="T188" s="3476" t="s">
        <v>4</v>
      </c>
      <c r="U188" s="3477"/>
      <c r="V188" s="3476" t="s">
        <v>5</v>
      </c>
      <c r="W188" s="3477"/>
      <c r="X188" s="3476" t="s">
        <v>3</v>
      </c>
      <c r="Y188" s="3477"/>
      <c r="Z188" s="3476" t="s">
        <v>4</v>
      </c>
      <c r="AA188" s="3477"/>
      <c r="AB188" s="3476" t="s">
        <v>5</v>
      </c>
      <c r="AC188" s="3477"/>
      <c r="AD188" s="3476" t="s">
        <v>3</v>
      </c>
      <c r="AE188" s="3477"/>
      <c r="AF188" s="3476" t="s">
        <v>4</v>
      </c>
      <c r="AG188" s="3477"/>
      <c r="AH188" s="3476" t="s">
        <v>5</v>
      </c>
      <c r="AI188" s="3477"/>
      <c r="AJ188" s="3476" t="s">
        <v>3</v>
      </c>
      <c r="AK188" s="3477"/>
      <c r="AL188" s="3476" t="s">
        <v>4</v>
      </c>
      <c r="AM188" s="3477"/>
      <c r="AN188" s="3476" t="s">
        <v>5</v>
      </c>
      <c r="AO188" s="3478"/>
      <c r="AW188" s="282"/>
      <c r="AX188" s="282"/>
      <c r="AY188" s="15"/>
      <c r="AZ188" s="282"/>
      <c r="BA188" s="15"/>
      <c r="BB188" s="282"/>
      <c r="BC188" s="15"/>
      <c r="BD188" s="282"/>
      <c r="BE188" s="15"/>
    </row>
    <row r="189" spans="1:57" s="40" customFormat="1" ht="27" customHeight="1">
      <c r="B189" s="2425" t="s">
        <v>2397</v>
      </c>
      <c r="C189" s="2512"/>
      <c r="D189" s="2512"/>
      <c r="E189" s="2512"/>
      <c r="F189" s="2512"/>
      <c r="G189" s="2512"/>
      <c r="H189" s="3071">
        <v>1901</v>
      </c>
      <c r="I189" s="3072"/>
      <c r="J189" s="3073"/>
      <c r="K189" s="3071">
        <v>966</v>
      </c>
      <c r="L189" s="3072"/>
      <c r="M189" s="3073"/>
      <c r="N189" s="3071">
        <v>935</v>
      </c>
      <c r="O189" s="3072"/>
      <c r="P189" s="3073"/>
      <c r="Q189" s="2840">
        <v>1825</v>
      </c>
      <c r="R189" s="2841"/>
      <c r="S189" s="3068"/>
      <c r="T189" s="3071">
        <v>925</v>
      </c>
      <c r="U189" s="3073"/>
      <c r="V189" s="3071">
        <v>900</v>
      </c>
      <c r="W189" s="3073"/>
      <c r="X189" s="3071">
        <v>590</v>
      </c>
      <c r="Y189" s="3073"/>
      <c r="Z189" s="3071">
        <v>301</v>
      </c>
      <c r="AA189" s="3073"/>
      <c r="AB189" s="3071">
        <v>289</v>
      </c>
      <c r="AC189" s="3073"/>
      <c r="AD189" s="3071">
        <v>629</v>
      </c>
      <c r="AE189" s="3073"/>
      <c r="AF189" s="3071">
        <v>311</v>
      </c>
      <c r="AG189" s="3073"/>
      <c r="AH189" s="3071">
        <v>318</v>
      </c>
      <c r="AI189" s="3073"/>
      <c r="AJ189" s="3071">
        <v>606</v>
      </c>
      <c r="AK189" s="3073"/>
      <c r="AL189" s="3071">
        <v>313</v>
      </c>
      <c r="AM189" s="3073"/>
      <c r="AN189" s="3071">
        <v>293</v>
      </c>
      <c r="AO189" s="3074"/>
      <c r="AQ189" s="217"/>
      <c r="AR189" s="217"/>
      <c r="AS189" s="217"/>
      <c r="AT189" s="217"/>
      <c r="AW189" s="286"/>
      <c r="AX189" s="286"/>
      <c r="AY189" s="320"/>
      <c r="AZ189" s="286"/>
      <c r="BA189" s="320"/>
      <c r="BB189" s="286"/>
      <c r="BC189" s="320"/>
      <c r="BD189" s="286"/>
      <c r="BE189" s="320"/>
    </row>
    <row r="190" spans="1:57" s="40" customFormat="1" ht="27" customHeight="1">
      <c r="B190" s="2425" t="s">
        <v>2457</v>
      </c>
      <c r="C190" s="2512"/>
      <c r="D190" s="2512"/>
      <c r="E190" s="2512"/>
      <c r="F190" s="2512"/>
      <c r="G190" s="2512"/>
      <c r="H190" s="2840">
        <v>1866</v>
      </c>
      <c r="I190" s="2841"/>
      <c r="J190" s="3068"/>
      <c r="K190" s="2840">
        <v>968</v>
      </c>
      <c r="L190" s="2841"/>
      <c r="M190" s="3068"/>
      <c r="N190" s="2840">
        <v>898</v>
      </c>
      <c r="O190" s="2841"/>
      <c r="P190" s="3068"/>
      <c r="Q190" s="2840">
        <v>1795</v>
      </c>
      <c r="R190" s="2841"/>
      <c r="S190" s="3068"/>
      <c r="T190" s="2840">
        <v>930</v>
      </c>
      <c r="U190" s="3068"/>
      <c r="V190" s="2840">
        <v>865</v>
      </c>
      <c r="W190" s="3068"/>
      <c r="X190" s="2840">
        <v>598</v>
      </c>
      <c r="Y190" s="3068"/>
      <c r="Z190" s="2840">
        <v>326</v>
      </c>
      <c r="AA190" s="3068"/>
      <c r="AB190" s="2840">
        <v>272</v>
      </c>
      <c r="AC190" s="3068"/>
      <c r="AD190" s="2840">
        <v>580</v>
      </c>
      <c r="AE190" s="3068"/>
      <c r="AF190" s="2840">
        <v>298</v>
      </c>
      <c r="AG190" s="3068"/>
      <c r="AH190" s="2840">
        <v>282</v>
      </c>
      <c r="AI190" s="3068"/>
      <c r="AJ190" s="2840">
        <v>617</v>
      </c>
      <c r="AK190" s="3068"/>
      <c r="AL190" s="2840">
        <v>306</v>
      </c>
      <c r="AM190" s="3068"/>
      <c r="AN190" s="2840">
        <v>311</v>
      </c>
      <c r="AO190" s="2843"/>
      <c r="AQ190" s="217"/>
      <c r="AR190" s="217"/>
      <c r="AS190" s="217"/>
      <c r="AT190" s="217"/>
      <c r="AW190" s="286"/>
      <c r="AX190" s="286"/>
      <c r="AY190" s="320"/>
      <c r="AZ190" s="286"/>
      <c r="BA190" s="320"/>
      <c r="BB190" s="286"/>
      <c r="BC190" s="320"/>
      <c r="BD190" s="286"/>
      <c r="BE190" s="320"/>
    </row>
    <row r="191" spans="1:57" s="47" customFormat="1" ht="27" customHeight="1">
      <c r="B191" s="2425" t="s">
        <v>2720</v>
      </c>
      <c r="C191" s="2512"/>
      <c r="D191" s="2512"/>
      <c r="E191" s="2512"/>
      <c r="F191" s="2512"/>
      <c r="G191" s="2512"/>
      <c r="H191" s="2840">
        <v>1730</v>
      </c>
      <c r="I191" s="2841"/>
      <c r="J191" s="3068"/>
      <c r="K191" s="2840">
        <v>907</v>
      </c>
      <c r="L191" s="2841"/>
      <c r="M191" s="3068"/>
      <c r="N191" s="2840">
        <v>823</v>
      </c>
      <c r="O191" s="2841"/>
      <c r="P191" s="3068"/>
      <c r="Q191" s="2840">
        <v>1665</v>
      </c>
      <c r="R191" s="2841"/>
      <c r="S191" s="3068"/>
      <c r="T191" s="2840">
        <v>872</v>
      </c>
      <c r="U191" s="3068"/>
      <c r="V191" s="2840">
        <v>793</v>
      </c>
      <c r="W191" s="3068"/>
      <c r="X191" s="2840">
        <v>518</v>
      </c>
      <c r="Y191" s="3068"/>
      <c r="Z191" s="2840">
        <v>265</v>
      </c>
      <c r="AA191" s="3068"/>
      <c r="AB191" s="2840">
        <v>253</v>
      </c>
      <c r="AC191" s="3068"/>
      <c r="AD191" s="2840">
        <v>589</v>
      </c>
      <c r="AE191" s="3068"/>
      <c r="AF191" s="2840">
        <v>320</v>
      </c>
      <c r="AG191" s="3068"/>
      <c r="AH191" s="2840">
        <v>269</v>
      </c>
      <c r="AI191" s="3068"/>
      <c r="AJ191" s="2840">
        <v>558</v>
      </c>
      <c r="AK191" s="3068"/>
      <c r="AL191" s="2840">
        <v>287</v>
      </c>
      <c r="AM191" s="3068"/>
      <c r="AN191" s="2840">
        <v>271</v>
      </c>
      <c r="AO191" s="2843"/>
      <c r="AQ191" s="218"/>
      <c r="AR191" s="218"/>
      <c r="AS191" s="218"/>
      <c r="AT191" s="218"/>
      <c r="AW191" s="282"/>
      <c r="AX191" s="282"/>
      <c r="AY191" s="283"/>
      <c r="AZ191" s="282"/>
      <c r="BA191" s="283"/>
      <c r="BB191" s="282"/>
      <c r="BC191" s="283"/>
      <c r="BD191" s="282"/>
      <c r="BE191" s="283"/>
    </row>
    <row r="192" spans="1:57" s="40" customFormat="1" ht="27" customHeight="1">
      <c r="B192" s="2425" t="s">
        <v>2771</v>
      </c>
      <c r="C192" s="2512"/>
      <c r="D192" s="2512"/>
      <c r="E192" s="2512"/>
      <c r="F192" s="2512"/>
      <c r="G192" s="2512"/>
      <c r="H192" s="2840">
        <v>1659</v>
      </c>
      <c r="I192" s="2841"/>
      <c r="J192" s="3068"/>
      <c r="K192" s="2840">
        <v>856</v>
      </c>
      <c r="L192" s="2841"/>
      <c r="M192" s="3068"/>
      <c r="N192" s="2840">
        <v>803</v>
      </c>
      <c r="O192" s="2841"/>
      <c r="P192" s="3068"/>
      <c r="Q192" s="2840">
        <v>1602</v>
      </c>
      <c r="R192" s="2841"/>
      <c r="S192" s="3068"/>
      <c r="T192" s="2840">
        <v>830</v>
      </c>
      <c r="U192" s="3068"/>
      <c r="V192" s="2840">
        <v>772</v>
      </c>
      <c r="W192" s="3068"/>
      <c r="X192" s="2840">
        <v>506</v>
      </c>
      <c r="Y192" s="3068"/>
      <c r="Z192" s="2840">
        <v>249</v>
      </c>
      <c r="AA192" s="3068"/>
      <c r="AB192" s="2840">
        <v>257</v>
      </c>
      <c r="AC192" s="3068"/>
      <c r="AD192" s="2840">
        <v>511</v>
      </c>
      <c r="AE192" s="3068"/>
      <c r="AF192" s="2840">
        <v>263</v>
      </c>
      <c r="AG192" s="3068"/>
      <c r="AH192" s="2840">
        <v>248</v>
      </c>
      <c r="AI192" s="3068"/>
      <c r="AJ192" s="2840">
        <v>585</v>
      </c>
      <c r="AK192" s="3068"/>
      <c r="AL192" s="2840">
        <v>318</v>
      </c>
      <c r="AM192" s="3068"/>
      <c r="AN192" s="2840">
        <v>267</v>
      </c>
      <c r="AO192" s="2843"/>
      <c r="AQ192" s="217"/>
      <c r="AR192" s="217"/>
      <c r="AS192" s="217"/>
      <c r="AT192" s="217"/>
    </row>
    <row r="193" spans="1:46" s="40" customFormat="1" ht="27" customHeight="1" thickBot="1">
      <c r="B193" s="2517" t="s">
        <v>2770</v>
      </c>
      <c r="C193" s="2679"/>
      <c r="D193" s="2679"/>
      <c r="E193" s="2679"/>
      <c r="F193" s="2679"/>
      <c r="G193" s="2679"/>
      <c r="H193" s="2844">
        <v>1561</v>
      </c>
      <c r="I193" s="2845"/>
      <c r="J193" s="3065"/>
      <c r="K193" s="2844">
        <v>786</v>
      </c>
      <c r="L193" s="2845"/>
      <c r="M193" s="3065"/>
      <c r="N193" s="2844">
        <v>775</v>
      </c>
      <c r="O193" s="2845"/>
      <c r="P193" s="3065"/>
      <c r="Q193" s="2844">
        <v>1516</v>
      </c>
      <c r="R193" s="2845"/>
      <c r="S193" s="3065"/>
      <c r="T193" s="2844">
        <v>766</v>
      </c>
      <c r="U193" s="3065"/>
      <c r="V193" s="2844">
        <v>750</v>
      </c>
      <c r="W193" s="3065"/>
      <c r="X193" s="2844">
        <v>512</v>
      </c>
      <c r="Y193" s="3065"/>
      <c r="Z193" s="2844">
        <v>257</v>
      </c>
      <c r="AA193" s="3065"/>
      <c r="AB193" s="2844">
        <v>255</v>
      </c>
      <c r="AC193" s="3065"/>
      <c r="AD193" s="2844">
        <v>503</v>
      </c>
      <c r="AE193" s="3065"/>
      <c r="AF193" s="2844">
        <v>247</v>
      </c>
      <c r="AG193" s="3065"/>
      <c r="AH193" s="2844">
        <v>256</v>
      </c>
      <c r="AI193" s="3065"/>
      <c r="AJ193" s="2844">
        <v>501</v>
      </c>
      <c r="AK193" s="3065"/>
      <c r="AL193" s="2844">
        <v>262</v>
      </c>
      <c r="AM193" s="3065"/>
      <c r="AN193" s="2844">
        <v>239</v>
      </c>
      <c r="AO193" s="2847"/>
      <c r="AQ193" s="217"/>
      <c r="AR193" s="217"/>
      <c r="AS193" s="217"/>
      <c r="AT193" s="217"/>
    </row>
    <row r="194" spans="1:46" ht="13.5" customHeight="1" thickBot="1">
      <c r="B194" s="275"/>
      <c r="C194" s="275"/>
      <c r="D194" s="275"/>
      <c r="E194" s="275"/>
      <c r="F194" s="275"/>
      <c r="G194" s="275"/>
      <c r="H194" s="284"/>
      <c r="I194" s="284"/>
      <c r="J194" s="284"/>
      <c r="K194" s="284"/>
      <c r="L194" s="284"/>
      <c r="M194" s="284"/>
      <c r="N194" s="284"/>
      <c r="O194" s="284"/>
      <c r="P194" s="284"/>
      <c r="Q194" s="288"/>
      <c r="R194" s="288"/>
      <c r="S194" s="288"/>
      <c r="T194" s="288"/>
      <c r="U194" s="288"/>
      <c r="V194" s="288"/>
      <c r="W194" s="288"/>
      <c r="X194" s="288"/>
      <c r="Y194" s="288"/>
      <c r="Z194" s="284"/>
      <c r="AA194" s="284"/>
      <c r="AB194" s="288"/>
      <c r="AC194" s="288"/>
      <c r="AD194" s="288"/>
      <c r="AE194" s="288"/>
      <c r="AF194" s="284"/>
      <c r="AG194" s="61"/>
      <c r="AH194" s="62"/>
      <c r="AI194" s="62"/>
      <c r="AJ194" s="62"/>
      <c r="AK194" s="62"/>
      <c r="AL194" s="63"/>
      <c r="AO194" s="15"/>
      <c r="AQ194" s="219"/>
      <c r="AR194" s="219"/>
      <c r="AS194" s="219"/>
      <c r="AT194" s="219"/>
    </row>
    <row r="195" spans="1:46" ht="13.5" customHeight="1">
      <c r="B195" s="2768" t="s">
        <v>2049</v>
      </c>
      <c r="C195" s="2769"/>
      <c r="D195" s="2769"/>
      <c r="E195" s="2769"/>
      <c r="F195" s="2769"/>
      <c r="G195" s="2770"/>
      <c r="H195" s="1238" t="s">
        <v>2253</v>
      </c>
      <c r="I195" s="1248"/>
      <c r="J195" s="1248"/>
      <c r="K195" s="1248"/>
      <c r="L195" s="1248"/>
      <c r="M195" s="1248"/>
      <c r="N195" s="1248"/>
      <c r="O195" s="1248"/>
      <c r="P195" s="1248"/>
      <c r="Q195" s="1248"/>
      <c r="R195" s="1248"/>
      <c r="S195" s="1248"/>
      <c r="T195" s="1248"/>
      <c r="U195" s="1248"/>
      <c r="V195" s="1248"/>
      <c r="W195" s="1248"/>
      <c r="X195" s="1248"/>
      <c r="Y195" s="1248"/>
      <c r="Z195" s="1248"/>
      <c r="AA195" s="1248"/>
      <c r="AB195" s="1248"/>
      <c r="AC195" s="1248"/>
      <c r="AD195" s="1248"/>
      <c r="AE195" s="1248"/>
      <c r="AF195" s="1248"/>
      <c r="AG195" s="1248"/>
      <c r="AH195" s="1248"/>
      <c r="AI195" s="1248"/>
      <c r="AJ195" s="1248"/>
      <c r="AK195" s="1240"/>
      <c r="AL195" s="64"/>
      <c r="AM195" s="53"/>
      <c r="AN195" s="53"/>
    </row>
    <row r="196" spans="1:46" ht="13.5" customHeight="1">
      <c r="B196" s="2927"/>
      <c r="C196" s="2928"/>
      <c r="D196" s="2928"/>
      <c r="E196" s="2928"/>
      <c r="F196" s="2928"/>
      <c r="G196" s="3001"/>
      <c r="H196" s="3616" t="s">
        <v>816</v>
      </c>
      <c r="I196" s="3617"/>
      <c r="J196" s="3617"/>
      <c r="K196" s="3617"/>
      <c r="L196" s="3617"/>
      <c r="M196" s="3617"/>
      <c r="N196" s="3616" t="s">
        <v>3139</v>
      </c>
      <c r="O196" s="3617"/>
      <c r="P196" s="3617"/>
      <c r="Q196" s="3617"/>
      <c r="R196" s="3617"/>
      <c r="S196" s="3618"/>
      <c r="T196" s="3476" t="s">
        <v>3115</v>
      </c>
      <c r="U196" s="3479"/>
      <c r="V196" s="3479"/>
      <c r="W196" s="3479"/>
      <c r="X196" s="3479"/>
      <c r="Y196" s="3477"/>
      <c r="Z196" s="3476" t="s">
        <v>3116</v>
      </c>
      <c r="AA196" s="3479"/>
      <c r="AB196" s="3479"/>
      <c r="AC196" s="3479"/>
      <c r="AD196" s="3479"/>
      <c r="AE196" s="3477"/>
      <c r="AF196" s="2775" t="s">
        <v>3117</v>
      </c>
      <c r="AG196" s="2772"/>
      <c r="AH196" s="2772"/>
      <c r="AI196" s="2772"/>
      <c r="AJ196" s="2772"/>
      <c r="AK196" s="2811"/>
      <c r="AL196" s="53"/>
      <c r="AM196" s="53"/>
      <c r="AN196" s="53"/>
    </row>
    <row r="197" spans="1:46" ht="13.5" customHeight="1">
      <c r="B197" s="2771"/>
      <c r="C197" s="2772"/>
      <c r="D197" s="2772"/>
      <c r="E197" s="2772"/>
      <c r="F197" s="2772"/>
      <c r="G197" s="2773"/>
      <c r="H197" s="3476" t="s">
        <v>3</v>
      </c>
      <c r="I197" s="3477"/>
      <c r="J197" s="3476" t="s">
        <v>4</v>
      </c>
      <c r="K197" s="3477"/>
      <c r="L197" s="3476" t="s">
        <v>5</v>
      </c>
      <c r="M197" s="3479"/>
      <c r="N197" s="3476" t="s">
        <v>3</v>
      </c>
      <c r="O197" s="3477"/>
      <c r="P197" s="3476" t="s">
        <v>4</v>
      </c>
      <c r="Q197" s="3477"/>
      <c r="R197" s="3476" t="s">
        <v>5</v>
      </c>
      <c r="S197" s="3477"/>
      <c r="T197" s="3476" t="s">
        <v>3</v>
      </c>
      <c r="U197" s="3477"/>
      <c r="V197" s="3476" t="s">
        <v>4</v>
      </c>
      <c r="W197" s="3477"/>
      <c r="X197" s="3476" t="s">
        <v>5</v>
      </c>
      <c r="Y197" s="3477"/>
      <c r="Z197" s="3476" t="s">
        <v>3</v>
      </c>
      <c r="AA197" s="3477"/>
      <c r="AB197" s="3476" t="s">
        <v>4</v>
      </c>
      <c r="AC197" s="3477"/>
      <c r="AD197" s="3476" t="s">
        <v>5</v>
      </c>
      <c r="AE197" s="3477"/>
      <c r="AF197" s="3476" t="s">
        <v>3</v>
      </c>
      <c r="AG197" s="3477"/>
      <c r="AH197" s="3476" t="s">
        <v>4</v>
      </c>
      <c r="AI197" s="3477"/>
      <c r="AJ197" s="3476" t="s">
        <v>5</v>
      </c>
      <c r="AK197" s="3478"/>
      <c r="AL197" s="15"/>
      <c r="AM197" s="15"/>
      <c r="AN197" s="15"/>
    </row>
    <row r="198" spans="1:46" s="40" customFormat="1" ht="27" customHeight="1">
      <c r="B198" s="2425" t="s">
        <v>2397</v>
      </c>
      <c r="C198" s="2512"/>
      <c r="D198" s="2512"/>
      <c r="E198" s="2512"/>
      <c r="F198" s="2512"/>
      <c r="G198" s="2512"/>
      <c r="H198" s="3071">
        <v>76</v>
      </c>
      <c r="I198" s="3073"/>
      <c r="J198" s="3071">
        <v>41</v>
      </c>
      <c r="K198" s="3073"/>
      <c r="L198" s="3071">
        <v>35</v>
      </c>
      <c r="M198" s="3072"/>
      <c r="N198" s="3071">
        <v>25</v>
      </c>
      <c r="O198" s="3073"/>
      <c r="P198" s="3071">
        <v>10</v>
      </c>
      <c r="Q198" s="3073"/>
      <c r="R198" s="3071">
        <v>15</v>
      </c>
      <c r="S198" s="3073"/>
      <c r="T198" s="3071">
        <v>16</v>
      </c>
      <c r="U198" s="3073"/>
      <c r="V198" s="3071">
        <v>9</v>
      </c>
      <c r="W198" s="3073"/>
      <c r="X198" s="3071">
        <v>7</v>
      </c>
      <c r="Y198" s="3073"/>
      <c r="Z198" s="3071">
        <v>18</v>
      </c>
      <c r="AA198" s="3073"/>
      <c r="AB198" s="3071">
        <v>10</v>
      </c>
      <c r="AC198" s="3073"/>
      <c r="AD198" s="3071">
        <v>8</v>
      </c>
      <c r="AE198" s="3073"/>
      <c r="AF198" s="3071">
        <v>17</v>
      </c>
      <c r="AG198" s="3073"/>
      <c r="AH198" s="3071">
        <v>12</v>
      </c>
      <c r="AI198" s="3073"/>
      <c r="AJ198" s="3071">
        <v>5</v>
      </c>
      <c r="AK198" s="3074"/>
      <c r="AL198" s="320"/>
      <c r="AM198" s="320"/>
      <c r="AN198" s="320"/>
      <c r="AQ198" s="217"/>
      <c r="AR198" s="217"/>
      <c r="AS198" s="217"/>
    </row>
    <row r="199" spans="1:46" s="40" customFormat="1" ht="27" customHeight="1">
      <c r="B199" s="2425" t="s">
        <v>2457</v>
      </c>
      <c r="C199" s="2512"/>
      <c r="D199" s="2512"/>
      <c r="E199" s="2512"/>
      <c r="F199" s="2512"/>
      <c r="G199" s="2512"/>
      <c r="H199" s="2840">
        <v>71</v>
      </c>
      <c r="I199" s="3068"/>
      <c r="J199" s="2840">
        <v>38</v>
      </c>
      <c r="K199" s="3068"/>
      <c r="L199" s="2840">
        <v>33</v>
      </c>
      <c r="M199" s="2841"/>
      <c r="N199" s="2840">
        <v>23</v>
      </c>
      <c r="O199" s="3068"/>
      <c r="P199" s="2840">
        <v>13</v>
      </c>
      <c r="Q199" s="3068"/>
      <c r="R199" s="2840">
        <v>10</v>
      </c>
      <c r="S199" s="3068"/>
      <c r="T199" s="2840">
        <v>20</v>
      </c>
      <c r="U199" s="3068"/>
      <c r="V199" s="2840">
        <v>9</v>
      </c>
      <c r="W199" s="3068"/>
      <c r="X199" s="2840">
        <v>11</v>
      </c>
      <c r="Y199" s="3068"/>
      <c r="Z199" s="2840">
        <v>14</v>
      </c>
      <c r="AA199" s="3068"/>
      <c r="AB199" s="2840">
        <v>7</v>
      </c>
      <c r="AC199" s="3068"/>
      <c r="AD199" s="2840">
        <v>7</v>
      </c>
      <c r="AE199" s="3068"/>
      <c r="AF199" s="2840">
        <v>14</v>
      </c>
      <c r="AG199" s="3068"/>
      <c r="AH199" s="2840">
        <v>9</v>
      </c>
      <c r="AI199" s="3068"/>
      <c r="AJ199" s="2840">
        <v>5</v>
      </c>
      <c r="AK199" s="2843"/>
      <c r="AL199" s="320"/>
      <c r="AM199" s="320"/>
      <c r="AN199" s="320"/>
      <c r="AQ199" s="217"/>
      <c r="AR199" s="217"/>
      <c r="AS199" s="217"/>
    </row>
    <row r="200" spans="1:46" s="40" customFormat="1" ht="27" customHeight="1">
      <c r="B200" s="2425" t="s">
        <v>2720</v>
      </c>
      <c r="C200" s="2512"/>
      <c r="D200" s="2512"/>
      <c r="E200" s="2512"/>
      <c r="F200" s="2512"/>
      <c r="G200" s="2512"/>
      <c r="H200" s="2840">
        <v>65</v>
      </c>
      <c r="I200" s="3068"/>
      <c r="J200" s="2840">
        <v>35</v>
      </c>
      <c r="K200" s="3068"/>
      <c r="L200" s="2840">
        <v>30</v>
      </c>
      <c r="M200" s="2841"/>
      <c r="N200" s="2840">
        <v>13</v>
      </c>
      <c r="O200" s="3068"/>
      <c r="P200" s="2840">
        <v>4</v>
      </c>
      <c r="Q200" s="3068"/>
      <c r="R200" s="2840">
        <v>9</v>
      </c>
      <c r="S200" s="3068"/>
      <c r="T200" s="2840">
        <v>24</v>
      </c>
      <c r="U200" s="3068"/>
      <c r="V200" s="2840">
        <v>14</v>
      </c>
      <c r="W200" s="3068"/>
      <c r="X200" s="2840">
        <v>10</v>
      </c>
      <c r="Y200" s="3068"/>
      <c r="Z200" s="2840">
        <v>17</v>
      </c>
      <c r="AA200" s="3068"/>
      <c r="AB200" s="2840">
        <v>9</v>
      </c>
      <c r="AC200" s="3068"/>
      <c r="AD200" s="2840">
        <v>8</v>
      </c>
      <c r="AE200" s="3068"/>
      <c r="AF200" s="2840">
        <v>11</v>
      </c>
      <c r="AG200" s="3068"/>
      <c r="AH200" s="2840">
        <v>8</v>
      </c>
      <c r="AI200" s="3068"/>
      <c r="AJ200" s="2840">
        <v>3</v>
      </c>
      <c r="AK200" s="2843"/>
      <c r="AL200" s="320"/>
      <c r="AM200" s="320"/>
      <c r="AN200" s="320"/>
      <c r="AQ200" s="217"/>
      <c r="AR200" s="217"/>
      <c r="AS200" s="217"/>
    </row>
    <row r="201" spans="1:46" s="40" customFormat="1" ht="27" customHeight="1">
      <c r="B201" s="2425" t="s">
        <v>2771</v>
      </c>
      <c r="C201" s="2512"/>
      <c r="D201" s="2512"/>
      <c r="E201" s="2512"/>
      <c r="F201" s="2512"/>
      <c r="G201" s="2512"/>
      <c r="H201" s="2840">
        <v>57</v>
      </c>
      <c r="I201" s="3068"/>
      <c r="J201" s="2840">
        <v>26</v>
      </c>
      <c r="K201" s="3068"/>
      <c r="L201" s="2840">
        <v>31</v>
      </c>
      <c r="M201" s="2841"/>
      <c r="N201" s="2840">
        <v>9</v>
      </c>
      <c r="O201" s="3068"/>
      <c r="P201" s="2840">
        <v>2</v>
      </c>
      <c r="Q201" s="3068"/>
      <c r="R201" s="2840">
        <v>7</v>
      </c>
      <c r="S201" s="3068"/>
      <c r="T201" s="2840">
        <v>15</v>
      </c>
      <c r="U201" s="3068"/>
      <c r="V201" s="2840">
        <v>6</v>
      </c>
      <c r="W201" s="3068"/>
      <c r="X201" s="2840">
        <v>9</v>
      </c>
      <c r="Y201" s="3068"/>
      <c r="Z201" s="2840">
        <v>19</v>
      </c>
      <c r="AA201" s="3068"/>
      <c r="AB201" s="2840">
        <v>11</v>
      </c>
      <c r="AC201" s="3068"/>
      <c r="AD201" s="2840">
        <v>8</v>
      </c>
      <c r="AE201" s="3068"/>
      <c r="AF201" s="2840">
        <v>14</v>
      </c>
      <c r="AG201" s="3068"/>
      <c r="AH201" s="2840">
        <v>7</v>
      </c>
      <c r="AI201" s="3068"/>
      <c r="AJ201" s="2840">
        <v>7</v>
      </c>
      <c r="AK201" s="2843"/>
      <c r="AL201" s="320"/>
      <c r="AM201" s="320"/>
      <c r="AN201" s="320"/>
      <c r="AQ201" s="217"/>
      <c r="AR201" s="217"/>
      <c r="AS201" s="217"/>
    </row>
    <row r="202" spans="1:46" s="40" customFormat="1" ht="27" customHeight="1" thickBot="1">
      <c r="B202" s="2517" t="s">
        <v>2770</v>
      </c>
      <c r="C202" s="2679"/>
      <c r="D202" s="2679"/>
      <c r="E202" s="2679"/>
      <c r="F202" s="2679"/>
      <c r="G202" s="2679"/>
      <c r="H202" s="2844">
        <v>45</v>
      </c>
      <c r="I202" s="3065"/>
      <c r="J202" s="2844">
        <v>20</v>
      </c>
      <c r="K202" s="3065"/>
      <c r="L202" s="2844">
        <v>25</v>
      </c>
      <c r="M202" s="2845"/>
      <c r="N202" s="2844">
        <v>12</v>
      </c>
      <c r="O202" s="3065"/>
      <c r="P202" s="2844">
        <v>7</v>
      </c>
      <c r="Q202" s="3065"/>
      <c r="R202" s="2844">
        <v>5</v>
      </c>
      <c r="S202" s="3065"/>
      <c r="T202" s="2844">
        <v>8</v>
      </c>
      <c r="U202" s="3065"/>
      <c r="V202" s="2844">
        <v>2</v>
      </c>
      <c r="W202" s="3065"/>
      <c r="X202" s="2844">
        <v>6</v>
      </c>
      <c r="Y202" s="3065"/>
      <c r="Z202" s="2844">
        <v>12</v>
      </c>
      <c r="AA202" s="3065"/>
      <c r="AB202" s="2844">
        <v>4</v>
      </c>
      <c r="AC202" s="3065"/>
      <c r="AD202" s="2844">
        <v>8</v>
      </c>
      <c r="AE202" s="3065"/>
      <c r="AF202" s="2844">
        <v>13</v>
      </c>
      <c r="AG202" s="3065"/>
      <c r="AH202" s="2844">
        <v>7</v>
      </c>
      <c r="AI202" s="3065"/>
      <c r="AJ202" s="2844">
        <v>6</v>
      </c>
      <c r="AK202" s="2847"/>
      <c r="AL202" s="320"/>
      <c r="AM202" s="320"/>
      <c r="AN202" s="320"/>
      <c r="AQ202" s="217"/>
      <c r="AR202" s="217"/>
      <c r="AS202" s="217"/>
    </row>
    <row r="203" spans="1:46" ht="13.5" customHeight="1">
      <c r="B203" s="100" t="s">
        <v>787</v>
      </c>
      <c r="C203" s="58"/>
      <c r="D203" s="58"/>
      <c r="E203" s="58"/>
      <c r="F203" s="58"/>
      <c r="G203" s="59"/>
      <c r="H203" s="59"/>
      <c r="I203" s="59"/>
      <c r="J203" s="59"/>
      <c r="K203" s="59"/>
      <c r="L203" s="59"/>
      <c r="M203" s="59"/>
      <c r="N203" s="59"/>
      <c r="O203" s="59"/>
      <c r="P203" s="59"/>
      <c r="Q203" s="59"/>
      <c r="R203" s="59"/>
      <c r="S203" s="59"/>
      <c r="T203" s="59"/>
      <c r="U203" s="59"/>
      <c r="V203" s="59"/>
      <c r="W203" s="59"/>
    </row>
    <row r="204" spans="1:46" ht="12.6" customHeight="1">
      <c r="B204" s="60"/>
      <c r="C204" s="15"/>
      <c r="D204" s="15"/>
      <c r="E204" s="15"/>
      <c r="F204" s="15"/>
      <c r="G204" s="15"/>
      <c r="H204" s="15"/>
      <c r="I204" s="15"/>
      <c r="J204" s="15"/>
      <c r="K204" s="15"/>
      <c r="L204" s="15"/>
      <c r="AK204" s="48"/>
    </row>
    <row r="205" spans="1:46" ht="12.6" customHeight="1">
      <c r="A205" s="60"/>
      <c r="B205" s="15"/>
      <c r="C205" s="15"/>
      <c r="D205" s="15"/>
      <c r="E205" s="15"/>
      <c r="F205" s="15"/>
      <c r="G205" s="15"/>
      <c r="H205" s="15"/>
      <c r="I205" s="15"/>
      <c r="J205" s="15"/>
      <c r="K205" s="15"/>
      <c r="AM205" s="48"/>
    </row>
    <row r="206" spans="1:46" ht="17.25" customHeight="1">
      <c r="A206" s="94" t="s">
        <v>1819</v>
      </c>
      <c r="B206" s="15"/>
      <c r="C206" s="15"/>
      <c r="D206" s="15"/>
      <c r="E206" s="15"/>
      <c r="F206" s="15"/>
      <c r="G206" s="15"/>
      <c r="H206" s="15"/>
      <c r="I206" s="15"/>
      <c r="J206" s="15"/>
      <c r="K206" s="15"/>
    </row>
    <row r="207" spans="1:46" ht="13.5" customHeight="1">
      <c r="B207" s="15"/>
      <c r="H207" s="2512"/>
      <c r="I207" s="2512"/>
      <c r="J207" s="2512"/>
      <c r="K207" s="53"/>
      <c r="L207" s="53"/>
      <c r="M207" s="53"/>
      <c r="N207" s="53"/>
      <c r="O207" s="53"/>
      <c r="P207" s="53"/>
      <c r="Q207" s="53"/>
      <c r="R207" s="53"/>
      <c r="S207" s="53"/>
      <c r="T207" s="53"/>
      <c r="U207" s="53"/>
      <c r="AE207" s="48" t="s">
        <v>2208</v>
      </c>
    </row>
    <row r="208" spans="1:46" ht="13.5" customHeight="1" thickBot="1">
      <c r="B208" s="15"/>
      <c r="H208" s="302"/>
      <c r="I208" s="2512"/>
      <c r="J208" s="2512"/>
      <c r="K208" s="53"/>
      <c r="L208" s="53"/>
      <c r="M208" s="53"/>
      <c r="N208" s="53"/>
      <c r="O208" s="53"/>
      <c r="P208" s="53"/>
      <c r="Q208" s="53"/>
      <c r="R208" s="53"/>
      <c r="S208" s="53"/>
      <c r="T208" s="53"/>
      <c r="U208" s="53"/>
      <c r="AE208" s="65" t="s">
        <v>680</v>
      </c>
    </row>
    <row r="209" spans="1:41" ht="13.5" customHeight="1">
      <c r="B209" s="2768" t="s">
        <v>2049</v>
      </c>
      <c r="C209" s="2769"/>
      <c r="D209" s="2769"/>
      <c r="E209" s="2769"/>
      <c r="F209" s="2769"/>
      <c r="G209" s="2770"/>
      <c r="H209" s="2774" t="s">
        <v>836</v>
      </c>
      <c r="I209" s="2769"/>
      <c r="J209" s="2769"/>
      <c r="K209" s="2770"/>
      <c r="L209" s="3452" t="s">
        <v>837</v>
      </c>
      <c r="M209" s="3452"/>
      <c r="N209" s="3452"/>
      <c r="O209" s="3452"/>
      <c r="P209" s="3452"/>
      <c r="Q209" s="3452"/>
      <c r="R209" s="3452"/>
      <c r="S209" s="3452"/>
      <c r="T209" s="3452"/>
      <c r="U209" s="3452"/>
      <c r="V209" s="3452" t="s">
        <v>838</v>
      </c>
      <c r="W209" s="3452"/>
      <c r="X209" s="3452"/>
      <c r="Y209" s="3452"/>
      <c r="Z209" s="3452"/>
      <c r="AA209" s="3452"/>
      <c r="AB209" s="3452"/>
      <c r="AC209" s="3452"/>
      <c r="AD209" s="3452"/>
      <c r="AE209" s="3453"/>
    </row>
    <row r="210" spans="1:41" ht="13.5" customHeight="1">
      <c r="B210" s="2771"/>
      <c r="C210" s="2772"/>
      <c r="D210" s="2772"/>
      <c r="E210" s="2772"/>
      <c r="F210" s="2772"/>
      <c r="G210" s="2773"/>
      <c r="H210" s="2775"/>
      <c r="I210" s="2772"/>
      <c r="J210" s="2772"/>
      <c r="K210" s="2773"/>
      <c r="L210" s="3454" t="s">
        <v>3</v>
      </c>
      <c r="M210" s="3454"/>
      <c r="N210" s="3454"/>
      <c r="O210" s="3454"/>
      <c r="P210" s="3454" t="s">
        <v>4</v>
      </c>
      <c r="Q210" s="3454"/>
      <c r="R210" s="3454"/>
      <c r="S210" s="3454" t="s">
        <v>5</v>
      </c>
      <c r="T210" s="3454"/>
      <c r="U210" s="3454"/>
      <c r="V210" s="3454" t="s">
        <v>3</v>
      </c>
      <c r="W210" s="3454"/>
      <c r="X210" s="3454"/>
      <c r="Y210" s="3454"/>
      <c r="Z210" s="3454" t="s">
        <v>4</v>
      </c>
      <c r="AA210" s="3454"/>
      <c r="AB210" s="3454"/>
      <c r="AC210" s="3454" t="s">
        <v>5</v>
      </c>
      <c r="AD210" s="3454"/>
      <c r="AE210" s="3455"/>
      <c r="AF210" s="53"/>
      <c r="AG210" s="53"/>
    </row>
    <row r="211" spans="1:41" s="65" customFormat="1" ht="27" customHeight="1">
      <c r="B211" s="2425" t="s">
        <v>2397</v>
      </c>
      <c r="C211" s="2512"/>
      <c r="D211" s="2512"/>
      <c r="E211" s="2512"/>
      <c r="F211" s="2512"/>
      <c r="G211" s="2512"/>
      <c r="H211" s="2833">
        <v>640</v>
      </c>
      <c r="I211" s="1718"/>
      <c r="J211" s="1718"/>
      <c r="K211" s="1696"/>
      <c r="L211" s="2822">
        <v>748</v>
      </c>
      <c r="M211" s="2512"/>
      <c r="N211" s="2512"/>
      <c r="O211" s="1663"/>
      <c r="P211" s="2833">
        <v>361</v>
      </c>
      <c r="Q211" s="1718"/>
      <c r="R211" s="1696"/>
      <c r="S211" s="2512">
        <v>387</v>
      </c>
      <c r="T211" s="2512"/>
      <c r="U211" s="1663"/>
      <c r="V211" s="2822">
        <v>610</v>
      </c>
      <c r="W211" s="2512"/>
      <c r="X211" s="2512"/>
      <c r="Y211" s="2512"/>
      <c r="Z211" s="2833">
        <v>309</v>
      </c>
      <c r="AA211" s="1718"/>
      <c r="AB211" s="1696"/>
      <c r="AC211" s="2512">
        <v>301</v>
      </c>
      <c r="AD211" s="2512"/>
      <c r="AE211" s="2823"/>
      <c r="AF211" s="66"/>
      <c r="AG211" s="66"/>
    </row>
    <row r="212" spans="1:41" s="65" customFormat="1" ht="27" customHeight="1">
      <c r="B212" s="2425" t="s">
        <v>2457</v>
      </c>
      <c r="C212" s="2512"/>
      <c r="D212" s="2512"/>
      <c r="E212" s="2512"/>
      <c r="F212" s="2512"/>
      <c r="G212" s="2512"/>
      <c r="H212" s="2822">
        <v>640</v>
      </c>
      <c r="I212" s="2512"/>
      <c r="J212" s="2512"/>
      <c r="K212" s="1663"/>
      <c r="L212" s="2822">
        <v>684</v>
      </c>
      <c r="M212" s="2512"/>
      <c r="N212" s="2512"/>
      <c r="O212" s="1663"/>
      <c r="P212" s="2822">
        <v>347</v>
      </c>
      <c r="Q212" s="2512"/>
      <c r="R212" s="1663"/>
      <c r="S212" s="2512">
        <v>337</v>
      </c>
      <c r="T212" s="2512"/>
      <c r="U212" s="1663"/>
      <c r="V212" s="2822">
        <v>617</v>
      </c>
      <c r="W212" s="2512"/>
      <c r="X212" s="2512"/>
      <c r="Y212" s="2512"/>
      <c r="Z212" s="2822">
        <v>335</v>
      </c>
      <c r="AA212" s="2512"/>
      <c r="AB212" s="1663"/>
      <c r="AC212" s="2512">
        <v>282</v>
      </c>
      <c r="AD212" s="2512"/>
      <c r="AE212" s="2823"/>
      <c r="AF212" s="66"/>
      <c r="AG212" s="66"/>
    </row>
    <row r="213" spans="1:41" s="65" customFormat="1" ht="27" customHeight="1">
      <c r="B213" s="2425" t="s">
        <v>2720</v>
      </c>
      <c r="C213" s="2512"/>
      <c r="D213" s="2512"/>
      <c r="E213" s="2512"/>
      <c r="F213" s="2512"/>
      <c r="G213" s="2512"/>
      <c r="H213" s="2822">
        <v>560</v>
      </c>
      <c r="I213" s="2512"/>
      <c r="J213" s="2512"/>
      <c r="K213" s="1663"/>
      <c r="L213" s="2822">
        <v>606</v>
      </c>
      <c r="M213" s="2512"/>
      <c r="N213" s="2512"/>
      <c r="O213" s="1663"/>
      <c r="P213" s="2822">
        <v>299</v>
      </c>
      <c r="Q213" s="2512"/>
      <c r="R213" s="1663"/>
      <c r="S213" s="2512">
        <v>307</v>
      </c>
      <c r="T213" s="2512"/>
      <c r="U213" s="1663"/>
      <c r="V213" s="2822">
        <v>529</v>
      </c>
      <c r="W213" s="2512"/>
      <c r="X213" s="2512"/>
      <c r="Y213" s="2512"/>
      <c r="Z213" s="2822">
        <v>269</v>
      </c>
      <c r="AA213" s="2512"/>
      <c r="AB213" s="1663"/>
      <c r="AC213" s="2512">
        <v>260</v>
      </c>
      <c r="AD213" s="2512"/>
      <c r="AE213" s="2823"/>
      <c r="AF213" s="66"/>
      <c r="AG213" s="66"/>
    </row>
    <row r="214" spans="1:41" s="65" customFormat="1" ht="27" customHeight="1">
      <c r="B214" s="2425" t="s">
        <v>2771</v>
      </c>
      <c r="C214" s="2512"/>
      <c r="D214" s="2512"/>
      <c r="E214" s="2512"/>
      <c r="F214" s="2512"/>
      <c r="G214" s="2512"/>
      <c r="H214" s="2822">
        <v>560</v>
      </c>
      <c r="I214" s="2512"/>
      <c r="J214" s="2512"/>
      <c r="K214" s="1663"/>
      <c r="L214" s="2822">
        <v>620</v>
      </c>
      <c r="M214" s="2512"/>
      <c r="N214" s="2512"/>
      <c r="O214" s="1663"/>
      <c r="P214" s="2699">
        <v>307</v>
      </c>
      <c r="Q214" s="3480"/>
      <c r="R214" s="2700"/>
      <c r="S214" s="2512">
        <v>313</v>
      </c>
      <c r="T214" s="2512"/>
      <c r="U214" s="1663"/>
      <c r="V214" s="2822">
        <v>514</v>
      </c>
      <c r="W214" s="2512"/>
      <c r="X214" s="2512"/>
      <c r="Y214" s="2512"/>
      <c r="Z214" s="2822">
        <v>251</v>
      </c>
      <c r="AA214" s="2512"/>
      <c r="AB214" s="1663"/>
      <c r="AC214" s="2512">
        <v>263</v>
      </c>
      <c r="AD214" s="2512"/>
      <c r="AE214" s="2823"/>
      <c r="AF214" s="66"/>
      <c r="AG214" s="66"/>
    </row>
    <row r="215" spans="1:41" s="65" customFormat="1" ht="27" customHeight="1" thickBot="1">
      <c r="B215" s="2517" t="s">
        <v>2770</v>
      </c>
      <c r="C215" s="2679"/>
      <c r="D215" s="2679"/>
      <c r="E215" s="2679"/>
      <c r="F215" s="2679"/>
      <c r="G215" s="2679"/>
      <c r="H215" s="2824">
        <v>560</v>
      </c>
      <c r="I215" s="2679"/>
      <c r="J215" s="2679"/>
      <c r="K215" s="1669"/>
      <c r="L215" s="2824">
        <v>589</v>
      </c>
      <c r="M215" s="2679"/>
      <c r="N215" s="2679"/>
      <c r="O215" s="1669"/>
      <c r="P215" s="2696">
        <v>296</v>
      </c>
      <c r="Q215" s="3437"/>
      <c r="R215" s="2697"/>
      <c r="S215" s="2679">
        <v>293</v>
      </c>
      <c r="T215" s="2679"/>
      <c r="U215" s="1669"/>
      <c r="V215" s="2824">
        <v>523</v>
      </c>
      <c r="W215" s="2679"/>
      <c r="X215" s="2679"/>
      <c r="Y215" s="2679"/>
      <c r="Z215" s="2824">
        <v>264</v>
      </c>
      <c r="AA215" s="2679"/>
      <c r="AB215" s="1669"/>
      <c r="AC215" s="2679">
        <v>259</v>
      </c>
      <c r="AD215" s="2679"/>
      <c r="AE215" s="2825"/>
      <c r="AF215" s="66"/>
      <c r="AG215" s="66"/>
    </row>
    <row r="216" spans="1:41" ht="13.5" customHeight="1">
      <c r="B216" s="100" t="s">
        <v>787</v>
      </c>
      <c r="C216" s="58"/>
      <c r="D216" s="58"/>
      <c r="E216" s="58"/>
      <c r="F216" s="58"/>
      <c r="G216" s="59"/>
      <c r="H216" s="59"/>
      <c r="I216" s="59"/>
      <c r="J216" s="59"/>
      <c r="K216" s="59"/>
      <c r="L216" s="59"/>
      <c r="M216" s="59"/>
      <c r="N216" s="59"/>
      <c r="O216" s="59"/>
      <c r="P216" s="59"/>
      <c r="Q216" s="59"/>
      <c r="R216" s="59"/>
      <c r="S216" s="59"/>
      <c r="T216" s="59"/>
      <c r="U216" s="59"/>
      <c r="V216" s="59"/>
      <c r="W216" s="59"/>
    </row>
    <row r="217" spans="1:41" ht="12.6" customHeight="1">
      <c r="B217" s="15"/>
      <c r="H217" s="275"/>
      <c r="I217" s="275"/>
      <c r="J217" s="275"/>
      <c r="K217" s="53"/>
      <c r="L217" s="53"/>
      <c r="M217" s="53"/>
      <c r="N217" s="53"/>
      <c r="O217" s="53"/>
      <c r="P217" s="53"/>
      <c r="Q217" s="53"/>
      <c r="R217" s="53"/>
      <c r="S217" s="53"/>
      <c r="T217" s="53"/>
      <c r="U217" s="53"/>
      <c r="AE217" s="48"/>
    </row>
    <row r="218" spans="1:41" ht="13.5" customHeight="1">
      <c r="B218" s="15"/>
      <c r="H218" s="275"/>
      <c r="I218" s="275"/>
      <c r="J218" s="275"/>
      <c r="K218" s="53"/>
      <c r="L218" s="53"/>
      <c r="M218" s="53"/>
      <c r="N218" s="53"/>
      <c r="O218" s="53"/>
      <c r="P218" s="53"/>
      <c r="Q218" s="53"/>
      <c r="R218" s="53"/>
      <c r="S218" s="53"/>
      <c r="T218" s="53"/>
      <c r="U218" s="53"/>
      <c r="AE218" s="48"/>
    </row>
    <row r="219" spans="1:41" ht="17.25" customHeight="1">
      <c r="A219" s="94" t="s">
        <v>1820</v>
      </c>
      <c r="B219" s="15"/>
      <c r="C219" s="15"/>
      <c r="D219" s="15"/>
      <c r="E219" s="15"/>
      <c r="F219" s="15"/>
      <c r="G219" s="15"/>
      <c r="H219" s="15"/>
      <c r="I219" s="15"/>
      <c r="J219" s="15"/>
      <c r="K219" s="275"/>
    </row>
    <row r="220" spans="1:41" ht="13.5" customHeight="1">
      <c r="A220" s="15"/>
      <c r="N220" s="320"/>
      <c r="O220" s="320"/>
      <c r="P220" s="320"/>
      <c r="Q220" s="320"/>
      <c r="AO220" s="48" t="s">
        <v>2208</v>
      </c>
    </row>
    <row r="221" spans="1:41" ht="13.5" customHeight="1" thickBot="1">
      <c r="A221" s="15"/>
      <c r="N221" s="319"/>
      <c r="O221" s="319"/>
      <c r="P221" s="319"/>
      <c r="Q221" s="319"/>
      <c r="AO221" s="65" t="s">
        <v>3481</v>
      </c>
    </row>
    <row r="222" spans="1:41" ht="18.75" customHeight="1">
      <c r="A222" s="67"/>
      <c r="B222" s="1186" t="s">
        <v>2049</v>
      </c>
      <c r="C222" s="1187"/>
      <c r="D222" s="1187"/>
      <c r="E222" s="1187"/>
      <c r="F222" s="1187"/>
      <c r="G222" s="1188"/>
      <c r="H222" s="1298" t="s">
        <v>1792</v>
      </c>
      <c r="I222" s="1289"/>
      <c r="J222" s="1289"/>
      <c r="K222" s="1289"/>
      <c r="L222" s="1289"/>
      <c r="M222" s="1297"/>
      <c r="N222" s="2180" t="s">
        <v>1793</v>
      </c>
      <c r="O222" s="2653"/>
      <c r="P222" s="2653"/>
      <c r="Q222" s="2157"/>
      <c r="R222" s="2180" t="s">
        <v>2210</v>
      </c>
      <c r="S222" s="2653"/>
      <c r="T222" s="2653"/>
      <c r="U222" s="2157"/>
      <c r="V222" s="2180" t="s">
        <v>2211</v>
      </c>
      <c r="W222" s="2653"/>
      <c r="X222" s="2653"/>
      <c r="Y222" s="2157"/>
      <c r="Z222" s="2180" t="s">
        <v>1789</v>
      </c>
      <c r="AA222" s="2653"/>
      <c r="AB222" s="2653"/>
      <c r="AC222" s="2157"/>
      <c r="AD222" s="1296" t="s">
        <v>839</v>
      </c>
      <c r="AE222" s="1289"/>
      <c r="AF222" s="1289"/>
      <c r="AG222" s="1297"/>
      <c r="AH222" s="1298" t="s">
        <v>1790</v>
      </c>
      <c r="AI222" s="1289"/>
      <c r="AJ222" s="1289"/>
      <c r="AK222" s="1297"/>
      <c r="AL222" s="1298" t="s">
        <v>1791</v>
      </c>
      <c r="AM222" s="1289"/>
      <c r="AN222" s="1289"/>
      <c r="AO222" s="1290"/>
    </row>
    <row r="223" spans="1:41" ht="18.75" customHeight="1">
      <c r="A223" s="67"/>
      <c r="B223" s="2230"/>
      <c r="C223" s="2231"/>
      <c r="D223" s="2231"/>
      <c r="E223" s="2231"/>
      <c r="F223" s="2231"/>
      <c r="G223" s="2232"/>
      <c r="H223" s="2178"/>
      <c r="I223" s="2218"/>
      <c r="J223" s="2218"/>
      <c r="K223" s="2218"/>
      <c r="L223" s="2218"/>
      <c r="M223" s="2179"/>
      <c r="N223" s="2158"/>
      <c r="O223" s="2654"/>
      <c r="P223" s="2654"/>
      <c r="Q223" s="2159"/>
      <c r="R223" s="2158"/>
      <c r="S223" s="2654"/>
      <c r="T223" s="2654"/>
      <c r="U223" s="2159"/>
      <c r="V223" s="2158"/>
      <c r="W223" s="2654"/>
      <c r="X223" s="2654"/>
      <c r="Y223" s="2159"/>
      <c r="Z223" s="2158"/>
      <c r="AA223" s="2654"/>
      <c r="AB223" s="2654"/>
      <c r="AC223" s="2159"/>
      <c r="AD223" s="2178"/>
      <c r="AE223" s="2218"/>
      <c r="AF223" s="2218"/>
      <c r="AG223" s="2179"/>
      <c r="AH223" s="2178"/>
      <c r="AI223" s="2218"/>
      <c r="AJ223" s="2218"/>
      <c r="AK223" s="2179"/>
      <c r="AL223" s="2178"/>
      <c r="AM223" s="2218"/>
      <c r="AN223" s="2218"/>
      <c r="AO223" s="2531"/>
    </row>
    <row r="224" spans="1:41" ht="13.5" customHeight="1">
      <c r="A224" s="67"/>
      <c r="B224" s="1189"/>
      <c r="C224" s="1190"/>
      <c r="D224" s="1190"/>
      <c r="E224" s="1190"/>
      <c r="F224" s="1190"/>
      <c r="G224" s="1191"/>
      <c r="H224" s="2340" t="s">
        <v>3</v>
      </c>
      <c r="I224" s="2714"/>
      <c r="J224" s="2340" t="s">
        <v>4</v>
      </c>
      <c r="K224" s="2714"/>
      <c r="L224" s="2340" t="s">
        <v>5</v>
      </c>
      <c r="M224" s="2714"/>
      <c r="N224" s="2340" t="s">
        <v>4</v>
      </c>
      <c r="O224" s="2714"/>
      <c r="P224" s="2340" t="s">
        <v>5</v>
      </c>
      <c r="Q224" s="2714"/>
      <c r="R224" s="2340" t="s">
        <v>4</v>
      </c>
      <c r="S224" s="2714"/>
      <c r="T224" s="2340" t="s">
        <v>5</v>
      </c>
      <c r="U224" s="2714"/>
      <c r="V224" s="2340" t="s">
        <v>4</v>
      </c>
      <c r="W224" s="2714"/>
      <c r="X224" s="2340" t="s">
        <v>5</v>
      </c>
      <c r="Y224" s="2714"/>
      <c r="Z224" s="2340" t="s">
        <v>4</v>
      </c>
      <c r="AA224" s="2714"/>
      <c r="AB224" s="2340" t="s">
        <v>5</v>
      </c>
      <c r="AC224" s="2714"/>
      <c r="AD224" s="2340" t="s">
        <v>4</v>
      </c>
      <c r="AE224" s="2714"/>
      <c r="AF224" s="2340" t="s">
        <v>5</v>
      </c>
      <c r="AG224" s="2714"/>
      <c r="AH224" s="2340" t="s">
        <v>4</v>
      </c>
      <c r="AI224" s="2714"/>
      <c r="AJ224" s="2340" t="s">
        <v>5</v>
      </c>
      <c r="AK224" s="2714"/>
      <c r="AL224" s="2340" t="s">
        <v>4</v>
      </c>
      <c r="AM224" s="2714"/>
      <c r="AN224" s="2340" t="s">
        <v>5</v>
      </c>
      <c r="AO224" s="2341"/>
    </row>
    <row r="225" spans="1:41" s="65" customFormat="1" ht="27" customHeight="1">
      <c r="A225" s="68"/>
      <c r="B225" s="2425" t="s">
        <v>2397</v>
      </c>
      <c r="C225" s="2512"/>
      <c r="D225" s="2512"/>
      <c r="E225" s="2512"/>
      <c r="F225" s="2512"/>
      <c r="G225" s="2512"/>
      <c r="H225" s="2833">
        <v>632</v>
      </c>
      <c r="I225" s="1696"/>
      <c r="J225" s="2833">
        <v>318</v>
      </c>
      <c r="K225" s="1696"/>
      <c r="L225" s="2833">
        <v>314</v>
      </c>
      <c r="M225" s="1696"/>
      <c r="N225" s="2833">
        <v>212</v>
      </c>
      <c r="O225" s="1696"/>
      <c r="P225" s="2833">
        <v>202</v>
      </c>
      <c r="Q225" s="1696"/>
      <c r="R225" s="2833">
        <v>26</v>
      </c>
      <c r="S225" s="1696"/>
      <c r="T225" s="2833">
        <v>59</v>
      </c>
      <c r="U225" s="1696"/>
      <c r="V225" s="2833">
        <v>9</v>
      </c>
      <c r="W225" s="1696"/>
      <c r="X225" s="2833" t="s">
        <v>121</v>
      </c>
      <c r="Y225" s="1696"/>
      <c r="Z225" s="2833">
        <v>3</v>
      </c>
      <c r="AA225" s="1696"/>
      <c r="AB225" s="3614">
        <v>1</v>
      </c>
      <c r="AC225" s="3615"/>
      <c r="AD225" s="2833">
        <v>41</v>
      </c>
      <c r="AE225" s="1696"/>
      <c r="AF225" s="2833">
        <v>39</v>
      </c>
      <c r="AG225" s="1696"/>
      <c r="AH225" s="2833">
        <v>3</v>
      </c>
      <c r="AI225" s="1696"/>
      <c r="AJ225" s="2833">
        <v>1</v>
      </c>
      <c r="AK225" s="1696"/>
      <c r="AL225" s="2833">
        <v>24</v>
      </c>
      <c r="AM225" s="1696"/>
      <c r="AN225" s="2833">
        <v>12</v>
      </c>
      <c r="AO225" s="2834"/>
    </row>
    <row r="226" spans="1:41" s="65" customFormat="1" ht="27" customHeight="1">
      <c r="A226" s="68"/>
      <c r="B226" s="2425" t="s">
        <v>2457</v>
      </c>
      <c r="C226" s="2512"/>
      <c r="D226" s="2512"/>
      <c r="E226" s="2512"/>
      <c r="F226" s="2512"/>
      <c r="G226" s="2512"/>
      <c r="H226" s="2822">
        <v>618</v>
      </c>
      <c r="I226" s="1663"/>
      <c r="J226" s="2822">
        <v>319</v>
      </c>
      <c r="K226" s="1663"/>
      <c r="L226" s="2822">
        <v>299</v>
      </c>
      <c r="M226" s="1663"/>
      <c r="N226" s="2822">
        <v>208</v>
      </c>
      <c r="O226" s="1663"/>
      <c r="P226" s="2822">
        <v>205</v>
      </c>
      <c r="Q226" s="1663"/>
      <c r="R226" s="2822">
        <v>25</v>
      </c>
      <c r="S226" s="1663"/>
      <c r="T226" s="2822">
        <v>48</v>
      </c>
      <c r="U226" s="1663"/>
      <c r="V226" s="2822">
        <v>1</v>
      </c>
      <c r="W226" s="1663"/>
      <c r="X226" s="2822" t="s">
        <v>121</v>
      </c>
      <c r="Y226" s="1663"/>
      <c r="Z226" s="2822" t="s">
        <v>121</v>
      </c>
      <c r="AA226" s="1663"/>
      <c r="AB226" s="2822" t="s">
        <v>121</v>
      </c>
      <c r="AC226" s="1663"/>
      <c r="AD226" s="2822">
        <v>60</v>
      </c>
      <c r="AE226" s="1663"/>
      <c r="AF226" s="2822">
        <v>37</v>
      </c>
      <c r="AG226" s="1663"/>
      <c r="AH226" s="2822" t="s">
        <v>121</v>
      </c>
      <c r="AI226" s="1663"/>
      <c r="AJ226" s="2822" t="s">
        <v>121</v>
      </c>
      <c r="AK226" s="1663"/>
      <c r="AL226" s="2822">
        <v>25</v>
      </c>
      <c r="AM226" s="1663"/>
      <c r="AN226" s="2822">
        <v>9</v>
      </c>
      <c r="AO226" s="2823"/>
    </row>
    <row r="227" spans="1:41" s="65" customFormat="1" ht="27" customHeight="1">
      <c r="A227" s="68"/>
      <c r="B227" s="2425" t="s">
        <v>2720</v>
      </c>
      <c r="C227" s="2512"/>
      <c r="D227" s="2512"/>
      <c r="E227" s="2512"/>
      <c r="F227" s="2512"/>
      <c r="G227" s="2512"/>
      <c r="H227" s="2822">
        <v>631</v>
      </c>
      <c r="I227" s="1663"/>
      <c r="J227" s="2822">
        <v>313</v>
      </c>
      <c r="K227" s="1663"/>
      <c r="L227" s="2822">
        <v>318</v>
      </c>
      <c r="M227" s="1663"/>
      <c r="N227" s="2822">
        <v>207</v>
      </c>
      <c r="O227" s="1663"/>
      <c r="P227" s="2822">
        <v>209</v>
      </c>
      <c r="Q227" s="1663"/>
      <c r="R227" s="2822">
        <v>20</v>
      </c>
      <c r="S227" s="1663"/>
      <c r="T227" s="2822">
        <v>49</v>
      </c>
      <c r="U227" s="1663"/>
      <c r="V227" s="2822" t="s">
        <v>121</v>
      </c>
      <c r="W227" s="1663"/>
      <c r="X227" s="2822" t="s">
        <v>121</v>
      </c>
      <c r="Y227" s="1663"/>
      <c r="Z227" s="2822">
        <v>4</v>
      </c>
      <c r="AA227" s="1663"/>
      <c r="AB227" s="2822" t="s">
        <v>121</v>
      </c>
      <c r="AC227" s="1663"/>
      <c r="AD227" s="2822">
        <v>50</v>
      </c>
      <c r="AE227" s="1663"/>
      <c r="AF227" s="2822">
        <v>49</v>
      </c>
      <c r="AG227" s="1663"/>
      <c r="AH227" s="2822" t="s">
        <v>121</v>
      </c>
      <c r="AI227" s="1663"/>
      <c r="AJ227" s="2822" t="s">
        <v>121</v>
      </c>
      <c r="AK227" s="1663"/>
      <c r="AL227" s="2822">
        <v>32</v>
      </c>
      <c r="AM227" s="1663"/>
      <c r="AN227" s="2822">
        <v>11</v>
      </c>
      <c r="AO227" s="2823"/>
    </row>
    <row r="228" spans="1:41" s="65" customFormat="1" ht="27" customHeight="1">
      <c r="A228" s="68"/>
      <c r="B228" s="2425" t="s">
        <v>2771</v>
      </c>
      <c r="C228" s="2512"/>
      <c r="D228" s="2512"/>
      <c r="E228" s="2512"/>
      <c r="F228" s="2512"/>
      <c r="G228" s="2512"/>
      <c r="H228" s="2822">
        <v>568</v>
      </c>
      <c r="I228" s="1663"/>
      <c r="J228" s="2822">
        <v>295</v>
      </c>
      <c r="K228" s="1663"/>
      <c r="L228" s="2699">
        <v>273</v>
      </c>
      <c r="M228" s="2700"/>
      <c r="N228" s="2822">
        <v>203</v>
      </c>
      <c r="O228" s="1663"/>
      <c r="P228" s="2822">
        <v>179</v>
      </c>
      <c r="Q228" s="1663"/>
      <c r="R228" s="2822">
        <v>30</v>
      </c>
      <c r="S228" s="1663"/>
      <c r="T228" s="2822">
        <v>40</v>
      </c>
      <c r="U228" s="1663"/>
      <c r="V228" s="2822">
        <v>4</v>
      </c>
      <c r="W228" s="1663"/>
      <c r="X228" s="2822">
        <v>2</v>
      </c>
      <c r="Y228" s="1663"/>
      <c r="Z228" s="2822">
        <v>2</v>
      </c>
      <c r="AA228" s="1663"/>
      <c r="AB228" s="2822" t="s">
        <v>121</v>
      </c>
      <c r="AC228" s="1663"/>
      <c r="AD228" s="2822">
        <v>35</v>
      </c>
      <c r="AE228" s="1663"/>
      <c r="AF228" s="2822">
        <v>45</v>
      </c>
      <c r="AG228" s="1663"/>
      <c r="AH228" s="2822" t="s">
        <v>121</v>
      </c>
      <c r="AI228" s="1663"/>
      <c r="AJ228" s="2822" t="s">
        <v>121</v>
      </c>
      <c r="AK228" s="1663"/>
      <c r="AL228" s="2822">
        <v>21</v>
      </c>
      <c r="AM228" s="1663"/>
      <c r="AN228" s="2822">
        <v>7</v>
      </c>
      <c r="AO228" s="2823"/>
    </row>
    <row r="229" spans="1:41" s="65" customFormat="1" ht="27" customHeight="1" thickBot="1">
      <c r="A229" s="68"/>
      <c r="B229" s="2517" t="s">
        <v>2770</v>
      </c>
      <c r="C229" s="2679"/>
      <c r="D229" s="2679"/>
      <c r="E229" s="2679"/>
      <c r="F229" s="2679"/>
      <c r="G229" s="2679"/>
      <c r="H229" s="2824">
        <v>598</v>
      </c>
      <c r="I229" s="1669"/>
      <c r="J229" s="2824">
        <v>322</v>
      </c>
      <c r="K229" s="1669"/>
      <c r="L229" s="2696">
        <v>276</v>
      </c>
      <c r="M229" s="2697"/>
      <c r="N229" s="2824">
        <v>224</v>
      </c>
      <c r="O229" s="1669"/>
      <c r="P229" s="2824">
        <v>188</v>
      </c>
      <c r="Q229" s="1669"/>
      <c r="R229" s="2824">
        <v>28</v>
      </c>
      <c r="S229" s="1669"/>
      <c r="T229" s="2824">
        <v>39</v>
      </c>
      <c r="U229" s="1669"/>
      <c r="V229" s="2824" t="s">
        <v>121</v>
      </c>
      <c r="W229" s="1669"/>
      <c r="X229" s="2824" t="s">
        <v>121</v>
      </c>
      <c r="Y229" s="1669"/>
      <c r="Z229" s="2824">
        <v>3</v>
      </c>
      <c r="AA229" s="1669"/>
      <c r="AB229" s="2824">
        <v>1</v>
      </c>
      <c r="AC229" s="1669"/>
      <c r="AD229" s="2824">
        <v>51</v>
      </c>
      <c r="AE229" s="1669"/>
      <c r="AF229" s="2824">
        <v>36</v>
      </c>
      <c r="AG229" s="1669"/>
      <c r="AH229" s="2824" t="s">
        <v>121</v>
      </c>
      <c r="AI229" s="1669"/>
      <c r="AJ229" s="2824" t="s">
        <v>121</v>
      </c>
      <c r="AK229" s="1669"/>
      <c r="AL229" s="2824">
        <v>16</v>
      </c>
      <c r="AM229" s="1669"/>
      <c r="AN229" s="2824">
        <v>12</v>
      </c>
      <c r="AO229" s="2825"/>
    </row>
    <row r="230" spans="1:41" ht="13.5" customHeight="1" thickBot="1">
      <c r="A230" s="67"/>
      <c r="N230" s="2578"/>
      <c r="O230" s="2578"/>
      <c r="P230" s="2578"/>
      <c r="Q230" s="2578"/>
      <c r="R230" s="67"/>
      <c r="S230" s="67"/>
      <c r="T230" s="67"/>
      <c r="U230" s="67"/>
      <c r="V230" s="67"/>
      <c r="W230" s="67"/>
      <c r="X230" s="67"/>
      <c r="Y230" s="67"/>
      <c r="Z230" s="67"/>
      <c r="AA230" s="67"/>
      <c r="AB230" s="67"/>
      <c r="AC230" s="67"/>
    </row>
    <row r="231" spans="1:41" ht="26.25" customHeight="1">
      <c r="A231" s="67"/>
      <c r="B231" s="1186" t="s">
        <v>2049</v>
      </c>
      <c r="C231" s="1187"/>
      <c r="D231" s="1187"/>
      <c r="E231" s="1187"/>
      <c r="F231" s="1187"/>
      <c r="G231" s="1188"/>
      <c r="H231" s="1194" t="s">
        <v>1794</v>
      </c>
      <c r="I231" s="1195"/>
      <c r="J231" s="1195"/>
      <c r="K231" s="1195"/>
      <c r="L231" s="1195"/>
      <c r="M231" s="1259"/>
      <c r="N231" s="1192" t="s">
        <v>828</v>
      </c>
      <c r="O231" s="1187"/>
      <c r="P231" s="1187"/>
      <c r="Q231" s="1187"/>
      <c r="R231" s="1187"/>
      <c r="S231" s="2305"/>
      <c r="T231" s="67"/>
      <c r="U231" s="67"/>
      <c r="V231" s="67"/>
      <c r="W231" s="67"/>
      <c r="X231" s="67"/>
      <c r="Y231" s="67"/>
      <c r="Z231" s="67"/>
      <c r="AA231" s="67"/>
      <c r="AB231" s="67"/>
      <c r="AC231" s="67"/>
      <c r="AK231" s="48"/>
    </row>
    <row r="232" spans="1:41" ht="13.5" customHeight="1">
      <c r="A232" s="67"/>
      <c r="B232" s="1189"/>
      <c r="C232" s="1190"/>
      <c r="D232" s="1190"/>
      <c r="E232" s="1190"/>
      <c r="F232" s="1190"/>
      <c r="G232" s="1191"/>
      <c r="H232" s="2340" t="s">
        <v>1</v>
      </c>
      <c r="I232" s="2714"/>
      <c r="J232" s="2340" t="s">
        <v>4</v>
      </c>
      <c r="K232" s="2714"/>
      <c r="L232" s="2340" t="s">
        <v>5</v>
      </c>
      <c r="M232" s="2714"/>
      <c r="N232" s="2340" t="s">
        <v>1</v>
      </c>
      <c r="O232" s="2714"/>
      <c r="P232" s="2340" t="s">
        <v>4</v>
      </c>
      <c r="Q232" s="2714"/>
      <c r="R232" s="2340" t="s">
        <v>5</v>
      </c>
      <c r="S232" s="2341"/>
      <c r="T232" s="67"/>
      <c r="U232" s="67"/>
      <c r="V232" s="67"/>
      <c r="W232" s="67"/>
      <c r="X232" s="67"/>
      <c r="Y232" s="67"/>
      <c r="Z232" s="67"/>
      <c r="AA232" s="67"/>
      <c r="AB232" s="67"/>
      <c r="AC232" s="67"/>
      <c r="AK232" s="48"/>
    </row>
    <row r="233" spans="1:41" s="40" customFormat="1" ht="27" customHeight="1">
      <c r="A233" s="69"/>
      <c r="B233" s="2687" t="s">
        <v>2397</v>
      </c>
      <c r="C233" s="1718"/>
      <c r="D233" s="1718"/>
      <c r="E233" s="1718"/>
      <c r="F233" s="1718"/>
      <c r="G233" s="1696"/>
      <c r="H233" s="3607">
        <v>65.5</v>
      </c>
      <c r="I233" s="3608"/>
      <c r="J233" s="3607">
        <v>66.7</v>
      </c>
      <c r="K233" s="3608"/>
      <c r="L233" s="3607">
        <v>64.3</v>
      </c>
      <c r="M233" s="3608"/>
      <c r="N233" s="3607">
        <v>12.7</v>
      </c>
      <c r="O233" s="3608"/>
      <c r="P233" s="3607">
        <v>12.9</v>
      </c>
      <c r="Q233" s="3608"/>
      <c r="R233" s="3431">
        <v>12.4</v>
      </c>
      <c r="S233" s="3432"/>
      <c r="T233" s="69"/>
      <c r="U233" s="69"/>
      <c r="V233" s="69"/>
      <c r="W233" s="69"/>
      <c r="X233" s="69"/>
      <c r="Y233" s="69"/>
      <c r="Z233" s="69"/>
      <c r="AA233" s="69"/>
      <c r="AB233" s="69"/>
      <c r="AC233" s="69"/>
      <c r="AK233" s="65"/>
    </row>
    <row r="234" spans="1:41" s="40" customFormat="1" ht="27" customHeight="1">
      <c r="A234" s="69"/>
      <c r="B234" s="2425" t="s">
        <v>2457</v>
      </c>
      <c r="C234" s="2512"/>
      <c r="D234" s="2512"/>
      <c r="E234" s="2512"/>
      <c r="F234" s="2512"/>
      <c r="G234" s="1663"/>
      <c r="H234" s="3431">
        <v>66.8</v>
      </c>
      <c r="I234" s="3612"/>
      <c r="J234" s="3431">
        <v>65.2</v>
      </c>
      <c r="K234" s="3612"/>
      <c r="L234" s="3431">
        <v>68.599999999999994</v>
      </c>
      <c r="M234" s="3612"/>
      <c r="N234" s="3431">
        <v>15.7</v>
      </c>
      <c r="O234" s="3612"/>
      <c r="P234" s="3431">
        <v>18.8</v>
      </c>
      <c r="Q234" s="3612"/>
      <c r="R234" s="3431">
        <v>12.4</v>
      </c>
      <c r="S234" s="3432"/>
      <c r="T234" s="69"/>
      <c r="U234" s="69"/>
      <c r="V234" s="69"/>
      <c r="W234" s="69"/>
      <c r="X234" s="69"/>
      <c r="Y234" s="69"/>
      <c r="Z234" s="69"/>
      <c r="AA234" s="69"/>
      <c r="AB234" s="69"/>
      <c r="AC234" s="69"/>
      <c r="AK234" s="65"/>
    </row>
    <row r="235" spans="1:41" s="40" customFormat="1" ht="27" customHeight="1">
      <c r="A235" s="69"/>
      <c r="B235" s="2425" t="s">
        <v>2720</v>
      </c>
      <c r="C235" s="2512"/>
      <c r="D235" s="2512"/>
      <c r="E235" s="2512"/>
      <c r="F235" s="2512"/>
      <c r="G235" s="1663"/>
      <c r="H235" s="3431">
        <v>65.900000000000006</v>
      </c>
      <c r="I235" s="3612"/>
      <c r="J235" s="3431">
        <v>66.099999999999994</v>
      </c>
      <c r="K235" s="3612"/>
      <c r="L235" s="3431">
        <v>65.7</v>
      </c>
      <c r="M235" s="3612"/>
      <c r="N235" s="3431">
        <v>15.7</v>
      </c>
      <c r="O235" s="3612"/>
      <c r="P235" s="3431">
        <v>16</v>
      </c>
      <c r="Q235" s="3612"/>
      <c r="R235" s="3431">
        <v>15.4</v>
      </c>
      <c r="S235" s="3432"/>
      <c r="T235" s="69"/>
      <c r="U235" s="69"/>
      <c r="V235" s="69"/>
      <c r="W235" s="69"/>
      <c r="X235" s="69"/>
      <c r="Y235" s="69"/>
      <c r="Z235" s="69"/>
      <c r="AA235" s="69"/>
      <c r="AB235" s="69"/>
      <c r="AC235" s="69"/>
      <c r="AK235" s="65"/>
    </row>
    <row r="236" spans="1:41" s="40" customFormat="1" ht="27" customHeight="1">
      <c r="A236" s="69"/>
      <c r="B236" s="2425" t="s">
        <v>2771</v>
      </c>
      <c r="C236" s="2512"/>
      <c r="D236" s="2512"/>
      <c r="E236" s="2512"/>
      <c r="F236" s="2512"/>
      <c r="G236" s="1663"/>
      <c r="H236" s="3431">
        <v>67.3</v>
      </c>
      <c r="I236" s="3612"/>
      <c r="J236" s="3431">
        <v>68.8</v>
      </c>
      <c r="K236" s="3612"/>
      <c r="L236" s="3431">
        <v>65.599999999999994</v>
      </c>
      <c r="M236" s="3612"/>
      <c r="N236" s="3431">
        <v>13.7</v>
      </c>
      <c r="O236" s="3612"/>
      <c r="P236" s="3431">
        <v>11.2</v>
      </c>
      <c r="Q236" s="3612"/>
      <c r="R236" s="3431">
        <v>16.5</v>
      </c>
      <c r="S236" s="3432"/>
      <c r="T236" s="69"/>
      <c r="U236" s="69"/>
      <c r="V236" s="69"/>
      <c r="W236" s="69"/>
      <c r="X236" s="69"/>
      <c r="Y236" s="69"/>
      <c r="Z236" s="69"/>
      <c r="AA236" s="69"/>
      <c r="AB236" s="69"/>
      <c r="AC236" s="69"/>
      <c r="AK236" s="65"/>
    </row>
    <row r="237" spans="1:41" s="40" customFormat="1" ht="27" customHeight="1" thickBot="1">
      <c r="A237" s="69"/>
      <c r="B237" s="2517" t="s">
        <v>2770</v>
      </c>
      <c r="C237" s="2679"/>
      <c r="D237" s="2679"/>
      <c r="E237" s="2679"/>
      <c r="F237" s="2679"/>
      <c r="G237" s="1669"/>
      <c r="H237" s="3423">
        <v>68.900000000000006</v>
      </c>
      <c r="I237" s="3424"/>
      <c r="J237" s="3423">
        <v>69.599999999999994</v>
      </c>
      <c r="K237" s="3424"/>
      <c r="L237" s="3423">
        <v>68.099999999999994</v>
      </c>
      <c r="M237" s="3424"/>
      <c r="N237" s="3423">
        <v>14.4</v>
      </c>
      <c r="O237" s="3424"/>
      <c r="P237" s="3423">
        <v>15.8</v>
      </c>
      <c r="Q237" s="3424"/>
      <c r="R237" s="3423">
        <v>12.7</v>
      </c>
      <c r="S237" s="3613"/>
      <c r="T237" s="69"/>
      <c r="U237" s="69"/>
      <c r="V237" s="69"/>
      <c r="W237" s="69"/>
      <c r="X237" s="69"/>
      <c r="Y237" s="69"/>
      <c r="Z237" s="69"/>
      <c r="AA237" s="69"/>
      <c r="AB237" s="69"/>
      <c r="AC237" s="69"/>
      <c r="AK237" s="65"/>
    </row>
    <row r="238" spans="1:41" ht="13.5" customHeight="1">
      <c r="B238" s="100" t="s">
        <v>787</v>
      </c>
      <c r="C238" s="58"/>
      <c r="D238" s="58"/>
      <c r="E238" s="58"/>
      <c r="F238" s="58"/>
      <c r="G238" s="59"/>
      <c r="H238" s="59"/>
      <c r="I238" s="59"/>
      <c r="J238" s="59"/>
      <c r="K238" s="59"/>
      <c r="L238" s="59"/>
      <c r="M238" s="59"/>
      <c r="N238" s="59"/>
      <c r="O238" s="59"/>
      <c r="P238" s="59"/>
      <c r="Q238" s="59"/>
      <c r="R238" s="59"/>
      <c r="S238" s="59"/>
      <c r="T238" s="59"/>
      <c r="U238" s="59"/>
      <c r="V238" s="59"/>
      <c r="W238" s="59"/>
    </row>
    <row r="239" spans="1:41" ht="12.6" customHeight="1">
      <c r="A239" s="67"/>
      <c r="B239" s="302"/>
      <c r="C239" s="302"/>
      <c r="D239" s="302"/>
      <c r="E239" s="302"/>
      <c r="F239" s="302"/>
      <c r="G239" s="302"/>
      <c r="H239" s="320"/>
      <c r="I239" s="320"/>
      <c r="J239" s="320"/>
      <c r="K239" s="320"/>
      <c r="L239" s="70"/>
      <c r="M239" s="70"/>
      <c r="N239" s="70"/>
      <c r="O239" s="70"/>
      <c r="P239" s="71"/>
      <c r="Q239" s="71"/>
      <c r="R239" s="71"/>
      <c r="S239" s="48"/>
      <c r="T239" s="67"/>
      <c r="U239" s="67"/>
      <c r="V239" s="67"/>
      <c r="W239" s="67"/>
      <c r="X239" s="67"/>
      <c r="Y239" s="67"/>
      <c r="Z239" s="67"/>
      <c r="AA239" s="67"/>
      <c r="AB239" s="67"/>
      <c r="AC239" s="67"/>
      <c r="AK239" s="48"/>
    </row>
    <row r="240" spans="1:41" ht="12.6" customHeight="1">
      <c r="A240" s="67"/>
      <c r="B240" s="302"/>
      <c r="C240" s="302"/>
      <c r="D240" s="302"/>
      <c r="E240" s="302"/>
      <c r="F240" s="302"/>
      <c r="G240" s="302"/>
      <c r="H240" s="320"/>
      <c r="I240" s="320"/>
      <c r="J240" s="320"/>
      <c r="K240" s="320"/>
      <c r="L240" s="70"/>
      <c r="M240" s="70"/>
      <c r="N240" s="70"/>
      <c r="O240" s="70"/>
      <c r="P240" s="71"/>
      <c r="Q240" s="71"/>
      <c r="R240" s="71"/>
      <c r="S240" s="48"/>
      <c r="T240" s="67"/>
      <c r="U240" s="67"/>
      <c r="V240" s="67"/>
      <c r="W240" s="67"/>
      <c r="X240" s="67"/>
      <c r="Y240" s="67"/>
      <c r="Z240" s="67"/>
      <c r="AA240" s="67"/>
      <c r="AB240" s="67"/>
      <c r="AC240" s="67"/>
      <c r="AK240" s="48"/>
    </row>
    <row r="241" spans="1:45" ht="17.25" customHeight="1">
      <c r="A241" s="200" t="s">
        <v>3249</v>
      </c>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43"/>
      <c r="AE241" s="43"/>
      <c r="AF241" s="43"/>
      <c r="AG241" s="43"/>
      <c r="AH241" s="43"/>
      <c r="AI241" s="43"/>
      <c r="AJ241" s="43"/>
      <c r="AK241" s="43"/>
      <c r="AL241" s="43"/>
      <c r="AM241" s="43"/>
      <c r="AN241" s="43"/>
      <c r="AO241" s="43"/>
    </row>
    <row r="242" spans="1:45" ht="13.5" customHeight="1">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43"/>
      <c r="AE242" s="43"/>
      <c r="AF242" s="43"/>
      <c r="AG242" s="43"/>
      <c r="AH242" s="43"/>
      <c r="AI242" s="43"/>
      <c r="AJ242" s="43"/>
      <c r="AK242" s="43"/>
      <c r="AL242" s="43"/>
      <c r="AM242" s="43"/>
      <c r="AN242" s="43"/>
      <c r="AO242" s="43"/>
    </row>
    <row r="243" spans="1:45" ht="15" customHeight="1">
      <c r="A243" s="3433" t="s">
        <v>3104</v>
      </c>
      <c r="B243" s="3433"/>
      <c r="C243" s="3433"/>
      <c r="D243" s="3433"/>
      <c r="E243" s="3433"/>
      <c r="F243" s="3433"/>
      <c r="G243" s="3433"/>
      <c r="H243" s="3433"/>
      <c r="I243" s="3433"/>
      <c r="J243" s="3433"/>
      <c r="K243" s="3433"/>
      <c r="L243" s="3433"/>
      <c r="M243" s="3433"/>
      <c r="N243" s="43"/>
      <c r="O243" s="43"/>
      <c r="P243" s="43"/>
      <c r="Q243" s="43"/>
      <c r="R243" s="43"/>
      <c r="S243" s="43"/>
      <c r="T243" s="43"/>
      <c r="U243" s="43"/>
      <c r="V243" s="43"/>
      <c r="W243" s="43"/>
      <c r="X243" s="43"/>
      <c r="Y243" s="43"/>
      <c r="Z243" s="43"/>
      <c r="AA243" s="43"/>
      <c r="AB243" s="43"/>
      <c r="AC243" s="72"/>
      <c r="AD243" s="43"/>
      <c r="AE243" s="43"/>
      <c r="AF243" s="43"/>
      <c r="AG243" s="333"/>
      <c r="AH243" s="43"/>
      <c r="AI243" s="43"/>
      <c r="AJ243" s="43"/>
      <c r="AK243" s="43"/>
      <c r="AL243" s="43"/>
      <c r="AM243" s="43"/>
      <c r="AN243" s="43"/>
      <c r="AO243" s="43"/>
    </row>
    <row r="244" spans="1:45" ht="13.5" customHeight="1">
      <c r="A244" s="44"/>
      <c r="B244" s="43"/>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333"/>
      <c r="AG244" s="333"/>
      <c r="AH244" s="44"/>
      <c r="AI244" s="44"/>
      <c r="AJ244" s="44"/>
      <c r="AK244" s="333"/>
      <c r="AL244" s="43"/>
      <c r="AM244" s="43"/>
      <c r="AN244" s="43"/>
      <c r="AO244" s="333" t="s">
        <v>2208</v>
      </c>
    </row>
    <row r="245" spans="1:45" ht="13.5" customHeight="1" thickBo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3"/>
      <c r="AL245" s="329"/>
      <c r="AM245" s="329"/>
      <c r="AN245" s="329"/>
      <c r="AO245" s="276" t="s">
        <v>680</v>
      </c>
    </row>
    <row r="246" spans="1:45" ht="13.5" customHeight="1">
      <c r="A246" s="43"/>
      <c r="B246" s="3128" t="s">
        <v>2049</v>
      </c>
      <c r="C246" s="3129"/>
      <c r="D246" s="3129"/>
      <c r="E246" s="3129"/>
      <c r="F246" s="3129"/>
      <c r="G246" s="3130"/>
      <c r="H246" s="3134" t="s">
        <v>2488</v>
      </c>
      <c r="I246" s="3117"/>
      <c r="J246" s="3117"/>
      <c r="K246" s="3117"/>
      <c r="L246" s="3117"/>
      <c r="M246" s="3117"/>
      <c r="N246" s="3117"/>
      <c r="O246" s="3117"/>
      <c r="P246" s="3117"/>
      <c r="Q246" s="3117"/>
      <c r="R246" s="3117"/>
      <c r="S246" s="3117"/>
      <c r="T246" s="3117"/>
      <c r="U246" s="3117"/>
      <c r="V246" s="3117"/>
      <c r="W246" s="3117"/>
      <c r="X246" s="3117"/>
      <c r="Y246" s="3117"/>
      <c r="Z246" s="3117"/>
      <c r="AA246" s="3117"/>
      <c r="AB246" s="3117"/>
      <c r="AC246" s="3117"/>
      <c r="AD246" s="3117"/>
      <c r="AE246" s="3117"/>
      <c r="AF246" s="3117"/>
      <c r="AG246" s="3117"/>
      <c r="AH246" s="3117"/>
      <c r="AI246" s="3117"/>
      <c r="AJ246" s="3117"/>
      <c r="AK246" s="3135"/>
      <c r="AL246" s="3269" t="s">
        <v>835</v>
      </c>
      <c r="AM246" s="3270"/>
      <c r="AN246" s="3269" t="s">
        <v>686</v>
      </c>
      <c r="AO246" s="3670"/>
    </row>
    <row r="247" spans="1:45" ht="27.75" customHeight="1">
      <c r="A247" s="43"/>
      <c r="B247" s="3150"/>
      <c r="C247" s="3151"/>
      <c r="D247" s="3151"/>
      <c r="E247" s="3151"/>
      <c r="F247" s="3151"/>
      <c r="G247" s="3202"/>
      <c r="H247" s="3558" t="s">
        <v>2067</v>
      </c>
      <c r="I247" s="3224"/>
      <c r="J247" s="3224"/>
      <c r="K247" s="3224"/>
      <c r="L247" s="3224"/>
      <c r="M247" s="3224"/>
      <c r="N247" s="3428" t="s">
        <v>2822</v>
      </c>
      <c r="O247" s="3224"/>
      <c r="P247" s="3224"/>
      <c r="Q247" s="3224"/>
      <c r="R247" s="3224"/>
      <c r="S247" s="3225"/>
      <c r="T247" s="3425" t="s">
        <v>2823</v>
      </c>
      <c r="U247" s="3123"/>
      <c r="V247" s="3123"/>
      <c r="W247" s="3123"/>
      <c r="X247" s="3123"/>
      <c r="Y247" s="3124"/>
      <c r="Z247" s="3122" t="s">
        <v>840</v>
      </c>
      <c r="AA247" s="3123"/>
      <c r="AB247" s="3123"/>
      <c r="AC247" s="3123"/>
      <c r="AD247" s="3123"/>
      <c r="AE247" s="3124"/>
      <c r="AF247" s="3196" t="s">
        <v>841</v>
      </c>
      <c r="AG247" s="3132"/>
      <c r="AH247" s="3132"/>
      <c r="AI247" s="3132"/>
      <c r="AJ247" s="3132"/>
      <c r="AK247" s="3133"/>
      <c r="AL247" s="3269"/>
      <c r="AM247" s="3270"/>
      <c r="AN247" s="3269"/>
      <c r="AO247" s="3670"/>
    </row>
    <row r="248" spans="1:45" ht="13.5" customHeight="1">
      <c r="A248" s="43"/>
      <c r="B248" s="3131"/>
      <c r="C248" s="3132"/>
      <c r="D248" s="3132"/>
      <c r="E248" s="3132"/>
      <c r="F248" s="3132"/>
      <c r="G248" s="3133"/>
      <c r="H248" s="3122" t="s">
        <v>3</v>
      </c>
      <c r="I248" s="3124"/>
      <c r="J248" s="3122" t="s">
        <v>4</v>
      </c>
      <c r="K248" s="3124"/>
      <c r="L248" s="3122" t="s">
        <v>5</v>
      </c>
      <c r="M248" s="3123"/>
      <c r="N248" s="3122" t="s">
        <v>3</v>
      </c>
      <c r="O248" s="3124"/>
      <c r="P248" s="3122" t="s">
        <v>4</v>
      </c>
      <c r="Q248" s="3124"/>
      <c r="R248" s="3122" t="s">
        <v>5</v>
      </c>
      <c r="S248" s="3124"/>
      <c r="T248" s="3122" t="s">
        <v>3</v>
      </c>
      <c r="U248" s="3124"/>
      <c r="V248" s="3122" t="s">
        <v>4</v>
      </c>
      <c r="W248" s="3124"/>
      <c r="X248" s="3122" t="s">
        <v>5</v>
      </c>
      <c r="Y248" s="3124"/>
      <c r="Z248" s="3122" t="s">
        <v>3</v>
      </c>
      <c r="AA248" s="3124"/>
      <c r="AB248" s="3122" t="s">
        <v>4</v>
      </c>
      <c r="AC248" s="3124"/>
      <c r="AD248" s="3122" t="s">
        <v>5</v>
      </c>
      <c r="AE248" s="3124"/>
      <c r="AF248" s="3122" t="s">
        <v>3</v>
      </c>
      <c r="AG248" s="3124"/>
      <c r="AH248" s="3122" t="s">
        <v>4</v>
      </c>
      <c r="AI248" s="3124"/>
      <c r="AJ248" s="3122" t="s">
        <v>5</v>
      </c>
      <c r="AK248" s="3124"/>
      <c r="AL248" s="3257"/>
      <c r="AM248" s="3272"/>
      <c r="AN248" s="3257"/>
      <c r="AO248" s="3466"/>
    </row>
    <row r="249" spans="1:45" s="40" customFormat="1" ht="27.75" customHeight="1">
      <c r="A249" s="73"/>
      <c r="B249" s="3067" t="s">
        <v>2397</v>
      </c>
      <c r="C249" s="2841"/>
      <c r="D249" s="2841"/>
      <c r="E249" s="2841"/>
      <c r="F249" s="2841"/>
      <c r="G249" s="3068"/>
      <c r="H249" s="3071">
        <v>95</v>
      </c>
      <c r="I249" s="3073"/>
      <c r="J249" s="3071">
        <v>64</v>
      </c>
      <c r="K249" s="3073"/>
      <c r="L249" s="3071">
        <v>31</v>
      </c>
      <c r="M249" s="3072"/>
      <c r="N249" s="3071">
        <v>38</v>
      </c>
      <c r="O249" s="3073"/>
      <c r="P249" s="3071">
        <v>38</v>
      </c>
      <c r="Q249" s="3073"/>
      <c r="R249" s="3071">
        <v>0</v>
      </c>
      <c r="S249" s="3073"/>
      <c r="T249" s="3071">
        <v>16</v>
      </c>
      <c r="U249" s="3073"/>
      <c r="V249" s="3071">
        <v>16</v>
      </c>
      <c r="W249" s="3073"/>
      <c r="X249" s="3071">
        <v>0</v>
      </c>
      <c r="Y249" s="3073"/>
      <c r="Z249" s="3071">
        <v>27</v>
      </c>
      <c r="AA249" s="3073"/>
      <c r="AB249" s="3071">
        <v>9</v>
      </c>
      <c r="AC249" s="3073"/>
      <c r="AD249" s="3071">
        <v>18</v>
      </c>
      <c r="AE249" s="3073"/>
      <c r="AF249" s="3071">
        <v>14</v>
      </c>
      <c r="AG249" s="3073"/>
      <c r="AH249" s="3071">
        <v>1</v>
      </c>
      <c r="AI249" s="3073"/>
      <c r="AJ249" s="3071">
        <v>13</v>
      </c>
      <c r="AK249" s="3073"/>
      <c r="AL249" s="2841">
        <v>12</v>
      </c>
      <c r="AM249" s="3068"/>
      <c r="AN249" s="2841">
        <v>1</v>
      </c>
      <c r="AO249" s="2843"/>
      <c r="AQ249" s="217"/>
      <c r="AR249" s="217"/>
      <c r="AS249" s="217"/>
    </row>
    <row r="250" spans="1:45" s="40" customFormat="1" ht="27.75" customHeight="1">
      <c r="A250" s="73"/>
      <c r="B250" s="3067" t="s">
        <v>2457</v>
      </c>
      <c r="C250" s="2841"/>
      <c r="D250" s="2841"/>
      <c r="E250" s="2841"/>
      <c r="F250" s="2841"/>
      <c r="G250" s="3068"/>
      <c r="H250" s="2840">
        <v>116</v>
      </c>
      <c r="I250" s="3068"/>
      <c r="J250" s="2840">
        <v>85</v>
      </c>
      <c r="K250" s="3068"/>
      <c r="L250" s="2840">
        <v>31</v>
      </c>
      <c r="M250" s="2841"/>
      <c r="N250" s="2840">
        <v>34</v>
      </c>
      <c r="O250" s="3068"/>
      <c r="P250" s="2840">
        <v>33</v>
      </c>
      <c r="Q250" s="3068"/>
      <c r="R250" s="2840">
        <v>1</v>
      </c>
      <c r="S250" s="3068"/>
      <c r="T250" s="2840">
        <v>53</v>
      </c>
      <c r="U250" s="3068"/>
      <c r="V250" s="2840">
        <v>48</v>
      </c>
      <c r="W250" s="3068"/>
      <c r="X250" s="2840">
        <v>5</v>
      </c>
      <c r="Y250" s="3068"/>
      <c r="Z250" s="2840">
        <v>13</v>
      </c>
      <c r="AA250" s="3068"/>
      <c r="AB250" s="2840">
        <v>4</v>
      </c>
      <c r="AC250" s="3068"/>
      <c r="AD250" s="2840">
        <v>9</v>
      </c>
      <c r="AE250" s="3068"/>
      <c r="AF250" s="2840">
        <v>16</v>
      </c>
      <c r="AG250" s="3068"/>
      <c r="AH250" s="2840">
        <v>0</v>
      </c>
      <c r="AI250" s="3068"/>
      <c r="AJ250" s="2840">
        <v>16</v>
      </c>
      <c r="AK250" s="3068"/>
      <c r="AL250" s="2841">
        <v>11</v>
      </c>
      <c r="AM250" s="3068"/>
      <c r="AN250" s="2841">
        <v>1</v>
      </c>
      <c r="AO250" s="2843"/>
      <c r="AQ250" s="217"/>
      <c r="AR250" s="217"/>
      <c r="AS250" s="217"/>
    </row>
    <row r="251" spans="1:45" s="40" customFormat="1" ht="27.75" customHeight="1">
      <c r="A251" s="73"/>
      <c r="B251" s="3067" t="s">
        <v>2491</v>
      </c>
      <c r="C251" s="2841"/>
      <c r="D251" s="2841"/>
      <c r="E251" s="2841"/>
      <c r="F251" s="2841"/>
      <c r="G251" s="3068"/>
      <c r="H251" s="2840">
        <v>123</v>
      </c>
      <c r="I251" s="3068"/>
      <c r="J251" s="2840">
        <v>95</v>
      </c>
      <c r="K251" s="3068"/>
      <c r="L251" s="2840">
        <v>28</v>
      </c>
      <c r="M251" s="2841"/>
      <c r="N251" s="2840">
        <v>28</v>
      </c>
      <c r="O251" s="3068"/>
      <c r="P251" s="2840">
        <v>27</v>
      </c>
      <c r="Q251" s="3068"/>
      <c r="R251" s="2840">
        <v>1</v>
      </c>
      <c r="S251" s="3068"/>
      <c r="T251" s="2840">
        <v>72</v>
      </c>
      <c r="U251" s="3068"/>
      <c r="V251" s="2840">
        <v>61</v>
      </c>
      <c r="W251" s="3068"/>
      <c r="X251" s="2840">
        <v>11</v>
      </c>
      <c r="Y251" s="3068"/>
      <c r="Z251" s="2840">
        <v>7</v>
      </c>
      <c r="AA251" s="3068"/>
      <c r="AB251" s="2840">
        <v>5</v>
      </c>
      <c r="AC251" s="3068"/>
      <c r="AD251" s="2840">
        <v>2</v>
      </c>
      <c r="AE251" s="3068"/>
      <c r="AF251" s="2840">
        <v>16</v>
      </c>
      <c r="AG251" s="3068"/>
      <c r="AH251" s="2840">
        <v>2</v>
      </c>
      <c r="AI251" s="3068"/>
      <c r="AJ251" s="2840">
        <v>14</v>
      </c>
      <c r="AK251" s="3068"/>
      <c r="AL251" s="2841">
        <v>12</v>
      </c>
      <c r="AM251" s="3068"/>
      <c r="AN251" s="2841">
        <v>1</v>
      </c>
      <c r="AO251" s="2843"/>
      <c r="AQ251" s="217"/>
      <c r="AR251" s="217"/>
      <c r="AS251" s="217"/>
    </row>
    <row r="252" spans="1:45" s="40" customFormat="1" ht="27.75" customHeight="1">
      <c r="A252" s="73"/>
      <c r="B252" s="3067" t="s">
        <v>2489</v>
      </c>
      <c r="C252" s="2841"/>
      <c r="D252" s="2841"/>
      <c r="E252" s="2841"/>
      <c r="F252" s="2841"/>
      <c r="G252" s="3068"/>
      <c r="H252" s="2840">
        <v>113</v>
      </c>
      <c r="I252" s="3068"/>
      <c r="J252" s="2840">
        <v>86</v>
      </c>
      <c r="K252" s="3068"/>
      <c r="L252" s="2840">
        <v>27</v>
      </c>
      <c r="M252" s="2841"/>
      <c r="N252" s="2840">
        <v>38</v>
      </c>
      <c r="O252" s="3068"/>
      <c r="P252" s="2840">
        <v>38</v>
      </c>
      <c r="Q252" s="3068"/>
      <c r="R252" s="2840">
        <v>0</v>
      </c>
      <c r="S252" s="3068"/>
      <c r="T252" s="2840">
        <v>50</v>
      </c>
      <c r="U252" s="3068"/>
      <c r="V252" s="2840">
        <v>43</v>
      </c>
      <c r="W252" s="3068"/>
      <c r="X252" s="2840">
        <v>7</v>
      </c>
      <c r="Y252" s="3068"/>
      <c r="Z252" s="2840">
        <v>3</v>
      </c>
      <c r="AA252" s="3068"/>
      <c r="AB252" s="2840">
        <v>2</v>
      </c>
      <c r="AC252" s="3068"/>
      <c r="AD252" s="2840">
        <v>1</v>
      </c>
      <c r="AE252" s="3068"/>
      <c r="AF252" s="2840">
        <v>22</v>
      </c>
      <c r="AG252" s="3068"/>
      <c r="AH252" s="2840">
        <v>3</v>
      </c>
      <c r="AI252" s="3068"/>
      <c r="AJ252" s="2840">
        <v>19</v>
      </c>
      <c r="AK252" s="3068"/>
      <c r="AL252" s="2841">
        <v>10</v>
      </c>
      <c r="AM252" s="3068"/>
      <c r="AN252" s="2841">
        <v>1</v>
      </c>
      <c r="AO252" s="2843"/>
      <c r="AQ252" s="217"/>
      <c r="AR252" s="217"/>
      <c r="AS252" s="217"/>
    </row>
    <row r="253" spans="1:45" s="40" customFormat="1" ht="27.75" customHeight="1" thickBot="1">
      <c r="A253" s="73"/>
      <c r="B253" s="3315" t="s">
        <v>2490</v>
      </c>
      <c r="C253" s="2845"/>
      <c r="D253" s="2845"/>
      <c r="E253" s="2845"/>
      <c r="F253" s="2845"/>
      <c r="G253" s="3065"/>
      <c r="H253" s="2844">
        <v>51</v>
      </c>
      <c r="I253" s="3065"/>
      <c r="J253" s="2844">
        <v>40</v>
      </c>
      <c r="K253" s="3065"/>
      <c r="L253" s="2844">
        <v>11</v>
      </c>
      <c r="M253" s="2845"/>
      <c r="N253" s="2844">
        <v>22</v>
      </c>
      <c r="O253" s="3065"/>
      <c r="P253" s="2844">
        <v>22</v>
      </c>
      <c r="Q253" s="3065"/>
      <c r="R253" s="2844">
        <v>0</v>
      </c>
      <c r="S253" s="3065"/>
      <c r="T253" s="2844">
        <v>18</v>
      </c>
      <c r="U253" s="3065"/>
      <c r="V253" s="2844">
        <v>18</v>
      </c>
      <c r="W253" s="3065"/>
      <c r="X253" s="2844">
        <v>0</v>
      </c>
      <c r="Y253" s="3065"/>
      <c r="Z253" s="2844">
        <v>0</v>
      </c>
      <c r="AA253" s="3065"/>
      <c r="AB253" s="2844">
        <v>0</v>
      </c>
      <c r="AC253" s="3065"/>
      <c r="AD253" s="2844">
        <v>0</v>
      </c>
      <c r="AE253" s="3065"/>
      <c r="AF253" s="2844">
        <v>11</v>
      </c>
      <c r="AG253" s="3065"/>
      <c r="AH253" s="2844">
        <v>0</v>
      </c>
      <c r="AI253" s="3065"/>
      <c r="AJ253" s="2844">
        <v>11</v>
      </c>
      <c r="AK253" s="3065"/>
      <c r="AL253" s="2844">
        <v>5</v>
      </c>
      <c r="AM253" s="3065"/>
      <c r="AN253" s="2844">
        <v>1</v>
      </c>
      <c r="AO253" s="2847"/>
      <c r="AQ253" s="217"/>
      <c r="AR253" s="217"/>
      <c r="AS253" s="217"/>
    </row>
    <row r="254" spans="1:45" s="40" customFormat="1" ht="13.5" customHeight="1">
      <c r="A254" s="73"/>
      <c r="B254" s="82" t="s">
        <v>842</v>
      </c>
      <c r="C254" s="278"/>
      <c r="D254" s="278"/>
      <c r="E254" s="278"/>
      <c r="F254" s="278"/>
      <c r="G254" s="278"/>
      <c r="H254" s="278"/>
      <c r="I254" s="278"/>
      <c r="J254" s="278"/>
      <c r="K254" s="278"/>
      <c r="L254" s="278"/>
      <c r="M254" s="278"/>
      <c r="N254" s="278"/>
      <c r="O254" s="278"/>
      <c r="P254" s="278"/>
      <c r="Q254" s="278"/>
      <c r="R254" s="278"/>
      <c r="S254" s="278"/>
      <c r="T254" s="278"/>
      <c r="U254" s="278"/>
      <c r="V254" s="278"/>
      <c r="W254" s="278"/>
      <c r="X254" s="278"/>
      <c r="Y254" s="278"/>
      <c r="Z254" s="278"/>
      <c r="AA254" s="278"/>
      <c r="AB254" s="278"/>
      <c r="AC254" s="278"/>
      <c r="AD254" s="278"/>
      <c r="AE254" s="278"/>
      <c r="AF254" s="278"/>
      <c r="AG254" s="278"/>
      <c r="AH254" s="278"/>
      <c r="AI254" s="278"/>
      <c r="AJ254" s="278"/>
      <c r="AK254" s="278"/>
      <c r="AL254" s="286"/>
      <c r="AM254" s="286"/>
      <c r="AN254" s="286"/>
      <c r="AQ254" s="217"/>
      <c r="AR254" s="217"/>
    </row>
    <row r="255" spans="1:45" s="40" customFormat="1" ht="13.5" customHeight="1">
      <c r="A255" s="73"/>
      <c r="B255" s="43" t="s">
        <v>2212</v>
      </c>
      <c r="C255" s="278"/>
      <c r="D255" s="278"/>
      <c r="E255" s="278"/>
      <c r="F255" s="278"/>
      <c r="G255" s="278"/>
      <c r="H255" s="278"/>
      <c r="I255" s="278"/>
      <c r="J255" s="278"/>
      <c r="K255" s="278"/>
      <c r="L255" s="278"/>
      <c r="M255" s="278"/>
      <c r="N255" s="278"/>
      <c r="O255" s="278"/>
      <c r="P255" s="278"/>
      <c r="Q255" s="278"/>
      <c r="R255" s="278"/>
      <c r="S255" s="278"/>
      <c r="T255" s="278"/>
      <c r="U255" s="278"/>
      <c r="V255" s="278"/>
      <c r="W255" s="278"/>
      <c r="X255" s="278"/>
      <c r="Y255" s="278"/>
      <c r="Z255" s="278"/>
      <c r="AA255" s="278"/>
      <c r="AB255" s="278"/>
      <c r="AC255" s="278"/>
      <c r="AD255" s="278"/>
      <c r="AE255" s="278"/>
      <c r="AF255" s="278"/>
      <c r="AG255" s="278"/>
      <c r="AH255" s="278"/>
      <c r="AI255" s="278"/>
      <c r="AJ255" s="278"/>
      <c r="AK255" s="278"/>
      <c r="AL255" s="286"/>
      <c r="AM255" s="286"/>
      <c r="AN255" s="286"/>
      <c r="AO255" s="333"/>
      <c r="AQ255" s="217"/>
      <c r="AR255" s="217"/>
    </row>
    <row r="256" spans="1:45" s="40" customFormat="1" ht="12.6" customHeight="1">
      <c r="A256" s="73"/>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c r="Y256" s="278"/>
      <c r="Z256" s="278"/>
      <c r="AA256" s="278"/>
      <c r="AB256" s="278"/>
      <c r="AC256" s="278"/>
      <c r="AD256" s="278"/>
      <c r="AE256" s="278"/>
      <c r="AF256" s="278"/>
      <c r="AG256" s="278"/>
      <c r="AH256" s="278"/>
      <c r="AI256" s="278"/>
      <c r="AJ256" s="278"/>
      <c r="AK256" s="278"/>
      <c r="AL256" s="286"/>
      <c r="AM256" s="286"/>
      <c r="AN256" s="286"/>
      <c r="AO256" s="333"/>
      <c r="AQ256" s="217"/>
      <c r="AR256" s="217"/>
    </row>
    <row r="257" spans="1:44" ht="15" customHeight="1">
      <c r="A257" s="3433" t="s">
        <v>3105</v>
      </c>
      <c r="B257" s="3433"/>
      <c r="C257" s="3433"/>
      <c r="D257" s="3433"/>
      <c r="E257" s="3433"/>
      <c r="F257" s="3433"/>
      <c r="G257" s="3433"/>
      <c r="H257" s="3433"/>
      <c r="I257" s="3433"/>
      <c r="J257" s="3433"/>
      <c r="K257" s="3433"/>
      <c r="L257" s="3433"/>
      <c r="M257" s="3433"/>
      <c r="N257" s="3433"/>
      <c r="O257" s="43"/>
      <c r="P257" s="43"/>
      <c r="Q257" s="43"/>
      <c r="R257" s="43"/>
      <c r="S257" s="43"/>
      <c r="T257" s="43"/>
      <c r="U257" s="43"/>
      <c r="V257" s="43"/>
      <c r="W257" s="44"/>
      <c r="X257" s="44"/>
      <c r="Y257" s="44"/>
      <c r="Z257" s="44"/>
      <c r="AA257" s="44"/>
      <c r="AB257" s="44"/>
      <c r="AC257" s="43"/>
      <c r="AD257" s="44"/>
      <c r="AE257" s="44"/>
      <c r="AF257" s="44"/>
      <c r="AG257" s="44"/>
      <c r="AH257" s="44"/>
      <c r="AI257" s="333"/>
      <c r="AJ257" s="44"/>
      <c r="AK257" s="43"/>
      <c r="AL257" s="333" t="s">
        <v>2208</v>
      </c>
      <c r="AM257" s="43"/>
      <c r="AN257" s="43"/>
      <c r="AO257" s="43"/>
    </row>
    <row r="258" spans="1:44" ht="15" customHeight="1" thickBot="1">
      <c r="A258" s="43"/>
      <c r="B258" s="43"/>
      <c r="C258" s="43"/>
      <c r="D258" s="43"/>
      <c r="E258" s="43"/>
      <c r="F258" s="43"/>
      <c r="G258" s="43"/>
      <c r="H258" s="329"/>
      <c r="I258" s="329"/>
      <c r="J258" s="329"/>
      <c r="K258" s="329"/>
      <c r="L258" s="276" t="s">
        <v>98</v>
      </c>
      <c r="M258" s="276"/>
      <c r="N258" s="276"/>
      <c r="O258" s="276"/>
      <c r="P258" s="290"/>
      <c r="Q258" s="290"/>
      <c r="R258" s="290"/>
      <c r="S258" s="290"/>
      <c r="T258" s="290"/>
      <c r="U258" s="290"/>
      <c r="V258" s="45"/>
      <c r="W258" s="45"/>
      <c r="X258" s="45"/>
      <c r="Y258" s="45"/>
      <c r="Z258" s="45"/>
      <c r="AA258" s="45"/>
      <c r="AB258" s="45"/>
      <c r="AC258" s="329"/>
      <c r="AD258" s="45"/>
      <c r="AE258" s="45"/>
      <c r="AF258" s="45"/>
      <c r="AG258" s="45"/>
      <c r="AH258" s="45"/>
      <c r="AI258" s="330"/>
      <c r="AJ258" s="329"/>
      <c r="AK258" s="43"/>
      <c r="AL258" s="109" t="s">
        <v>680</v>
      </c>
      <c r="AM258" s="43"/>
      <c r="AN258" s="43"/>
      <c r="AO258" s="43"/>
    </row>
    <row r="259" spans="1:44" ht="14.25" customHeight="1">
      <c r="A259" s="43"/>
      <c r="B259" s="3128" t="s">
        <v>2049</v>
      </c>
      <c r="C259" s="3129"/>
      <c r="D259" s="3129"/>
      <c r="E259" s="3129"/>
      <c r="F259" s="3129"/>
      <c r="G259" s="3130"/>
      <c r="H259" s="3134" t="s">
        <v>2254</v>
      </c>
      <c r="I259" s="3117"/>
      <c r="J259" s="3117"/>
      <c r="K259" s="3117"/>
      <c r="L259" s="3117"/>
      <c r="M259" s="3117"/>
      <c r="N259" s="3117"/>
      <c r="O259" s="3117"/>
      <c r="P259" s="3117"/>
      <c r="Q259" s="3117"/>
      <c r="R259" s="3117"/>
      <c r="S259" s="3117"/>
      <c r="T259" s="3117"/>
      <c r="U259" s="3117"/>
      <c r="V259" s="3117"/>
      <c r="W259" s="3117"/>
      <c r="X259" s="3117"/>
      <c r="Y259" s="3117"/>
      <c r="Z259" s="3117"/>
      <c r="AA259" s="3117"/>
      <c r="AB259" s="3117"/>
      <c r="AC259" s="3117"/>
      <c r="AD259" s="3117"/>
      <c r="AE259" s="3117"/>
      <c r="AF259" s="3117"/>
      <c r="AG259" s="3117"/>
      <c r="AH259" s="3117"/>
      <c r="AI259" s="3135"/>
      <c r="AJ259" s="3672" t="s">
        <v>835</v>
      </c>
      <c r="AK259" s="3673"/>
      <c r="AL259" s="3674"/>
      <c r="AM259" s="44"/>
      <c r="AN259" s="44"/>
      <c r="AO259" s="44"/>
    </row>
    <row r="260" spans="1:44" ht="27.75" customHeight="1">
      <c r="A260" s="43"/>
      <c r="B260" s="3150"/>
      <c r="C260" s="3151"/>
      <c r="D260" s="3151"/>
      <c r="E260" s="3151"/>
      <c r="F260" s="3151"/>
      <c r="G260" s="3202"/>
      <c r="H260" s="3122" t="s">
        <v>2067</v>
      </c>
      <c r="I260" s="3123"/>
      <c r="J260" s="3123"/>
      <c r="K260" s="3123"/>
      <c r="L260" s="3123"/>
      <c r="M260" s="3123"/>
      <c r="N260" s="3124"/>
      <c r="O260" s="3425" t="s">
        <v>1840</v>
      </c>
      <c r="P260" s="3426"/>
      <c r="Q260" s="3426"/>
      <c r="R260" s="3426"/>
      <c r="S260" s="3426"/>
      <c r="T260" s="3426"/>
      <c r="U260" s="3427"/>
      <c r="V260" s="3428" t="s">
        <v>1841</v>
      </c>
      <c r="W260" s="3429"/>
      <c r="X260" s="3429"/>
      <c r="Y260" s="3429"/>
      <c r="Z260" s="3429"/>
      <c r="AA260" s="3429"/>
      <c r="AB260" s="3430"/>
      <c r="AC260" s="3609" t="s">
        <v>1842</v>
      </c>
      <c r="AD260" s="3610"/>
      <c r="AE260" s="3610"/>
      <c r="AF260" s="3610"/>
      <c r="AG260" s="3610"/>
      <c r="AH260" s="3610"/>
      <c r="AI260" s="3611"/>
      <c r="AJ260" s="3269"/>
      <c r="AK260" s="3269"/>
      <c r="AL260" s="3670"/>
      <c r="AM260" s="44"/>
      <c r="AN260" s="44"/>
      <c r="AO260" s="44"/>
    </row>
    <row r="261" spans="1:44" ht="13.5" customHeight="1">
      <c r="A261" s="43"/>
      <c r="B261" s="3131"/>
      <c r="C261" s="3132"/>
      <c r="D261" s="3132"/>
      <c r="E261" s="3132"/>
      <c r="F261" s="3132"/>
      <c r="G261" s="3133"/>
      <c r="H261" s="3122" t="s">
        <v>3</v>
      </c>
      <c r="I261" s="3123"/>
      <c r="J261" s="3124"/>
      <c r="K261" s="3122" t="s">
        <v>4</v>
      </c>
      <c r="L261" s="3124"/>
      <c r="M261" s="3122" t="s">
        <v>5</v>
      </c>
      <c r="N261" s="3124"/>
      <c r="O261" s="3122" t="s">
        <v>3</v>
      </c>
      <c r="P261" s="3123"/>
      <c r="Q261" s="3124"/>
      <c r="R261" s="3122" t="s">
        <v>4</v>
      </c>
      <c r="S261" s="3124"/>
      <c r="T261" s="3122" t="s">
        <v>5</v>
      </c>
      <c r="U261" s="3124"/>
      <c r="V261" s="3122" t="s">
        <v>3</v>
      </c>
      <c r="W261" s="3123"/>
      <c r="X261" s="3124"/>
      <c r="Y261" s="3122" t="s">
        <v>4</v>
      </c>
      <c r="Z261" s="3124"/>
      <c r="AA261" s="3122" t="s">
        <v>5</v>
      </c>
      <c r="AB261" s="3124"/>
      <c r="AC261" s="3122" t="s">
        <v>3</v>
      </c>
      <c r="AD261" s="3123"/>
      <c r="AE261" s="3124"/>
      <c r="AF261" s="3122" t="s">
        <v>4</v>
      </c>
      <c r="AG261" s="3124"/>
      <c r="AH261" s="3122" t="s">
        <v>5</v>
      </c>
      <c r="AI261" s="3124"/>
      <c r="AJ261" s="3257"/>
      <c r="AK261" s="3257"/>
      <c r="AL261" s="3466"/>
      <c r="AM261" s="43"/>
      <c r="AN261" s="43"/>
      <c r="AO261" s="43"/>
    </row>
    <row r="262" spans="1:44" ht="27" customHeight="1">
      <c r="A262" s="43"/>
      <c r="B262" s="3067" t="s">
        <v>2397</v>
      </c>
      <c r="C262" s="2841"/>
      <c r="D262" s="2841"/>
      <c r="E262" s="2841"/>
      <c r="F262" s="2841"/>
      <c r="G262" s="3068"/>
      <c r="H262" s="3071">
        <v>62</v>
      </c>
      <c r="I262" s="3072"/>
      <c r="J262" s="3073"/>
      <c r="K262" s="3071">
        <v>42</v>
      </c>
      <c r="L262" s="3073"/>
      <c r="M262" s="3071">
        <v>20</v>
      </c>
      <c r="N262" s="3073"/>
      <c r="O262" s="3071">
        <v>25</v>
      </c>
      <c r="P262" s="3072"/>
      <c r="Q262" s="2540"/>
      <c r="R262" s="3071">
        <v>16</v>
      </c>
      <c r="S262" s="3073"/>
      <c r="T262" s="3071">
        <v>9</v>
      </c>
      <c r="U262" s="3073"/>
      <c r="V262" s="3071">
        <v>25</v>
      </c>
      <c r="W262" s="3072"/>
      <c r="X262" s="3073"/>
      <c r="Y262" s="3071">
        <v>25</v>
      </c>
      <c r="Z262" s="3073"/>
      <c r="AA262" s="3071">
        <v>0</v>
      </c>
      <c r="AB262" s="3073"/>
      <c r="AC262" s="3071">
        <v>12</v>
      </c>
      <c r="AD262" s="3072"/>
      <c r="AE262" s="3073"/>
      <c r="AF262" s="3071">
        <v>1</v>
      </c>
      <c r="AG262" s="3073"/>
      <c r="AH262" s="3071">
        <v>11</v>
      </c>
      <c r="AI262" s="3073"/>
      <c r="AJ262" s="3072">
        <v>3</v>
      </c>
      <c r="AK262" s="3072"/>
      <c r="AL262" s="3074"/>
      <c r="AM262" s="43"/>
      <c r="AN262" s="43"/>
      <c r="AO262" s="43"/>
    </row>
    <row r="263" spans="1:44" ht="27" customHeight="1">
      <c r="A263" s="43"/>
      <c r="B263" s="3067" t="s">
        <v>2457</v>
      </c>
      <c r="C263" s="2841"/>
      <c r="D263" s="2841"/>
      <c r="E263" s="2841"/>
      <c r="F263" s="2841"/>
      <c r="G263" s="3068"/>
      <c r="H263" s="2840">
        <v>54</v>
      </c>
      <c r="I263" s="2841"/>
      <c r="J263" s="3068"/>
      <c r="K263" s="2840">
        <v>36</v>
      </c>
      <c r="L263" s="3068"/>
      <c r="M263" s="2840">
        <v>18</v>
      </c>
      <c r="N263" s="3068"/>
      <c r="O263" s="2840">
        <v>25</v>
      </c>
      <c r="P263" s="2841"/>
      <c r="Q263" s="3068"/>
      <c r="R263" s="2840">
        <v>17</v>
      </c>
      <c r="S263" s="3068"/>
      <c r="T263" s="2840">
        <v>8</v>
      </c>
      <c r="U263" s="3068"/>
      <c r="V263" s="2840">
        <v>18</v>
      </c>
      <c r="W263" s="2841"/>
      <c r="X263" s="3068"/>
      <c r="Y263" s="2840">
        <v>18</v>
      </c>
      <c r="Z263" s="3068"/>
      <c r="AA263" s="2840">
        <v>0</v>
      </c>
      <c r="AB263" s="3068"/>
      <c r="AC263" s="2840">
        <v>11</v>
      </c>
      <c r="AD263" s="2841"/>
      <c r="AE263" s="3068"/>
      <c r="AF263" s="2840">
        <v>1</v>
      </c>
      <c r="AG263" s="3068"/>
      <c r="AH263" s="2840">
        <v>10</v>
      </c>
      <c r="AI263" s="3068"/>
      <c r="AJ263" s="2841">
        <v>3</v>
      </c>
      <c r="AK263" s="2841"/>
      <c r="AL263" s="2843"/>
      <c r="AM263" s="43"/>
      <c r="AN263" s="43"/>
      <c r="AO263" s="43"/>
    </row>
    <row r="264" spans="1:44" ht="27" customHeight="1">
      <c r="A264" s="43"/>
      <c r="B264" s="3067" t="s">
        <v>2491</v>
      </c>
      <c r="C264" s="2841"/>
      <c r="D264" s="2841"/>
      <c r="E264" s="2841"/>
      <c r="F264" s="2841"/>
      <c r="G264" s="3068"/>
      <c r="H264" s="2840">
        <v>43</v>
      </c>
      <c r="I264" s="2841"/>
      <c r="J264" s="3068"/>
      <c r="K264" s="2840">
        <v>30</v>
      </c>
      <c r="L264" s="3068"/>
      <c r="M264" s="2840">
        <v>13</v>
      </c>
      <c r="N264" s="3068"/>
      <c r="O264" s="2840">
        <v>24</v>
      </c>
      <c r="P264" s="2841"/>
      <c r="Q264" s="3068"/>
      <c r="R264" s="2840">
        <v>17</v>
      </c>
      <c r="S264" s="3068"/>
      <c r="T264" s="2840">
        <v>7</v>
      </c>
      <c r="U264" s="3068"/>
      <c r="V264" s="2840">
        <v>13</v>
      </c>
      <c r="W264" s="2841"/>
      <c r="X264" s="3068"/>
      <c r="Y264" s="2840">
        <v>13</v>
      </c>
      <c r="Z264" s="3068"/>
      <c r="AA264" s="2840">
        <v>0</v>
      </c>
      <c r="AB264" s="3068"/>
      <c r="AC264" s="2840">
        <v>6</v>
      </c>
      <c r="AD264" s="2841"/>
      <c r="AE264" s="3068"/>
      <c r="AF264" s="2840">
        <v>0</v>
      </c>
      <c r="AG264" s="3068"/>
      <c r="AH264" s="2840">
        <v>6</v>
      </c>
      <c r="AI264" s="3068"/>
      <c r="AJ264" s="2841">
        <v>3</v>
      </c>
      <c r="AK264" s="2841"/>
      <c r="AL264" s="2843"/>
      <c r="AM264" s="43"/>
      <c r="AN264" s="43"/>
      <c r="AO264" s="43"/>
    </row>
    <row r="265" spans="1:44" ht="27" customHeight="1">
      <c r="A265" s="43"/>
      <c r="B265" s="3067" t="s">
        <v>2489</v>
      </c>
      <c r="C265" s="2841"/>
      <c r="D265" s="2841"/>
      <c r="E265" s="2841"/>
      <c r="F265" s="2841"/>
      <c r="G265" s="3068"/>
      <c r="H265" s="2840">
        <v>22</v>
      </c>
      <c r="I265" s="2841"/>
      <c r="J265" s="3068"/>
      <c r="K265" s="2840">
        <v>13</v>
      </c>
      <c r="L265" s="3068"/>
      <c r="M265" s="2840">
        <v>9</v>
      </c>
      <c r="N265" s="3068"/>
      <c r="O265" s="2840">
        <v>13</v>
      </c>
      <c r="P265" s="2841"/>
      <c r="Q265" s="3068"/>
      <c r="R265" s="2840">
        <v>8</v>
      </c>
      <c r="S265" s="3068"/>
      <c r="T265" s="2840">
        <v>5</v>
      </c>
      <c r="U265" s="3068"/>
      <c r="V265" s="2840">
        <v>5</v>
      </c>
      <c r="W265" s="2841"/>
      <c r="X265" s="3068"/>
      <c r="Y265" s="2840">
        <v>5</v>
      </c>
      <c r="Z265" s="3068"/>
      <c r="AA265" s="2840">
        <v>0</v>
      </c>
      <c r="AB265" s="3068"/>
      <c r="AC265" s="2840">
        <v>4</v>
      </c>
      <c r="AD265" s="2841"/>
      <c r="AE265" s="3068"/>
      <c r="AF265" s="2840">
        <v>0</v>
      </c>
      <c r="AG265" s="3068"/>
      <c r="AH265" s="2840">
        <v>4</v>
      </c>
      <c r="AI265" s="3068"/>
      <c r="AJ265" s="2841">
        <v>2</v>
      </c>
      <c r="AK265" s="2841"/>
      <c r="AL265" s="2843"/>
      <c r="AM265" s="43"/>
      <c r="AN265" s="43"/>
      <c r="AO265" s="43"/>
    </row>
    <row r="266" spans="1:44" ht="27" customHeight="1" thickBot="1">
      <c r="A266" s="43"/>
      <c r="B266" s="3315" t="s">
        <v>2490</v>
      </c>
      <c r="C266" s="2845"/>
      <c r="D266" s="2845"/>
      <c r="E266" s="2845"/>
      <c r="F266" s="2845"/>
      <c r="G266" s="3065"/>
      <c r="H266" s="2844">
        <v>9</v>
      </c>
      <c r="I266" s="2845"/>
      <c r="J266" s="3065"/>
      <c r="K266" s="2844">
        <v>5</v>
      </c>
      <c r="L266" s="3065"/>
      <c r="M266" s="2844">
        <v>4</v>
      </c>
      <c r="N266" s="3065"/>
      <c r="O266" s="2844">
        <v>5</v>
      </c>
      <c r="P266" s="2845"/>
      <c r="Q266" s="3065"/>
      <c r="R266" s="2844">
        <v>3</v>
      </c>
      <c r="S266" s="3065"/>
      <c r="T266" s="2844">
        <v>2</v>
      </c>
      <c r="U266" s="3065"/>
      <c r="V266" s="2844">
        <v>2</v>
      </c>
      <c r="W266" s="2845"/>
      <c r="X266" s="3065"/>
      <c r="Y266" s="2844">
        <v>2</v>
      </c>
      <c r="Z266" s="3065"/>
      <c r="AA266" s="2844">
        <v>0</v>
      </c>
      <c r="AB266" s="3065"/>
      <c r="AC266" s="2844">
        <v>2</v>
      </c>
      <c r="AD266" s="2845"/>
      <c r="AE266" s="3065"/>
      <c r="AF266" s="2844">
        <v>0</v>
      </c>
      <c r="AG266" s="3065"/>
      <c r="AH266" s="2844">
        <v>2</v>
      </c>
      <c r="AI266" s="3065"/>
      <c r="AJ266" s="2845">
        <v>1</v>
      </c>
      <c r="AK266" s="2845"/>
      <c r="AL266" s="2847"/>
      <c r="AM266" s="43"/>
      <c r="AN266" s="43"/>
      <c r="AO266" s="43"/>
    </row>
    <row r="267" spans="1:44" s="40" customFormat="1" ht="13.5" customHeight="1">
      <c r="A267" s="73"/>
      <c r="B267" s="82" t="s">
        <v>842</v>
      </c>
      <c r="C267" s="278"/>
      <c r="D267" s="278"/>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86"/>
      <c r="AM267" s="286"/>
      <c r="AN267" s="286"/>
      <c r="AQ267" s="217"/>
      <c r="AR267" s="217"/>
    </row>
    <row r="268" spans="1:44" ht="12.6" customHeight="1">
      <c r="A268" s="43"/>
      <c r="B268" s="43"/>
      <c r="C268" s="43"/>
      <c r="D268" s="43"/>
      <c r="E268" s="43"/>
      <c r="F268" s="43"/>
      <c r="G268" s="43"/>
      <c r="H268" s="43"/>
      <c r="I268" s="284"/>
      <c r="J268" s="282"/>
      <c r="K268" s="282"/>
      <c r="L268" s="282"/>
      <c r="M268" s="282"/>
      <c r="N268" s="284"/>
      <c r="O268" s="284"/>
      <c r="P268" s="284"/>
      <c r="Q268" s="284"/>
      <c r="R268" s="284"/>
      <c r="S268" s="284"/>
      <c r="T268" s="284"/>
      <c r="U268" s="284"/>
      <c r="V268" s="44"/>
      <c r="W268" s="44"/>
      <c r="X268" s="44"/>
      <c r="Y268" s="44"/>
      <c r="Z268" s="44"/>
      <c r="AA268" s="44"/>
      <c r="AB268" s="44"/>
      <c r="AC268" s="43"/>
      <c r="AD268" s="44"/>
      <c r="AE268" s="44"/>
      <c r="AF268" s="44"/>
      <c r="AG268" s="44"/>
      <c r="AH268" s="44"/>
      <c r="AI268" s="333"/>
      <c r="AJ268" s="43"/>
      <c r="AK268" s="43"/>
      <c r="AL268" s="333"/>
      <c r="AM268" s="43"/>
      <c r="AN268" s="43"/>
      <c r="AO268" s="43"/>
    </row>
    <row r="269" spans="1:44" ht="13.5" customHeight="1">
      <c r="A269" s="43"/>
      <c r="B269" s="43"/>
      <c r="C269" s="43"/>
      <c r="D269" s="43"/>
      <c r="E269" s="43"/>
      <c r="F269" s="43"/>
      <c r="G269" s="43"/>
      <c r="H269" s="43"/>
      <c r="I269" s="284"/>
      <c r="J269" s="282"/>
      <c r="K269" s="282"/>
      <c r="L269" s="282"/>
      <c r="M269" s="282"/>
      <c r="N269" s="284"/>
      <c r="O269" s="284"/>
      <c r="P269" s="284"/>
      <c r="Q269" s="284"/>
      <c r="R269" s="284"/>
      <c r="S269" s="284"/>
      <c r="T269" s="284"/>
      <c r="U269" s="284"/>
      <c r="V269" s="44"/>
      <c r="W269" s="44"/>
      <c r="X269" s="44"/>
      <c r="Y269" s="44"/>
      <c r="Z269" s="44"/>
      <c r="AA269" s="44"/>
      <c r="AB269" s="44"/>
      <c r="AC269" s="43"/>
      <c r="AD269" s="44"/>
      <c r="AE269" s="44"/>
      <c r="AF269" s="44"/>
      <c r="AG269" s="44"/>
      <c r="AH269" s="44"/>
      <c r="AI269" s="333"/>
      <c r="AJ269" s="43"/>
      <c r="AK269" s="43"/>
      <c r="AL269" s="333"/>
      <c r="AM269" s="43"/>
      <c r="AN269" s="43"/>
      <c r="AO269" s="43"/>
    </row>
    <row r="270" spans="1:44" ht="17.25" customHeight="1">
      <c r="A270" s="201" t="s">
        <v>2089</v>
      </c>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3"/>
      <c r="AL270" s="43"/>
      <c r="AM270" s="43"/>
      <c r="AN270" s="43"/>
      <c r="AO270" s="43"/>
    </row>
    <row r="271" spans="1:44" ht="13.5" customHeight="1">
      <c r="A271" s="43"/>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3604" t="s">
        <v>2208</v>
      </c>
      <c r="Z271" s="3604"/>
      <c r="AA271" s="3604"/>
      <c r="AB271" s="3604"/>
      <c r="AC271" s="3604"/>
      <c r="AD271" s="3604"/>
      <c r="AE271" s="3604"/>
      <c r="AF271" s="3604"/>
      <c r="AG271" s="3604"/>
      <c r="AH271" s="3604"/>
      <c r="AI271" s="3604"/>
      <c r="AJ271" s="3604"/>
      <c r="AK271" s="3604"/>
      <c r="AL271" s="3604"/>
      <c r="AM271" s="3604"/>
      <c r="AN271" s="43"/>
      <c r="AO271" s="43"/>
    </row>
    <row r="272" spans="1:44" ht="13.5" customHeight="1" thickBot="1">
      <c r="A272" s="43"/>
      <c r="B272" s="288"/>
      <c r="C272" s="278"/>
      <c r="D272" s="286"/>
      <c r="E272" s="286"/>
      <c r="F272" s="286"/>
      <c r="G272" s="2841"/>
      <c r="H272" s="2841"/>
      <c r="I272" s="2841"/>
      <c r="J272" s="286"/>
      <c r="K272" s="286"/>
      <c r="L272" s="286"/>
      <c r="M272" s="43"/>
      <c r="N272" s="43"/>
      <c r="O272" s="43"/>
      <c r="P272" s="43"/>
      <c r="Q272" s="43"/>
      <c r="R272" s="43"/>
      <c r="S272" s="43"/>
      <c r="T272" s="43"/>
      <c r="U272" s="43"/>
      <c r="V272" s="43"/>
      <c r="W272" s="43"/>
      <c r="X272" s="43"/>
      <c r="Y272" s="2845" t="s">
        <v>680</v>
      </c>
      <c r="Z272" s="2845"/>
      <c r="AA272" s="2845"/>
      <c r="AB272" s="2845"/>
      <c r="AC272" s="2845"/>
      <c r="AD272" s="2845"/>
      <c r="AE272" s="2845"/>
      <c r="AF272" s="2845"/>
      <c r="AG272" s="2845"/>
      <c r="AH272" s="2845"/>
      <c r="AI272" s="2845"/>
      <c r="AJ272" s="2845"/>
      <c r="AK272" s="2845"/>
      <c r="AL272" s="2845"/>
      <c r="AM272" s="2845"/>
      <c r="AN272" s="43"/>
      <c r="AO272" s="43"/>
    </row>
    <row r="273" spans="1:41" ht="26.25" customHeight="1">
      <c r="A273" s="43"/>
      <c r="B273" s="43"/>
      <c r="C273" s="3116" t="s">
        <v>44</v>
      </c>
      <c r="D273" s="3117"/>
      <c r="E273" s="3117"/>
      <c r="F273" s="3117"/>
      <c r="G273" s="3117"/>
      <c r="H273" s="3117"/>
      <c r="I273" s="3117"/>
      <c r="J273" s="3117"/>
      <c r="K273" s="3117"/>
      <c r="L273" s="3117"/>
      <c r="M273" s="3117"/>
      <c r="N273" s="3135"/>
      <c r="O273" s="3605" t="s">
        <v>2492</v>
      </c>
      <c r="P273" s="3605"/>
      <c r="Q273" s="3605"/>
      <c r="R273" s="3605"/>
      <c r="S273" s="3605"/>
      <c r="T273" s="3605" t="s">
        <v>2493</v>
      </c>
      <c r="U273" s="3605"/>
      <c r="V273" s="3605"/>
      <c r="W273" s="3605"/>
      <c r="X273" s="3605"/>
      <c r="Y273" s="3605" t="s">
        <v>2484</v>
      </c>
      <c r="Z273" s="3605"/>
      <c r="AA273" s="3605"/>
      <c r="AB273" s="3605"/>
      <c r="AC273" s="3605"/>
      <c r="AD273" s="3605" t="s">
        <v>2494</v>
      </c>
      <c r="AE273" s="3605"/>
      <c r="AF273" s="3605"/>
      <c r="AG273" s="3605"/>
      <c r="AH273" s="3605"/>
      <c r="AI273" s="3605" t="s">
        <v>2495</v>
      </c>
      <c r="AJ273" s="3605"/>
      <c r="AK273" s="3605"/>
      <c r="AL273" s="3605"/>
      <c r="AM273" s="3606"/>
      <c r="AN273" s="43"/>
      <c r="AO273" s="43"/>
    </row>
    <row r="274" spans="1:41" ht="19.5" customHeight="1">
      <c r="A274" s="43"/>
      <c r="B274" s="43"/>
      <c r="C274" s="3601" t="s">
        <v>786</v>
      </c>
      <c r="D274" s="3602"/>
      <c r="E274" s="3602"/>
      <c r="F274" s="3602"/>
      <c r="G274" s="3602"/>
      <c r="H274" s="3602"/>
      <c r="I274" s="3602"/>
      <c r="J274" s="3602"/>
      <c r="K274" s="3602"/>
      <c r="L274" s="3602"/>
      <c r="M274" s="3602"/>
      <c r="N274" s="3603"/>
      <c r="O274" s="3419">
        <v>191</v>
      </c>
      <c r="P274" s="3419"/>
      <c r="Q274" s="3419"/>
      <c r="R274" s="3419"/>
      <c r="S274" s="3419"/>
      <c r="T274" s="3419">
        <v>190</v>
      </c>
      <c r="U274" s="3419"/>
      <c r="V274" s="3419"/>
      <c r="W274" s="3419"/>
      <c r="X274" s="3419"/>
      <c r="Y274" s="3419">
        <v>194</v>
      </c>
      <c r="Z274" s="3419"/>
      <c r="AA274" s="3419"/>
      <c r="AB274" s="3419"/>
      <c r="AC274" s="3419"/>
      <c r="AD274" s="3419">
        <v>194</v>
      </c>
      <c r="AE274" s="3419"/>
      <c r="AF274" s="3419"/>
      <c r="AG274" s="3419"/>
      <c r="AH274" s="3419"/>
      <c r="AI274" s="3419">
        <v>195</v>
      </c>
      <c r="AJ274" s="3419"/>
      <c r="AK274" s="3419"/>
      <c r="AL274" s="3419"/>
      <c r="AM274" s="3591"/>
      <c r="AN274" s="43"/>
      <c r="AO274" s="43"/>
    </row>
    <row r="275" spans="1:41" ht="19.5" customHeight="1">
      <c r="A275" s="43"/>
      <c r="B275" s="43"/>
      <c r="C275" s="3601" t="s">
        <v>686</v>
      </c>
      <c r="D275" s="3602"/>
      <c r="E275" s="3602"/>
      <c r="F275" s="3602"/>
      <c r="G275" s="3602"/>
      <c r="H275" s="3602"/>
      <c r="I275" s="3602"/>
      <c r="J275" s="3602"/>
      <c r="K275" s="3602"/>
      <c r="L275" s="3602"/>
      <c r="M275" s="3602"/>
      <c r="N275" s="3603"/>
      <c r="O275" s="3419">
        <v>187</v>
      </c>
      <c r="P275" s="3419"/>
      <c r="Q275" s="3419"/>
      <c r="R275" s="3419"/>
      <c r="S275" s="3419"/>
      <c r="T275" s="3419">
        <v>178</v>
      </c>
      <c r="U275" s="3419"/>
      <c r="V275" s="3419"/>
      <c r="W275" s="3419"/>
      <c r="X275" s="3419"/>
      <c r="Y275" s="3419">
        <v>165</v>
      </c>
      <c r="Z275" s="3419"/>
      <c r="AA275" s="3419"/>
      <c r="AB275" s="3419"/>
      <c r="AC275" s="3419"/>
      <c r="AD275" s="3419">
        <v>166</v>
      </c>
      <c r="AE275" s="3419"/>
      <c r="AF275" s="3419"/>
      <c r="AG275" s="3419"/>
      <c r="AH275" s="3419"/>
      <c r="AI275" s="3419">
        <v>175</v>
      </c>
      <c r="AJ275" s="3419"/>
      <c r="AK275" s="3419"/>
      <c r="AL275" s="3419"/>
      <c r="AM275" s="3591"/>
      <c r="AN275" s="43"/>
      <c r="AO275" s="43"/>
    </row>
    <row r="276" spans="1:41" ht="20.100000000000001" customHeight="1">
      <c r="A276" s="43"/>
      <c r="B276" s="43"/>
      <c r="C276" s="3501" t="s">
        <v>843</v>
      </c>
      <c r="D276" s="3194"/>
      <c r="E276" s="3194"/>
      <c r="F276" s="3194"/>
      <c r="G276" s="3194"/>
      <c r="H276" s="3194"/>
      <c r="I276" s="3194"/>
      <c r="J276" s="3194"/>
      <c r="K276" s="3194"/>
      <c r="L276" s="3195"/>
      <c r="M276" s="3569" t="s">
        <v>1</v>
      </c>
      <c r="N276" s="3569"/>
      <c r="O276" s="3419">
        <f>SUM(O277:O278)</f>
        <v>3845</v>
      </c>
      <c r="P276" s="3419"/>
      <c r="Q276" s="3419"/>
      <c r="R276" s="3419"/>
      <c r="S276" s="3419"/>
      <c r="T276" s="3420">
        <f>SUM(T277:T278)</f>
        <v>3737</v>
      </c>
      <c r="U276" s="3421"/>
      <c r="V276" s="3421"/>
      <c r="W276" s="3421"/>
      <c r="X276" s="3422"/>
      <c r="Y276" s="3420">
        <f>SUM(Y277:Y278)</f>
        <v>3761</v>
      </c>
      <c r="Z276" s="3421"/>
      <c r="AA276" s="3421"/>
      <c r="AB276" s="3421"/>
      <c r="AC276" s="3422"/>
      <c r="AD276" s="3420">
        <f>SUM(AD277:AD278)</f>
        <v>3770</v>
      </c>
      <c r="AE276" s="3421"/>
      <c r="AF276" s="3421"/>
      <c r="AG276" s="3421"/>
      <c r="AH276" s="3422"/>
      <c r="AI276" s="3420">
        <f>SUM(AI277:AI278)</f>
        <v>3830</v>
      </c>
      <c r="AJ276" s="3421"/>
      <c r="AK276" s="3421"/>
      <c r="AL276" s="3421"/>
      <c r="AM276" s="3457"/>
      <c r="AN276" s="43"/>
      <c r="AO276" s="43"/>
    </row>
    <row r="277" spans="1:41" ht="20.100000000000001" customHeight="1">
      <c r="A277" s="43"/>
      <c r="B277" s="43"/>
      <c r="C277" s="3150"/>
      <c r="D277" s="3151"/>
      <c r="E277" s="3151"/>
      <c r="F277" s="3151"/>
      <c r="G277" s="3151"/>
      <c r="H277" s="3151"/>
      <c r="I277" s="3151"/>
      <c r="J277" s="3151"/>
      <c r="K277" s="3151"/>
      <c r="L277" s="3202"/>
      <c r="M277" s="3569" t="s">
        <v>4</v>
      </c>
      <c r="N277" s="3569"/>
      <c r="O277" s="3419">
        <f>O280+O301+O304</f>
        <v>1361</v>
      </c>
      <c r="P277" s="3419"/>
      <c r="Q277" s="3419"/>
      <c r="R277" s="3419"/>
      <c r="S277" s="3419"/>
      <c r="T277" s="3419">
        <f>T280+T301+T304</f>
        <v>1332</v>
      </c>
      <c r="U277" s="3419"/>
      <c r="V277" s="3419"/>
      <c r="W277" s="3419"/>
      <c r="X277" s="3419"/>
      <c r="Y277" s="3419">
        <f>Y280+Y301+Y304</f>
        <v>1334</v>
      </c>
      <c r="Z277" s="3419"/>
      <c r="AA277" s="3419"/>
      <c r="AB277" s="3419"/>
      <c r="AC277" s="3419"/>
      <c r="AD277" s="3419">
        <f>AD280+AD301+AD304</f>
        <v>1324</v>
      </c>
      <c r="AE277" s="3419"/>
      <c r="AF277" s="3419"/>
      <c r="AG277" s="3419"/>
      <c r="AH277" s="3419"/>
      <c r="AI277" s="3419">
        <f>AI280+AI301+AI304</f>
        <v>1327</v>
      </c>
      <c r="AJ277" s="3419"/>
      <c r="AK277" s="3419"/>
      <c r="AL277" s="3419"/>
      <c r="AM277" s="3591"/>
      <c r="AN277" s="43"/>
      <c r="AO277" s="43"/>
    </row>
    <row r="278" spans="1:41" ht="20.100000000000001" customHeight="1">
      <c r="A278" s="43"/>
      <c r="B278" s="43"/>
      <c r="C278" s="3131"/>
      <c r="D278" s="3132"/>
      <c r="E278" s="3132"/>
      <c r="F278" s="3132"/>
      <c r="G278" s="3132"/>
      <c r="H278" s="3132"/>
      <c r="I278" s="3132"/>
      <c r="J278" s="3132"/>
      <c r="K278" s="3132"/>
      <c r="L278" s="3133"/>
      <c r="M278" s="3569" t="s">
        <v>5</v>
      </c>
      <c r="N278" s="3569"/>
      <c r="O278" s="3419">
        <f>O281+O302+O305</f>
        <v>2484</v>
      </c>
      <c r="P278" s="3419"/>
      <c r="Q278" s="3419"/>
      <c r="R278" s="3419"/>
      <c r="S278" s="3419"/>
      <c r="T278" s="3419">
        <f>T281+T302+T305</f>
        <v>2405</v>
      </c>
      <c r="U278" s="3419"/>
      <c r="V278" s="3419"/>
      <c r="W278" s="3419"/>
      <c r="X278" s="3419"/>
      <c r="Y278" s="3419">
        <f>Y281+Y302+Y305</f>
        <v>2427</v>
      </c>
      <c r="Z278" s="3419"/>
      <c r="AA278" s="3419"/>
      <c r="AB278" s="3419"/>
      <c r="AC278" s="3419"/>
      <c r="AD278" s="3419">
        <f>AD281+AD302+AD305</f>
        <v>2446</v>
      </c>
      <c r="AE278" s="3419"/>
      <c r="AF278" s="3419"/>
      <c r="AG278" s="3419"/>
      <c r="AH278" s="3419"/>
      <c r="AI278" s="3419">
        <f>AI281+AI302+AI305</f>
        <v>2503</v>
      </c>
      <c r="AJ278" s="3419"/>
      <c r="AK278" s="3419"/>
      <c r="AL278" s="3419"/>
      <c r="AM278" s="3591"/>
      <c r="AN278" s="43"/>
      <c r="AO278" s="43"/>
    </row>
    <row r="279" spans="1:41" ht="20.100000000000001" customHeight="1">
      <c r="A279" s="43"/>
      <c r="B279" s="43"/>
      <c r="C279" s="3414" t="s">
        <v>844</v>
      </c>
      <c r="D279" s="3415"/>
      <c r="E279" s="3415"/>
      <c r="F279" s="3310" t="s">
        <v>845</v>
      </c>
      <c r="G279" s="3311"/>
      <c r="H279" s="3311"/>
      <c r="I279" s="3311"/>
      <c r="J279" s="3311"/>
      <c r="K279" s="3311"/>
      <c r="L279" s="3312"/>
      <c r="M279" s="3569" t="s">
        <v>1</v>
      </c>
      <c r="N279" s="3569"/>
      <c r="O279" s="3419">
        <f>SUM(O280:O281)</f>
        <v>2128</v>
      </c>
      <c r="P279" s="3419"/>
      <c r="Q279" s="3419"/>
      <c r="R279" s="3419"/>
      <c r="S279" s="3419"/>
      <c r="T279" s="3420">
        <f>SUM(T280:T281)</f>
        <v>2091</v>
      </c>
      <c r="U279" s="3421"/>
      <c r="V279" s="3421"/>
      <c r="W279" s="3421"/>
      <c r="X279" s="3422"/>
      <c r="Y279" s="3420">
        <f>SUM(Y280:Y281)</f>
        <v>2142</v>
      </c>
      <c r="Z279" s="3421"/>
      <c r="AA279" s="3421"/>
      <c r="AB279" s="3421"/>
      <c r="AC279" s="3422"/>
      <c r="AD279" s="3420">
        <f>SUM(AD280:AD281)</f>
        <v>2168</v>
      </c>
      <c r="AE279" s="3421"/>
      <c r="AF279" s="3421"/>
      <c r="AG279" s="3421"/>
      <c r="AH279" s="3422"/>
      <c r="AI279" s="3420">
        <f>SUM(AI280:AI281)</f>
        <v>2202</v>
      </c>
      <c r="AJ279" s="3421"/>
      <c r="AK279" s="3421"/>
      <c r="AL279" s="3421"/>
      <c r="AM279" s="3457"/>
      <c r="AN279" s="43"/>
      <c r="AO279" s="43"/>
    </row>
    <row r="280" spans="1:41" ht="20.100000000000001" customHeight="1">
      <c r="A280" s="43"/>
      <c r="B280" s="43"/>
      <c r="C280" s="3414"/>
      <c r="D280" s="3415"/>
      <c r="E280" s="3415"/>
      <c r="F280" s="3264"/>
      <c r="G280" s="3069"/>
      <c r="H280" s="3069"/>
      <c r="I280" s="3069"/>
      <c r="J280" s="3069"/>
      <c r="K280" s="3069"/>
      <c r="L280" s="3070"/>
      <c r="M280" s="3569" t="s">
        <v>4</v>
      </c>
      <c r="N280" s="3569"/>
      <c r="O280" s="3419">
        <f>O283+O286+O289+O292+O295+O298</f>
        <v>691</v>
      </c>
      <c r="P280" s="3419"/>
      <c r="Q280" s="3419"/>
      <c r="R280" s="3419"/>
      <c r="S280" s="3419"/>
      <c r="T280" s="3420">
        <f>T283+T286+T289+T292+T295+T298</f>
        <v>702</v>
      </c>
      <c r="U280" s="3421"/>
      <c r="V280" s="3421"/>
      <c r="W280" s="3421"/>
      <c r="X280" s="3422"/>
      <c r="Y280" s="3420">
        <f>Y283+Y286+Y289+Y292+Y295+Y298</f>
        <v>721</v>
      </c>
      <c r="Z280" s="3421"/>
      <c r="AA280" s="3421"/>
      <c r="AB280" s="3421"/>
      <c r="AC280" s="3422"/>
      <c r="AD280" s="3420">
        <f>AD283+AD286+AD289+AD292+AD295+AD298</f>
        <v>719</v>
      </c>
      <c r="AE280" s="3421"/>
      <c r="AF280" s="3421"/>
      <c r="AG280" s="3421"/>
      <c r="AH280" s="3422"/>
      <c r="AI280" s="3420">
        <f>AI283+AI286+AI289+AI292+AI295+AI298</f>
        <v>725</v>
      </c>
      <c r="AJ280" s="3421"/>
      <c r="AK280" s="3421"/>
      <c r="AL280" s="3421"/>
      <c r="AM280" s="3457"/>
      <c r="AN280" s="43"/>
      <c r="AO280" s="43"/>
    </row>
    <row r="281" spans="1:41" ht="20.100000000000001" customHeight="1">
      <c r="A281" s="43"/>
      <c r="B281" s="43"/>
      <c r="C281" s="3414"/>
      <c r="D281" s="3415"/>
      <c r="E281" s="3415"/>
      <c r="F281" s="3550"/>
      <c r="G281" s="3515"/>
      <c r="H281" s="3515"/>
      <c r="I281" s="3515"/>
      <c r="J281" s="3515"/>
      <c r="K281" s="3515"/>
      <c r="L281" s="3516"/>
      <c r="M281" s="3569" t="s">
        <v>5</v>
      </c>
      <c r="N281" s="3569"/>
      <c r="O281" s="3419">
        <f>O284+O287+O290+O293+O296+O299</f>
        <v>1437</v>
      </c>
      <c r="P281" s="3419"/>
      <c r="Q281" s="3419"/>
      <c r="R281" s="3419"/>
      <c r="S281" s="3419"/>
      <c r="T281" s="3420">
        <f>T284+T287+T290+T293+T296+T299</f>
        <v>1389</v>
      </c>
      <c r="U281" s="3421"/>
      <c r="V281" s="3421"/>
      <c r="W281" s="3421"/>
      <c r="X281" s="3422"/>
      <c r="Y281" s="3420">
        <f>Y284+Y287+Y290+Y293+Y296+Y299</f>
        <v>1421</v>
      </c>
      <c r="Z281" s="3421"/>
      <c r="AA281" s="3421"/>
      <c r="AB281" s="3421"/>
      <c r="AC281" s="3422"/>
      <c r="AD281" s="3420">
        <f>AD284+AD287+AD290+AD293+AD296+AD299</f>
        <v>1449</v>
      </c>
      <c r="AE281" s="3421"/>
      <c r="AF281" s="3421"/>
      <c r="AG281" s="3421"/>
      <c r="AH281" s="3422"/>
      <c r="AI281" s="3420">
        <f>AI284+AI287+AI290+AI293+AI296+AI299</f>
        <v>1477</v>
      </c>
      <c r="AJ281" s="3421"/>
      <c r="AK281" s="3421"/>
      <c r="AL281" s="3421"/>
      <c r="AM281" s="3457"/>
      <c r="AN281" s="43"/>
      <c r="AO281" s="43"/>
    </row>
    <row r="282" spans="1:41" ht="20.100000000000001" customHeight="1">
      <c r="A282" s="43"/>
      <c r="B282" s="43"/>
      <c r="C282" s="3414"/>
      <c r="D282" s="3415"/>
      <c r="E282" s="3415"/>
      <c r="F282" s="3310" t="s">
        <v>846</v>
      </c>
      <c r="G282" s="3311"/>
      <c r="H282" s="3311"/>
      <c r="I282" s="3311"/>
      <c r="J282" s="3311"/>
      <c r="K282" s="3311"/>
      <c r="L282" s="3312"/>
      <c r="M282" s="3569" t="s">
        <v>1</v>
      </c>
      <c r="N282" s="3569"/>
      <c r="O282" s="3419">
        <f>SUM(O283:O284)</f>
        <v>447</v>
      </c>
      <c r="P282" s="3419"/>
      <c r="Q282" s="3419"/>
      <c r="R282" s="3419"/>
      <c r="S282" s="3419"/>
      <c r="T282" s="3420">
        <f>SUM(T283:T284)</f>
        <v>430</v>
      </c>
      <c r="U282" s="3421"/>
      <c r="V282" s="3421"/>
      <c r="W282" s="3421"/>
      <c r="X282" s="3422"/>
      <c r="Y282" s="3420">
        <f>SUM(Y283:Y284)</f>
        <v>448</v>
      </c>
      <c r="Z282" s="3421"/>
      <c r="AA282" s="3421"/>
      <c r="AB282" s="3421"/>
      <c r="AC282" s="3422"/>
      <c r="AD282" s="3420">
        <f>SUM(AD283:AD284)</f>
        <v>463</v>
      </c>
      <c r="AE282" s="3421"/>
      <c r="AF282" s="3421"/>
      <c r="AG282" s="3421"/>
      <c r="AH282" s="3422"/>
      <c r="AI282" s="3420">
        <f>SUM(AI283:AI284)</f>
        <v>475</v>
      </c>
      <c r="AJ282" s="3421"/>
      <c r="AK282" s="3421"/>
      <c r="AL282" s="3421"/>
      <c r="AM282" s="3457"/>
      <c r="AN282" s="43"/>
      <c r="AO282" s="43"/>
    </row>
    <row r="283" spans="1:41" ht="20.100000000000001" customHeight="1">
      <c r="A283" s="43"/>
      <c r="B283" s="43"/>
      <c r="C283" s="3414"/>
      <c r="D283" s="3415"/>
      <c r="E283" s="3415"/>
      <c r="F283" s="3264"/>
      <c r="G283" s="3069"/>
      <c r="H283" s="3069"/>
      <c r="I283" s="3069"/>
      <c r="J283" s="3069"/>
      <c r="K283" s="3069"/>
      <c r="L283" s="3070"/>
      <c r="M283" s="3569" t="s">
        <v>4</v>
      </c>
      <c r="N283" s="3569"/>
      <c r="O283" s="3419">
        <v>50</v>
      </c>
      <c r="P283" s="3419"/>
      <c r="Q283" s="3419"/>
      <c r="R283" s="3419"/>
      <c r="S283" s="3419"/>
      <c r="T283" s="3419">
        <v>51</v>
      </c>
      <c r="U283" s="3419"/>
      <c r="V283" s="3419"/>
      <c r="W283" s="3419"/>
      <c r="X283" s="3419"/>
      <c r="Y283" s="3419">
        <v>52</v>
      </c>
      <c r="Z283" s="3419"/>
      <c r="AA283" s="3419"/>
      <c r="AB283" s="3419"/>
      <c r="AC283" s="3419"/>
      <c r="AD283" s="3419">
        <v>54</v>
      </c>
      <c r="AE283" s="3419"/>
      <c r="AF283" s="3419"/>
      <c r="AG283" s="3419"/>
      <c r="AH283" s="3419"/>
      <c r="AI283" s="3419">
        <v>59</v>
      </c>
      <c r="AJ283" s="3419"/>
      <c r="AK283" s="3419"/>
      <c r="AL283" s="3419"/>
      <c r="AM283" s="3591"/>
      <c r="AN283" s="43"/>
      <c r="AO283" s="43"/>
    </row>
    <row r="284" spans="1:41" ht="20.100000000000001" customHeight="1">
      <c r="A284" s="43"/>
      <c r="B284" s="43"/>
      <c r="C284" s="3414"/>
      <c r="D284" s="3415"/>
      <c r="E284" s="3415"/>
      <c r="F284" s="3550"/>
      <c r="G284" s="3515"/>
      <c r="H284" s="3515"/>
      <c r="I284" s="3515"/>
      <c r="J284" s="3515"/>
      <c r="K284" s="3515"/>
      <c r="L284" s="3516"/>
      <c r="M284" s="3569" t="s">
        <v>5</v>
      </c>
      <c r="N284" s="3569"/>
      <c r="O284" s="3419">
        <v>397</v>
      </c>
      <c r="P284" s="3419"/>
      <c r="Q284" s="3419"/>
      <c r="R284" s="3419"/>
      <c r="S284" s="3419"/>
      <c r="T284" s="3419">
        <v>379</v>
      </c>
      <c r="U284" s="3419"/>
      <c r="V284" s="3419"/>
      <c r="W284" s="3419"/>
      <c r="X284" s="3419"/>
      <c r="Y284" s="3419">
        <v>396</v>
      </c>
      <c r="Z284" s="3419"/>
      <c r="AA284" s="3419"/>
      <c r="AB284" s="3419"/>
      <c r="AC284" s="3419"/>
      <c r="AD284" s="3419">
        <v>409</v>
      </c>
      <c r="AE284" s="3419"/>
      <c r="AF284" s="3419"/>
      <c r="AG284" s="3419"/>
      <c r="AH284" s="3419"/>
      <c r="AI284" s="3419">
        <v>416</v>
      </c>
      <c r="AJ284" s="3419"/>
      <c r="AK284" s="3419"/>
      <c r="AL284" s="3419"/>
      <c r="AM284" s="3591"/>
      <c r="AN284" s="43"/>
      <c r="AO284" s="43"/>
    </row>
    <row r="285" spans="1:41" ht="20.100000000000001" customHeight="1">
      <c r="A285" s="43"/>
      <c r="B285" s="43"/>
      <c r="C285" s="3414"/>
      <c r="D285" s="3415"/>
      <c r="E285" s="3415"/>
      <c r="F285" s="3274" t="s">
        <v>847</v>
      </c>
      <c r="G285" s="3275"/>
      <c r="H285" s="3275"/>
      <c r="I285" s="3275"/>
      <c r="J285" s="3275"/>
      <c r="K285" s="3275"/>
      <c r="L285" s="3318"/>
      <c r="M285" s="3569" t="s">
        <v>1</v>
      </c>
      <c r="N285" s="3569"/>
      <c r="O285" s="3419">
        <f>SUM(O286:O287)</f>
        <v>376</v>
      </c>
      <c r="P285" s="3419"/>
      <c r="Q285" s="3419"/>
      <c r="R285" s="3419"/>
      <c r="S285" s="3419"/>
      <c r="T285" s="3420">
        <f>SUM(T286:T287)</f>
        <v>383</v>
      </c>
      <c r="U285" s="3421"/>
      <c r="V285" s="3421"/>
      <c r="W285" s="3421"/>
      <c r="X285" s="3422"/>
      <c r="Y285" s="3420">
        <f>SUM(Y286:Y287)</f>
        <v>398</v>
      </c>
      <c r="Z285" s="3421"/>
      <c r="AA285" s="3421"/>
      <c r="AB285" s="3421"/>
      <c r="AC285" s="3422"/>
      <c r="AD285" s="3420">
        <f>SUM(AD286:AD287)</f>
        <v>407</v>
      </c>
      <c r="AE285" s="3421"/>
      <c r="AF285" s="3421"/>
      <c r="AG285" s="3421"/>
      <c r="AH285" s="3422"/>
      <c r="AI285" s="3420">
        <f>SUM(AI286:AI287)</f>
        <v>412</v>
      </c>
      <c r="AJ285" s="3421"/>
      <c r="AK285" s="3421"/>
      <c r="AL285" s="3421"/>
      <c r="AM285" s="3457"/>
      <c r="AN285" s="43"/>
      <c r="AO285" s="43"/>
    </row>
    <row r="286" spans="1:41" ht="20.100000000000001" customHeight="1">
      <c r="A286" s="43"/>
      <c r="B286" s="43"/>
      <c r="C286" s="3414"/>
      <c r="D286" s="3415"/>
      <c r="E286" s="3415"/>
      <c r="F286" s="3319"/>
      <c r="G286" s="3118"/>
      <c r="H286" s="3118"/>
      <c r="I286" s="3118"/>
      <c r="J286" s="3118"/>
      <c r="K286" s="3118"/>
      <c r="L286" s="3320"/>
      <c r="M286" s="3569" t="s">
        <v>4</v>
      </c>
      <c r="N286" s="3569"/>
      <c r="O286" s="3419">
        <v>208</v>
      </c>
      <c r="P286" s="3419"/>
      <c r="Q286" s="3419"/>
      <c r="R286" s="3419"/>
      <c r="S286" s="3419"/>
      <c r="T286" s="3419">
        <v>213</v>
      </c>
      <c r="U286" s="3419"/>
      <c r="V286" s="3419"/>
      <c r="W286" s="3419"/>
      <c r="X286" s="3419"/>
      <c r="Y286" s="3419">
        <v>221</v>
      </c>
      <c r="Z286" s="3419"/>
      <c r="AA286" s="3419"/>
      <c r="AB286" s="3419"/>
      <c r="AC286" s="3419"/>
      <c r="AD286" s="3419">
        <v>234</v>
      </c>
      <c r="AE286" s="3419"/>
      <c r="AF286" s="3419"/>
      <c r="AG286" s="3419"/>
      <c r="AH286" s="3419"/>
      <c r="AI286" s="3419">
        <v>232</v>
      </c>
      <c r="AJ286" s="3419"/>
      <c r="AK286" s="3419"/>
      <c r="AL286" s="3419"/>
      <c r="AM286" s="3591"/>
      <c r="AN286" s="43"/>
      <c r="AO286" s="43"/>
    </row>
    <row r="287" spans="1:41" ht="20.100000000000001" customHeight="1">
      <c r="A287" s="43"/>
      <c r="B287" s="43"/>
      <c r="C287" s="3414"/>
      <c r="D287" s="3415"/>
      <c r="E287" s="3415"/>
      <c r="F287" s="3276"/>
      <c r="G287" s="3120"/>
      <c r="H287" s="3120"/>
      <c r="I287" s="3120"/>
      <c r="J287" s="3120"/>
      <c r="K287" s="3120"/>
      <c r="L287" s="3321"/>
      <c r="M287" s="3569" t="s">
        <v>5</v>
      </c>
      <c r="N287" s="3569"/>
      <c r="O287" s="3419">
        <v>168</v>
      </c>
      <c r="P287" s="3419"/>
      <c r="Q287" s="3419"/>
      <c r="R287" s="3419"/>
      <c r="S287" s="3419"/>
      <c r="T287" s="3419">
        <v>170</v>
      </c>
      <c r="U287" s="3419"/>
      <c r="V287" s="3419"/>
      <c r="W287" s="3419"/>
      <c r="X287" s="3419"/>
      <c r="Y287" s="3419">
        <v>177</v>
      </c>
      <c r="Z287" s="3419"/>
      <c r="AA287" s="3419"/>
      <c r="AB287" s="3419"/>
      <c r="AC287" s="3419"/>
      <c r="AD287" s="3419">
        <v>173</v>
      </c>
      <c r="AE287" s="3419"/>
      <c r="AF287" s="3419"/>
      <c r="AG287" s="3419"/>
      <c r="AH287" s="3419"/>
      <c r="AI287" s="3419">
        <v>180</v>
      </c>
      <c r="AJ287" s="3419"/>
      <c r="AK287" s="3419"/>
      <c r="AL287" s="3419"/>
      <c r="AM287" s="3591"/>
      <c r="AN287" s="43"/>
      <c r="AO287" s="43"/>
    </row>
    <row r="288" spans="1:41" ht="20.100000000000001" customHeight="1">
      <c r="A288" s="43"/>
      <c r="B288" s="43"/>
      <c r="C288" s="3414"/>
      <c r="D288" s="3415"/>
      <c r="E288" s="3415"/>
      <c r="F288" s="3274" t="s">
        <v>848</v>
      </c>
      <c r="G288" s="3275"/>
      <c r="H288" s="3275"/>
      <c r="I288" s="3275"/>
      <c r="J288" s="3275"/>
      <c r="K288" s="3275"/>
      <c r="L288" s="3318"/>
      <c r="M288" s="3569" t="s">
        <v>1</v>
      </c>
      <c r="N288" s="3569"/>
      <c r="O288" s="3419">
        <f>SUM(O289:O290)</f>
        <v>331</v>
      </c>
      <c r="P288" s="3419"/>
      <c r="Q288" s="3419"/>
      <c r="R288" s="3419"/>
      <c r="S288" s="3419"/>
      <c r="T288" s="3420">
        <f>SUM(T289:T290)</f>
        <v>310</v>
      </c>
      <c r="U288" s="3421"/>
      <c r="V288" s="3421"/>
      <c r="W288" s="3421"/>
      <c r="X288" s="3422"/>
      <c r="Y288" s="3420">
        <f>SUM(Y289:Y290)</f>
        <v>307</v>
      </c>
      <c r="Z288" s="3421"/>
      <c r="AA288" s="3421"/>
      <c r="AB288" s="3421"/>
      <c r="AC288" s="3422"/>
      <c r="AD288" s="3420">
        <f>SUM(AD289:AD290)</f>
        <v>306</v>
      </c>
      <c r="AE288" s="3421"/>
      <c r="AF288" s="3421"/>
      <c r="AG288" s="3421"/>
      <c r="AH288" s="3422"/>
      <c r="AI288" s="3420">
        <f>SUM(AI289:AI290)</f>
        <v>323</v>
      </c>
      <c r="AJ288" s="3421"/>
      <c r="AK288" s="3421"/>
      <c r="AL288" s="3421"/>
      <c r="AM288" s="3457"/>
      <c r="AN288" s="43"/>
      <c r="AO288" s="43"/>
    </row>
    <row r="289" spans="1:41" ht="20.100000000000001" customHeight="1">
      <c r="A289" s="43"/>
      <c r="B289" s="43"/>
      <c r="C289" s="3414"/>
      <c r="D289" s="3415"/>
      <c r="E289" s="3415"/>
      <c r="F289" s="3319"/>
      <c r="G289" s="3118"/>
      <c r="H289" s="3118"/>
      <c r="I289" s="3118"/>
      <c r="J289" s="3118"/>
      <c r="K289" s="3118"/>
      <c r="L289" s="3320"/>
      <c r="M289" s="3569" t="s">
        <v>4</v>
      </c>
      <c r="N289" s="3569"/>
      <c r="O289" s="3419">
        <v>90</v>
      </c>
      <c r="P289" s="3419"/>
      <c r="Q289" s="3419"/>
      <c r="R289" s="3419"/>
      <c r="S289" s="3419"/>
      <c r="T289" s="3419">
        <v>96</v>
      </c>
      <c r="U289" s="3419"/>
      <c r="V289" s="3419"/>
      <c r="W289" s="3419"/>
      <c r="X289" s="3419"/>
      <c r="Y289" s="3419">
        <v>96</v>
      </c>
      <c r="Z289" s="3419"/>
      <c r="AA289" s="3419"/>
      <c r="AB289" s="3419"/>
      <c r="AC289" s="3419"/>
      <c r="AD289" s="3419">
        <v>88</v>
      </c>
      <c r="AE289" s="3419"/>
      <c r="AF289" s="3419"/>
      <c r="AG289" s="3419"/>
      <c r="AH289" s="3419"/>
      <c r="AI289" s="3419">
        <v>93</v>
      </c>
      <c r="AJ289" s="3419"/>
      <c r="AK289" s="3419"/>
      <c r="AL289" s="3419"/>
      <c r="AM289" s="3591"/>
      <c r="AN289" s="43"/>
      <c r="AO289" s="43"/>
    </row>
    <row r="290" spans="1:41" ht="20.100000000000001" customHeight="1">
      <c r="A290" s="43"/>
      <c r="B290" s="43"/>
      <c r="C290" s="3414"/>
      <c r="D290" s="3415"/>
      <c r="E290" s="3415"/>
      <c r="F290" s="3276"/>
      <c r="G290" s="3120"/>
      <c r="H290" s="3120"/>
      <c r="I290" s="3120"/>
      <c r="J290" s="3120"/>
      <c r="K290" s="3120"/>
      <c r="L290" s="3321"/>
      <c r="M290" s="3569" t="s">
        <v>5</v>
      </c>
      <c r="N290" s="3569"/>
      <c r="O290" s="3419">
        <v>241</v>
      </c>
      <c r="P290" s="3419"/>
      <c r="Q290" s="3419"/>
      <c r="R290" s="3419"/>
      <c r="S290" s="3419"/>
      <c r="T290" s="3419">
        <v>214</v>
      </c>
      <c r="U290" s="3419"/>
      <c r="V290" s="3419"/>
      <c r="W290" s="3419"/>
      <c r="X290" s="3419"/>
      <c r="Y290" s="3419">
        <v>211</v>
      </c>
      <c r="Z290" s="3419"/>
      <c r="AA290" s="3419"/>
      <c r="AB290" s="3419"/>
      <c r="AC290" s="3419"/>
      <c r="AD290" s="3419">
        <v>218</v>
      </c>
      <c r="AE290" s="3419"/>
      <c r="AF290" s="3419"/>
      <c r="AG290" s="3419"/>
      <c r="AH290" s="3419"/>
      <c r="AI290" s="3419">
        <v>230</v>
      </c>
      <c r="AJ290" s="3419"/>
      <c r="AK290" s="3419"/>
      <c r="AL290" s="3419"/>
      <c r="AM290" s="3591"/>
      <c r="AN290" s="43"/>
      <c r="AO290" s="43"/>
    </row>
    <row r="291" spans="1:41" ht="20.100000000000001" customHeight="1">
      <c r="A291" s="43"/>
      <c r="B291" s="43"/>
      <c r="C291" s="3414"/>
      <c r="D291" s="3415"/>
      <c r="E291" s="3415"/>
      <c r="F291" s="3274" t="s">
        <v>849</v>
      </c>
      <c r="G291" s="3275"/>
      <c r="H291" s="3275"/>
      <c r="I291" s="3275"/>
      <c r="J291" s="3275"/>
      <c r="K291" s="3275"/>
      <c r="L291" s="3318"/>
      <c r="M291" s="3569" t="s">
        <v>1</v>
      </c>
      <c r="N291" s="3569"/>
      <c r="O291" s="3419">
        <f>SUM(O292:O293)</f>
        <v>337</v>
      </c>
      <c r="P291" s="3419"/>
      <c r="Q291" s="3419"/>
      <c r="R291" s="3419"/>
      <c r="S291" s="3419"/>
      <c r="T291" s="3420">
        <f>SUM(T292:T293)</f>
        <v>326</v>
      </c>
      <c r="U291" s="3421"/>
      <c r="V291" s="3421"/>
      <c r="W291" s="3421"/>
      <c r="X291" s="3422"/>
      <c r="Y291" s="3420">
        <f>SUM(Y292:Y293)</f>
        <v>331</v>
      </c>
      <c r="Z291" s="3421"/>
      <c r="AA291" s="3421"/>
      <c r="AB291" s="3421"/>
      <c r="AC291" s="3422"/>
      <c r="AD291" s="3420">
        <f>SUM(AD292:AD293)</f>
        <v>322</v>
      </c>
      <c r="AE291" s="3421"/>
      <c r="AF291" s="3421"/>
      <c r="AG291" s="3421"/>
      <c r="AH291" s="3422"/>
      <c r="AI291" s="3420">
        <f>SUM(AI292:AI293)</f>
        <v>315</v>
      </c>
      <c r="AJ291" s="3421"/>
      <c r="AK291" s="3421"/>
      <c r="AL291" s="3421"/>
      <c r="AM291" s="3457"/>
      <c r="AN291" s="43"/>
      <c r="AO291" s="43"/>
    </row>
    <row r="292" spans="1:41" ht="20.100000000000001" customHeight="1">
      <c r="A292" s="43"/>
      <c r="B292" s="43"/>
      <c r="C292" s="3414"/>
      <c r="D292" s="3415"/>
      <c r="E292" s="3415"/>
      <c r="F292" s="3319"/>
      <c r="G292" s="3118"/>
      <c r="H292" s="3118"/>
      <c r="I292" s="3118"/>
      <c r="J292" s="3118"/>
      <c r="K292" s="3118"/>
      <c r="L292" s="3320"/>
      <c r="M292" s="3569" t="s">
        <v>4</v>
      </c>
      <c r="N292" s="3569"/>
      <c r="O292" s="3419">
        <v>52</v>
      </c>
      <c r="P292" s="3419"/>
      <c r="Q292" s="3419"/>
      <c r="R292" s="3419"/>
      <c r="S292" s="3419"/>
      <c r="T292" s="3419">
        <v>46</v>
      </c>
      <c r="U292" s="3419"/>
      <c r="V292" s="3419"/>
      <c r="W292" s="3419"/>
      <c r="X292" s="3419"/>
      <c r="Y292" s="3419">
        <v>56</v>
      </c>
      <c r="Z292" s="3419"/>
      <c r="AA292" s="3419"/>
      <c r="AB292" s="3419"/>
      <c r="AC292" s="3419"/>
      <c r="AD292" s="3419">
        <v>53</v>
      </c>
      <c r="AE292" s="3419"/>
      <c r="AF292" s="3419"/>
      <c r="AG292" s="3419"/>
      <c r="AH292" s="3419"/>
      <c r="AI292" s="3419">
        <v>56</v>
      </c>
      <c r="AJ292" s="3419"/>
      <c r="AK292" s="3419"/>
      <c r="AL292" s="3419"/>
      <c r="AM292" s="3591"/>
      <c r="AN292" s="43"/>
      <c r="AO292" s="43"/>
    </row>
    <row r="293" spans="1:41" ht="20.100000000000001" customHeight="1">
      <c r="A293" s="43"/>
      <c r="B293" s="43"/>
      <c r="C293" s="3414"/>
      <c r="D293" s="3415"/>
      <c r="E293" s="3415"/>
      <c r="F293" s="3276"/>
      <c r="G293" s="3120"/>
      <c r="H293" s="3120"/>
      <c r="I293" s="3120"/>
      <c r="J293" s="3120"/>
      <c r="K293" s="3120"/>
      <c r="L293" s="3321"/>
      <c r="M293" s="3569" t="s">
        <v>5</v>
      </c>
      <c r="N293" s="3569"/>
      <c r="O293" s="3419">
        <v>285</v>
      </c>
      <c r="P293" s="3419"/>
      <c r="Q293" s="3419"/>
      <c r="R293" s="3419"/>
      <c r="S293" s="3419"/>
      <c r="T293" s="3419">
        <v>280</v>
      </c>
      <c r="U293" s="3419"/>
      <c r="V293" s="3419"/>
      <c r="W293" s="3419"/>
      <c r="X293" s="3419"/>
      <c r="Y293" s="3419">
        <v>275</v>
      </c>
      <c r="Z293" s="3419"/>
      <c r="AA293" s="3419"/>
      <c r="AB293" s="3419"/>
      <c r="AC293" s="3419"/>
      <c r="AD293" s="3419">
        <v>269</v>
      </c>
      <c r="AE293" s="3419"/>
      <c r="AF293" s="3419"/>
      <c r="AG293" s="3419"/>
      <c r="AH293" s="3419"/>
      <c r="AI293" s="3419">
        <v>259</v>
      </c>
      <c r="AJ293" s="3419"/>
      <c r="AK293" s="3419"/>
      <c r="AL293" s="3419"/>
      <c r="AM293" s="3591"/>
      <c r="AN293" s="43"/>
      <c r="AO293" s="43"/>
    </row>
    <row r="294" spans="1:41" ht="20.100000000000001" customHeight="1">
      <c r="A294" s="43"/>
      <c r="B294" s="43"/>
      <c r="C294" s="3414"/>
      <c r="D294" s="3415"/>
      <c r="E294" s="3415"/>
      <c r="F294" s="3274" t="s">
        <v>850</v>
      </c>
      <c r="G294" s="3275"/>
      <c r="H294" s="3275"/>
      <c r="I294" s="3275"/>
      <c r="J294" s="3275"/>
      <c r="K294" s="3275"/>
      <c r="L294" s="3318"/>
      <c r="M294" s="3569" t="s">
        <v>1</v>
      </c>
      <c r="N294" s="3569"/>
      <c r="O294" s="3419">
        <f>SUM(O295:O296)</f>
        <v>179</v>
      </c>
      <c r="P294" s="3419"/>
      <c r="Q294" s="3419"/>
      <c r="R294" s="3419"/>
      <c r="S294" s="3419"/>
      <c r="T294" s="3420">
        <f>SUM(T295:T296)</f>
        <v>181</v>
      </c>
      <c r="U294" s="3421"/>
      <c r="V294" s="3421"/>
      <c r="W294" s="3421"/>
      <c r="X294" s="3422"/>
      <c r="Y294" s="3420">
        <f>SUM(Y295:Y296)</f>
        <v>192</v>
      </c>
      <c r="Z294" s="3421"/>
      <c r="AA294" s="3421"/>
      <c r="AB294" s="3421"/>
      <c r="AC294" s="3422"/>
      <c r="AD294" s="3420">
        <f>SUM(AD295:AD296)</f>
        <v>204</v>
      </c>
      <c r="AE294" s="3421"/>
      <c r="AF294" s="3421"/>
      <c r="AG294" s="3421"/>
      <c r="AH294" s="3422"/>
      <c r="AI294" s="3420">
        <f>SUM(AI295:AI296)</f>
        <v>211</v>
      </c>
      <c r="AJ294" s="3421"/>
      <c r="AK294" s="3421"/>
      <c r="AL294" s="3421"/>
      <c r="AM294" s="3457"/>
      <c r="AN294" s="43"/>
      <c r="AO294" s="43"/>
    </row>
    <row r="295" spans="1:41" ht="20.100000000000001" customHeight="1">
      <c r="A295" s="43"/>
      <c r="B295" s="43"/>
      <c r="C295" s="3414"/>
      <c r="D295" s="3415"/>
      <c r="E295" s="3415"/>
      <c r="F295" s="3319"/>
      <c r="G295" s="3118"/>
      <c r="H295" s="3118"/>
      <c r="I295" s="3118"/>
      <c r="J295" s="3118"/>
      <c r="K295" s="3118"/>
      <c r="L295" s="3320"/>
      <c r="M295" s="3569" t="s">
        <v>4</v>
      </c>
      <c r="N295" s="3569"/>
      <c r="O295" s="3419">
        <v>30</v>
      </c>
      <c r="P295" s="3419"/>
      <c r="Q295" s="3419"/>
      <c r="R295" s="3419"/>
      <c r="S295" s="3419"/>
      <c r="T295" s="3419">
        <v>34</v>
      </c>
      <c r="U295" s="3419"/>
      <c r="V295" s="3419"/>
      <c r="W295" s="3419"/>
      <c r="X295" s="3419"/>
      <c r="Y295" s="3419">
        <v>37</v>
      </c>
      <c r="Z295" s="3419"/>
      <c r="AA295" s="3419"/>
      <c r="AB295" s="3419"/>
      <c r="AC295" s="3419"/>
      <c r="AD295" s="3419">
        <v>39</v>
      </c>
      <c r="AE295" s="3419"/>
      <c r="AF295" s="3419"/>
      <c r="AG295" s="3419"/>
      <c r="AH295" s="3419"/>
      <c r="AI295" s="3419">
        <v>41</v>
      </c>
      <c r="AJ295" s="3419"/>
      <c r="AK295" s="3419"/>
      <c r="AL295" s="3419"/>
      <c r="AM295" s="3591"/>
      <c r="AN295" s="43"/>
      <c r="AO295" s="43"/>
    </row>
    <row r="296" spans="1:41" ht="20.100000000000001" customHeight="1">
      <c r="A296" s="43"/>
      <c r="B296" s="43"/>
      <c r="C296" s="3414"/>
      <c r="D296" s="3415"/>
      <c r="E296" s="3415"/>
      <c r="F296" s="3276"/>
      <c r="G296" s="3120"/>
      <c r="H296" s="3120"/>
      <c r="I296" s="3120"/>
      <c r="J296" s="3120"/>
      <c r="K296" s="3120"/>
      <c r="L296" s="3321"/>
      <c r="M296" s="3569" t="s">
        <v>5</v>
      </c>
      <c r="N296" s="3569"/>
      <c r="O296" s="3419">
        <v>149</v>
      </c>
      <c r="P296" s="3419"/>
      <c r="Q296" s="3419"/>
      <c r="R296" s="3419"/>
      <c r="S296" s="3419"/>
      <c r="T296" s="3419">
        <v>147</v>
      </c>
      <c r="U296" s="3419"/>
      <c r="V296" s="3419"/>
      <c r="W296" s="3419"/>
      <c r="X296" s="3419"/>
      <c r="Y296" s="3419">
        <v>155</v>
      </c>
      <c r="Z296" s="3419"/>
      <c r="AA296" s="3419"/>
      <c r="AB296" s="3419"/>
      <c r="AC296" s="3419"/>
      <c r="AD296" s="3419">
        <v>165</v>
      </c>
      <c r="AE296" s="3419"/>
      <c r="AF296" s="3419"/>
      <c r="AG296" s="3419"/>
      <c r="AH296" s="3419"/>
      <c r="AI296" s="3361">
        <v>170</v>
      </c>
      <c r="AJ296" s="3361"/>
      <c r="AK296" s="3361"/>
      <c r="AL296" s="3361"/>
      <c r="AM296" s="3377"/>
      <c r="AN296" s="43"/>
      <c r="AO296" s="43"/>
    </row>
    <row r="297" spans="1:41" ht="20.100000000000001" customHeight="1">
      <c r="A297" s="43"/>
      <c r="B297" s="43"/>
      <c r="C297" s="3414"/>
      <c r="D297" s="3415"/>
      <c r="E297" s="3415"/>
      <c r="F297" s="3254" t="s">
        <v>851</v>
      </c>
      <c r="G297" s="3255"/>
      <c r="H297" s="3255"/>
      <c r="I297" s="3255"/>
      <c r="J297" s="3255"/>
      <c r="K297" s="3255"/>
      <c r="L297" s="3599"/>
      <c r="M297" s="3569" t="s">
        <v>1</v>
      </c>
      <c r="N297" s="3569"/>
      <c r="O297" s="3419">
        <f>SUM(O298:O299)</f>
        <v>458</v>
      </c>
      <c r="P297" s="3419"/>
      <c r="Q297" s="3419"/>
      <c r="R297" s="3419"/>
      <c r="S297" s="3419"/>
      <c r="T297" s="3420">
        <f>SUM(T298:T299)</f>
        <v>461</v>
      </c>
      <c r="U297" s="3421"/>
      <c r="V297" s="3421"/>
      <c r="W297" s="3421"/>
      <c r="X297" s="3422"/>
      <c r="Y297" s="3420">
        <f>SUM(Y298:Y299)</f>
        <v>466</v>
      </c>
      <c r="Z297" s="3421"/>
      <c r="AA297" s="3421"/>
      <c r="AB297" s="3421"/>
      <c r="AC297" s="3422"/>
      <c r="AD297" s="3420">
        <f>SUM(AD298:AD299)</f>
        <v>466</v>
      </c>
      <c r="AE297" s="3421"/>
      <c r="AF297" s="3421"/>
      <c r="AG297" s="3421"/>
      <c r="AH297" s="3422"/>
      <c r="AI297" s="3420">
        <f>SUM(AI298:AI299)</f>
        <v>466</v>
      </c>
      <c r="AJ297" s="3421"/>
      <c r="AK297" s="3421"/>
      <c r="AL297" s="3421"/>
      <c r="AM297" s="3457"/>
      <c r="AN297" s="43"/>
      <c r="AO297" s="43"/>
    </row>
    <row r="298" spans="1:41" ht="20.100000000000001" customHeight="1">
      <c r="A298" s="43"/>
      <c r="B298" s="43"/>
      <c r="C298" s="3414"/>
      <c r="D298" s="3415"/>
      <c r="E298" s="3415"/>
      <c r="F298" s="3600"/>
      <c r="G298" s="3269"/>
      <c r="H298" s="3269"/>
      <c r="I298" s="3269"/>
      <c r="J298" s="3269"/>
      <c r="K298" s="3269"/>
      <c r="L298" s="3270"/>
      <c r="M298" s="3569" t="s">
        <v>4</v>
      </c>
      <c r="N298" s="3569"/>
      <c r="O298" s="3419">
        <v>261</v>
      </c>
      <c r="P298" s="3419"/>
      <c r="Q298" s="3419"/>
      <c r="R298" s="3419"/>
      <c r="S298" s="3419"/>
      <c r="T298" s="3419">
        <v>262</v>
      </c>
      <c r="U298" s="3419"/>
      <c r="V298" s="3419"/>
      <c r="W298" s="3419"/>
      <c r="X298" s="3419"/>
      <c r="Y298" s="3419">
        <v>259</v>
      </c>
      <c r="Z298" s="3419"/>
      <c r="AA298" s="3419"/>
      <c r="AB298" s="3419"/>
      <c r="AC298" s="3419"/>
      <c r="AD298" s="3419">
        <v>251</v>
      </c>
      <c r="AE298" s="3419"/>
      <c r="AF298" s="3419"/>
      <c r="AG298" s="3419"/>
      <c r="AH298" s="3419"/>
      <c r="AI298" s="3419">
        <v>244</v>
      </c>
      <c r="AJ298" s="3419"/>
      <c r="AK298" s="3419"/>
      <c r="AL298" s="3419"/>
      <c r="AM298" s="3591"/>
      <c r="AN298" s="43"/>
      <c r="AO298" s="43"/>
    </row>
    <row r="299" spans="1:41" ht="20.100000000000001" customHeight="1">
      <c r="A299" s="43"/>
      <c r="B299" s="43"/>
      <c r="C299" s="3414"/>
      <c r="D299" s="3415"/>
      <c r="E299" s="3415"/>
      <c r="F299" s="3256"/>
      <c r="G299" s="3257"/>
      <c r="H299" s="3257"/>
      <c r="I299" s="3257"/>
      <c r="J299" s="3257"/>
      <c r="K299" s="3257"/>
      <c r="L299" s="3272"/>
      <c r="M299" s="3569" t="s">
        <v>5</v>
      </c>
      <c r="N299" s="3569"/>
      <c r="O299" s="3419">
        <v>197</v>
      </c>
      <c r="P299" s="3419"/>
      <c r="Q299" s="3419"/>
      <c r="R299" s="3419"/>
      <c r="S299" s="3419"/>
      <c r="T299" s="3419">
        <v>199</v>
      </c>
      <c r="U299" s="3419"/>
      <c r="V299" s="3419"/>
      <c r="W299" s="3419"/>
      <c r="X299" s="3419"/>
      <c r="Y299" s="3419">
        <v>207</v>
      </c>
      <c r="Z299" s="3419"/>
      <c r="AA299" s="3419"/>
      <c r="AB299" s="3419"/>
      <c r="AC299" s="3419"/>
      <c r="AD299" s="3419">
        <v>215</v>
      </c>
      <c r="AE299" s="3419"/>
      <c r="AF299" s="3419"/>
      <c r="AG299" s="3419"/>
      <c r="AH299" s="3419"/>
      <c r="AI299" s="3419">
        <v>222</v>
      </c>
      <c r="AJ299" s="3419"/>
      <c r="AK299" s="3419"/>
      <c r="AL299" s="3419"/>
      <c r="AM299" s="3591"/>
      <c r="AN299" s="43"/>
      <c r="AO299" s="43"/>
    </row>
    <row r="300" spans="1:41" ht="20.100000000000001" customHeight="1">
      <c r="A300" s="43"/>
      <c r="B300" s="43"/>
      <c r="C300" s="3405" t="s">
        <v>852</v>
      </c>
      <c r="D300" s="3406"/>
      <c r="E300" s="3407"/>
      <c r="F300" s="3502" t="s">
        <v>853</v>
      </c>
      <c r="G300" s="3503"/>
      <c r="H300" s="3503"/>
      <c r="I300" s="3503"/>
      <c r="J300" s="3503"/>
      <c r="K300" s="3503"/>
      <c r="L300" s="3594"/>
      <c r="M300" s="3569" t="s">
        <v>1</v>
      </c>
      <c r="N300" s="3569"/>
      <c r="O300" s="3218">
        <f>SUM(O301:O302)</f>
        <v>587</v>
      </c>
      <c r="P300" s="3218"/>
      <c r="Q300" s="3218"/>
      <c r="R300" s="3218"/>
      <c r="S300" s="3218"/>
      <c r="T300" s="3212">
        <f>SUM(T301:T302)</f>
        <v>575</v>
      </c>
      <c r="U300" s="3213"/>
      <c r="V300" s="3213"/>
      <c r="W300" s="3213"/>
      <c r="X300" s="3214"/>
      <c r="Y300" s="3212">
        <f>SUM(Y301:Y302)</f>
        <v>569</v>
      </c>
      <c r="Z300" s="3213"/>
      <c r="AA300" s="3213"/>
      <c r="AB300" s="3213"/>
      <c r="AC300" s="3214"/>
      <c r="AD300" s="3212">
        <f>SUM(AD301:AD302)</f>
        <v>578</v>
      </c>
      <c r="AE300" s="3213"/>
      <c r="AF300" s="3213"/>
      <c r="AG300" s="3213"/>
      <c r="AH300" s="3214"/>
      <c r="AI300" s="3212">
        <f>SUM(AI301:AI302)</f>
        <v>586</v>
      </c>
      <c r="AJ300" s="3213"/>
      <c r="AK300" s="3213"/>
      <c r="AL300" s="3213"/>
      <c r="AM300" s="3529"/>
      <c r="AN300" s="43"/>
      <c r="AO300" s="43"/>
    </row>
    <row r="301" spans="1:41" ht="20.100000000000001" customHeight="1">
      <c r="A301" s="43"/>
      <c r="B301" s="43"/>
      <c r="C301" s="3408"/>
      <c r="D301" s="3409"/>
      <c r="E301" s="3410"/>
      <c r="F301" s="3595"/>
      <c r="G301" s="3596"/>
      <c r="H301" s="3596"/>
      <c r="I301" s="3596"/>
      <c r="J301" s="3596"/>
      <c r="K301" s="3596"/>
      <c r="L301" s="3597"/>
      <c r="M301" s="3569" t="s">
        <v>4</v>
      </c>
      <c r="N301" s="3569"/>
      <c r="O301" s="3218">
        <v>223</v>
      </c>
      <c r="P301" s="3218"/>
      <c r="Q301" s="3218"/>
      <c r="R301" s="3218"/>
      <c r="S301" s="3218"/>
      <c r="T301" s="3218">
        <v>216</v>
      </c>
      <c r="U301" s="3218"/>
      <c r="V301" s="3218"/>
      <c r="W301" s="3218"/>
      <c r="X301" s="3218"/>
      <c r="Y301" s="3218">
        <v>211</v>
      </c>
      <c r="Z301" s="3218"/>
      <c r="AA301" s="3218"/>
      <c r="AB301" s="3218"/>
      <c r="AC301" s="3218"/>
      <c r="AD301" s="3218">
        <v>210</v>
      </c>
      <c r="AE301" s="3218"/>
      <c r="AF301" s="3218"/>
      <c r="AG301" s="3218"/>
      <c r="AH301" s="3218"/>
      <c r="AI301" s="3218">
        <v>201</v>
      </c>
      <c r="AJ301" s="3218"/>
      <c r="AK301" s="3218"/>
      <c r="AL301" s="3218"/>
      <c r="AM301" s="3418"/>
      <c r="AN301" s="43"/>
      <c r="AO301" s="43"/>
    </row>
    <row r="302" spans="1:41" ht="20.100000000000001" customHeight="1">
      <c r="A302" s="43"/>
      <c r="B302" s="43"/>
      <c r="C302" s="3411"/>
      <c r="D302" s="3412"/>
      <c r="E302" s="3413"/>
      <c r="F302" s="3504"/>
      <c r="G302" s="3505"/>
      <c r="H302" s="3505"/>
      <c r="I302" s="3505"/>
      <c r="J302" s="3505"/>
      <c r="K302" s="3505"/>
      <c r="L302" s="3598"/>
      <c r="M302" s="3569" t="s">
        <v>5</v>
      </c>
      <c r="N302" s="3569"/>
      <c r="O302" s="3218">
        <v>364</v>
      </c>
      <c r="P302" s="3218"/>
      <c r="Q302" s="3218"/>
      <c r="R302" s="3218"/>
      <c r="S302" s="3218"/>
      <c r="T302" s="3218">
        <v>359</v>
      </c>
      <c r="U302" s="3218"/>
      <c r="V302" s="3218"/>
      <c r="W302" s="3218"/>
      <c r="X302" s="3218"/>
      <c r="Y302" s="3218">
        <v>358</v>
      </c>
      <c r="Z302" s="3218"/>
      <c r="AA302" s="3218"/>
      <c r="AB302" s="3218"/>
      <c r="AC302" s="3218"/>
      <c r="AD302" s="3218">
        <v>368</v>
      </c>
      <c r="AE302" s="3218"/>
      <c r="AF302" s="3218"/>
      <c r="AG302" s="3218"/>
      <c r="AH302" s="3218"/>
      <c r="AI302" s="3218">
        <v>385</v>
      </c>
      <c r="AJ302" s="3218"/>
      <c r="AK302" s="3218"/>
      <c r="AL302" s="3218"/>
      <c r="AM302" s="3418"/>
      <c r="AN302" s="43"/>
      <c r="AO302" s="43"/>
    </row>
    <row r="303" spans="1:41" ht="20.100000000000001" customHeight="1">
      <c r="A303" s="43"/>
      <c r="B303" s="43"/>
      <c r="C303" s="3414" t="s">
        <v>854</v>
      </c>
      <c r="D303" s="3415"/>
      <c r="E303" s="3415"/>
      <c r="F303" s="3310" t="s">
        <v>855</v>
      </c>
      <c r="G303" s="3311"/>
      <c r="H303" s="3311"/>
      <c r="I303" s="3311"/>
      <c r="J303" s="3311"/>
      <c r="K303" s="3311"/>
      <c r="L303" s="3312"/>
      <c r="M303" s="3569" t="s">
        <v>1</v>
      </c>
      <c r="N303" s="3569"/>
      <c r="O303" s="3419">
        <f>SUM(O304:O305)</f>
        <v>1130</v>
      </c>
      <c r="P303" s="3419"/>
      <c r="Q303" s="3419"/>
      <c r="R303" s="3419"/>
      <c r="S303" s="3419"/>
      <c r="T303" s="3420">
        <f>SUM(T304:T305)</f>
        <v>1071</v>
      </c>
      <c r="U303" s="3421"/>
      <c r="V303" s="3421"/>
      <c r="W303" s="3421"/>
      <c r="X303" s="3422"/>
      <c r="Y303" s="3420">
        <f>SUM(Y304:Y305)</f>
        <v>1050</v>
      </c>
      <c r="Z303" s="3421"/>
      <c r="AA303" s="3421"/>
      <c r="AB303" s="3421"/>
      <c r="AC303" s="3422"/>
      <c r="AD303" s="3420">
        <f>SUM(AD304:AD305)</f>
        <v>1024</v>
      </c>
      <c r="AE303" s="3421"/>
      <c r="AF303" s="3421"/>
      <c r="AG303" s="3421"/>
      <c r="AH303" s="3422"/>
      <c r="AI303" s="3420">
        <f>SUM(AI304:AI305)</f>
        <v>1042</v>
      </c>
      <c r="AJ303" s="3421"/>
      <c r="AK303" s="3421"/>
      <c r="AL303" s="3421"/>
      <c r="AM303" s="3457"/>
      <c r="AN303" s="43"/>
      <c r="AO303" s="43"/>
    </row>
    <row r="304" spans="1:41" ht="20.100000000000001" customHeight="1">
      <c r="A304" s="43"/>
      <c r="B304" s="43"/>
      <c r="C304" s="3414"/>
      <c r="D304" s="3415"/>
      <c r="E304" s="3415"/>
      <c r="F304" s="3264"/>
      <c r="G304" s="3069"/>
      <c r="H304" s="3069"/>
      <c r="I304" s="3069"/>
      <c r="J304" s="3069"/>
      <c r="K304" s="3069"/>
      <c r="L304" s="3070"/>
      <c r="M304" s="3569" t="s">
        <v>4</v>
      </c>
      <c r="N304" s="3569"/>
      <c r="O304" s="3419">
        <v>447</v>
      </c>
      <c r="P304" s="3419"/>
      <c r="Q304" s="3419"/>
      <c r="R304" s="3419"/>
      <c r="S304" s="3419"/>
      <c r="T304" s="3419">
        <v>414</v>
      </c>
      <c r="U304" s="3419"/>
      <c r="V304" s="3419"/>
      <c r="W304" s="3419"/>
      <c r="X304" s="3419"/>
      <c r="Y304" s="3419">
        <v>402</v>
      </c>
      <c r="Z304" s="3419"/>
      <c r="AA304" s="3419"/>
      <c r="AB304" s="3419"/>
      <c r="AC304" s="3419"/>
      <c r="AD304" s="3419">
        <v>395</v>
      </c>
      <c r="AE304" s="3419"/>
      <c r="AF304" s="3419"/>
      <c r="AG304" s="3419"/>
      <c r="AH304" s="3419"/>
      <c r="AI304" s="3419">
        <v>401</v>
      </c>
      <c r="AJ304" s="3419"/>
      <c r="AK304" s="3419"/>
      <c r="AL304" s="3419"/>
      <c r="AM304" s="3591"/>
      <c r="AN304" s="43"/>
      <c r="AO304" s="43"/>
    </row>
    <row r="305" spans="1:41" ht="20.100000000000001" customHeight="1" thickBot="1">
      <c r="A305" s="43"/>
      <c r="B305" s="43"/>
      <c r="C305" s="3416"/>
      <c r="D305" s="3417"/>
      <c r="E305" s="3417"/>
      <c r="F305" s="3552"/>
      <c r="G305" s="3102"/>
      <c r="H305" s="3102"/>
      <c r="I305" s="3102"/>
      <c r="J305" s="3102"/>
      <c r="K305" s="3102"/>
      <c r="L305" s="3103"/>
      <c r="M305" s="3592" t="s">
        <v>5</v>
      </c>
      <c r="N305" s="3592"/>
      <c r="O305" s="3593">
        <v>683</v>
      </c>
      <c r="P305" s="3593"/>
      <c r="Q305" s="3593"/>
      <c r="R305" s="3593"/>
      <c r="S305" s="3593"/>
      <c r="T305" s="3593">
        <v>657</v>
      </c>
      <c r="U305" s="3593"/>
      <c r="V305" s="3593"/>
      <c r="W305" s="3593"/>
      <c r="X305" s="3593"/>
      <c r="Y305" s="3593">
        <v>648</v>
      </c>
      <c r="Z305" s="3593"/>
      <c r="AA305" s="3593"/>
      <c r="AB305" s="3593"/>
      <c r="AC305" s="3593"/>
      <c r="AD305" s="3593">
        <v>629</v>
      </c>
      <c r="AE305" s="3593"/>
      <c r="AF305" s="3593"/>
      <c r="AG305" s="3593"/>
      <c r="AH305" s="3593"/>
      <c r="AI305" s="3593">
        <v>641</v>
      </c>
      <c r="AJ305" s="3593"/>
      <c r="AK305" s="3593"/>
      <c r="AL305" s="3593"/>
      <c r="AM305" s="3694"/>
      <c r="AN305" s="43"/>
      <c r="AO305" s="43"/>
    </row>
    <row r="306" spans="1:41" ht="13.5" customHeight="1">
      <c r="A306" s="43"/>
      <c r="B306" s="43"/>
      <c r="C306" s="82" t="s">
        <v>856</v>
      </c>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333"/>
      <c r="AJ306" s="43"/>
      <c r="AK306" s="43"/>
      <c r="AL306" s="43"/>
      <c r="AN306" s="43"/>
      <c r="AO306" s="43"/>
    </row>
    <row r="307" spans="1:41" ht="12.6" customHeight="1">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row>
    <row r="308" spans="1:41" ht="12.6" customHeight="1">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row>
    <row r="309" spans="1:41" ht="19.5" customHeight="1">
      <c r="A309" s="202" t="s">
        <v>1821</v>
      </c>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row>
    <row r="310" spans="1:41" ht="13.5" customHeight="1">
      <c r="A310" s="74"/>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333" t="s">
        <v>2122</v>
      </c>
      <c r="AL310" s="43"/>
      <c r="AM310" s="43"/>
      <c r="AN310" s="43"/>
      <c r="AO310" s="43"/>
    </row>
    <row r="311" spans="1:41" ht="13.5" customHeight="1" thickBot="1">
      <c r="A311" s="74"/>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109" t="s">
        <v>2255</v>
      </c>
      <c r="AL311" s="43"/>
      <c r="AM311" s="43"/>
      <c r="AN311" s="43"/>
      <c r="AO311" s="43"/>
    </row>
    <row r="312" spans="1:41" ht="22.5" customHeight="1">
      <c r="A312" s="43"/>
      <c r="B312" s="43"/>
      <c r="C312" s="3128" t="s">
        <v>1121</v>
      </c>
      <c r="D312" s="3129"/>
      <c r="E312" s="3129"/>
      <c r="F312" s="3129"/>
      <c r="G312" s="3129"/>
      <c r="H312" s="3129"/>
      <c r="I312" s="3129"/>
      <c r="J312" s="3130"/>
      <c r="K312" s="3391" t="s">
        <v>2502</v>
      </c>
      <c r="L312" s="3105"/>
      <c r="M312" s="3105"/>
      <c r="N312" s="3105"/>
      <c r="O312" s="3105"/>
      <c r="P312" s="3105"/>
      <c r="Q312" s="3105"/>
      <c r="R312" s="3105"/>
      <c r="S312" s="3392"/>
      <c r="T312" s="3399" t="s">
        <v>3158</v>
      </c>
      <c r="U312" s="3105"/>
      <c r="V312" s="3105"/>
      <c r="W312" s="3105"/>
      <c r="X312" s="3105"/>
      <c r="Y312" s="3105"/>
      <c r="Z312" s="3105"/>
      <c r="AA312" s="3105"/>
      <c r="AB312" s="3392"/>
      <c r="AC312" s="3399" t="s">
        <v>2503</v>
      </c>
      <c r="AD312" s="3105"/>
      <c r="AE312" s="3105"/>
      <c r="AF312" s="3105"/>
      <c r="AG312" s="3105"/>
      <c r="AH312" s="3105"/>
      <c r="AI312" s="3105"/>
      <c r="AJ312" s="3105"/>
      <c r="AK312" s="3400"/>
      <c r="AL312" s="43"/>
      <c r="AM312" s="43"/>
      <c r="AN312" s="43"/>
      <c r="AO312" s="43"/>
    </row>
    <row r="313" spans="1:41" ht="22.5" customHeight="1">
      <c r="A313" s="43"/>
      <c r="B313" s="43"/>
      <c r="C313" s="3131"/>
      <c r="D313" s="3132"/>
      <c r="E313" s="3132"/>
      <c r="F313" s="3132"/>
      <c r="G313" s="3132"/>
      <c r="H313" s="3132"/>
      <c r="I313" s="3132"/>
      <c r="J313" s="3133"/>
      <c r="K313" s="3152" t="s">
        <v>369</v>
      </c>
      <c r="L313" s="3153"/>
      <c r="M313" s="3154"/>
      <c r="N313" s="3152" t="s">
        <v>368</v>
      </c>
      <c r="O313" s="3153"/>
      <c r="P313" s="3154"/>
      <c r="Q313" s="3152" t="s">
        <v>857</v>
      </c>
      <c r="R313" s="3153"/>
      <c r="S313" s="3403"/>
      <c r="T313" s="3404" t="s">
        <v>369</v>
      </c>
      <c r="U313" s="3153"/>
      <c r="V313" s="3154"/>
      <c r="W313" s="3152" t="s">
        <v>368</v>
      </c>
      <c r="X313" s="3153"/>
      <c r="Y313" s="3154"/>
      <c r="Z313" s="3152" t="s">
        <v>857</v>
      </c>
      <c r="AA313" s="3153"/>
      <c r="AB313" s="3403"/>
      <c r="AC313" s="3404" t="s">
        <v>369</v>
      </c>
      <c r="AD313" s="3153"/>
      <c r="AE313" s="3154"/>
      <c r="AF313" s="3152" t="s">
        <v>368</v>
      </c>
      <c r="AG313" s="3153"/>
      <c r="AH313" s="3154"/>
      <c r="AI313" s="3152" t="s">
        <v>857</v>
      </c>
      <c r="AJ313" s="3153"/>
      <c r="AK313" s="3173"/>
      <c r="AL313" s="43"/>
      <c r="AM313" s="43"/>
      <c r="AN313" s="43"/>
      <c r="AO313" s="43"/>
    </row>
    <row r="314" spans="1:41" ht="21.75" customHeight="1">
      <c r="A314" s="43"/>
      <c r="B314" s="43"/>
      <c r="C314" s="3351" t="s">
        <v>2504</v>
      </c>
      <c r="D314" s="3153"/>
      <c r="E314" s="3153"/>
      <c r="F314" s="3153"/>
      <c r="G314" s="3153"/>
      <c r="H314" s="3153"/>
      <c r="I314" s="3153"/>
      <c r="J314" s="3154"/>
      <c r="K314" s="3361">
        <f>K338+K344</f>
        <v>195069</v>
      </c>
      <c r="L314" s="3361"/>
      <c r="M314" s="3361"/>
      <c r="N314" s="3361">
        <f>N338+N344</f>
        <v>17969</v>
      </c>
      <c r="O314" s="3361"/>
      <c r="P314" s="3361"/>
      <c r="Q314" s="3361">
        <f>Q338+Q344</f>
        <v>86562</v>
      </c>
      <c r="R314" s="3361"/>
      <c r="S314" s="3368"/>
      <c r="T314" s="3159">
        <f>T338+T344</f>
        <v>197291</v>
      </c>
      <c r="U314" s="3361"/>
      <c r="V314" s="3361"/>
      <c r="W314" s="3361">
        <f>W338+W344</f>
        <v>18534</v>
      </c>
      <c r="X314" s="3361"/>
      <c r="Y314" s="3361"/>
      <c r="Z314" s="3361">
        <f>Z338+Z344</f>
        <v>87823</v>
      </c>
      <c r="AA314" s="3361"/>
      <c r="AB314" s="3155"/>
      <c r="AC314" s="3378">
        <f>AC338+AC344</f>
        <v>199056</v>
      </c>
      <c r="AD314" s="3361"/>
      <c r="AE314" s="3361"/>
      <c r="AF314" s="3361">
        <f>AF338+AF344</f>
        <v>18193</v>
      </c>
      <c r="AG314" s="3361"/>
      <c r="AH314" s="3361"/>
      <c r="AI314" s="3361">
        <f>AI338+AI344</f>
        <v>89049</v>
      </c>
      <c r="AJ314" s="3361"/>
      <c r="AK314" s="3377"/>
      <c r="AL314" s="43"/>
      <c r="AM314" s="43"/>
      <c r="AN314" s="43"/>
      <c r="AO314" s="43"/>
    </row>
    <row r="315" spans="1:41" ht="21.75" customHeight="1">
      <c r="A315" s="43"/>
      <c r="B315" s="43"/>
      <c r="C315" s="3379" t="s">
        <v>858</v>
      </c>
      <c r="D315" s="3352" t="s">
        <v>859</v>
      </c>
      <c r="E315" s="3352"/>
      <c r="F315" s="3352"/>
      <c r="G315" s="3352"/>
      <c r="H315" s="3352"/>
      <c r="I315" s="3352"/>
      <c r="J315" s="3152"/>
      <c r="K315" s="3361">
        <v>2721</v>
      </c>
      <c r="L315" s="3361"/>
      <c r="M315" s="3361"/>
      <c r="N315" s="3361">
        <v>495</v>
      </c>
      <c r="O315" s="3361"/>
      <c r="P315" s="3361"/>
      <c r="Q315" s="3361">
        <v>1561</v>
      </c>
      <c r="R315" s="3361"/>
      <c r="S315" s="3368"/>
      <c r="T315" s="3159">
        <v>2471</v>
      </c>
      <c r="U315" s="3361"/>
      <c r="V315" s="3361"/>
      <c r="W315" s="3361">
        <v>500</v>
      </c>
      <c r="X315" s="3361"/>
      <c r="Y315" s="3361"/>
      <c r="Z315" s="3361">
        <v>1639</v>
      </c>
      <c r="AA315" s="3361"/>
      <c r="AB315" s="3368"/>
      <c r="AC315" s="3159">
        <v>2548</v>
      </c>
      <c r="AD315" s="3361"/>
      <c r="AE315" s="3361"/>
      <c r="AF315" s="3361">
        <v>484</v>
      </c>
      <c r="AG315" s="3361"/>
      <c r="AH315" s="3361"/>
      <c r="AI315" s="3362">
        <v>1682</v>
      </c>
      <c r="AJ315" s="3362"/>
      <c r="AK315" s="3396"/>
      <c r="AL315" s="43"/>
      <c r="AM315" s="43"/>
      <c r="AN315" s="43"/>
      <c r="AO315" s="43"/>
    </row>
    <row r="316" spans="1:41" ht="21.75" customHeight="1">
      <c r="A316" s="43"/>
      <c r="B316" s="43"/>
      <c r="C316" s="3380"/>
      <c r="D316" s="3352" t="s">
        <v>860</v>
      </c>
      <c r="E316" s="3352"/>
      <c r="F316" s="3352"/>
      <c r="G316" s="3352"/>
      <c r="H316" s="3352"/>
      <c r="I316" s="3352"/>
      <c r="J316" s="3152"/>
      <c r="K316" s="3361">
        <v>4415</v>
      </c>
      <c r="L316" s="3361"/>
      <c r="M316" s="3361"/>
      <c r="N316" s="3361">
        <v>527</v>
      </c>
      <c r="O316" s="3361"/>
      <c r="P316" s="3361"/>
      <c r="Q316" s="3361">
        <v>1692</v>
      </c>
      <c r="R316" s="3361"/>
      <c r="S316" s="3368"/>
      <c r="T316" s="3159">
        <v>4503</v>
      </c>
      <c r="U316" s="3361"/>
      <c r="V316" s="3361"/>
      <c r="W316" s="3361">
        <v>534</v>
      </c>
      <c r="X316" s="3361"/>
      <c r="Y316" s="3361"/>
      <c r="Z316" s="3361">
        <v>1701</v>
      </c>
      <c r="AA316" s="3361"/>
      <c r="AB316" s="3368"/>
      <c r="AC316" s="3159">
        <v>4510</v>
      </c>
      <c r="AD316" s="3361"/>
      <c r="AE316" s="3361"/>
      <c r="AF316" s="3361">
        <v>485</v>
      </c>
      <c r="AG316" s="3361"/>
      <c r="AH316" s="3361"/>
      <c r="AI316" s="3362">
        <v>1736</v>
      </c>
      <c r="AJ316" s="3362"/>
      <c r="AK316" s="3396"/>
      <c r="AL316" s="43"/>
      <c r="AM316" s="43"/>
      <c r="AN316" s="43"/>
      <c r="AO316" s="43"/>
    </row>
    <row r="317" spans="1:41" ht="21.75" customHeight="1">
      <c r="A317" s="43"/>
      <c r="B317" s="43"/>
      <c r="C317" s="3380"/>
      <c r="D317" s="3352" t="s">
        <v>861</v>
      </c>
      <c r="E317" s="3352"/>
      <c r="F317" s="3352"/>
      <c r="G317" s="3352"/>
      <c r="H317" s="3352"/>
      <c r="I317" s="3352"/>
      <c r="J317" s="3152"/>
      <c r="K317" s="3361">
        <v>8788</v>
      </c>
      <c r="L317" s="3361"/>
      <c r="M317" s="3361"/>
      <c r="N317" s="3361">
        <v>1124</v>
      </c>
      <c r="O317" s="3361"/>
      <c r="P317" s="3361"/>
      <c r="Q317" s="3361">
        <v>4385</v>
      </c>
      <c r="R317" s="3361"/>
      <c r="S317" s="3368"/>
      <c r="T317" s="3159">
        <v>8743</v>
      </c>
      <c r="U317" s="3361"/>
      <c r="V317" s="3361"/>
      <c r="W317" s="3361">
        <v>1147</v>
      </c>
      <c r="X317" s="3361"/>
      <c r="Y317" s="3361"/>
      <c r="Z317" s="3361">
        <v>4435</v>
      </c>
      <c r="AA317" s="3361"/>
      <c r="AB317" s="3368"/>
      <c r="AC317" s="3159">
        <v>8667</v>
      </c>
      <c r="AD317" s="3361"/>
      <c r="AE317" s="3361"/>
      <c r="AF317" s="3361">
        <v>1124</v>
      </c>
      <c r="AG317" s="3361"/>
      <c r="AH317" s="3361"/>
      <c r="AI317" s="3362">
        <v>4491</v>
      </c>
      <c r="AJ317" s="3362"/>
      <c r="AK317" s="3396"/>
      <c r="AL317" s="43"/>
      <c r="AM317" s="43"/>
      <c r="AN317" s="43"/>
      <c r="AO317" s="43"/>
    </row>
    <row r="318" spans="1:41" ht="21.75" customHeight="1">
      <c r="A318" s="43"/>
      <c r="B318" s="43"/>
      <c r="C318" s="3380"/>
      <c r="D318" s="3360" t="s">
        <v>862</v>
      </c>
      <c r="E318" s="3360"/>
      <c r="F318" s="3360"/>
      <c r="G318" s="3360"/>
      <c r="H318" s="3360"/>
      <c r="I318" s="3360"/>
      <c r="J318" s="3338"/>
      <c r="K318" s="3361">
        <v>13341</v>
      </c>
      <c r="L318" s="3361"/>
      <c r="M318" s="3361"/>
      <c r="N318" s="3361">
        <v>1353</v>
      </c>
      <c r="O318" s="3361"/>
      <c r="P318" s="3361"/>
      <c r="Q318" s="3361">
        <v>5455</v>
      </c>
      <c r="R318" s="3361"/>
      <c r="S318" s="3368"/>
      <c r="T318" s="3159">
        <v>13720</v>
      </c>
      <c r="U318" s="3361"/>
      <c r="V318" s="3361"/>
      <c r="W318" s="3361">
        <v>1378</v>
      </c>
      <c r="X318" s="3361"/>
      <c r="Y318" s="3361"/>
      <c r="Z318" s="3361">
        <v>5627</v>
      </c>
      <c r="AA318" s="3361"/>
      <c r="AB318" s="3368"/>
      <c r="AC318" s="3159">
        <v>13674</v>
      </c>
      <c r="AD318" s="3361"/>
      <c r="AE318" s="3361"/>
      <c r="AF318" s="3361">
        <v>1285</v>
      </c>
      <c r="AG318" s="3361"/>
      <c r="AH318" s="3361"/>
      <c r="AI318" s="3362">
        <v>5711</v>
      </c>
      <c r="AJ318" s="3362"/>
      <c r="AK318" s="3396"/>
      <c r="AL318" s="43"/>
      <c r="AM318" s="43"/>
      <c r="AN318" s="43"/>
      <c r="AO318" s="43"/>
    </row>
    <row r="319" spans="1:41" ht="21.75" customHeight="1">
      <c r="A319" s="43"/>
      <c r="B319" s="43"/>
      <c r="C319" s="3380"/>
      <c r="D319" s="3360" t="s">
        <v>863</v>
      </c>
      <c r="E319" s="3360"/>
      <c r="F319" s="3360"/>
      <c r="G319" s="3360"/>
      <c r="H319" s="3360"/>
      <c r="I319" s="3360"/>
      <c r="J319" s="3338"/>
      <c r="K319" s="3361">
        <v>7896</v>
      </c>
      <c r="L319" s="3361"/>
      <c r="M319" s="3361"/>
      <c r="N319" s="3361">
        <v>661</v>
      </c>
      <c r="O319" s="3361"/>
      <c r="P319" s="3361"/>
      <c r="Q319" s="3361">
        <v>2501</v>
      </c>
      <c r="R319" s="3361"/>
      <c r="S319" s="3368"/>
      <c r="T319" s="3159">
        <v>8109</v>
      </c>
      <c r="U319" s="3361"/>
      <c r="V319" s="3361"/>
      <c r="W319" s="3361">
        <v>691</v>
      </c>
      <c r="X319" s="3361"/>
      <c r="Y319" s="3361"/>
      <c r="Z319" s="3361">
        <v>2583</v>
      </c>
      <c r="AA319" s="3361"/>
      <c r="AB319" s="3368"/>
      <c r="AC319" s="3159">
        <v>8143</v>
      </c>
      <c r="AD319" s="3361"/>
      <c r="AE319" s="3361"/>
      <c r="AF319" s="3361">
        <v>670</v>
      </c>
      <c r="AG319" s="3361"/>
      <c r="AH319" s="3361"/>
      <c r="AI319" s="3362">
        <v>2513</v>
      </c>
      <c r="AJ319" s="3362"/>
      <c r="AK319" s="3396"/>
      <c r="AL319" s="43"/>
      <c r="AM319" s="43"/>
      <c r="AN319" s="43"/>
      <c r="AO319" s="43"/>
    </row>
    <row r="320" spans="1:41" ht="21.75" customHeight="1">
      <c r="A320" s="43"/>
      <c r="B320" s="43"/>
      <c r="C320" s="3380"/>
      <c r="D320" s="3352" t="s">
        <v>864</v>
      </c>
      <c r="E320" s="3352"/>
      <c r="F320" s="3352"/>
      <c r="G320" s="3352"/>
      <c r="H320" s="3352"/>
      <c r="I320" s="3352"/>
      <c r="J320" s="3152"/>
      <c r="K320" s="3361">
        <v>9116</v>
      </c>
      <c r="L320" s="3361"/>
      <c r="M320" s="3361"/>
      <c r="N320" s="3361">
        <v>867</v>
      </c>
      <c r="O320" s="3361"/>
      <c r="P320" s="3361"/>
      <c r="Q320" s="3361">
        <v>3521</v>
      </c>
      <c r="R320" s="3361"/>
      <c r="S320" s="3368"/>
      <c r="T320" s="3159">
        <v>9340</v>
      </c>
      <c r="U320" s="3361"/>
      <c r="V320" s="3361"/>
      <c r="W320" s="3361">
        <v>898</v>
      </c>
      <c r="X320" s="3361"/>
      <c r="Y320" s="3361"/>
      <c r="Z320" s="3361">
        <v>3640</v>
      </c>
      <c r="AA320" s="3361"/>
      <c r="AB320" s="3368"/>
      <c r="AC320" s="3159">
        <v>9395</v>
      </c>
      <c r="AD320" s="3361"/>
      <c r="AE320" s="3361"/>
      <c r="AF320" s="3361">
        <v>870</v>
      </c>
      <c r="AG320" s="3361"/>
      <c r="AH320" s="3361"/>
      <c r="AI320" s="3362">
        <v>3659</v>
      </c>
      <c r="AJ320" s="3362"/>
      <c r="AK320" s="3396"/>
      <c r="AL320" s="43"/>
      <c r="AM320" s="43"/>
      <c r="AN320" s="43"/>
      <c r="AO320" s="43"/>
    </row>
    <row r="321" spans="1:41" ht="21.75" customHeight="1">
      <c r="A321" s="43"/>
      <c r="B321" s="43"/>
      <c r="C321" s="3380"/>
      <c r="D321" s="3352" t="s">
        <v>865</v>
      </c>
      <c r="E321" s="3352"/>
      <c r="F321" s="3352"/>
      <c r="G321" s="3352"/>
      <c r="H321" s="3352"/>
      <c r="I321" s="3352"/>
      <c r="J321" s="3152"/>
      <c r="K321" s="3361">
        <v>3944</v>
      </c>
      <c r="L321" s="3361"/>
      <c r="M321" s="3361"/>
      <c r="N321" s="3361">
        <v>270</v>
      </c>
      <c r="O321" s="3361"/>
      <c r="P321" s="3361"/>
      <c r="Q321" s="3361">
        <v>1534</v>
      </c>
      <c r="R321" s="3361"/>
      <c r="S321" s="3368"/>
      <c r="T321" s="3159">
        <v>3923</v>
      </c>
      <c r="U321" s="3361"/>
      <c r="V321" s="3361"/>
      <c r="W321" s="3361">
        <v>277</v>
      </c>
      <c r="X321" s="3361"/>
      <c r="Y321" s="3361"/>
      <c r="Z321" s="3361">
        <v>1579</v>
      </c>
      <c r="AA321" s="3361"/>
      <c r="AB321" s="3368"/>
      <c r="AC321" s="3159">
        <v>3956</v>
      </c>
      <c r="AD321" s="3361"/>
      <c r="AE321" s="3361"/>
      <c r="AF321" s="3361">
        <v>259</v>
      </c>
      <c r="AG321" s="3361"/>
      <c r="AH321" s="3361"/>
      <c r="AI321" s="3362">
        <v>1617</v>
      </c>
      <c r="AJ321" s="3362"/>
      <c r="AK321" s="3396"/>
      <c r="AL321" s="43"/>
      <c r="AM321" s="43"/>
      <c r="AN321" s="43"/>
      <c r="AO321" s="43"/>
    </row>
    <row r="322" spans="1:41" ht="21.75" customHeight="1">
      <c r="A322" s="43"/>
      <c r="B322" s="43"/>
      <c r="C322" s="3380"/>
      <c r="D322" s="3352" t="s">
        <v>866</v>
      </c>
      <c r="E322" s="3352"/>
      <c r="F322" s="3352"/>
      <c r="G322" s="3352"/>
      <c r="H322" s="3352"/>
      <c r="I322" s="3352"/>
      <c r="J322" s="3152"/>
      <c r="K322" s="3361">
        <v>8210</v>
      </c>
      <c r="L322" s="3361"/>
      <c r="M322" s="3361"/>
      <c r="N322" s="3361">
        <v>1001</v>
      </c>
      <c r="O322" s="3361"/>
      <c r="P322" s="3361"/>
      <c r="Q322" s="3361">
        <v>3954</v>
      </c>
      <c r="R322" s="3361"/>
      <c r="S322" s="3368"/>
      <c r="T322" s="3159">
        <v>8407</v>
      </c>
      <c r="U322" s="3361"/>
      <c r="V322" s="3361"/>
      <c r="W322" s="3361">
        <v>1029</v>
      </c>
      <c r="X322" s="3361"/>
      <c r="Y322" s="3361"/>
      <c r="Z322" s="3361">
        <v>3972</v>
      </c>
      <c r="AA322" s="3361"/>
      <c r="AB322" s="3368"/>
      <c r="AC322" s="3159">
        <v>8337</v>
      </c>
      <c r="AD322" s="3361"/>
      <c r="AE322" s="3361"/>
      <c r="AF322" s="3361">
        <v>954</v>
      </c>
      <c r="AG322" s="3361"/>
      <c r="AH322" s="3361"/>
      <c r="AI322" s="3362">
        <v>4010</v>
      </c>
      <c r="AJ322" s="3362"/>
      <c r="AK322" s="3396"/>
      <c r="AL322" s="43"/>
      <c r="AM322" s="43"/>
      <c r="AN322" s="43"/>
      <c r="AO322" s="43"/>
    </row>
    <row r="323" spans="1:41" ht="21.75" customHeight="1">
      <c r="A323" s="43"/>
      <c r="B323" s="43"/>
      <c r="C323" s="3380"/>
      <c r="D323" s="3352" t="s">
        <v>867</v>
      </c>
      <c r="E323" s="3352"/>
      <c r="F323" s="3352"/>
      <c r="G323" s="3352"/>
      <c r="H323" s="3352"/>
      <c r="I323" s="3352"/>
      <c r="J323" s="3152"/>
      <c r="K323" s="3361">
        <v>2536</v>
      </c>
      <c r="L323" s="3361"/>
      <c r="M323" s="3361"/>
      <c r="N323" s="3361">
        <v>184</v>
      </c>
      <c r="O323" s="3361"/>
      <c r="P323" s="3361"/>
      <c r="Q323" s="3361">
        <v>547</v>
      </c>
      <c r="R323" s="3361"/>
      <c r="S323" s="3368"/>
      <c r="T323" s="3159">
        <v>2532</v>
      </c>
      <c r="U323" s="3361"/>
      <c r="V323" s="3361"/>
      <c r="W323" s="3361">
        <v>191</v>
      </c>
      <c r="X323" s="3361"/>
      <c r="Y323" s="3361"/>
      <c r="Z323" s="3361">
        <v>561</v>
      </c>
      <c r="AA323" s="3361"/>
      <c r="AB323" s="3368"/>
      <c r="AC323" s="3159">
        <v>2507</v>
      </c>
      <c r="AD323" s="3361"/>
      <c r="AE323" s="3361"/>
      <c r="AF323" s="3361">
        <v>187</v>
      </c>
      <c r="AG323" s="3361"/>
      <c r="AH323" s="3361"/>
      <c r="AI323" s="3362">
        <v>575</v>
      </c>
      <c r="AJ323" s="3362"/>
      <c r="AK323" s="3396"/>
      <c r="AL323" s="43"/>
      <c r="AM323" s="43"/>
      <c r="AN323" s="43"/>
      <c r="AO323" s="43"/>
    </row>
    <row r="324" spans="1:41" ht="21.75" customHeight="1">
      <c r="A324" s="43"/>
      <c r="B324" s="43"/>
      <c r="C324" s="3380"/>
      <c r="D324" s="3352" t="s">
        <v>868</v>
      </c>
      <c r="E324" s="3352"/>
      <c r="F324" s="3352"/>
      <c r="G324" s="3352"/>
      <c r="H324" s="3352"/>
      <c r="I324" s="3352"/>
      <c r="J324" s="3152"/>
      <c r="K324" s="3361">
        <v>41451</v>
      </c>
      <c r="L324" s="3361"/>
      <c r="M324" s="3361"/>
      <c r="N324" s="3361">
        <v>4775</v>
      </c>
      <c r="O324" s="3361"/>
      <c r="P324" s="3361"/>
      <c r="Q324" s="3361">
        <v>19237</v>
      </c>
      <c r="R324" s="3361"/>
      <c r="S324" s="3368"/>
      <c r="T324" s="3159">
        <v>42242</v>
      </c>
      <c r="U324" s="3361"/>
      <c r="V324" s="3361"/>
      <c r="W324" s="3361">
        <v>4944</v>
      </c>
      <c r="X324" s="3361"/>
      <c r="Y324" s="3361"/>
      <c r="Z324" s="3361">
        <v>19161</v>
      </c>
      <c r="AA324" s="3361"/>
      <c r="AB324" s="3368"/>
      <c r="AC324" s="3378">
        <v>42968</v>
      </c>
      <c r="AD324" s="3361"/>
      <c r="AE324" s="3361"/>
      <c r="AF324" s="3361">
        <v>4865</v>
      </c>
      <c r="AG324" s="3361"/>
      <c r="AH324" s="3361"/>
      <c r="AI324" s="3362">
        <v>19232</v>
      </c>
      <c r="AJ324" s="3362"/>
      <c r="AK324" s="3396"/>
      <c r="AL324" s="43"/>
      <c r="AM324" s="43"/>
      <c r="AN324" s="43"/>
      <c r="AO324" s="43"/>
    </row>
    <row r="325" spans="1:41" ht="21.75" customHeight="1">
      <c r="A325" s="43"/>
      <c r="B325" s="43"/>
      <c r="C325" s="3380"/>
      <c r="D325" s="3352" t="s">
        <v>869</v>
      </c>
      <c r="E325" s="3352"/>
      <c r="F325" s="3352"/>
      <c r="G325" s="3352"/>
      <c r="H325" s="3352"/>
      <c r="I325" s="3352"/>
      <c r="J325" s="3152"/>
      <c r="K325" s="3361">
        <v>180</v>
      </c>
      <c r="L325" s="3361"/>
      <c r="M325" s="3361"/>
      <c r="N325" s="3362">
        <v>0</v>
      </c>
      <c r="O325" s="3362"/>
      <c r="P325" s="3362"/>
      <c r="Q325" s="3361">
        <v>0</v>
      </c>
      <c r="R325" s="3361"/>
      <c r="S325" s="3368"/>
      <c r="T325" s="3159">
        <v>178</v>
      </c>
      <c r="U325" s="3361"/>
      <c r="V325" s="3361"/>
      <c r="W325" s="3362">
        <v>0</v>
      </c>
      <c r="X325" s="3362"/>
      <c r="Y325" s="3362"/>
      <c r="Z325" s="3361">
        <v>0</v>
      </c>
      <c r="AA325" s="3361"/>
      <c r="AB325" s="3368"/>
      <c r="AC325" s="3159">
        <v>170</v>
      </c>
      <c r="AD325" s="3361"/>
      <c r="AE325" s="3361"/>
      <c r="AF325" s="3362">
        <v>0</v>
      </c>
      <c r="AG325" s="3362"/>
      <c r="AH325" s="3362"/>
      <c r="AI325" s="3362">
        <v>0</v>
      </c>
      <c r="AJ325" s="3362"/>
      <c r="AK325" s="3396"/>
      <c r="AL325" s="43"/>
      <c r="AM325" s="43"/>
      <c r="AN325" s="43"/>
      <c r="AO325" s="43"/>
    </row>
    <row r="326" spans="1:41" ht="21.75" customHeight="1">
      <c r="A326" s="43"/>
      <c r="B326" s="43"/>
      <c r="C326" s="3381"/>
      <c r="D326" s="3352" t="s">
        <v>870</v>
      </c>
      <c r="E326" s="3352"/>
      <c r="F326" s="3352"/>
      <c r="G326" s="3352"/>
      <c r="H326" s="3352"/>
      <c r="I326" s="3352"/>
      <c r="J326" s="3152"/>
      <c r="K326" s="3361">
        <f>SUM(K315:M325)</f>
        <v>102598</v>
      </c>
      <c r="L326" s="3361"/>
      <c r="M326" s="3361"/>
      <c r="N326" s="3361">
        <f>SUM(N315:P325)</f>
        <v>11257</v>
      </c>
      <c r="O326" s="3361"/>
      <c r="P326" s="3361"/>
      <c r="Q326" s="3361">
        <f>SUM(Q315:S325)</f>
        <v>44387</v>
      </c>
      <c r="R326" s="3361"/>
      <c r="S326" s="3155"/>
      <c r="T326" s="3378">
        <f>SUM(T315:V325)</f>
        <v>104168</v>
      </c>
      <c r="U326" s="3361"/>
      <c r="V326" s="3361"/>
      <c r="W326" s="3361">
        <f>SUM(W315:Y325)</f>
        <v>11589</v>
      </c>
      <c r="X326" s="3361"/>
      <c r="Y326" s="3361"/>
      <c r="Z326" s="3361">
        <f>SUM(Z315:AB325)</f>
        <v>44898</v>
      </c>
      <c r="AA326" s="3361"/>
      <c r="AB326" s="3155"/>
      <c r="AC326" s="3378">
        <f>SUM(AC315:AE325)</f>
        <v>104875</v>
      </c>
      <c r="AD326" s="3361"/>
      <c r="AE326" s="3361"/>
      <c r="AF326" s="3361">
        <f>SUM(AF315:AH325)</f>
        <v>11183</v>
      </c>
      <c r="AG326" s="3361"/>
      <c r="AH326" s="3361"/>
      <c r="AI326" s="3361">
        <f>SUM(AI315:AK325)</f>
        <v>45226</v>
      </c>
      <c r="AJ326" s="3361"/>
      <c r="AK326" s="3377"/>
      <c r="AL326" s="43"/>
      <c r="AM326" s="43"/>
      <c r="AN326" s="43"/>
      <c r="AO326" s="43"/>
    </row>
    <row r="327" spans="1:41" ht="21.75" customHeight="1">
      <c r="A327" s="43"/>
      <c r="B327" s="43"/>
      <c r="C327" s="3379" t="s">
        <v>871</v>
      </c>
      <c r="D327" s="3352" t="s">
        <v>872</v>
      </c>
      <c r="E327" s="3352"/>
      <c r="F327" s="3352"/>
      <c r="G327" s="3352"/>
      <c r="H327" s="3352"/>
      <c r="I327" s="3352"/>
      <c r="J327" s="3152"/>
      <c r="K327" s="3361">
        <v>15285</v>
      </c>
      <c r="L327" s="3361"/>
      <c r="M327" s="3361"/>
      <c r="N327" s="3361">
        <v>1836</v>
      </c>
      <c r="O327" s="3361"/>
      <c r="P327" s="3361"/>
      <c r="Q327" s="3361">
        <v>10841</v>
      </c>
      <c r="R327" s="3361"/>
      <c r="S327" s="3368"/>
      <c r="T327" s="3159">
        <v>15374</v>
      </c>
      <c r="U327" s="3361"/>
      <c r="V327" s="3361"/>
      <c r="W327" s="3361">
        <v>1905</v>
      </c>
      <c r="X327" s="3361"/>
      <c r="Y327" s="3361"/>
      <c r="Z327" s="3361">
        <v>10992</v>
      </c>
      <c r="AA327" s="3361"/>
      <c r="AB327" s="3368"/>
      <c r="AC327" s="3159">
        <v>15810</v>
      </c>
      <c r="AD327" s="3361"/>
      <c r="AE327" s="3361"/>
      <c r="AF327" s="3361">
        <v>1916</v>
      </c>
      <c r="AG327" s="3361"/>
      <c r="AH327" s="3361"/>
      <c r="AI327" s="3362">
        <v>11283</v>
      </c>
      <c r="AJ327" s="3362"/>
      <c r="AK327" s="3396"/>
      <c r="AL327" s="43"/>
      <c r="AM327" s="43"/>
      <c r="AN327" s="43"/>
      <c r="AO327" s="43"/>
    </row>
    <row r="328" spans="1:41" ht="21.75" customHeight="1">
      <c r="A328" s="43"/>
      <c r="B328" s="43"/>
      <c r="C328" s="3380"/>
      <c r="D328" s="3352" t="s">
        <v>873</v>
      </c>
      <c r="E328" s="3352"/>
      <c r="F328" s="3352"/>
      <c r="G328" s="3352"/>
      <c r="H328" s="3352"/>
      <c r="I328" s="3352"/>
      <c r="J328" s="3152"/>
      <c r="K328" s="3361">
        <v>24949</v>
      </c>
      <c r="L328" s="3361"/>
      <c r="M328" s="3361"/>
      <c r="N328" s="3361">
        <v>2547</v>
      </c>
      <c r="O328" s="3361"/>
      <c r="P328" s="3361"/>
      <c r="Q328" s="3361">
        <v>16695</v>
      </c>
      <c r="R328" s="3361"/>
      <c r="S328" s="3368"/>
      <c r="T328" s="3159">
        <v>24927</v>
      </c>
      <c r="U328" s="3361"/>
      <c r="V328" s="3361"/>
      <c r="W328" s="3361">
        <v>2627</v>
      </c>
      <c r="X328" s="3361"/>
      <c r="Y328" s="3361"/>
      <c r="Z328" s="3361">
        <v>16857</v>
      </c>
      <c r="AA328" s="3361"/>
      <c r="AB328" s="3368"/>
      <c r="AC328" s="3159">
        <v>25198</v>
      </c>
      <c r="AD328" s="3361"/>
      <c r="AE328" s="3361"/>
      <c r="AF328" s="3361">
        <v>2610</v>
      </c>
      <c r="AG328" s="3361"/>
      <c r="AH328" s="3361"/>
      <c r="AI328" s="3362">
        <v>17151</v>
      </c>
      <c r="AJ328" s="3362"/>
      <c r="AK328" s="3396"/>
      <c r="AL328" s="43"/>
      <c r="AM328" s="43"/>
      <c r="AN328" s="43"/>
      <c r="AO328" s="43"/>
    </row>
    <row r="329" spans="1:41" ht="21.75" customHeight="1">
      <c r="A329" s="43"/>
      <c r="B329" s="43"/>
      <c r="C329" s="3380"/>
      <c r="D329" s="3352" t="s">
        <v>874</v>
      </c>
      <c r="E329" s="3352"/>
      <c r="F329" s="3352"/>
      <c r="G329" s="3352"/>
      <c r="H329" s="3352"/>
      <c r="I329" s="3352"/>
      <c r="J329" s="3152"/>
      <c r="K329" s="3361">
        <v>59</v>
      </c>
      <c r="L329" s="3361"/>
      <c r="M329" s="3361"/>
      <c r="N329" s="3361">
        <v>4</v>
      </c>
      <c r="O329" s="3361"/>
      <c r="P329" s="3361"/>
      <c r="Q329" s="3369">
        <v>0</v>
      </c>
      <c r="R329" s="3370"/>
      <c r="S329" s="3371"/>
      <c r="T329" s="3159">
        <v>59</v>
      </c>
      <c r="U329" s="3361"/>
      <c r="V329" s="3361"/>
      <c r="W329" s="3361">
        <v>4</v>
      </c>
      <c r="X329" s="3361"/>
      <c r="Y329" s="3361"/>
      <c r="Z329" s="3369">
        <v>0</v>
      </c>
      <c r="AA329" s="3370"/>
      <c r="AB329" s="3371"/>
      <c r="AC329" s="3159">
        <v>59</v>
      </c>
      <c r="AD329" s="3361"/>
      <c r="AE329" s="3361"/>
      <c r="AF329" s="3361">
        <v>4</v>
      </c>
      <c r="AG329" s="3361"/>
      <c r="AH329" s="3361"/>
      <c r="AI329" s="3362">
        <v>0</v>
      </c>
      <c r="AJ329" s="3362"/>
      <c r="AK329" s="3396"/>
      <c r="AL329" s="43"/>
      <c r="AM329" s="43"/>
      <c r="AN329" s="43"/>
      <c r="AO329" s="43"/>
    </row>
    <row r="330" spans="1:41" ht="21.75" customHeight="1">
      <c r="A330" s="43"/>
      <c r="B330" s="43"/>
      <c r="C330" s="3380"/>
      <c r="D330" s="3352" t="s">
        <v>875</v>
      </c>
      <c r="E330" s="3352"/>
      <c r="F330" s="3352"/>
      <c r="G330" s="3352"/>
      <c r="H330" s="3352"/>
      <c r="I330" s="3352"/>
      <c r="J330" s="3152"/>
      <c r="K330" s="3361">
        <v>632</v>
      </c>
      <c r="L330" s="3361"/>
      <c r="M330" s="3361"/>
      <c r="N330" s="3361">
        <v>233</v>
      </c>
      <c r="O330" s="3361"/>
      <c r="P330" s="3361"/>
      <c r="Q330" s="3361">
        <v>811</v>
      </c>
      <c r="R330" s="3361"/>
      <c r="S330" s="3368"/>
      <c r="T330" s="3159">
        <v>641</v>
      </c>
      <c r="U330" s="3361"/>
      <c r="V330" s="3361"/>
      <c r="W330" s="3361">
        <v>233</v>
      </c>
      <c r="X330" s="3361"/>
      <c r="Y330" s="3361"/>
      <c r="Z330" s="3361">
        <v>842</v>
      </c>
      <c r="AA330" s="3361"/>
      <c r="AB330" s="3368"/>
      <c r="AC330" s="3159">
        <v>662</v>
      </c>
      <c r="AD330" s="3361"/>
      <c r="AE330" s="3361"/>
      <c r="AF330" s="3361">
        <v>233</v>
      </c>
      <c r="AG330" s="3361"/>
      <c r="AH330" s="3361"/>
      <c r="AI330" s="3362">
        <v>880</v>
      </c>
      <c r="AJ330" s="3362"/>
      <c r="AK330" s="3396"/>
      <c r="AL330" s="43"/>
      <c r="AM330" s="43"/>
      <c r="AN330" s="43"/>
      <c r="AO330" s="43"/>
    </row>
    <row r="331" spans="1:41" ht="21.75" customHeight="1">
      <c r="A331" s="43"/>
      <c r="B331" s="43"/>
      <c r="C331" s="3380"/>
      <c r="D331" s="3338" t="s">
        <v>876</v>
      </c>
      <c r="E331" s="3339"/>
      <c r="F331" s="3339"/>
      <c r="G331" s="3339"/>
      <c r="H331" s="3339"/>
      <c r="I331" s="3339"/>
      <c r="J331" s="3340"/>
      <c r="K331" s="3361">
        <v>1680</v>
      </c>
      <c r="L331" s="3361"/>
      <c r="M331" s="3361"/>
      <c r="N331" s="3361">
        <v>416</v>
      </c>
      <c r="O331" s="3361"/>
      <c r="P331" s="3361"/>
      <c r="Q331" s="3361">
        <v>2596</v>
      </c>
      <c r="R331" s="3361"/>
      <c r="S331" s="3368"/>
      <c r="T331" s="3159">
        <v>2012</v>
      </c>
      <c r="U331" s="3361"/>
      <c r="V331" s="3361"/>
      <c r="W331" s="3361">
        <v>416</v>
      </c>
      <c r="X331" s="3361"/>
      <c r="Y331" s="3361"/>
      <c r="Z331" s="3361">
        <v>2712</v>
      </c>
      <c r="AA331" s="3361"/>
      <c r="AB331" s="3368"/>
      <c r="AC331" s="3159">
        <v>2069</v>
      </c>
      <c r="AD331" s="3361"/>
      <c r="AE331" s="3361"/>
      <c r="AF331" s="3361">
        <v>416</v>
      </c>
      <c r="AG331" s="3361"/>
      <c r="AH331" s="3361"/>
      <c r="AI331" s="3362">
        <v>2793</v>
      </c>
      <c r="AJ331" s="3362"/>
      <c r="AK331" s="3396"/>
      <c r="AL331" s="43"/>
      <c r="AM331" s="43"/>
      <c r="AN331" s="43"/>
      <c r="AO331" s="43"/>
    </row>
    <row r="332" spans="1:41" ht="21.75" customHeight="1">
      <c r="A332" s="43"/>
      <c r="B332" s="43"/>
      <c r="C332" s="3381"/>
      <c r="D332" s="3352" t="s">
        <v>870</v>
      </c>
      <c r="E332" s="3352"/>
      <c r="F332" s="3352"/>
      <c r="G332" s="3352"/>
      <c r="H332" s="3352"/>
      <c r="I332" s="3352"/>
      <c r="J332" s="3152"/>
      <c r="K332" s="3361">
        <f>SUM(K327:M331)</f>
        <v>42605</v>
      </c>
      <c r="L332" s="3361"/>
      <c r="M332" s="3361"/>
      <c r="N332" s="3361">
        <f>SUM(N327:P331)</f>
        <v>5036</v>
      </c>
      <c r="O332" s="3361"/>
      <c r="P332" s="3361"/>
      <c r="Q332" s="3361">
        <f>SUM(Q327:S331)</f>
        <v>30943</v>
      </c>
      <c r="R332" s="3361"/>
      <c r="S332" s="3155"/>
      <c r="T332" s="3378">
        <f>SUM(T327:V331)</f>
        <v>43013</v>
      </c>
      <c r="U332" s="3361"/>
      <c r="V332" s="3361"/>
      <c r="W332" s="3361">
        <f>SUM(W327:Y331)</f>
        <v>5185</v>
      </c>
      <c r="X332" s="3361"/>
      <c r="Y332" s="3361"/>
      <c r="Z332" s="3361">
        <f>SUM(Z327:AB331)</f>
        <v>31403</v>
      </c>
      <c r="AA332" s="3361"/>
      <c r="AB332" s="3155"/>
      <c r="AC332" s="3378">
        <f>SUM(AC327:AE331)</f>
        <v>43798</v>
      </c>
      <c r="AD332" s="3361"/>
      <c r="AE332" s="3361"/>
      <c r="AF332" s="3361">
        <f>SUM(AF327:AH331)</f>
        <v>5179</v>
      </c>
      <c r="AG332" s="3361"/>
      <c r="AH332" s="3361"/>
      <c r="AI332" s="3361">
        <f>SUM(AI327:AK331)</f>
        <v>32107</v>
      </c>
      <c r="AJ332" s="3361"/>
      <c r="AK332" s="3377"/>
      <c r="AL332" s="43"/>
      <c r="AM332" s="43"/>
      <c r="AN332" s="43"/>
      <c r="AO332" s="43"/>
    </row>
    <row r="333" spans="1:41" ht="21.75" customHeight="1">
      <c r="A333" s="43"/>
      <c r="B333" s="43"/>
      <c r="C333" s="3382" t="s">
        <v>572</v>
      </c>
      <c r="D333" s="3375" t="s">
        <v>877</v>
      </c>
      <c r="E333" s="3375"/>
      <c r="F333" s="3375"/>
      <c r="G333" s="3375"/>
      <c r="H333" s="3375"/>
      <c r="I333" s="3375"/>
      <c r="J333" s="3376"/>
      <c r="K333" s="3361">
        <v>14586</v>
      </c>
      <c r="L333" s="3361"/>
      <c r="M333" s="3361"/>
      <c r="N333" s="3361">
        <v>960</v>
      </c>
      <c r="O333" s="3361"/>
      <c r="P333" s="3361"/>
      <c r="Q333" s="3361">
        <v>3661</v>
      </c>
      <c r="R333" s="3361"/>
      <c r="S333" s="3368"/>
      <c r="T333" s="3159">
        <v>14731</v>
      </c>
      <c r="U333" s="3361"/>
      <c r="V333" s="3361"/>
      <c r="W333" s="3361">
        <v>1007</v>
      </c>
      <c r="X333" s="3361"/>
      <c r="Y333" s="3361"/>
      <c r="Z333" s="3361">
        <v>3730</v>
      </c>
      <c r="AA333" s="3361"/>
      <c r="AB333" s="3368"/>
      <c r="AC333" s="3159">
        <v>14869</v>
      </c>
      <c r="AD333" s="3361"/>
      <c r="AE333" s="3361"/>
      <c r="AF333" s="3361">
        <v>1046</v>
      </c>
      <c r="AG333" s="3361"/>
      <c r="AH333" s="3361"/>
      <c r="AI333" s="3362">
        <v>3801</v>
      </c>
      <c r="AJ333" s="3362"/>
      <c r="AK333" s="3396"/>
      <c r="AL333" s="43"/>
      <c r="AM333" s="43"/>
      <c r="AN333" s="43"/>
      <c r="AO333" s="43"/>
    </row>
    <row r="334" spans="1:41" ht="21.75" customHeight="1">
      <c r="A334" s="43"/>
      <c r="B334" s="43"/>
      <c r="C334" s="3383"/>
      <c r="D334" s="3375" t="s">
        <v>878</v>
      </c>
      <c r="E334" s="3375"/>
      <c r="F334" s="3375"/>
      <c r="G334" s="3375"/>
      <c r="H334" s="3375"/>
      <c r="I334" s="3375"/>
      <c r="J334" s="3376"/>
      <c r="K334" s="3361">
        <v>10412</v>
      </c>
      <c r="L334" s="3361"/>
      <c r="M334" s="3361"/>
      <c r="N334" s="3361">
        <v>96</v>
      </c>
      <c r="O334" s="3361"/>
      <c r="P334" s="3361"/>
      <c r="Q334" s="3361">
        <v>1460</v>
      </c>
      <c r="R334" s="3361"/>
      <c r="S334" s="3368"/>
      <c r="T334" s="3159">
        <v>10499</v>
      </c>
      <c r="U334" s="3361"/>
      <c r="V334" s="3361"/>
      <c r="W334" s="3361">
        <v>96</v>
      </c>
      <c r="X334" s="3361"/>
      <c r="Y334" s="3361"/>
      <c r="Z334" s="3361">
        <v>1468</v>
      </c>
      <c r="AA334" s="3361"/>
      <c r="AB334" s="3368"/>
      <c r="AC334" s="3159">
        <v>10576</v>
      </c>
      <c r="AD334" s="3361"/>
      <c r="AE334" s="3361"/>
      <c r="AF334" s="3361">
        <v>96</v>
      </c>
      <c r="AG334" s="3361"/>
      <c r="AH334" s="3361"/>
      <c r="AI334" s="3362">
        <v>1468</v>
      </c>
      <c r="AJ334" s="3362"/>
      <c r="AK334" s="3396"/>
      <c r="AL334" s="43"/>
      <c r="AM334" s="43"/>
      <c r="AN334" s="43"/>
      <c r="AO334" s="43"/>
    </row>
    <row r="335" spans="1:41" ht="21.75" customHeight="1">
      <c r="A335" s="43"/>
      <c r="B335" s="43"/>
      <c r="C335" s="3383"/>
      <c r="D335" s="3153" t="s">
        <v>879</v>
      </c>
      <c r="E335" s="3153"/>
      <c r="F335" s="3153"/>
      <c r="G335" s="3153"/>
      <c r="H335" s="3153"/>
      <c r="I335" s="3153"/>
      <c r="J335" s="3154"/>
      <c r="K335" s="3361">
        <v>6750</v>
      </c>
      <c r="L335" s="3361"/>
      <c r="M335" s="3361"/>
      <c r="N335" s="3369">
        <v>0</v>
      </c>
      <c r="O335" s="3370"/>
      <c r="P335" s="3364"/>
      <c r="Q335" s="3361">
        <v>2023</v>
      </c>
      <c r="R335" s="3361"/>
      <c r="S335" s="3368"/>
      <c r="T335" s="3159">
        <v>6723</v>
      </c>
      <c r="U335" s="3361"/>
      <c r="V335" s="3361"/>
      <c r="W335" s="3369">
        <v>0</v>
      </c>
      <c r="X335" s="3370"/>
      <c r="Y335" s="3364"/>
      <c r="Z335" s="3361">
        <v>2012</v>
      </c>
      <c r="AA335" s="3361"/>
      <c r="AB335" s="3368"/>
      <c r="AC335" s="3159">
        <v>6717</v>
      </c>
      <c r="AD335" s="3361"/>
      <c r="AE335" s="3361"/>
      <c r="AF335" s="3369">
        <v>0</v>
      </c>
      <c r="AG335" s="3370"/>
      <c r="AH335" s="3364"/>
      <c r="AI335" s="3362">
        <v>2041</v>
      </c>
      <c r="AJ335" s="3362"/>
      <c r="AK335" s="3396"/>
      <c r="AL335" s="43"/>
      <c r="AM335" s="43"/>
      <c r="AN335" s="43"/>
      <c r="AO335" s="43"/>
    </row>
    <row r="336" spans="1:41" ht="21.75" customHeight="1">
      <c r="A336" s="43"/>
      <c r="B336" s="43"/>
      <c r="C336" s="3383"/>
      <c r="D336" s="3375" t="s">
        <v>880</v>
      </c>
      <c r="E336" s="3375"/>
      <c r="F336" s="3375"/>
      <c r="G336" s="3375"/>
      <c r="H336" s="3375"/>
      <c r="I336" s="3375"/>
      <c r="J336" s="3376"/>
      <c r="K336" s="3361">
        <v>3092</v>
      </c>
      <c r="L336" s="3361"/>
      <c r="M336" s="3361"/>
      <c r="N336" s="3362">
        <v>62</v>
      </c>
      <c r="O336" s="3362"/>
      <c r="P336" s="3362"/>
      <c r="Q336" s="3361">
        <v>139</v>
      </c>
      <c r="R336" s="3361"/>
      <c r="S336" s="3368"/>
      <c r="T336" s="3159">
        <v>3117</v>
      </c>
      <c r="U336" s="3361"/>
      <c r="V336" s="3361"/>
      <c r="W336" s="3362">
        <v>62</v>
      </c>
      <c r="X336" s="3362"/>
      <c r="Y336" s="3362"/>
      <c r="Z336" s="3361">
        <v>160</v>
      </c>
      <c r="AA336" s="3361"/>
      <c r="AB336" s="3368"/>
      <c r="AC336" s="3159">
        <v>3068</v>
      </c>
      <c r="AD336" s="3361"/>
      <c r="AE336" s="3361"/>
      <c r="AF336" s="3362">
        <v>62</v>
      </c>
      <c r="AG336" s="3362"/>
      <c r="AH336" s="3362"/>
      <c r="AI336" s="3362">
        <v>160</v>
      </c>
      <c r="AJ336" s="3362"/>
      <c r="AK336" s="3396"/>
      <c r="AL336" s="43"/>
      <c r="AM336" s="43"/>
      <c r="AN336" s="43"/>
      <c r="AO336" s="43"/>
    </row>
    <row r="337" spans="1:41" ht="21.75" customHeight="1">
      <c r="A337" s="43"/>
      <c r="B337" s="43"/>
      <c r="C337" s="3384"/>
      <c r="D337" s="3375" t="s">
        <v>881</v>
      </c>
      <c r="E337" s="3375"/>
      <c r="F337" s="3375"/>
      <c r="G337" s="3375"/>
      <c r="H337" s="3375"/>
      <c r="I337" s="3375"/>
      <c r="J337" s="3376"/>
      <c r="K337" s="3362">
        <v>2261</v>
      </c>
      <c r="L337" s="3362"/>
      <c r="M337" s="3362"/>
      <c r="N337" s="3362">
        <v>0</v>
      </c>
      <c r="O337" s="3362"/>
      <c r="P337" s="3362"/>
      <c r="Q337" s="3362">
        <v>0</v>
      </c>
      <c r="R337" s="3362"/>
      <c r="S337" s="3363"/>
      <c r="T337" s="3364">
        <v>2461</v>
      </c>
      <c r="U337" s="3362"/>
      <c r="V337" s="3362"/>
      <c r="W337" s="3362">
        <v>0</v>
      </c>
      <c r="X337" s="3362"/>
      <c r="Y337" s="3362"/>
      <c r="Z337" s="3362">
        <v>57</v>
      </c>
      <c r="AA337" s="3362"/>
      <c r="AB337" s="3363"/>
      <c r="AC337" s="3364">
        <v>2637</v>
      </c>
      <c r="AD337" s="3362"/>
      <c r="AE337" s="3362"/>
      <c r="AF337" s="3362">
        <v>0</v>
      </c>
      <c r="AG337" s="3362"/>
      <c r="AH337" s="3362"/>
      <c r="AI337" s="3362">
        <v>65</v>
      </c>
      <c r="AJ337" s="3362"/>
      <c r="AK337" s="3396"/>
      <c r="AL337" s="43"/>
      <c r="AM337" s="43"/>
      <c r="AN337" s="43"/>
      <c r="AO337" s="43"/>
    </row>
    <row r="338" spans="1:41" ht="21.75" customHeight="1">
      <c r="A338" s="43"/>
      <c r="B338" s="43"/>
      <c r="C338" s="3354" t="s">
        <v>882</v>
      </c>
      <c r="D338" s="3355"/>
      <c r="E338" s="3355"/>
      <c r="F338" s="3355"/>
      <c r="G338" s="3355"/>
      <c r="H338" s="3355"/>
      <c r="I338" s="3355"/>
      <c r="J338" s="3356"/>
      <c r="K338" s="3362">
        <f>K326+K332+K333+K334+K335+K336+K337</f>
        <v>182304</v>
      </c>
      <c r="L338" s="3362"/>
      <c r="M338" s="3362"/>
      <c r="N338" s="3362">
        <f>N326+N332+N333+N334+N335+N336+N337</f>
        <v>17411</v>
      </c>
      <c r="O338" s="3362"/>
      <c r="P338" s="3362"/>
      <c r="Q338" s="3362">
        <f>Q326+Q332+Q333+Q334+Q335+Q336+Q337</f>
        <v>82613</v>
      </c>
      <c r="R338" s="3362"/>
      <c r="S338" s="3369"/>
      <c r="T338" s="3398">
        <f>T326+T332+T333+T334+T335+T336+T337</f>
        <v>184712</v>
      </c>
      <c r="U338" s="3362"/>
      <c r="V338" s="3362"/>
      <c r="W338" s="3362">
        <f>W326+W332+W333+W334+W335+W336+W337</f>
        <v>17939</v>
      </c>
      <c r="X338" s="3362"/>
      <c r="Y338" s="3362"/>
      <c r="Z338" s="3362">
        <f>Z326+Z332+Z333+Z334+Z335+Z336+Z337</f>
        <v>83728</v>
      </c>
      <c r="AA338" s="3362"/>
      <c r="AB338" s="3369"/>
      <c r="AC338" s="3398">
        <f>AC326+AC332+AC333+AC334+AC335+AC336+AC337</f>
        <v>186540</v>
      </c>
      <c r="AD338" s="3362"/>
      <c r="AE338" s="3362"/>
      <c r="AF338" s="3362">
        <f>AF326+AF332+AF333+AF334+AF335+AF336+AF337</f>
        <v>17566</v>
      </c>
      <c r="AG338" s="3362"/>
      <c r="AH338" s="3362"/>
      <c r="AI338" s="3362">
        <f>AI326+AI332+AI333+AI334+AI335+AI336+AI337</f>
        <v>84868</v>
      </c>
      <c r="AJ338" s="3362"/>
      <c r="AK338" s="3396"/>
      <c r="AL338" s="43"/>
      <c r="AM338" s="43"/>
      <c r="AN338" s="43"/>
      <c r="AO338" s="43"/>
    </row>
    <row r="339" spans="1:41" ht="21.75" customHeight="1">
      <c r="A339" s="43"/>
      <c r="B339" s="43"/>
      <c r="C339" s="3379" t="s">
        <v>883</v>
      </c>
      <c r="D339" s="3352" t="s">
        <v>884</v>
      </c>
      <c r="E339" s="3352"/>
      <c r="F339" s="3352"/>
      <c r="G339" s="3352"/>
      <c r="H339" s="3352"/>
      <c r="I339" s="3352"/>
      <c r="J339" s="3152"/>
      <c r="K339" s="3361">
        <v>7562</v>
      </c>
      <c r="L339" s="3361"/>
      <c r="M339" s="3361"/>
      <c r="N339" s="3362">
        <v>350</v>
      </c>
      <c r="O339" s="3362"/>
      <c r="P339" s="3362"/>
      <c r="Q339" s="3361">
        <v>2529</v>
      </c>
      <c r="R339" s="3361"/>
      <c r="S339" s="3368"/>
      <c r="T339" s="3159">
        <v>7469</v>
      </c>
      <c r="U339" s="3361"/>
      <c r="V339" s="3361"/>
      <c r="W339" s="3362">
        <v>373</v>
      </c>
      <c r="X339" s="3362"/>
      <c r="Y339" s="3362"/>
      <c r="Z339" s="3361">
        <v>2627</v>
      </c>
      <c r="AA339" s="3361"/>
      <c r="AB339" s="3368"/>
      <c r="AC339" s="3159">
        <v>7391</v>
      </c>
      <c r="AD339" s="3361"/>
      <c r="AE339" s="3361"/>
      <c r="AF339" s="3362">
        <v>399</v>
      </c>
      <c r="AG339" s="3362"/>
      <c r="AH339" s="3362"/>
      <c r="AI339" s="3362">
        <v>2659</v>
      </c>
      <c r="AJ339" s="3362"/>
      <c r="AK339" s="3396"/>
      <c r="AL339" s="43"/>
      <c r="AM339" s="43"/>
      <c r="AN339" s="43"/>
      <c r="AO339" s="43"/>
    </row>
    <row r="340" spans="1:41" ht="21.75" customHeight="1">
      <c r="A340" s="43"/>
      <c r="B340" s="43"/>
      <c r="C340" s="3380"/>
      <c r="D340" s="3360" t="s">
        <v>885</v>
      </c>
      <c r="E340" s="3360"/>
      <c r="F340" s="3360"/>
      <c r="G340" s="3360"/>
      <c r="H340" s="3360"/>
      <c r="I340" s="3360"/>
      <c r="J340" s="3338"/>
      <c r="K340" s="3361">
        <v>620</v>
      </c>
      <c r="L340" s="3361"/>
      <c r="M340" s="3361"/>
      <c r="N340" s="3362">
        <v>0</v>
      </c>
      <c r="O340" s="3362"/>
      <c r="P340" s="3362"/>
      <c r="Q340" s="3362">
        <v>28</v>
      </c>
      <c r="R340" s="3362"/>
      <c r="S340" s="3363"/>
      <c r="T340" s="3159">
        <v>606</v>
      </c>
      <c r="U340" s="3361"/>
      <c r="V340" s="3361"/>
      <c r="W340" s="3362">
        <v>0</v>
      </c>
      <c r="X340" s="3362"/>
      <c r="Y340" s="3362"/>
      <c r="Z340" s="3362">
        <v>28</v>
      </c>
      <c r="AA340" s="3362"/>
      <c r="AB340" s="3363"/>
      <c r="AC340" s="3159">
        <v>606</v>
      </c>
      <c r="AD340" s="3361"/>
      <c r="AE340" s="3361"/>
      <c r="AF340" s="3362">
        <v>0</v>
      </c>
      <c r="AG340" s="3362"/>
      <c r="AH340" s="3362"/>
      <c r="AI340" s="3362">
        <v>28</v>
      </c>
      <c r="AJ340" s="3362"/>
      <c r="AK340" s="3396"/>
      <c r="AL340" s="43"/>
      <c r="AM340" s="43"/>
      <c r="AN340" s="43"/>
      <c r="AO340" s="43"/>
    </row>
    <row r="341" spans="1:41" ht="21.75" customHeight="1">
      <c r="A341" s="43"/>
      <c r="B341" s="43"/>
      <c r="C341" s="3380"/>
      <c r="D341" s="3360" t="s">
        <v>886</v>
      </c>
      <c r="E341" s="3360"/>
      <c r="F341" s="3360"/>
      <c r="G341" s="3360"/>
      <c r="H341" s="3360"/>
      <c r="I341" s="3360"/>
      <c r="J341" s="3338"/>
      <c r="K341" s="3361">
        <v>1019</v>
      </c>
      <c r="L341" s="3361"/>
      <c r="M341" s="3361"/>
      <c r="N341" s="3362">
        <v>0</v>
      </c>
      <c r="O341" s="3362"/>
      <c r="P341" s="3362"/>
      <c r="Q341" s="3361">
        <v>435</v>
      </c>
      <c r="R341" s="3361"/>
      <c r="S341" s="3368"/>
      <c r="T341" s="3159">
        <v>891</v>
      </c>
      <c r="U341" s="3361"/>
      <c r="V341" s="3361"/>
      <c r="W341" s="3362">
        <v>0</v>
      </c>
      <c r="X341" s="3362"/>
      <c r="Y341" s="3362"/>
      <c r="Z341" s="3361">
        <v>432</v>
      </c>
      <c r="AA341" s="3361"/>
      <c r="AB341" s="3368"/>
      <c r="AC341" s="3159">
        <v>827</v>
      </c>
      <c r="AD341" s="3361"/>
      <c r="AE341" s="3361"/>
      <c r="AF341" s="3362">
        <v>0</v>
      </c>
      <c r="AG341" s="3362"/>
      <c r="AH341" s="3362"/>
      <c r="AI341" s="3362">
        <v>432</v>
      </c>
      <c r="AJ341" s="3362"/>
      <c r="AK341" s="3396"/>
      <c r="AL341" s="43"/>
      <c r="AM341" s="43"/>
      <c r="AN341" s="43"/>
      <c r="AO341" s="43"/>
    </row>
    <row r="342" spans="1:41" ht="21.75" customHeight="1">
      <c r="A342" s="43"/>
      <c r="B342" s="43"/>
      <c r="C342" s="3380"/>
      <c r="D342" s="3360" t="s">
        <v>887</v>
      </c>
      <c r="E342" s="3360"/>
      <c r="F342" s="3360"/>
      <c r="G342" s="3360"/>
      <c r="H342" s="3360"/>
      <c r="I342" s="3360"/>
      <c r="J342" s="3338"/>
      <c r="K342" s="3361">
        <v>1931</v>
      </c>
      <c r="L342" s="3361"/>
      <c r="M342" s="3361"/>
      <c r="N342" s="3362">
        <v>208</v>
      </c>
      <c r="O342" s="3362"/>
      <c r="P342" s="3362"/>
      <c r="Q342" s="3361">
        <v>955</v>
      </c>
      <c r="R342" s="3361"/>
      <c r="S342" s="3368"/>
      <c r="T342" s="3159">
        <v>1975</v>
      </c>
      <c r="U342" s="3361"/>
      <c r="V342" s="3361"/>
      <c r="W342" s="3362">
        <v>222</v>
      </c>
      <c r="X342" s="3362"/>
      <c r="Y342" s="3362"/>
      <c r="Z342" s="3361">
        <v>1006</v>
      </c>
      <c r="AA342" s="3361"/>
      <c r="AB342" s="3368"/>
      <c r="AC342" s="3159">
        <v>2054</v>
      </c>
      <c r="AD342" s="3361"/>
      <c r="AE342" s="3361"/>
      <c r="AF342" s="3362">
        <v>228</v>
      </c>
      <c r="AG342" s="3362"/>
      <c r="AH342" s="3362"/>
      <c r="AI342" s="3362">
        <v>1060</v>
      </c>
      <c r="AJ342" s="3362"/>
      <c r="AK342" s="3396"/>
      <c r="AL342" s="43"/>
      <c r="AM342" s="43"/>
      <c r="AN342" s="43"/>
      <c r="AO342" s="43"/>
    </row>
    <row r="343" spans="1:41" ht="21.75" customHeight="1">
      <c r="A343" s="43"/>
      <c r="B343" s="43"/>
      <c r="C343" s="3380"/>
      <c r="D343" s="3360" t="s">
        <v>888</v>
      </c>
      <c r="E343" s="3360"/>
      <c r="F343" s="3360"/>
      <c r="G343" s="3360"/>
      <c r="H343" s="3360"/>
      <c r="I343" s="3360"/>
      <c r="J343" s="3338"/>
      <c r="K343" s="3361">
        <v>1633</v>
      </c>
      <c r="L343" s="3361"/>
      <c r="M343" s="3361"/>
      <c r="N343" s="3362">
        <v>0</v>
      </c>
      <c r="O343" s="3362"/>
      <c r="P343" s="3362"/>
      <c r="Q343" s="3362">
        <v>2</v>
      </c>
      <c r="R343" s="3362"/>
      <c r="S343" s="3363"/>
      <c r="T343" s="3364">
        <v>1638</v>
      </c>
      <c r="U343" s="3362"/>
      <c r="V343" s="3362"/>
      <c r="W343" s="3362">
        <v>0</v>
      </c>
      <c r="X343" s="3362"/>
      <c r="Y343" s="3362"/>
      <c r="Z343" s="3362">
        <v>2</v>
      </c>
      <c r="AA343" s="3362"/>
      <c r="AB343" s="3363"/>
      <c r="AC343" s="3364">
        <v>1638</v>
      </c>
      <c r="AD343" s="3362"/>
      <c r="AE343" s="3362"/>
      <c r="AF343" s="3362">
        <v>0</v>
      </c>
      <c r="AG343" s="3362"/>
      <c r="AH343" s="3362"/>
      <c r="AI343" s="3362">
        <v>2</v>
      </c>
      <c r="AJ343" s="3362"/>
      <c r="AK343" s="3396"/>
      <c r="AL343" s="43"/>
      <c r="AM343" s="43"/>
      <c r="AN343" s="43"/>
      <c r="AO343" s="43"/>
    </row>
    <row r="344" spans="1:41" ht="21.75" customHeight="1" thickBot="1">
      <c r="A344" s="43"/>
      <c r="B344" s="43"/>
      <c r="C344" s="3385"/>
      <c r="D344" s="3365" t="s">
        <v>870</v>
      </c>
      <c r="E344" s="3365"/>
      <c r="F344" s="3365"/>
      <c r="G344" s="3365"/>
      <c r="H344" s="3365"/>
      <c r="I344" s="3365"/>
      <c r="J344" s="3401"/>
      <c r="K344" s="3366">
        <f>SUM(K339:M343)</f>
        <v>12765</v>
      </c>
      <c r="L344" s="3366"/>
      <c r="M344" s="3366"/>
      <c r="N344" s="3366">
        <f>SUM(N339:P343)</f>
        <v>558</v>
      </c>
      <c r="O344" s="3366"/>
      <c r="P344" s="3366"/>
      <c r="Q344" s="3366">
        <f>SUM(Q339:S343)</f>
        <v>3949</v>
      </c>
      <c r="R344" s="3366"/>
      <c r="S344" s="3367"/>
      <c r="T344" s="3402">
        <f>SUM(T339:V343)</f>
        <v>12579</v>
      </c>
      <c r="U344" s="3366"/>
      <c r="V344" s="3366"/>
      <c r="W344" s="3366">
        <f>SUM(W339:Y343)</f>
        <v>595</v>
      </c>
      <c r="X344" s="3366"/>
      <c r="Y344" s="3366"/>
      <c r="Z344" s="3366">
        <f>SUM(Z339:AB343)</f>
        <v>4095</v>
      </c>
      <c r="AA344" s="3366"/>
      <c r="AB344" s="3367"/>
      <c r="AC344" s="3402">
        <f>SUM(AC339:AE343)</f>
        <v>12516</v>
      </c>
      <c r="AD344" s="3366"/>
      <c r="AE344" s="3366"/>
      <c r="AF344" s="3366">
        <f>SUM(AF339:AH343)</f>
        <v>627</v>
      </c>
      <c r="AG344" s="3366"/>
      <c r="AH344" s="3366"/>
      <c r="AI344" s="3366">
        <f>SUM(AI339:AK343)</f>
        <v>4181</v>
      </c>
      <c r="AJ344" s="3366"/>
      <c r="AK344" s="3458"/>
      <c r="AL344" s="43"/>
      <c r="AM344" s="43"/>
      <c r="AN344" s="43"/>
      <c r="AO344" s="43"/>
    </row>
    <row r="345" spans="1:41" ht="13.5" customHeight="1">
      <c r="A345" s="43"/>
      <c r="B345" s="43"/>
      <c r="C345" s="82" t="s">
        <v>1362</v>
      </c>
      <c r="D345" s="292"/>
      <c r="E345" s="292"/>
      <c r="F345" s="292"/>
      <c r="G345" s="292"/>
      <c r="H345" s="292"/>
      <c r="I345" s="292"/>
      <c r="J345" s="292"/>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c r="AJ345" s="281"/>
      <c r="AL345" s="43"/>
      <c r="AM345" s="43"/>
      <c r="AN345" s="43"/>
      <c r="AO345" s="43"/>
    </row>
    <row r="346" spans="1:41" ht="13.5" customHeight="1">
      <c r="A346" s="43"/>
      <c r="B346" s="43"/>
      <c r="C346" s="43" t="s">
        <v>3542</v>
      </c>
      <c r="D346" s="43"/>
      <c r="E346" s="43"/>
      <c r="F346" s="43"/>
      <c r="G346" s="43"/>
      <c r="H346" s="43"/>
      <c r="I346" s="43"/>
      <c r="J346" s="43"/>
      <c r="K346" s="43"/>
      <c r="L346" s="43"/>
      <c r="M346" s="43"/>
      <c r="N346" s="43"/>
      <c r="O346" s="43"/>
      <c r="P346" s="288"/>
      <c r="Q346" s="43"/>
      <c r="R346" s="43"/>
      <c r="S346" s="43"/>
      <c r="T346" s="43"/>
      <c r="U346" s="43"/>
      <c r="V346" s="288"/>
      <c r="W346" s="43"/>
      <c r="X346" s="43"/>
      <c r="Y346" s="288"/>
      <c r="Z346" s="43"/>
      <c r="AA346" s="43"/>
      <c r="AB346" s="43"/>
      <c r="AC346" s="43"/>
      <c r="AD346" s="43"/>
      <c r="AE346" s="43"/>
      <c r="AF346" s="43"/>
      <c r="AG346" s="43"/>
      <c r="AH346" s="43"/>
      <c r="AI346" s="43"/>
      <c r="AJ346" s="43"/>
      <c r="AL346" s="43"/>
      <c r="AM346" s="43"/>
      <c r="AN346" s="43"/>
      <c r="AO346" s="43"/>
    </row>
    <row r="347" spans="1:41" ht="13.5" customHeight="1">
      <c r="A347" s="43"/>
      <c r="B347" s="43"/>
      <c r="C347" s="43" t="s">
        <v>3543</v>
      </c>
      <c r="D347" s="43"/>
      <c r="E347" s="43"/>
      <c r="F347" s="43"/>
      <c r="G347" s="43"/>
      <c r="H347" s="43"/>
      <c r="I347" s="43"/>
      <c r="J347" s="43"/>
      <c r="K347" s="43"/>
      <c r="L347" s="43"/>
      <c r="M347" s="43"/>
      <c r="N347" s="43"/>
      <c r="O347" s="43"/>
      <c r="P347" s="288"/>
      <c r="Q347" s="43"/>
      <c r="R347" s="43"/>
      <c r="S347" s="43"/>
      <c r="T347" s="43"/>
      <c r="U347" s="43"/>
      <c r="V347" s="288"/>
      <c r="W347" s="43"/>
      <c r="X347" s="43"/>
      <c r="Y347" s="288"/>
      <c r="Z347" s="43"/>
      <c r="AA347" s="43"/>
      <c r="AB347" s="43"/>
      <c r="AC347" s="43"/>
      <c r="AD347" s="43"/>
      <c r="AE347" s="43"/>
      <c r="AF347" s="43"/>
      <c r="AG347" s="43"/>
      <c r="AH347" s="43"/>
      <c r="AI347" s="43"/>
      <c r="AJ347" s="43"/>
      <c r="AK347" s="333"/>
      <c r="AL347" s="43"/>
      <c r="AM347" s="43"/>
      <c r="AN347" s="43"/>
      <c r="AO347" s="43"/>
    </row>
    <row r="348" spans="1:41" ht="13.5" customHeight="1">
      <c r="A348" s="43"/>
      <c r="B348" s="43"/>
      <c r="C348" s="43" t="s">
        <v>3544</v>
      </c>
      <c r="D348" s="43"/>
      <c r="E348" s="43"/>
      <c r="F348" s="43"/>
      <c r="G348" s="43"/>
      <c r="H348" s="43"/>
      <c r="I348" s="43"/>
      <c r="J348" s="43"/>
      <c r="K348" s="43"/>
      <c r="L348" s="43"/>
      <c r="M348" s="43"/>
      <c r="N348" s="43"/>
      <c r="O348" s="43"/>
      <c r="P348" s="288"/>
      <c r="Q348" s="43"/>
      <c r="R348" s="43"/>
      <c r="S348" s="43"/>
      <c r="T348" s="43"/>
      <c r="U348" s="43"/>
      <c r="V348" s="288"/>
      <c r="W348" s="43"/>
      <c r="X348" s="43"/>
      <c r="Y348" s="288"/>
      <c r="Z348" s="43"/>
      <c r="AA348" s="43"/>
      <c r="AB348" s="43"/>
      <c r="AC348" s="43"/>
      <c r="AD348" s="43"/>
      <c r="AE348" s="43"/>
      <c r="AF348" s="43"/>
      <c r="AG348" s="43"/>
      <c r="AH348" s="43"/>
      <c r="AI348" s="43"/>
      <c r="AJ348" s="43"/>
      <c r="AK348" s="43"/>
      <c r="AL348" s="43"/>
      <c r="AM348" s="43"/>
      <c r="AN348" s="43"/>
      <c r="AO348" s="43"/>
    </row>
    <row r="349" spans="1:41" ht="12.6" customHeight="1">
      <c r="A349" s="43"/>
      <c r="B349" s="43"/>
      <c r="C349" s="43"/>
      <c r="D349" s="43"/>
      <c r="E349" s="43"/>
      <c r="F349" s="43"/>
      <c r="G349" s="43"/>
      <c r="H349" s="43"/>
      <c r="I349" s="43"/>
      <c r="J349" s="43"/>
      <c r="K349" s="43"/>
      <c r="L349" s="43"/>
      <c r="M349" s="43"/>
      <c r="N349" s="43"/>
      <c r="O349" s="43"/>
      <c r="P349" s="288"/>
      <c r="Q349" s="43"/>
      <c r="R349" s="43"/>
      <c r="S349" s="43"/>
      <c r="T349" s="43"/>
      <c r="U349" s="43"/>
      <c r="V349" s="288"/>
      <c r="W349" s="43"/>
      <c r="X349" s="43"/>
      <c r="Y349" s="288"/>
      <c r="Z349" s="43"/>
      <c r="AA349" s="43"/>
      <c r="AB349" s="43"/>
      <c r="AC349" s="43"/>
      <c r="AD349" s="43"/>
      <c r="AE349" s="43"/>
      <c r="AF349" s="43"/>
      <c r="AG349" s="43"/>
      <c r="AH349" s="43"/>
      <c r="AI349" s="43"/>
      <c r="AJ349" s="43"/>
      <c r="AK349" s="43"/>
      <c r="AL349" s="43"/>
      <c r="AM349" s="43"/>
      <c r="AN349" s="43"/>
      <c r="AO349" s="43"/>
    </row>
    <row r="350" spans="1:41" ht="12.6" customHeight="1">
      <c r="A350" s="43"/>
      <c r="B350" s="43"/>
      <c r="C350" s="43"/>
      <c r="D350" s="43"/>
      <c r="E350" s="43"/>
      <c r="F350" s="43"/>
      <c r="G350" s="43"/>
      <c r="H350" s="43"/>
      <c r="I350" s="43"/>
      <c r="J350" s="43"/>
      <c r="K350" s="43"/>
      <c r="L350" s="43"/>
      <c r="M350" s="43"/>
      <c r="N350" s="43"/>
      <c r="O350" s="288"/>
      <c r="P350" s="43"/>
      <c r="Q350" s="43"/>
      <c r="R350" s="43"/>
      <c r="S350" s="43"/>
      <c r="T350" s="43"/>
      <c r="U350" s="288"/>
      <c r="V350" s="43"/>
      <c r="W350" s="43"/>
      <c r="X350" s="288"/>
      <c r="Y350" s="43"/>
      <c r="Z350" s="43"/>
      <c r="AA350" s="43"/>
      <c r="AB350" s="43"/>
      <c r="AC350" s="43"/>
      <c r="AD350" s="43"/>
      <c r="AE350" s="43"/>
      <c r="AF350" s="43"/>
      <c r="AG350" s="43"/>
      <c r="AH350" s="43"/>
      <c r="AI350" s="43"/>
      <c r="AJ350" s="333"/>
      <c r="AK350" s="43"/>
      <c r="AL350" s="43"/>
      <c r="AM350" s="43"/>
      <c r="AN350" s="43"/>
      <c r="AO350" s="43"/>
    </row>
    <row r="351" spans="1:41" ht="16.899999999999999" customHeight="1">
      <c r="A351" s="202" t="s">
        <v>1822</v>
      </c>
      <c r="B351" s="43"/>
      <c r="C351" s="43"/>
      <c r="D351" s="43"/>
      <c r="E351" s="43"/>
      <c r="F351" s="43"/>
      <c r="G351" s="43"/>
      <c r="H351" s="43"/>
      <c r="I351" s="43"/>
      <c r="J351" s="43"/>
      <c r="K351" s="43"/>
      <c r="L351" s="43"/>
      <c r="M351" s="43"/>
      <c r="N351" s="43"/>
      <c r="O351" s="288"/>
      <c r="P351" s="43"/>
      <c r="Q351" s="43"/>
      <c r="R351" s="43"/>
      <c r="S351" s="43"/>
      <c r="T351" s="43"/>
      <c r="U351" s="288"/>
      <c r="V351" s="43"/>
      <c r="W351" s="43"/>
      <c r="X351" s="288"/>
      <c r="Y351" s="43"/>
      <c r="Z351" s="43"/>
      <c r="AA351" s="43"/>
      <c r="AB351" s="43"/>
      <c r="AC351" s="43"/>
      <c r="AD351" s="43"/>
      <c r="AE351" s="43"/>
      <c r="AF351" s="43"/>
      <c r="AG351" s="43"/>
      <c r="AH351" s="43"/>
      <c r="AI351" s="43"/>
      <c r="AJ351" s="43"/>
      <c r="AK351" s="43"/>
      <c r="AL351" s="43"/>
      <c r="AM351" s="43"/>
      <c r="AN351" s="43"/>
      <c r="AO351" s="43"/>
    </row>
    <row r="352" spans="1:41" ht="12.6" customHeight="1">
      <c r="A352" s="74"/>
      <c r="B352" s="43"/>
      <c r="C352" s="43"/>
      <c r="D352" s="43"/>
      <c r="E352" s="43"/>
      <c r="F352" s="43"/>
      <c r="G352" s="43"/>
      <c r="H352" s="43"/>
      <c r="I352" s="43"/>
      <c r="J352" s="43"/>
      <c r="K352" s="43"/>
      <c r="L352" s="43"/>
      <c r="M352" s="43"/>
      <c r="N352" s="43"/>
      <c r="O352" s="288"/>
      <c r="P352" s="43"/>
      <c r="Q352" s="43"/>
      <c r="R352" s="43"/>
      <c r="S352" s="43"/>
      <c r="T352" s="43"/>
      <c r="U352" s="288"/>
      <c r="V352" s="43"/>
      <c r="W352" s="43"/>
      <c r="X352" s="288"/>
      <c r="Y352" s="43"/>
      <c r="Z352" s="43"/>
      <c r="AA352" s="43"/>
      <c r="AB352" s="43"/>
      <c r="AC352" s="43"/>
      <c r="AD352" s="43"/>
      <c r="AE352" s="43"/>
      <c r="AF352" s="43"/>
      <c r="AG352" s="43"/>
      <c r="AH352" s="43"/>
      <c r="AI352" s="43"/>
      <c r="AJ352" s="43"/>
      <c r="AK352" s="333" t="s">
        <v>2122</v>
      </c>
      <c r="AL352" s="43"/>
      <c r="AM352" s="43"/>
      <c r="AN352" s="43"/>
      <c r="AO352" s="43"/>
    </row>
    <row r="353" spans="1:41" ht="12.6" customHeight="1" thickBot="1">
      <c r="A353" s="74"/>
      <c r="B353" s="43"/>
      <c r="C353" s="43"/>
      <c r="D353" s="43"/>
      <c r="E353" s="43"/>
      <c r="F353" s="43"/>
      <c r="G353" s="43"/>
      <c r="H353" s="43"/>
      <c r="I353" s="43"/>
      <c r="J353" s="43"/>
      <c r="K353" s="43"/>
      <c r="L353" s="43"/>
      <c r="M353" s="43"/>
      <c r="N353" s="43"/>
      <c r="O353" s="288"/>
      <c r="P353" s="43"/>
      <c r="Q353" s="43"/>
      <c r="R353" s="43"/>
      <c r="S353" s="43"/>
      <c r="T353" s="43"/>
      <c r="U353" s="288"/>
      <c r="V353" s="43"/>
      <c r="W353" s="43"/>
      <c r="X353" s="288"/>
      <c r="Y353" s="43"/>
      <c r="Z353" s="43"/>
      <c r="AA353" s="43"/>
      <c r="AB353" s="43"/>
      <c r="AC353" s="43"/>
      <c r="AD353" s="43"/>
      <c r="AE353" s="43"/>
      <c r="AF353" s="43"/>
      <c r="AG353" s="43"/>
      <c r="AH353" s="43"/>
      <c r="AI353" s="43"/>
      <c r="AJ353" s="43"/>
      <c r="AK353" s="109" t="s">
        <v>2255</v>
      </c>
      <c r="AL353" s="43"/>
      <c r="AM353" s="43"/>
      <c r="AN353" s="43"/>
      <c r="AO353" s="43"/>
    </row>
    <row r="354" spans="1:41" ht="21.75" customHeight="1">
      <c r="A354" s="43"/>
      <c r="B354" s="43"/>
      <c r="C354" s="3128" t="s">
        <v>1121</v>
      </c>
      <c r="D354" s="3386"/>
      <c r="E354" s="3386"/>
      <c r="F354" s="3386"/>
      <c r="G354" s="3386"/>
      <c r="H354" s="3386"/>
      <c r="I354" s="3386"/>
      <c r="J354" s="3387"/>
      <c r="K354" s="3391" t="s">
        <v>2502</v>
      </c>
      <c r="L354" s="3105"/>
      <c r="M354" s="3105"/>
      <c r="N354" s="3105"/>
      <c r="O354" s="3105"/>
      <c r="P354" s="3105"/>
      <c r="Q354" s="3105"/>
      <c r="R354" s="3105"/>
      <c r="S354" s="3392"/>
      <c r="T354" s="3399" t="s">
        <v>3158</v>
      </c>
      <c r="U354" s="3105"/>
      <c r="V354" s="3105"/>
      <c r="W354" s="3105"/>
      <c r="X354" s="3105"/>
      <c r="Y354" s="3105"/>
      <c r="Z354" s="3105"/>
      <c r="AA354" s="3105"/>
      <c r="AB354" s="3392"/>
      <c r="AC354" s="3399" t="s">
        <v>2503</v>
      </c>
      <c r="AD354" s="3105"/>
      <c r="AE354" s="3105"/>
      <c r="AF354" s="3105"/>
      <c r="AG354" s="3105"/>
      <c r="AH354" s="3105"/>
      <c r="AI354" s="3105"/>
      <c r="AJ354" s="3105"/>
      <c r="AK354" s="3400"/>
      <c r="AL354" s="43"/>
      <c r="AM354" s="43"/>
      <c r="AN354" s="43"/>
      <c r="AO354" s="43"/>
    </row>
    <row r="355" spans="1:41" ht="21.75" customHeight="1">
      <c r="A355" s="43"/>
      <c r="B355" s="43"/>
      <c r="C355" s="3388"/>
      <c r="D355" s="3389"/>
      <c r="E355" s="3389"/>
      <c r="F355" s="3389"/>
      <c r="G355" s="3389"/>
      <c r="H355" s="3389"/>
      <c r="I355" s="3389"/>
      <c r="J355" s="3390"/>
      <c r="K355" s="3393" t="s">
        <v>369</v>
      </c>
      <c r="L355" s="3158"/>
      <c r="M355" s="3394"/>
      <c r="N355" s="3393" t="s">
        <v>368</v>
      </c>
      <c r="O355" s="3158"/>
      <c r="P355" s="3158"/>
      <c r="Q355" s="3393" t="s">
        <v>857</v>
      </c>
      <c r="R355" s="3158"/>
      <c r="S355" s="3395"/>
      <c r="T355" s="3590" t="s">
        <v>369</v>
      </c>
      <c r="U355" s="3158"/>
      <c r="V355" s="3158"/>
      <c r="W355" s="3393" t="s">
        <v>368</v>
      </c>
      <c r="X355" s="3158"/>
      <c r="Y355" s="3158"/>
      <c r="Z355" s="3393" t="s">
        <v>857</v>
      </c>
      <c r="AA355" s="3158"/>
      <c r="AB355" s="3395"/>
      <c r="AC355" s="3158" t="s">
        <v>369</v>
      </c>
      <c r="AD355" s="3158"/>
      <c r="AE355" s="3158"/>
      <c r="AF355" s="3393" t="s">
        <v>368</v>
      </c>
      <c r="AG355" s="3158"/>
      <c r="AH355" s="3158"/>
      <c r="AI355" s="3393" t="s">
        <v>857</v>
      </c>
      <c r="AJ355" s="3158"/>
      <c r="AK355" s="3397"/>
      <c r="AL355" s="288"/>
      <c r="AM355" s="43"/>
      <c r="AN355" s="43"/>
      <c r="AO355" s="43"/>
    </row>
    <row r="356" spans="1:41" ht="21.75" customHeight="1">
      <c r="A356" s="43"/>
      <c r="B356" s="43"/>
      <c r="C356" s="3223" t="s">
        <v>2076</v>
      </c>
      <c r="D356" s="3224"/>
      <c r="E356" s="3224"/>
      <c r="F356" s="3224"/>
      <c r="G356" s="3224"/>
      <c r="H356" s="3224"/>
      <c r="I356" s="3224"/>
      <c r="J356" s="3225"/>
      <c r="K356" s="3361">
        <f>K372+K378</f>
        <v>393279</v>
      </c>
      <c r="L356" s="3361"/>
      <c r="M356" s="3361"/>
      <c r="N356" s="3361">
        <f>N372+N378</f>
        <v>7830</v>
      </c>
      <c r="O356" s="3361"/>
      <c r="P356" s="3361"/>
      <c r="Q356" s="3361">
        <f>Q372+Q378</f>
        <v>72829</v>
      </c>
      <c r="R356" s="3361"/>
      <c r="S356" s="3155"/>
      <c r="T356" s="3378">
        <f>T372+T378</f>
        <v>296448</v>
      </c>
      <c r="U356" s="3361"/>
      <c r="V356" s="3361"/>
      <c r="W356" s="3361">
        <f>W372+W378</f>
        <v>6003</v>
      </c>
      <c r="X356" s="3361"/>
      <c r="Y356" s="3361"/>
      <c r="Z356" s="3361">
        <f>Z372+Z378</f>
        <v>50589</v>
      </c>
      <c r="AA356" s="3361"/>
      <c r="AB356" s="3368"/>
      <c r="AC356" s="3159">
        <f>AC372+AC378</f>
        <v>333242</v>
      </c>
      <c r="AD356" s="3361"/>
      <c r="AE356" s="3155"/>
      <c r="AF356" s="3361">
        <f>AF372+AF378</f>
        <v>6351</v>
      </c>
      <c r="AG356" s="3361"/>
      <c r="AH356" s="3155"/>
      <c r="AI356" s="3361">
        <f>AI372+AI378</f>
        <v>57015</v>
      </c>
      <c r="AJ356" s="3361"/>
      <c r="AK356" s="3377"/>
      <c r="AL356" s="43"/>
      <c r="AM356" s="43"/>
      <c r="AN356" s="43"/>
      <c r="AO356" s="43"/>
    </row>
    <row r="357" spans="1:41" ht="21.75" customHeight="1">
      <c r="A357" s="43"/>
      <c r="B357" s="43"/>
      <c r="C357" s="3357" t="s">
        <v>889</v>
      </c>
      <c r="D357" s="3352" t="s">
        <v>859</v>
      </c>
      <c r="E357" s="3352"/>
      <c r="F357" s="3352"/>
      <c r="G357" s="3352"/>
      <c r="H357" s="3352"/>
      <c r="I357" s="3352"/>
      <c r="J357" s="3352"/>
      <c r="K357" s="3361">
        <v>1927</v>
      </c>
      <c r="L357" s="3361"/>
      <c r="M357" s="3361"/>
      <c r="N357" s="3361">
        <v>53</v>
      </c>
      <c r="O357" s="3361"/>
      <c r="P357" s="3361"/>
      <c r="Q357" s="3361">
        <v>325</v>
      </c>
      <c r="R357" s="3361"/>
      <c r="S357" s="3368"/>
      <c r="T357" s="3378">
        <v>1670</v>
      </c>
      <c r="U357" s="3361"/>
      <c r="V357" s="3361"/>
      <c r="W357" s="3361">
        <v>46</v>
      </c>
      <c r="X357" s="3361"/>
      <c r="Y357" s="3361"/>
      <c r="Z357" s="3362">
        <v>247</v>
      </c>
      <c r="AA357" s="3362"/>
      <c r="AB357" s="3363"/>
      <c r="AC357" s="3159">
        <v>1729</v>
      </c>
      <c r="AD357" s="3361"/>
      <c r="AE357" s="3361"/>
      <c r="AF357" s="3361">
        <v>82</v>
      </c>
      <c r="AG357" s="3361"/>
      <c r="AH357" s="3361"/>
      <c r="AI357" s="3361">
        <v>248</v>
      </c>
      <c r="AJ357" s="3361"/>
      <c r="AK357" s="3377"/>
      <c r="AL357" s="43"/>
      <c r="AM357" s="43"/>
      <c r="AN357" s="43"/>
      <c r="AO357" s="43"/>
    </row>
    <row r="358" spans="1:41" ht="21.75" customHeight="1">
      <c r="A358" s="43"/>
      <c r="B358" s="43"/>
      <c r="C358" s="3357"/>
      <c r="D358" s="3352" t="s">
        <v>860</v>
      </c>
      <c r="E358" s="3352"/>
      <c r="F358" s="3352"/>
      <c r="G358" s="3352"/>
      <c r="H358" s="3352"/>
      <c r="I358" s="3352"/>
      <c r="J358" s="3352"/>
      <c r="K358" s="3361">
        <v>4257</v>
      </c>
      <c r="L358" s="3361"/>
      <c r="M358" s="3361"/>
      <c r="N358" s="3361">
        <v>196</v>
      </c>
      <c r="O358" s="3361"/>
      <c r="P358" s="3361"/>
      <c r="Q358" s="3361">
        <v>586</v>
      </c>
      <c r="R358" s="3361"/>
      <c r="S358" s="3368"/>
      <c r="T358" s="3378">
        <v>3531</v>
      </c>
      <c r="U358" s="3361"/>
      <c r="V358" s="3361"/>
      <c r="W358" s="3361">
        <v>119</v>
      </c>
      <c r="X358" s="3361"/>
      <c r="Y358" s="3361"/>
      <c r="Z358" s="3362">
        <v>434</v>
      </c>
      <c r="AA358" s="3362"/>
      <c r="AB358" s="3363"/>
      <c r="AC358" s="3159">
        <v>3317</v>
      </c>
      <c r="AD358" s="3361"/>
      <c r="AE358" s="3361"/>
      <c r="AF358" s="3361">
        <v>94</v>
      </c>
      <c r="AG358" s="3361"/>
      <c r="AH358" s="3361"/>
      <c r="AI358" s="3361">
        <v>484</v>
      </c>
      <c r="AJ358" s="3361"/>
      <c r="AK358" s="3377"/>
      <c r="AL358" s="43"/>
      <c r="AM358" s="43"/>
      <c r="AN358" s="43"/>
      <c r="AO358" s="43"/>
    </row>
    <row r="359" spans="1:41" ht="21.75" customHeight="1">
      <c r="A359" s="43"/>
      <c r="B359" s="43"/>
      <c r="C359" s="3357"/>
      <c r="D359" s="3352" t="s">
        <v>861</v>
      </c>
      <c r="E359" s="3352"/>
      <c r="F359" s="3352"/>
      <c r="G359" s="3352"/>
      <c r="H359" s="3352"/>
      <c r="I359" s="3352"/>
      <c r="J359" s="3352"/>
      <c r="K359" s="3361">
        <v>10013</v>
      </c>
      <c r="L359" s="3361"/>
      <c r="M359" s="3361"/>
      <c r="N359" s="3361">
        <v>186</v>
      </c>
      <c r="O359" s="3361"/>
      <c r="P359" s="3361"/>
      <c r="Q359" s="3361">
        <v>1588</v>
      </c>
      <c r="R359" s="3361"/>
      <c r="S359" s="3368"/>
      <c r="T359" s="3378">
        <v>5972</v>
      </c>
      <c r="U359" s="3361"/>
      <c r="V359" s="3361"/>
      <c r="W359" s="3361">
        <v>205</v>
      </c>
      <c r="X359" s="3361"/>
      <c r="Y359" s="3361"/>
      <c r="Z359" s="3362">
        <v>684</v>
      </c>
      <c r="AA359" s="3362"/>
      <c r="AB359" s="3363"/>
      <c r="AC359" s="3159">
        <v>6567</v>
      </c>
      <c r="AD359" s="3361"/>
      <c r="AE359" s="3361"/>
      <c r="AF359" s="3361">
        <v>165</v>
      </c>
      <c r="AG359" s="3361"/>
      <c r="AH359" s="3361"/>
      <c r="AI359" s="3361">
        <v>903</v>
      </c>
      <c r="AJ359" s="3361"/>
      <c r="AK359" s="3377"/>
      <c r="AL359" s="43"/>
      <c r="AM359" s="43"/>
      <c r="AN359" s="43"/>
      <c r="AO359" s="43"/>
    </row>
    <row r="360" spans="1:41" ht="21.75" customHeight="1">
      <c r="A360" s="43"/>
      <c r="B360" s="43"/>
      <c r="C360" s="3357"/>
      <c r="D360" s="3360" t="s">
        <v>862</v>
      </c>
      <c r="E360" s="3360"/>
      <c r="F360" s="3360"/>
      <c r="G360" s="3360"/>
      <c r="H360" s="3360"/>
      <c r="I360" s="3360"/>
      <c r="J360" s="3360"/>
      <c r="K360" s="3361">
        <v>11527</v>
      </c>
      <c r="L360" s="3361"/>
      <c r="M360" s="3361"/>
      <c r="N360" s="3361">
        <v>266</v>
      </c>
      <c r="O360" s="3361"/>
      <c r="P360" s="3361"/>
      <c r="Q360" s="3361">
        <v>1024</v>
      </c>
      <c r="R360" s="3361"/>
      <c r="S360" s="3368"/>
      <c r="T360" s="3378">
        <v>8749</v>
      </c>
      <c r="U360" s="3361"/>
      <c r="V360" s="3361"/>
      <c r="W360" s="3361">
        <v>281</v>
      </c>
      <c r="X360" s="3361"/>
      <c r="Y360" s="3361"/>
      <c r="Z360" s="3362">
        <v>885</v>
      </c>
      <c r="AA360" s="3362"/>
      <c r="AB360" s="3363"/>
      <c r="AC360" s="3159">
        <v>9469</v>
      </c>
      <c r="AD360" s="3361"/>
      <c r="AE360" s="3361"/>
      <c r="AF360" s="3361">
        <v>247</v>
      </c>
      <c r="AG360" s="3361"/>
      <c r="AH360" s="3361"/>
      <c r="AI360" s="3361">
        <v>975</v>
      </c>
      <c r="AJ360" s="3361"/>
      <c r="AK360" s="3377"/>
      <c r="AL360" s="43"/>
      <c r="AM360" s="43"/>
      <c r="AN360" s="43"/>
      <c r="AO360" s="43"/>
    </row>
    <row r="361" spans="1:41" ht="21.75" customHeight="1">
      <c r="A361" s="43"/>
      <c r="B361" s="43"/>
      <c r="C361" s="3357"/>
      <c r="D361" s="3360" t="s">
        <v>863</v>
      </c>
      <c r="E361" s="3360"/>
      <c r="F361" s="3360"/>
      <c r="G361" s="3360"/>
      <c r="H361" s="3360"/>
      <c r="I361" s="3360"/>
      <c r="J361" s="3360"/>
      <c r="K361" s="3361">
        <v>11727</v>
      </c>
      <c r="L361" s="3361"/>
      <c r="M361" s="3361"/>
      <c r="N361" s="3361">
        <v>415</v>
      </c>
      <c r="O361" s="3361"/>
      <c r="P361" s="3361"/>
      <c r="Q361" s="3361">
        <v>1389</v>
      </c>
      <c r="R361" s="3361"/>
      <c r="S361" s="3368"/>
      <c r="T361" s="3378">
        <v>9009</v>
      </c>
      <c r="U361" s="3361"/>
      <c r="V361" s="3361"/>
      <c r="W361" s="3361">
        <v>240</v>
      </c>
      <c r="X361" s="3361"/>
      <c r="Y361" s="3361"/>
      <c r="Z361" s="3362">
        <v>993</v>
      </c>
      <c r="AA361" s="3362"/>
      <c r="AB361" s="3363"/>
      <c r="AC361" s="3159">
        <v>9283</v>
      </c>
      <c r="AD361" s="3361"/>
      <c r="AE361" s="3361"/>
      <c r="AF361" s="3361">
        <v>229</v>
      </c>
      <c r="AG361" s="3361"/>
      <c r="AH361" s="3361"/>
      <c r="AI361" s="3361">
        <v>1005</v>
      </c>
      <c r="AJ361" s="3361"/>
      <c r="AK361" s="3377"/>
      <c r="AL361" s="43"/>
      <c r="AM361" s="43"/>
      <c r="AN361" s="43"/>
      <c r="AO361" s="43"/>
    </row>
    <row r="362" spans="1:41" ht="21.75" customHeight="1">
      <c r="A362" s="43"/>
      <c r="B362" s="43"/>
      <c r="C362" s="3357"/>
      <c r="D362" s="3352" t="s">
        <v>864</v>
      </c>
      <c r="E362" s="3352"/>
      <c r="F362" s="3352"/>
      <c r="G362" s="3352"/>
      <c r="H362" s="3352"/>
      <c r="I362" s="3352"/>
      <c r="J362" s="3352"/>
      <c r="K362" s="3361">
        <v>28598</v>
      </c>
      <c r="L362" s="3361"/>
      <c r="M362" s="3361"/>
      <c r="N362" s="3361">
        <v>868</v>
      </c>
      <c r="O362" s="3361"/>
      <c r="P362" s="3361"/>
      <c r="Q362" s="3361">
        <v>3630</v>
      </c>
      <c r="R362" s="3361"/>
      <c r="S362" s="3368"/>
      <c r="T362" s="3378">
        <v>20427</v>
      </c>
      <c r="U362" s="3361"/>
      <c r="V362" s="3361"/>
      <c r="W362" s="3361">
        <v>560</v>
      </c>
      <c r="X362" s="3361"/>
      <c r="Y362" s="3361"/>
      <c r="Z362" s="3362">
        <v>2484</v>
      </c>
      <c r="AA362" s="3362"/>
      <c r="AB362" s="3363"/>
      <c r="AC362" s="3159">
        <v>20968</v>
      </c>
      <c r="AD362" s="3361"/>
      <c r="AE362" s="3361"/>
      <c r="AF362" s="3361">
        <v>426</v>
      </c>
      <c r="AG362" s="3361"/>
      <c r="AH362" s="3361"/>
      <c r="AI362" s="3361">
        <v>2701</v>
      </c>
      <c r="AJ362" s="3361"/>
      <c r="AK362" s="3377"/>
      <c r="AL362" s="43"/>
      <c r="AM362" s="43"/>
      <c r="AN362" s="43"/>
      <c r="AO362" s="43"/>
    </row>
    <row r="363" spans="1:41" ht="21.75" customHeight="1">
      <c r="A363" s="43"/>
      <c r="B363" s="43"/>
      <c r="C363" s="3357"/>
      <c r="D363" s="3352" t="s">
        <v>865</v>
      </c>
      <c r="E363" s="3352"/>
      <c r="F363" s="3352"/>
      <c r="G363" s="3352"/>
      <c r="H363" s="3352"/>
      <c r="I363" s="3352"/>
      <c r="J363" s="3352"/>
      <c r="K363" s="3361">
        <v>5458</v>
      </c>
      <c r="L363" s="3361"/>
      <c r="M363" s="3361"/>
      <c r="N363" s="3361">
        <v>120</v>
      </c>
      <c r="O363" s="3361"/>
      <c r="P363" s="3361"/>
      <c r="Q363" s="3361">
        <v>713</v>
      </c>
      <c r="R363" s="3361"/>
      <c r="S363" s="3368"/>
      <c r="T363" s="3378">
        <v>3943</v>
      </c>
      <c r="U363" s="3361"/>
      <c r="V363" s="3361"/>
      <c r="W363" s="3361">
        <v>86</v>
      </c>
      <c r="X363" s="3361"/>
      <c r="Y363" s="3361"/>
      <c r="Z363" s="3362">
        <v>506</v>
      </c>
      <c r="AA363" s="3362"/>
      <c r="AB363" s="3363"/>
      <c r="AC363" s="3159">
        <v>4457</v>
      </c>
      <c r="AD363" s="3361"/>
      <c r="AE363" s="3361"/>
      <c r="AF363" s="3361">
        <v>111</v>
      </c>
      <c r="AG363" s="3361"/>
      <c r="AH363" s="3361"/>
      <c r="AI363" s="3361">
        <v>779</v>
      </c>
      <c r="AJ363" s="3361"/>
      <c r="AK363" s="3377"/>
      <c r="AL363" s="43"/>
      <c r="AM363" s="43"/>
      <c r="AN363" s="43"/>
      <c r="AO363" s="43"/>
    </row>
    <row r="364" spans="1:41" ht="21.75" customHeight="1">
      <c r="A364" s="43"/>
      <c r="B364" s="43"/>
      <c r="C364" s="3357"/>
      <c r="D364" s="3352" t="s">
        <v>866</v>
      </c>
      <c r="E364" s="3352"/>
      <c r="F364" s="3352"/>
      <c r="G364" s="3352"/>
      <c r="H364" s="3352"/>
      <c r="I364" s="3352"/>
      <c r="J364" s="3352"/>
      <c r="K364" s="3361">
        <v>12516</v>
      </c>
      <c r="L364" s="3361"/>
      <c r="M364" s="3361"/>
      <c r="N364" s="3361">
        <v>334</v>
      </c>
      <c r="O364" s="3361"/>
      <c r="P364" s="3361"/>
      <c r="Q364" s="3361">
        <v>2064</v>
      </c>
      <c r="R364" s="3361"/>
      <c r="S364" s="3368"/>
      <c r="T364" s="3378">
        <v>8720</v>
      </c>
      <c r="U364" s="3361"/>
      <c r="V364" s="3361"/>
      <c r="W364" s="3361">
        <v>206</v>
      </c>
      <c r="X364" s="3361"/>
      <c r="Y364" s="3361"/>
      <c r="Z364" s="3362">
        <v>1316</v>
      </c>
      <c r="AA364" s="3362"/>
      <c r="AB364" s="3363"/>
      <c r="AC364" s="3159">
        <v>8659</v>
      </c>
      <c r="AD364" s="3361"/>
      <c r="AE364" s="3361"/>
      <c r="AF364" s="3361">
        <v>286</v>
      </c>
      <c r="AG364" s="3361"/>
      <c r="AH364" s="3361"/>
      <c r="AI364" s="3361">
        <v>1431</v>
      </c>
      <c r="AJ364" s="3361"/>
      <c r="AK364" s="3377"/>
      <c r="AL364" s="43"/>
      <c r="AM364" s="43"/>
      <c r="AN364" s="43"/>
      <c r="AO364" s="43"/>
    </row>
    <row r="365" spans="1:41" ht="21.75" customHeight="1">
      <c r="A365" s="43"/>
      <c r="B365" s="43"/>
      <c r="C365" s="3357"/>
      <c r="D365" s="3352" t="s">
        <v>867</v>
      </c>
      <c r="E365" s="3352"/>
      <c r="F365" s="3352"/>
      <c r="G365" s="3352"/>
      <c r="H365" s="3352"/>
      <c r="I365" s="3352"/>
      <c r="J365" s="3352"/>
      <c r="K365" s="3361">
        <v>2114</v>
      </c>
      <c r="L365" s="3361"/>
      <c r="M365" s="3361"/>
      <c r="N365" s="3361">
        <v>85</v>
      </c>
      <c r="O365" s="3361"/>
      <c r="P365" s="3361"/>
      <c r="Q365" s="3361">
        <v>152</v>
      </c>
      <c r="R365" s="3361"/>
      <c r="S365" s="3368"/>
      <c r="T365" s="3378">
        <v>1518</v>
      </c>
      <c r="U365" s="3361"/>
      <c r="V365" s="3361"/>
      <c r="W365" s="3361">
        <v>44</v>
      </c>
      <c r="X365" s="3361"/>
      <c r="Y365" s="3361"/>
      <c r="Z365" s="3362">
        <v>115</v>
      </c>
      <c r="AA365" s="3362"/>
      <c r="AB365" s="3363"/>
      <c r="AC365" s="3159">
        <v>1457</v>
      </c>
      <c r="AD365" s="3361"/>
      <c r="AE365" s="3361"/>
      <c r="AF365" s="3361">
        <v>72</v>
      </c>
      <c r="AG365" s="3361"/>
      <c r="AH365" s="3361"/>
      <c r="AI365" s="3361">
        <v>95</v>
      </c>
      <c r="AJ365" s="3361"/>
      <c r="AK365" s="3377"/>
      <c r="AL365" s="43"/>
      <c r="AM365" s="43"/>
      <c r="AN365" s="43"/>
      <c r="AO365" s="43"/>
    </row>
    <row r="366" spans="1:41" ht="21.75" customHeight="1">
      <c r="A366" s="43"/>
      <c r="B366" s="43"/>
      <c r="C366" s="3357"/>
      <c r="D366" s="3352" t="s">
        <v>868</v>
      </c>
      <c r="E366" s="3352"/>
      <c r="F366" s="3352"/>
      <c r="G366" s="3352"/>
      <c r="H366" s="3352"/>
      <c r="I366" s="3352"/>
      <c r="J366" s="3352"/>
      <c r="K366" s="3361">
        <v>60972</v>
      </c>
      <c r="L366" s="3361"/>
      <c r="M366" s="3361"/>
      <c r="N366" s="3361">
        <v>1137</v>
      </c>
      <c r="O366" s="3361"/>
      <c r="P366" s="3361"/>
      <c r="Q366" s="3361">
        <v>8776</v>
      </c>
      <c r="R366" s="3361"/>
      <c r="S366" s="3368"/>
      <c r="T366" s="3378">
        <v>52026</v>
      </c>
      <c r="U366" s="3361"/>
      <c r="V366" s="3361"/>
      <c r="W366" s="3361">
        <v>933</v>
      </c>
      <c r="X366" s="3361"/>
      <c r="Y366" s="3361"/>
      <c r="Z366" s="3362">
        <v>6482</v>
      </c>
      <c r="AA366" s="3362"/>
      <c r="AB366" s="3363"/>
      <c r="AC366" s="3159">
        <v>54744</v>
      </c>
      <c r="AD366" s="3361"/>
      <c r="AE366" s="3361"/>
      <c r="AF366" s="3361">
        <v>1039</v>
      </c>
      <c r="AG366" s="3361"/>
      <c r="AH366" s="3361"/>
      <c r="AI366" s="3361">
        <v>6932</v>
      </c>
      <c r="AJ366" s="3361"/>
      <c r="AK366" s="3377"/>
      <c r="AL366" s="43"/>
      <c r="AM366" s="43"/>
      <c r="AN366" s="43"/>
      <c r="AO366" s="43"/>
    </row>
    <row r="367" spans="1:41" ht="21.75" customHeight="1">
      <c r="A367" s="43"/>
      <c r="B367" s="43"/>
      <c r="C367" s="3357"/>
      <c r="D367" s="3352" t="s">
        <v>869</v>
      </c>
      <c r="E367" s="3352"/>
      <c r="F367" s="3352"/>
      <c r="G367" s="3352"/>
      <c r="H367" s="3352"/>
      <c r="I367" s="3352"/>
      <c r="J367" s="3352"/>
      <c r="K367" s="3361">
        <v>5249</v>
      </c>
      <c r="L367" s="3361"/>
      <c r="M367" s="3361"/>
      <c r="N367" s="3361">
        <v>38</v>
      </c>
      <c r="O367" s="3361"/>
      <c r="P367" s="3361"/>
      <c r="Q367" s="3361">
        <v>3656</v>
      </c>
      <c r="R367" s="3361"/>
      <c r="S367" s="3368"/>
      <c r="T367" s="3378">
        <v>4305</v>
      </c>
      <c r="U367" s="3361"/>
      <c r="V367" s="3361"/>
      <c r="W367" s="3361">
        <v>38</v>
      </c>
      <c r="X367" s="3361"/>
      <c r="Y367" s="3361"/>
      <c r="Z367" s="3362">
        <v>2698</v>
      </c>
      <c r="AA367" s="3362"/>
      <c r="AB367" s="3363"/>
      <c r="AC367" s="3159">
        <v>4372</v>
      </c>
      <c r="AD367" s="3361"/>
      <c r="AE367" s="3361"/>
      <c r="AF367" s="3361">
        <v>50</v>
      </c>
      <c r="AG367" s="3361"/>
      <c r="AH367" s="3361"/>
      <c r="AI367" s="3361">
        <v>2830</v>
      </c>
      <c r="AJ367" s="3361"/>
      <c r="AK367" s="3377"/>
      <c r="AL367" s="43"/>
      <c r="AM367" s="43"/>
      <c r="AN367" s="43"/>
      <c r="AO367" s="43"/>
    </row>
    <row r="368" spans="1:41" ht="21.75" customHeight="1">
      <c r="A368" s="43"/>
      <c r="B368" s="43"/>
      <c r="C368" s="3357"/>
      <c r="D368" s="3352" t="s">
        <v>870</v>
      </c>
      <c r="E368" s="3352"/>
      <c r="F368" s="3352"/>
      <c r="G368" s="3352"/>
      <c r="H368" s="3352"/>
      <c r="I368" s="3352"/>
      <c r="J368" s="3352"/>
      <c r="K368" s="3361">
        <f>K357+K358+K359+K360+K361+K362+K363+K364+K365+K366+K367</f>
        <v>154358</v>
      </c>
      <c r="L368" s="3361"/>
      <c r="M368" s="3361"/>
      <c r="N368" s="3361">
        <f>N357+N358+N359+N360+N361+N362+N363+N364+N365+N366+N367</f>
        <v>3698</v>
      </c>
      <c r="O368" s="3361"/>
      <c r="P368" s="3361"/>
      <c r="Q368" s="3361">
        <f>Q357+Q358+Q359+Q360+Q361+Q362+Q363+Q364+Q365+Q366+Q367</f>
        <v>23903</v>
      </c>
      <c r="R368" s="3361"/>
      <c r="S368" s="3368"/>
      <c r="T368" s="3159">
        <f>T357+T358+T359+T360+T361+T362+T363+T364+T365+T366+T367</f>
        <v>119870</v>
      </c>
      <c r="U368" s="3361"/>
      <c r="V368" s="3361"/>
      <c r="W368" s="3361">
        <f>W357+W358+W359+W360+W361+W362+W363+W364+W365+W366+W367</f>
        <v>2758</v>
      </c>
      <c r="X368" s="3361"/>
      <c r="Y368" s="3361"/>
      <c r="Z368" s="3361">
        <f>Z357+Z358+Z359+Z360+Z361+Z362+Z363+Z364+Z365+Z366+Z367</f>
        <v>16844</v>
      </c>
      <c r="AA368" s="3361"/>
      <c r="AB368" s="3368"/>
      <c r="AC368" s="3159">
        <f>SUM(AC357:AE367)</f>
        <v>125022</v>
      </c>
      <c r="AD368" s="3361"/>
      <c r="AE368" s="3361"/>
      <c r="AF368" s="3361">
        <f>SUM(AF357:AH367)</f>
        <v>2801</v>
      </c>
      <c r="AG368" s="3361"/>
      <c r="AH368" s="3361"/>
      <c r="AI368" s="3361">
        <f>SUM(AI357:AK367)</f>
        <v>18383</v>
      </c>
      <c r="AJ368" s="3361"/>
      <c r="AK368" s="3377"/>
      <c r="AL368" s="43"/>
      <c r="AM368" s="43"/>
      <c r="AN368" s="43"/>
      <c r="AO368" s="43"/>
    </row>
    <row r="369" spans="1:41" ht="21.75" customHeight="1">
      <c r="A369" s="43"/>
      <c r="B369" s="43"/>
      <c r="C369" s="3353" t="s">
        <v>890</v>
      </c>
      <c r="D369" s="3352" t="s">
        <v>891</v>
      </c>
      <c r="E369" s="3352"/>
      <c r="F369" s="3352"/>
      <c r="G369" s="3352"/>
      <c r="H369" s="3352"/>
      <c r="I369" s="3352"/>
      <c r="J369" s="3352"/>
      <c r="K369" s="3361">
        <v>173740</v>
      </c>
      <c r="L369" s="3361"/>
      <c r="M369" s="3361"/>
      <c r="N369" s="3361">
        <v>3143</v>
      </c>
      <c r="O369" s="3361"/>
      <c r="P369" s="3361"/>
      <c r="Q369" s="3361">
        <v>32304</v>
      </c>
      <c r="R369" s="3361"/>
      <c r="S369" s="3368"/>
      <c r="T369" s="3159">
        <v>125258</v>
      </c>
      <c r="U369" s="3361"/>
      <c r="V369" s="3361"/>
      <c r="W369" s="3361">
        <v>2549</v>
      </c>
      <c r="X369" s="3361"/>
      <c r="Y369" s="3361"/>
      <c r="Z369" s="3362">
        <v>23282</v>
      </c>
      <c r="AA369" s="3362"/>
      <c r="AB369" s="3363"/>
      <c r="AC369" s="3159">
        <v>154974</v>
      </c>
      <c r="AD369" s="3361"/>
      <c r="AE369" s="3361"/>
      <c r="AF369" s="3361">
        <v>2881</v>
      </c>
      <c r="AG369" s="3361"/>
      <c r="AH369" s="3361"/>
      <c r="AI369" s="3361">
        <v>27721</v>
      </c>
      <c r="AJ369" s="3361"/>
      <c r="AK369" s="3377"/>
      <c r="AL369" s="43"/>
      <c r="AM369" s="43"/>
      <c r="AN369" s="43"/>
      <c r="AO369" s="43"/>
    </row>
    <row r="370" spans="1:41" ht="21.75" customHeight="1">
      <c r="A370" s="43"/>
      <c r="B370" s="43"/>
      <c r="C370" s="3353"/>
      <c r="D370" s="3352" t="s">
        <v>879</v>
      </c>
      <c r="E370" s="3352"/>
      <c r="F370" s="3352"/>
      <c r="G370" s="3352"/>
      <c r="H370" s="3352"/>
      <c r="I370" s="3352"/>
      <c r="J370" s="3352"/>
      <c r="K370" s="3361">
        <v>18187</v>
      </c>
      <c r="L370" s="3361"/>
      <c r="M370" s="3361"/>
      <c r="N370" s="3361">
        <v>68</v>
      </c>
      <c r="O370" s="3361"/>
      <c r="P370" s="3361"/>
      <c r="Q370" s="3361">
        <v>4868</v>
      </c>
      <c r="R370" s="3361"/>
      <c r="S370" s="3368"/>
      <c r="T370" s="3159">
        <v>14889</v>
      </c>
      <c r="U370" s="3361"/>
      <c r="V370" s="3361"/>
      <c r="W370" s="3361">
        <v>32</v>
      </c>
      <c r="X370" s="3361"/>
      <c r="Y370" s="3361"/>
      <c r="Z370" s="3362">
        <v>3157</v>
      </c>
      <c r="AA370" s="3362"/>
      <c r="AB370" s="3363"/>
      <c r="AC370" s="3159">
        <v>15179</v>
      </c>
      <c r="AD370" s="3361"/>
      <c r="AE370" s="3361"/>
      <c r="AF370" s="3361">
        <v>41</v>
      </c>
      <c r="AG370" s="3361"/>
      <c r="AH370" s="3361"/>
      <c r="AI370" s="3361">
        <v>3385</v>
      </c>
      <c r="AJ370" s="3361"/>
      <c r="AK370" s="3377"/>
      <c r="AL370" s="43"/>
      <c r="AM370" s="43"/>
      <c r="AN370" s="43"/>
      <c r="AO370" s="43"/>
    </row>
    <row r="371" spans="1:41" ht="21.75" customHeight="1">
      <c r="A371" s="43"/>
      <c r="B371" s="43"/>
      <c r="C371" s="3353"/>
      <c r="D371" s="3352" t="s">
        <v>892</v>
      </c>
      <c r="E371" s="3352"/>
      <c r="F371" s="3352"/>
      <c r="G371" s="3352"/>
      <c r="H371" s="3352"/>
      <c r="I371" s="3352"/>
      <c r="J371" s="3352"/>
      <c r="K371" s="3361">
        <v>5413</v>
      </c>
      <c r="L371" s="3361"/>
      <c r="M371" s="3361"/>
      <c r="N371" s="3361">
        <v>5</v>
      </c>
      <c r="O371" s="3361"/>
      <c r="P371" s="3361"/>
      <c r="Q371" s="3369">
        <v>17</v>
      </c>
      <c r="R371" s="3370"/>
      <c r="S371" s="3371"/>
      <c r="T371" s="3159">
        <v>4992</v>
      </c>
      <c r="U371" s="3361"/>
      <c r="V371" s="3361"/>
      <c r="W371" s="3361">
        <v>9</v>
      </c>
      <c r="X371" s="3361"/>
      <c r="Y371" s="3361"/>
      <c r="Z371" s="3362">
        <v>59</v>
      </c>
      <c r="AA371" s="3362"/>
      <c r="AB371" s="3363"/>
      <c r="AC371" s="3159">
        <v>6115</v>
      </c>
      <c r="AD371" s="3361"/>
      <c r="AE371" s="3361"/>
      <c r="AF371" s="3361">
        <v>18</v>
      </c>
      <c r="AG371" s="3361"/>
      <c r="AH371" s="3361"/>
      <c r="AI371" s="3361">
        <v>23</v>
      </c>
      <c r="AJ371" s="3361"/>
      <c r="AK371" s="3377"/>
      <c r="AL371" s="43"/>
      <c r="AM371" s="43"/>
      <c r="AN371" s="43"/>
      <c r="AO371" s="43"/>
    </row>
    <row r="372" spans="1:41" ht="21.75" customHeight="1">
      <c r="A372" s="43"/>
      <c r="B372" s="43"/>
      <c r="C372" s="3354" t="s">
        <v>882</v>
      </c>
      <c r="D372" s="3355"/>
      <c r="E372" s="3355"/>
      <c r="F372" s="3355"/>
      <c r="G372" s="3355"/>
      <c r="H372" s="3355"/>
      <c r="I372" s="3355"/>
      <c r="J372" s="3356"/>
      <c r="K372" s="3361">
        <f>K368+K369+K370+K371</f>
        <v>351698</v>
      </c>
      <c r="L372" s="3361"/>
      <c r="M372" s="3361"/>
      <c r="N372" s="3361">
        <f>N368+N369+N370+N371</f>
        <v>6914</v>
      </c>
      <c r="O372" s="3361"/>
      <c r="P372" s="3361"/>
      <c r="Q372" s="3361">
        <f>Q368+Q369+Q370+Q371</f>
        <v>61092</v>
      </c>
      <c r="R372" s="3361"/>
      <c r="S372" s="3155"/>
      <c r="T372" s="3378">
        <f>T368+T369+T370+T371</f>
        <v>265009</v>
      </c>
      <c r="U372" s="3361"/>
      <c r="V372" s="3361"/>
      <c r="W372" s="3361">
        <f>W368+W369+W370+W371</f>
        <v>5348</v>
      </c>
      <c r="X372" s="3361"/>
      <c r="Y372" s="3361"/>
      <c r="Z372" s="3361">
        <f>Z368+Z369+Z370+Z371</f>
        <v>43342</v>
      </c>
      <c r="AA372" s="3361"/>
      <c r="AB372" s="3368"/>
      <c r="AC372" s="3159">
        <f>SUM(AC368:AE371)</f>
        <v>301290</v>
      </c>
      <c r="AD372" s="3361"/>
      <c r="AE372" s="3361"/>
      <c r="AF372" s="3361">
        <f>SUM(AF368:AH371)</f>
        <v>5741</v>
      </c>
      <c r="AG372" s="3361"/>
      <c r="AH372" s="3361"/>
      <c r="AI372" s="3361">
        <f>SUM(AI368:AK371)</f>
        <v>49512</v>
      </c>
      <c r="AJ372" s="3361"/>
      <c r="AK372" s="3377"/>
      <c r="AL372" s="43"/>
      <c r="AM372" s="43"/>
      <c r="AN372" s="43"/>
      <c r="AO372" s="43"/>
    </row>
    <row r="373" spans="1:41" ht="21.75" customHeight="1">
      <c r="A373" s="43"/>
      <c r="B373" s="43"/>
      <c r="C373" s="3357" t="s">
        <v>893</v>
      </c>
      <c r="D373" s="3352" t="s">
        <v>884</v>
      </c>
      <c r="E373" s="3352"/>
      <c r="F373" s="3352"/>
      <c r="G373" s="3352"/>
      <c r="H373" s="3352"/>
      <c r="I373" s="3352"/>
      <c r="J373" s="3352"/>
      <c r="K373" s="3361">
        <v>21677</v>
      </c>
      <c r="L373" s="3361"/>
      <c r="M373" s="3361"/>
      <c r="N373" s="3361">
        <v>508</v>
      </c>
      <c r="O373" s="3361"/>
      <c r="P373" s="3361"/>
      <c r="Q373" s="3361">
        <v>4661</v>
      </c>
      <c r="R373" s="3361"/>
      <c r="S373" s="3368"/>
      <c r="T373" s="3159">
        <v>16336</v>
      </c>
      <c r="U373" s="3361"/>
      <c r="V373" s="3361"/>
      <c r="W373" s="3361">
        <v>360</v>
      </c>
      <c r="X373" s="3361"/>
      <c r="Y373" s="3361"/>
      <c r="Z373" s="3362">
        <v>3199</v>
      </c>
      <c r="AA373" s="3362"/>
      <c r="AB373" s="3363"/>
      <c r="AC373" s="3159">
        <v>16085</v>
      </c>
      <c r="AD373" s="3361"/>
      <c r="AE373" s="3361"/>
      <c r="AF373" s="3361">
        <v>258</v>
      </c>
      <c r="AG373" s="3361"/>
      <c r="AH373" s="3361"/>
      <c r="AI373" s="3361">
        <v>3186</v>
      </c>
      <c r="AJ373" s="3361"/>
      <c r="AK373" s="3377"/>
      <c r="AL373" s="43"/>
      <c r="AM373" s="43"/>
      <c r="AN373" s="43"/>
      <c r="AO373" s="43"/>
    </row>
    <row r="374" spans="1:41" ht="21.75" customHeight="1">
      <c r="A374" s="43"/>
      <c r="B374" s="43"/>
      <c r="C374" s="3357"/>
      <c r="D374" s="3360" t="s">
        <v>885</v>
      </c>
      <c r="E374" s="3360"/>
      <c r="F374" s="3360"/>
      <c r="G374" s="3360"/>
      <c r="H374" s="3360"/>
      <c r="I374" s="3360"/>
      <c r="J374" s="3360"/>
      <c r="K374" s="3361">
        <v>60</v>
      </c>
      <c r="L374" s="3361"/>
      <c r="M374" s="3361"/>
      <c r="N374" s="3361">
        <v>0</v>
      </c>
      <c r="O374" s="3361"/>
      <c r="P374" s="3361"/>
      <c r="Q374" s="3362">
        <v>6</v>
      </c>
      <c r="R374" s="3362"/>
      <c r="S374" s="3363"/>
      <c r="T374" s="3159">
        <v>48</v>
      </c>
      <c r="U374" s="3361"/>
      <c r="V374" s="3361"/>
      <c r="W374" s="3361">
        <v>0</v>
      </c>
      <c r="X374" s="3361"/>
      <c r="Y374" s="3361"/>
      <c r="Z374" s="3362">
        <v>15</v>
      </c>
      <c r="AA374" s="3362"/>
      <c r="AB374" s="3363"/>
      <c r="AC374" s="3159">
        <v>19</v>
      </c>
      <c r="AD374" s="3361"/>
      <c r="AE374" s="3361"/>
      <c r="AF374" s="3362">
        <v>0</v>
      </c>
      <c r="AG374" s="3362"/>
      <c r="AH374" s="3362"/>
      <c r="AI374" s="3361">
        <v>0</v>
      </c>
      <c r="AJ374" s="3361"/>
      <c r="AK374" s="3377"/>
      <c r="AL374" s="43"/>
      <c r="AM374" s="43"/>
      <c r="AN374" s="43"/>
      <c r="AO374" s="43"/>
    </row>
    <row r="375" spans="1:41" ht="21.75" customHeight="1">
      <c r="A375" s="43"/>
      <c r="B375" s="43"/>
      <c r="C375" s="3357"/>
      <c r="D375" s="3360" t="s">
        <v>886</v>
      </c>
      <c r="E375" s="3360"/>
      <c r="F375" s="3360"/>
      <c r="G375" s="3360"/>
      <c r="H375" s="3360"/>
      <c r="I375" s="3360"/>
      <c r="J375" s="3360"/>
      <c r="K375" s="3361">
        <v>201</v>
      </c>
      <c r="L375" s="3361"/>
      <c r="M375" s="3361"/>
      <c r="N375" s="3361">
        <v>1</v>
      </c>
      <c r="O375" s="3361"/>
      <c r="P375" s="3361"/>
      <c r="Q375" s="3361">
        <v>106</v>
      </c>
      <c r="R375" s="3361"/>
      <c r="S375" s="3368"/>
      <c r="T375" s="3159">
        <v>140</v>
      </c>
      <c r="U375" s="3361"/>
      <c r="V375" s="3361"/>
      <c r="W375" s="3361">
        <v>0</v>
      </c>
      <c r="X375" s="3361"/>
      <c r="Y375" s="3361"/>
      <c r="Z375" s="3362">
        <v>11</v>
      </c>
      <c r="AA375" s="3362"/>
      <c r="AB375" s="3363"/>
      <c r="AC375" s="3159">
        <v>163</v>
      </c>
      <c r="AD375" s="3361"/>
      <c r="AE375" s="3361"/>
      <c r="AF375" s="3361">
        <v>1</v>
      </c>
      <c r="AG375" s="3361"/>
      <c r="AH375" s="3361"/>
      <c r="AI375" s="3361">
        <v>16</v>
      </c>
      <c r="AJ375" s="3361"/>
      <c r="AK375" s="3377"/>
      <c r="AL375" s="43"/>
      <c r="AM375" s="43"/>
      <c r="AN375" s="43"/>
      <c r="AO375" s="43"/>
    </row>
    <row r="376" spans="1:41" ht="21.75" customHeight="1">
      <c r="A376" s="43"/>
      <c r="B376" s="43"/>
      <c r="C376" s="3357"/>
      <c r="D376" s="3360" t="s">
        <v>887</v>
      </c>
      <c r="E376" s="3360"/>
      <c r="F376" s="3360"/>
      <c r="G376" s="3360"/>
      <c r="H376" s="3360"/>
      <c r="I376" s="3360"/>
      <c r="J376" s="3360"/>
      <c r="K376" s="3361">
        <v>19643</v>
      </c>
      <c r="L376" s="3361"/>
      <c r="M376" s="3361"/>
      <c r="N376" s="3361">
        <v>407</v>
      </c>
      <c r="O376" s="3361"/>
      <c r="P376" s="3361"/>
      <c r="Q376" s="3369">
        <v>6964</v>
      </c>
      <c r="R376" s="3370"/>
      <c r="S376" s="3371"/>
      <c r="T376" s="3159">
        <v>14915</v>
      </c>
      <c r="U376" s="3361"/>
      <c r="V376" s="3361"/>
      <c r="W376" s="3361">
        <v>295</v>
      </c>
      <c r="X376" s="3361"/>
      <c r="Y376" s="3361"/>
      <c r="Z376" s="3362">
        <v>4022</v>
      </c>
      <c r="AA376" s="3362"/>
      <c r="AB376" s="3363"/>
      <c r="AC376" s="3159">
        <v>15685</v>
      </c>
      <c r="AD376" s="3361"/>
      <c r="AE376" s="3361"/>
      <c r="AF376" s="3361">
        <v>351</v>
      </c>
      <c r="AG376" s="3361"/>
      <c r="AH376" s="3361"/>
      <c r="AI376" s="3361">
        <v>4301</v>
      </c>
      <c r="AJ376" s="3361"/>
      <c r="AK376" s="3377"/>
      <c r="AL376" s="43"/>
      <c r="AM376" s="43"/>
      <c r="AN376" s="43"/>
      <c r="AO376" s="43"/>
    </row>
    <row r="377" spans="1:41" ht="21.75" customHeight="1">
      <c r="A377" s="43"/>
      <c r="B377" s="43"/>
      <c r="C377" s="3357"/>
      <c r="D377" s="3360" t="s">
        <v>894</v>
      </c>
      <c r="E377" s="3360"/>
      <c r="F377" s="3360"/>
      <c r="G377" s="3360"/>
      <c r="H377" s="3360"/>
      <c r="I377" s="3360"/>
      <c r="J377" s="3360"/>
      <c r="K377" s="3361">
        <v>0</v>
      </c>
      <c r="L377" s="3361"/>
      <c r="M377" s="3361"/>
      <c r="N377" s="3362">
        <v>0</v>
      </c>
      <c r="O377" s="3362"/>
      <c r="P377" s="3362"/>
      <c r="Q377" s="3362">
        <v>0</v>
      </c>
      <c r="R377" s="3362"/>
      <c r="S377" s="3363"/>
      <c r="T377" s="3364">
        <v>0</v>
      </c>
      <c r="U377" s="3362"/>
      <c r="V377" s="3362"/>
      <c r="W377" s="3362">
        <v>0</v>
      </c>
      <c r="X377" s="3362"/>
      <c r="Y377" s="3362"/>
      <c r="Z377" s="3362">
        <v>0</v>
      </c>
      <c r="AA377" s="3362"/>
      <c r="AB377" s="3363"/>
      <c r="AC377" s="3364">
        <v>0</v>
      </c>
      <c r="AD377" s="3362"/>
      <c r="AE377" s="3362"/>
      <c r="AF377" s="3362">
        <v>0</v>
      </c>
      <c r="AG377" s="3362"/>
      <c r="AH377" s="3362"/>
      <c r="AI377" s="3362">
        <v>0</v>
      </c>
      <c r="AJ377" s="3362"/>
      <c r="AK377" s="3396"/>
      <c r="AL377" s="43"/>
      <c r="AM377" s="43"/>
      <c r="AN377" s="43"/>
      <c r="AO377" s="43"/>
    </row>
    <row r="378" spans="1:41" ht="21.75" customHeight="1" thickBot="1">
      <c r="A378" s="43"/>
      <c r="B378" s="43"/>
      <c r="C378" s="3358"/>
      <c r="D378" s="3365" t="s">
        <v>870</v>
      </c>
      <c r="E378" s="3365"/>
      <c r="F378" s="3365"/>
      <c r="G378" s="3365"/>
      <c r="H378" s="3365"/>
      <c r="I378" s="3365"/>
      <c r="J378" s="3365"/>
      <c r="K378" s="3366">
        <f>K373+K374+K375+K376+K377</f>
        <v>41581</v>
      </c>
      <c r="L378" s="3366"/>
      <c r="M378" s="3366"/>
      <c r="N378" s="3366">
        <f>N373+N374+N375+N376+N377</f>
        <v>916</v>
      </c>
      <c r="O378" s="3366"/>
      <c r="P378" s="3366"/>
      <c r="Q378" s="3366">
        <f>Q373+Q374+Q375+Q376+Q377</f>
        <v>11737</v>
      </c>
      <c r="R378" s="3366"/>
      <c r="S378" s="3373"/>
      <c r="T378" s="3589">
        <f>T373+T374+T375+T376+T377</f>
        <v>31439</v>
      </c>
      <c r="U378" s="3366"/>
      <c r="V378" s="3366"/>
      <c r="W378" s="3366">
        <f>W373+W374+W375+W376+W377</f>
        <v>655</v>
      </c>
      <c r="X378" s="3366"/>
      <c r="Y378" s="3366"/>
      <c r="Z378" s="3366">
        <f>Z373+Z374+Z375+Z376+Z377</f>
        <v>7247</v>
      </c>
      <c r="AA378" s="3366"/>
      <c r="AB378" s="3367"/>
      <c r="AC378" s="3402">
        <f>SUM(AC373:AE377)</f>
        <v>31952</v>
      </c>
      <c r="AD378" s="3366"/>
      <c r="AE378" s="3366"/>
      <c r="AF378" s="3366">
        <f>SUM(AF373:AH377)</f>
        <v>610</v>
      </c>
      <c r="AG378" s="3366"/>
      <c r="AH378" s="3366"/>
      <c r="AI378" s="3366">
        <f>SUM(AI373:AK377)</f>
        <v>7503</v>
      </c>
      <c r="AJ378" s="3366"/>
      <c r="AK378" s="3458"/>
      <c r="AL378" s="43"/>
      <c r="AM378" s="43"/>
      <c r="AN378" s="43"/>
      <c r="AO378" s="43"/>
    </row>
    <row r="379" spans="1:41" ht="13.5" customHeight="1">
      <c r="A379" s="43"/>
      <c r="B379" s="43"/>
      <c r="C379" s="82" t="s">
        <v>1362</v>
      </c>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L379" s="43"/>
      <c r="AM379" s="43"/>
      <c r="AN379" s="43"/>
      <c r="AO379" s="43"/>
    </row>
    <row r="380" spans="1:41" ht="13.5" customHeight="1">
      <c r="A380" s="43"/>
      <c r="B380" s="43"/>
      <c r="C380" s="43" t="s">
        <v>3545</v>
      </c>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333"/>
      <c r="AL380" s="43"/>
      <c r="AM380" s="43"/>
      <c r="AN380" s="43"/>
      <c r="AO380" s="43"/>
    </row>
    <row r="381" spans="1:41" ht="12.6" customHeight="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333"/>
      <c r="AL381" s="43"/>
      <c r="AM381" s="43"/>
      <c r="AN381" s="43"/>
      <c r="AO381" s="43"/>
    </row>
    <row r="382" spans="1:41" ht="12.6" customHeight="1">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row>
    <row r="383" spans="1:41" ht="16.899999999999999" customHeight="1">
      <c r="A383" s="202" t="s">
        <v>1823</v>
      </c>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row>
    <row r="384" spans="1:41" ht="13.5" customHeight="1">
      <c r="A384" s="74"/>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333" t="s">
        <v>2122</v>
      </c>
      <c r="AL384" s="43"/>
      <c r="AM384" s="43"/>
      <c r="AN384" s="43"/>
      <c r="AO384" s="43"/>
    </row>
    <row r="385" spans="1:41" ht="13.5" customHeight="1" thickBot="1">
      <c r="A385" s="74"/>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109" t="s">
        <v>2256</v>
      </c>
      <c r="AL385" s="43"/>
      <c r="AM385" s="43"/>
      <c r="AN385" s="43"/>
      <c r="AO385" s="43"/>
    </row>
    <row r="386" spans="1:41" ht="25.5" customHeight="1">
      <c r="A386" s="43"/>
      <c r="B386" s="43"/>
      <c r="C386" s="3128" t="s">
        <v>1121</v>
      </c>
      <c r="D386" s="3129"/>
      <c r="E386" s="3129"/>
      <c r="F386" s="3129"/>
      <c r="G386" s="3129"/>
      <c r="H386" s="3129"/>
      <c r="I386" s="3129"/>
      <c r="J386" s="3130"/>
      <c r="K386" s="3160" t="s">
        <v>2502</v>
      </c>
      <c r="L386" s="3096"/>
      <c r="M386" s="3096"/>
      <c r="N386" s="3096"/>
      <c r="O386" s="3096"/>
      <c r="P386" s="3096"/>
      <c r="Q386" s="3096"/>
      <c r="R386" s="3096"/>
      <c r="S386" s="3359"/>
      <c r="T386" s="3344" t="s">
        <v>3158</v>
      </c>
      <c r="U386" s="3096"/>
      <c r="V386" s="3096"/>
      <c r="W386" s="3096"/>
      <c r="X386" s="3096"/>
      <c r="Y386" s="3096"/>
      <c r="Z386" s="3096"/>
      <c r="AA386" s="3096"/>
      <c r="AB386" s="3359"/>
      <c r="AC386" s="3344" t="s">
        <v>2503</v>
      </c>
      <c r="AD386" s="3096"/>
      <c r="AE386" s="3096"/>
      <c r="AF386" s="3096"/>
      <c r="AG386" s="3096"/>
      <c r="AH386" s="3096"/>
      <c r="AI386" s="3096"/>
      <c r="AJ386" s="3096"/>
      <c r="AK386" s="3345"/>
      <c r="AL386" s="43"/>
      <c r="AM386" s="43"/>
      <c r="AN386" s="43"/>
      <c r="AO386" s="43"/>
    </row>
    <row r="387" spans="1:41" ht="25.5" customHeight="1">
      <c r="A387" s="43"/>
      <c r="B387" s="43"/>
      <c r="C387" s="3131"/>
      <c r="D387" s="3132"/>
      <c r="E387" s="3132"/>
      <c r="F387" s="3132"/>
      <c r="G387" s="3132"/>
      <c r="H387" s="3132"/>
      <c r="I387" s="3132"/>
      <c r="J387" s="3133"/>
      <c r="K387" s="3256" t="s">
        <v>369</v>
      </c>
      <c r="L387" s="3257"/>
      <c r="M387" s="3272"/>
      <c r="N387" s="3256" t="s">
        <v>895</v>
      </c>
      <c r="O387" s="3257"/>
      <c r="P387" s="3272"/>
      <c r="Q387" s="3256" t="s">
        <v>857</v>
      </c>
      <c r="R387" s="3257"/>
      <c r="S387" s="3372"/>
      <c r="T387" s="3463" t="s">
        <v>369</v>
      </c>
      <c r="U387" s="3257"/>
      <c r="V387" s="3257"/>
      <c r="W387" s="3256" t="s">
        <v>895</v>
      </c>
      <c r="X387" s="3257"/>
      <c r="Y387" s="3257"/>
      <c r="Z387" s="3256" t="s">
        <v>857</v>
      </c>
      <c r="AA387" s="3257"/>
      <c r="AB387" s="3372"/>
      <c r="AC387" s="3257" t="s">
        <v>369</v>
      </c>
      <c r="AD387" s="3257"/>
      <c r="AE387" s="3272"/>
      <c r="AF387" s="3256" t="s">
        <v>368</v>
      </c>
      <c r="AG387" s="3257"/>
      <c r="AH387" s="3272"/>
      <c r="AI387" s="3256" t="s">
        <v>857</v>
      </c>
      <c r="AJ387" s="3257"/>
      <c r="AK387" s="3466"/>
      <c r="AL387" s="43"/>
      <c r="AM387" s="43"/>
      <c r="AN387" s="43"/>
      <c r="AO387" s="43"/>
    </row>
    <row r="388" spans="1:41" ht="25.5" customHeight="1">
      <c r="A388" s="43"/>
      <c r="B388" s="43"/>
      <c r="C388" s="3374" t="s">
        <v>2213</v>
      </c>
      <c r="D388" s="3375"/>
      <c r="E388" s="3375"/>
      <c r="F388" s="3375"/>
      <c r="G388" s="3375"/>
      <c r="H388" s="3375"/>
      <c r="I388" s="3375"/>
      <c r="J388" s="3376"/>
      <c r="K388" s="3155">
        <v>13327</v>
      </c>
      <c r="L388" s="3156"/>
      <c r="M388" s="3159"/>
      <c r="N388" s="3155">
        <v>1179</v>
      </c>
      <c r="O388" s="3156"/>
      <c r="P388" s="3159"/>
      <c r="Q388" s="3155">
        <v>6036</v>
      </c>
      <c r="R388" s="3156"/>
      <c r="S388" s="3336"/>
      <c r="T388" s="3337">
        <v>14300</v>
      </c>
      <c r="U388" s="3156"/>
      <c r="V388" s="3159"/>
      <c r="W388" s="3155">
        <v>1240</v>
      </c>
      <c r="X388" s="3156"/>
      <c r="Y388" s="3159"/>
      <c r="Z388" s="3155">
        <v>6460</v>
      </c>
      <c r="AA388" s="3156"/>
      <c r="AB388" s="3336"/>
      <c r="AC388" s="3156">
        <v>14300</v>
      </c>
      <c r="AD388" s="3156"/>
      <c r="AE388" s="3156"/>
      <c r="AF388" s="3155">
        <v>1240</v>
      </c>
      <c r="AG388" s="3156"/>
      <c r="AH388" s="3156"/>
      <c r="AI388" s="3155">
        <v>6460</v>
      </c>
      <c r="AJ388" s="3156"/>
      <c r="AK388" s="3329"/>
      <c r="AL388" s="43"/>
      <c r="AM388" s="43"/>
      <c r="AN388" s="43"/>
      <c r="AO388" s="43"/>
    </row>
    <row r="389" spans="1:41" ht="25.5" customHeight="1">
      <c r="A389" s="43"/>
      <c r="B389" s="43"/>
      <c r="C389" s="3346" t="s">
        <v>896</v>
      </c>
      <c r="D389" s="3347"/>
      <c r="E389" s="3347"/>
      <c r="F389" s="3347"/>
      <c r="G389" s="3347"/>
      <c r="H389" s="3347"/>
      <c r="I389" s="3347"/>
      <c r="J389" s="3348"/>
      <c r="K389" s="3082">
        <v>6516</v>
      </c>
      <c r="L389" s="3083"/>
      <c r="M389" s="3084"/>
      <c r="N389" s="3082">
        <v>626</v>
      </c>
      <c r="O389" s="3083"/>
      <c r="P389" s="3084"/>
      <c r="Q389" s="3082">
        <v>3105</v>
      </c>
      <c r="R389" s="3083"/>
      <c r="S389" s="3349"/>
      <c r="T389" s="3350">
        <v>6590</v>
      </c>
      <c r="U389" s="3083"/>
      <c r="V389" s="3084"/>
      <c r="W389" s="3082">
        <v>630</v>
      </c>
      <c r="X389" s="3083"/>
      <c r="Y389" s="3084"/>
      <c r="Z389" s="3082">
        <v>3100</v>
      </c>
      <c r="AA389" s="3083"/>
      <c r="AB389" s="3349"/>
      <c r="AC389" s="3083">
        <v>6185</v>
      </c>
      <c r="AD389" s="3083"/>
      <c r="AE389" s="3083"/>
      <c r="AF389" s="3082">
        <v>629</v>
      </c>
      <c r="AG389" s="3083"/>
      <c r="AH389" s="3083"/>
      <c r="AI389" s="3082">
        <v>3032</v>
      </c>
      <c r="AJ389" s="3083"/>
      <c r="AK389" s="3085"/>
      <c r="AL389" s="43"/>
      <c r="AM389" s="43"/>
      <c r="AN389" s="43"/>
      <c r="AO389" s="43"/>
    </row>
    <row r="390" spans="1:41" ht="25.5" customHeight="1">
      <c r="A390" s="43"/>
      <c r="B390" s="43"/>
      <c r="C390" s="3330" t="s">
        <v>897</v>
      </c>
      <c r="D390" s="3331"/>
      <c r="E390" s="3152" t="s">
        <v>898</v>
      </c>
      <c r="F390" s="3153"/>
      <c r="G390" s="3153"/>
      <c r="H390" s="3153"/>
      <c r="I390" s="3153"/>
      <c r="J390" s="3154"/>
      <c r="K390" s="3155">
        <v>182304</v>
      </c>
      <c r="L390" s="3156"/>
      <c r="M390" s="3159"/>
      <c r="N390" s="3155">
        <v>17411</v>
      </c>
      <c r="O390" s="3156"/>
      <c r="P390" s="3159"/>
      <c r="Q390" s="3155">
        <v>82613</v>
      </c>
      <c r="R390" s="3156"/>
      <c r="S390" s="3336"/>
      <c r="T390" s="3337">
        <v>184712</v>
      </c>
      <c r="U390" s="3156"/>
      <c r="V390" s="3159"/>
      <c r="W390" s="3155">
        <v>17939</v>
      </c>
      <c r="X390" s="3156"/>
      <c r="Y390" s="3159"/>
      <c r="Z390" s="3155">
        <v>83728</v>
      </c>
      <c r="AA390" s="3156"/>
      <c r="AB390" s="3336"/>
      <c r="AC390" s="3156">
        <v>186540</v>
      </c>
      <c r="AD390" s="3156"/>
      <c r="AE390" s="3156"/>
      <c r="AF390" s="3155">
        <v>17566</v>
      </c>
      <c r="AG390" s="3156"/>
      <c r="AH390" s="3156"/>
      <c r="AI390" s="3155">
        <v>84868</v>
      </c>
      <c r="AJ390" s="3156"/>
      <c r="AK390" s="3329"/>
      <c r="AL390" s="43"/>
      <c r="AM390" s="43"/>
      <c r="AN390" s="43"/>
      <c r="AO390" s="43"/>
    </row>
    <row r="391" spans="1:41" ht="25.5" customHeight="1">
      <c r="A391" s="43"/>
      <c r="B391" s="43"/>
      <c r="C391" s="3332"/>
      <c r="D391" s="3333"/>
      <c r="E391" s="3152" t="s">
        <v>893</v>
      </c>
      <c r="F391" s="3153"/>
      <c r="G391" s="3153"/>
      <c r="H391" s="3153"/>
      <c r="I391" s="3153"/>
      <c r="J391" s="3154"/>
      <c r="K391" s="3155">
        <v>12765</v>
      </c>
      <c r="L391" s="3156"/>
      <c r="M391" s="3159"/>
      <c r="N391" s="3155">
        <v>558</v>
      </c>
      <c r="O391" s="3156"/>
      <c r="P391" s="3159"/>
      <c r="Q391" s="3155">
        <v>3949</v>
      </c>
      <c r="R391" s="3156"/>
      <c r="S391" s="3336"/>
      <c r="T391" s="3337">
        <v>12579</v>
      </c>
      <c r="U391" s="3156"/>
      <c r="V391" s="3159"/>
      <c r="W391" s="3155">
        <v>595</v>
      </c>
      <c r="X391" s="3156"/>
      <c r="Y391" s="3159"/>
      <c r="Z391" s="3155">
        <v>4095</v>
      </c>
      <c r="AA391" s="3156"/>
      <c r="AB391" s="3336"/>
      <c r="AC391" s="3156">
        <v>12516</v>
      </c>
      <c r="AD391" s="3156"/>
      <c r="AE391" s="3156"/>
      <c r="AF391" s="3369">
        <v>627</v>
      </c>
      <c r="AG391" s="3370"/>
      <c r="AH391" s="3370"/>
      <c r="AI391" s="3155">
        <v>4181</v>
      </c>
      <c r="AJ391" s="3156"/>
      <c r="AK391" s="3329"/>
      <c r="AL391" s="43"/>
      <c r="AM391" s="43"/>
      <c r="AN391" s="43"/>
      <c r="AO391" s="43"/>
    </row>
    <row r="392" spans="1:41" ht="25.5" customHeight="1">
      <c r="A392" s="43"/>
      <c r="B392" s="43"/>
      <c r="C392" s="3334"/>
      <c r="D392" s="3335"/>
      <c r="E392" s="3152" t="s">
        <v>3</v>
      </c>
      <c r="F392" s="3153"/>
      <c r="G392" s="3153"/>
      <c r="H392" s="3153"/>
      <c r="I392" s="3153"/>
      <c r="J392" s="3154"/>
      <c r="K392" s="3155">
        <f>K390+K391</f>
        <v>195069</v>
      </c>
      <c r="L392" s="3156"/>
      <c r="M392" s="3159"/>
      <c r="N392" s="3155">
        <f>N390+N391</f>
        <v>17969</v>
      </c>
      <c r="O392" s="3156"/>
      <c r="P392" s="3159"/>
      <c r="Q392" s="3155">
        <f>Q390+Q391</f>
        <v>86562</v>
      </c>
      <c r="R392" s="3156"/>
      <c r="S392" s="3336"/>
      <c r="T392" s="3156">
        <f>T390+T391</f>
        <v>197291</v>
      </c>
      <c r="U392" s="3156"/>
      <c r="V392" s="3159"/>
      <c r="W392" s="3155">
        <f>W390+W391</f>
        <v>18534</v>
      </c>
      <c r="X392" s="3156"/>
      <c r="Y392" s="3159"/>
      <c r="Z392" s="3155">
        <f>Z390+Z391</f>
        <v>87823</v>
      </c>
      <c r="AA392" s="3156"/>
      <c r="AB392" s="3156"/>
      <c r="AC392" s="3337">
        <f>AC390+AC391</f>
        <v>199056</v>
      </c>
      <c r="AD392" s="3156"/>
      <c r="AE392" s="3159"/>
      <c r="AF392" s="3155">
        <f>AF390+AF391</f>
        <v>18193</v>
      </c>
      <c r="AG392" s="3156"/>
      <c r="AH392" s="3159"/>
      <c r="AI392" s="3155">
        <f>AI390+AI391</f>
        <v>89049</v>
      </c>
      <c r="AJ392" s="3156"/>
      <c r="AK392" s="3329"/>
      <c r="AL392" s="43"/>
      <c r="AM392" s="43"/>
      <c r="AN392" s="43"/>
      <c r="AO392" s="43"/>
    </row>
    <row r="393" spans="1:41" ht="25.5" customHeight="1">
      <c r="A393" s="43"/>
      <c r="B393" s="43"/>
      <c r="C393" s="3351" t="s">
        <v>899</v>
      </c>
      <c r="D393" s="3153"/>
      <c r="E393" s="3153"/>
      <c r="F393" s="3153"/>
      <c r="G393" s="3153"/>
      <c r="H393" s="3153"/>
      <c r="I393" s="3153"/>
      <c r="J393" s="3154"/>
      <c r="K393" s="3155">
        <v>226623</v>
      </c>
      <c r="L393" s="3156"/>
      <c r="M393" s="3159"/>
      <c r="N393" s="3155">
        <v>10519</v>
      </c>
      <c r="O393" s="3156"/>
      <c r="P393" s="3159"/>
      <c r="Q393" s="3155">
        <v>35894</v>
      </c>
      <c r="R393" s="3156"/>
      <c r="S393" s="3336"/>
      <c r="T393" s="3337">
        <v>136858</v>
      </c>
      <c r="U393" s="3156"/>
      <c r="V393" s="3159"/>
      <c r="W393" s="3155">
        <v>9029</v>
      </c>
      <c r="X393" s="3156"/>
      <c r="Y393" s="3159"/>
      <c r="Z393" s="3155">
        <v>20757</v>
      </c>
      <c r="AA393" s="3156"/>
      <c r="AB393" s="3336"/>
      <c r="AC393" s="3156">
        <v>160454</v>
      </c>
      <c r="AD393" s="3156"/>
      <c r="AE393" s="3156"/>
      <c r="AF393" s="3155">
        <v>10153</v>
      </c>
      <c r="AG393" s="3156"/>
      <c r="AH393" s="3156"/>
      <c r="AI393" s="3155">
        <v>23410</v>
      </c>
      <c r="AJ393" s="3156"/>
      <c r="AK393" s="3329"/>
      <c r="AL393" s="43"/>
      <c r="AM393" s="43"/>
      <c r="AN393" s="43"/>
      <c r="AO393" s="43"/>
    </row>
    <row r="394" spans="1:41" ht="25.5" customHeight="1">
      <c r="A394" s="43"/>
      <c r="B394" s="43"/>
      <c r="C394" s="3346" t="s">
        <v>900</v>
      </c>
      <c r="D394" s="3347"/>
      <c r="E394" s="3347"/>
      <c r="F394" s="3347"/>
      <c r="G394" s="3347"/>
      <c r="H394" s="3347"/>
      <c r="I394" s="3347"/>
      <c r="J394" s="3348"/>
      <c r="K394" s="3082">
        <v>84688</v>
      </c>
      <c r="L394" s="3083"/>
      <c r="M394" s="3084"/>
      <c r="N394" s="3082">
        <v>1880</v>
      </c>
      <c r="O394" s="3083"/>
      <c r="P394" s="3084"/>
      <c r="Q394" s="3082">
        <v>13481</v>
      </c>
      <c r="R394" s="3083"/>
      <c r="S394" s="3349"/>
      <c r="T394" s="3350">
        <v>63241</v>
      </c>
      <c r="U394" s="3083"/>
      <c r="V394" s="3084"/>
      <c r="W394" s="3082">
        <v>1404</v>
      </c>
      <c r="X394" s="3083"/>
      <c r="Y394" s="3084"/>
      <c r="Z394" s="3082">
        <v>9158</v>
      </c>
      <c r="AA394" s="3083"/>
      <c r="AB394" s="3349"/>
      <c r="AC394" s="3083">
        <v>69577</v>
      </c>
      <c r="AD394" s="3083"/>
      <c r="AE394" s="3083"/>
      <c r="AF394" s="3082">
        <v>1480</v>
      </c>
      <c r="AG394" s="3083"/>
      <c r="AH394" s="3083"/>
      <c r="AI394" s="3082">
        <v>10267</v>
      </c>
      <c r="AJ394" s="3083"/>
      <c r="AK394" s="3085"/>
      <c r="AL394" s="43"/>
      <c r="AM394" s="43"/>
      <c r="AN394" s="43"/>
      <c r="AO394" s="43"/>
    </row>
    <row r="395" spans="1:41" ht="25.5" customHeight="1">
      <c r="A395" s="43"/>
      <c r="B395" s="43"/>
      <c r="C395" s="3330" t="s">
        <v>901</v>
      </c>
      <c r="D395" s="3331"/>
      <c r="E395" s="3152" t="s">
        <v>898</v>
      </c>
      <c r="F395" s="3153"/>
      <c r="G395" s="3153"/>
      <c r="H395" s="3153"/>
      <c r="I395" s="3153"/>
      <c r="J395" s="3154"/>
      <c r="K395" s="3155">
        <v>351698</v>
      </c>
      <c r="L395" s="3156"/>
      <c r="M395" s="3159"/>
      <c r="N395" s="3155">
        <v>6914</v>
      </c>
      <c r="O395" s="3156"/>
      <c r="P395" s="3159"/>
      <c r="Q395" s="3155">
        <v>61092</v>
      </c>
      <c r="R395" s="3156"/>
      <c r="S395" s="3336"/>
      <c r="T395" s="3337">
        <v>265009</v>
      </c>
      <c r="U395" s="3156"/>
      <c r="V395" s="3159"/>
      <c r="W395" s="3155">
        <v>5348</v>
      </c>
      <c r="X395" s="3156"/>
      <c r="Y395" s="3159"/>
      <c r="Z395" s="3155">
        <v>43342</v>
      </c>
      <c r="AA395" s="3156"/>
      <c r="AB395" s="3336"/>
      <c r="AC395" s="3156">
        <v>301290</v>
      </c>
      <c r="AD395" s="3156"/>
      <c r="AE395" s="3159"/>
      <c r="AF395" s="3155">
        <v>5741</v>
      </c>
      <c r="AG395" s="3156"/>
      <c r="AH395" s="3159"/>
      <c r="AI395" s="3155">
        <v>49512</v>
      </c>
      <c r="AJ395" s="3156"/>
      <c r="AK395" s="3329"/>
      <c r="AL395" s="286"/>
      <c r="AM395" s="43"/>
      <c r="AN395" s="43"/>
      <c r="AO395" s="43"/>
    </row>
    <row r="396" spans="1:41" ht="25.5" customHeight="1">
      <c r="A396" s="43"/>
      <c r="B396" s="43"/>
      <c r="C396" s="3332"/>
      <c r="D396" s="3333"/>
      <c r="E396" s="3152" t="s">
        <v>893</v>
      </c>
      <c r="F396" s="3153"/>
      <c r="G396" s="3153"/>
      <c r="H396" s="3153"/>
      <c r="I396" s="3153"/>
      <c r="J396" s="3154"/>
      <c r="K396" s="3155">
        <v>41581</v>
      </c>
      <c r="L396" s="3156"/>
      <c r="M396" s="3159"/>
      <c r="N396" s="3155">
        <v>916</v>
      </c>
      <c r="O396" s="3156"/>
      <c r="P396" s="3159"/>
      <c r="Q396" s="3155">
        <v>11737</v>
      </c>
      <c r="R396" s="3156"/>
      <c r="S396" s="3336"/>
      <c r="T396" s="3337">
        <v>31439</v>
      </c>
      <c r="U396" s="3156"/>
      <c r="V396" s="3159"/>
      <c r="W396" s="3155">
        <v>655</v>
      </c>
      <c r="X396" s="3156"/>
      <c r="Y396" s="3159"/>
      <c r="Z396" s="3155">
        <v>7247</v>
      </c>
      <c r="AA396" s="3156"/>
      <c r="AB396" s="3336"/>
      <c r="AC396" s="3156">
        <v>31952</v>
      </c>
      <c r="AD396" s="3156"/>
      <c r="AE396" s="3159"/>
      <c r="AF396" s="3155">
        <v>610</v>
      </c>
      <c r="AG396" s="3156"/>
      <c r="AH396" s="3159"/>
      <c r="AI396" s="3155">
        <v>7503</v>
      </c>
      <c r="AJ396" s="3156"/>
      <c r="AK396" s="3329"/>
      <c r="AL396" s="286"/>
      <c r="AM396" s="43"/>
      <c r="AN396" s="43"/>
      <c r="AO396" s="43"/>
    </row>
    <row r="397" spans="1:41" ht="25.5" customHeight="1">
      <c r="A397" s="43"/>
      <c r="B397" s="43"/>
      <c r="C397" s="3332"/>
      <c r="D397" s="3333"/>
      <c r="E397" s="3338" t="s">
        <v>902</v>
      </c>
      <c r="F397" s="3339"/>
      <c r="G397" s="3339"/>
      <c r="H397" s="3339"/>
      <c r="I397" s="3339"/>
      <c r="J397" s="3340"/>
      <c r="K397" s="3155">
        <v>5427</v>
      </c>
      <c r="L397" s="3156"/>
      <c r="M397" s="3159"/>
      <c r="N397" s="3155">
        <v>70</v>
      </c>
      <c r="O397" s="3156"/>
      <c r="P397" s="3159"/>
      <c r="Q397" s="3155">
        <v>1966</v>
      </c>
      <c r="R397" s="3156"/>
      <c r="S397" s="3336"/>
      <c r="T397" s="3337">
        <v>4655</v>
      </c>
      <c r="U397" s="3156"/>
      <c r="V397" s="3159"/>
      <c r="W397" s="3155">
        <v>24</v>
      </c>
      <c r="X397" s="3156"/>
      <c r="Y397" s="3159"/>
      <c r="Z397" s="3155">
        <v>1215</v>
      </c>
      <c r="AA397" s="3156"/>
      <c r="AB397" s="3336"/>
      <c r="AC397" s="3156">
        <v>7573</v>
      </c>
      <c r="AD397" s="3156"/>
      <c r="AE397" s="3159"/>
      <c r="AF397" s="3155">
        <v>20</v>
      </c>
      <c r="AG397" s="3156"/>
      <c r="AH397" s="3159"/>
      <c r="AI397" s="3155">
        <v>1139</v>
      </c>
      <c r="AJ397" s="3156"/>
      <c r="AK397" s="3329"/>
      <c r="AL397" s="286"/>
      <c r="AM397" s="43"/>
      <c r="AN397" s="43"/>
      <c r="AO397" s="43"/>
    </row>
    <row r="398" spans="1:41" ht="25.5" customHeight="1">
      <c r="A398" s="43"/>
      <c r="B398" s="43"/>
      <c r="C398" s="3334"/>
      <c r="D398" s="3335"/>
      <c r="E398" s="3136" t="s">
        <v>3</v>
      </c>
      <c r="F398" s="3137"/>
      <c r="G398" s="3137"/>
      <c r="H398" s="3137"/>
      <c r="I398" s="3137"/>
      <c r="J398" s="3138"/>
      <c r="K398" s="3341">
        <f>K395+K396</f>
        <v>393279</v>
      </c>
      <c r="L398" s="3342"/>
      <c r="M398" s="3343"/>
      <c r="N398" s="3341">
        <f>N395+N396</f>
        <v>7830</v>
      </c>
      <c r="O398" s="3342"/>
      <c r="P398" s="3343"/>
      <c r="Q398" s="3155">
        <f>Q395+Q396</f>
        <v>72829</v>
      </c>
      <c r="R398" s="3156"/>
      <c r="S398" s="3336"/>
      <c r="T398" s="3342">
        <f>T395+T396</f>
        <v>296448</v>
      </c>
      <c r="U398" s="3342"/>
      <c r="V398" s="3343"/>
      <c r="W398" s="3341">
        <f>W395+W396</f>
        <v>6003</v>
      </c>
      <c r="X398" s="3342"/>
      <c r="Y398" s="3343"/>
      <c r="Z398" s="3341">
        <f>Z395+Z396</f>
        <v>50589</v>
      </c>
      <c r="AA398" s="3342"/>
      <c r="AB398" s="3342"/>
      <c r="AC398" s="3337">
        <f>AC395+AC396</f>
        <v>333242</v>
      </c>
      <c r="AD398" s="3156"/>
      <c r="AE398" s="3159"/>
      <c r="AF398" s="3341">
        <f>AF395+AF396</f>
        <v>6351</v>
      </c>
      <c r="AG398" s="3342"/>
      <c r="AH398" s="3343"/>
      <c r="AI398" s="3155">
        <f>AI395+AI396</f>
        <v>57015</v>
      </c>
      <c r="AJ398" s="3156"/>
      <c r="AK398" s="3329"/>
      <c r="AL398" s="286"/>
      <c r="AM398" s="43"/>
      <c r="AN398" s="43"/>
      <c r="AO398" s="43"/>
    </row>
    <row r="399" spans="1:41" ht="25.5" customHeight="1">
      <c r="A399" s="43"/>
      <c r="B399" s="43"/>
      <c r="C399" s="3374" t="s">
        <v>3487</v>
      </c>
      <c r="D399" s="3375"/>
      <c r="E399" s="3375"/>
      <c r="F399" s="3375"/>
      <c r="G399" s="3375"/>
      <c r="H399" s="3375"/>
      <c r="I399" s="3375"/>
      <c r="J399" s="3376"/>
      <c r="K399" s="3155">
        <v>5.6</v>
      </c>
      <c r="L399" s="3156"/>
      <c r="M399" s="3159"/>
      <c r="N399" s="3155">
        <v>0.1</v>
      </c>
      <c r="O399" s="3156"/>
      <c r="P399" s="3159"/>
      <c r="Q399" s="3155">
        <v>1</v>
      </c>
      <c r="R399" s="3156"/>
      <c r="S399" s="3336"/>
      <c r="T399" s="3337">
        <v>4.2</v>
      </c>
      <c r="U399" s="3156"/>
      <c r="V399" s="3159"/>
      <c r="W399" s="3155">
        <v>0.1</v>
      </c>
      <c r="X399" s="3156"/>
      <c r="Y399" s="3159"/>
      <c r="Z399" s="3155">
        <v>0.7</v>
      </c>
      <c r="AA399" s="3156"/>
      <c r="AB399" s="3336"/>
      <c r="AC399" s="3156">
        <v>4.8</v>
      </c>
      <c r="AD399" s="3156"/>
      <c r="AE399" s="3159"/>
      <c r="AF399" s="3155">
        <v>0.1</v>
      </c>
      <c r="AG399" s="3156"/>
      <c r="AH399" s="3159"/>
      <c r="AI399" s="3155">
        <v>0.8</v>
      </c>
      <c r="AJ399" s="3156"/>
      <c r="AK399" s="3329"/>
      <c r="AL399" s="286"/>
      <c r="AM399" s="43"/>
      <c r="AN399" s="43"/>
      <c r="AO399" s="43"/>
    </row>
    <row r="400" spans="1:41" ht="25.5" customHeight="1">
      <c r="A400" s="43"/>
      <c r="B400" s="43"/>
      <c r="C400" s="3374" t="s">
        <v>903</v>
      </c>
      <c r="D400" s="3375"/>
      <c r="E400" s="3375"/>
      <c r="F400" s="3375"/>
      <c r="G400" s="3375"/>
      <c r="H400" s="3375"/>
      <c r="I400" s="3375"/>
      <c r="J400" s="3376"/>
      <c r="K400" s="3155">
        <v>1164</v>
      </c>
      <c r="L400" s="3156"/>
      <c r="M400" s="3159"/>
      <c r="N400" s="3155">
        <v>17</v>
      </c>
      <c r="O400" s="3156"/>
      <c r="P400" s="3159"/>
      <c r="Q400" s="3155">
        <v>124</v>
      </c>
      <c r="R400" s="3156"/>
      <c r="S400" s="3336"/>
      <c r="T400" s="3156">
        <v>1016</v>
      </c>
      <c r="U400" s="3156"/>
      <c r="V400" s="3159"/>
      <c r="W400" s="3155">
        <v>15</v>
      </c>
      <c r="X400" s="3156"/>
      <c r="Y400" s="3159"/>
      <c r="Z400" s="3155">
        <v>93</v>
      </c>
      <c r="AA400" s="3156"/>
      <c r="AB400" s="3336"/>
      <c r="AC400" s="3337">
        <v>1173</v>
      </c>
      <c r="AD400" s="3156"/>
      <c r="AE400" s="3159"/>
      <c r="AF400" s="3155">
        <v>20</v>
      </c>
      <c r="AG400" s="3156"/>
      <c r="AH400" s="3159"/>
      <c r="AI400" s="3155">
        <v>123</v>
      </c>
      <c r="AJ400" s="3156"/>
      <c r="AK400" s="3329"/>
      <c r="AL400" s="286"/>
      <c r="AM400" s="43"/>
      <c r="AN400" s="43"/>
      <c r="AO400" s="43"/>
    </row>
    <row r="401" spans="1:41" ht="25.5" customHeight="1">
      <c r="A401" s="43"/>
      <c r="B401" s="43"/>
      <c r="C401" s="3586" t="s">
        <v>3488</v>
      </c>
      <c r="D401" s="3587"/>
      <c r="E401" s="3587"/>
      <c r="F401" s="3587"/>
      <c r="G401" s="3587"/>
      <c r="H401" s="3587"/>
      <c r="I401" s="3587"/>
      <c r="J401" s="3588"/>
      <c r="K401" s="3155">
        <v>279</v>
      </c>
      <c r="L401" s="3156"/>
      <c r="M401" s="3159"/>
      <c r="N401" s="3155">
        <v>6</v>
      </c>
      <c r="O401" s="3156"/>
      <c r="P401" s="3159"/>
      <c r="Q401" s="3155">
        <v>45</v>
      </c>
      <c r="R401" s="3156"/>
      <c r="S401" s="3336"/>
      <c r="T401" s="3156">
        <v>222</v>
      </c>
      <c r="U401" s="3156"/>
      <c r="V401" s="3159"/>
      <c r="W401" s="3155">
        <v>5</v>
      </c>
      <c r="X401" s="3156"/>
      <c r="Y401" s="3159"/>
      <c r="Z401" s="3155">
        <v>32</v>
      </c>
      <c r="AA401" s="3156"/>
      <c r="AB401" s="3336"/>
      <c r="AC401" s="3156">
        <v>234</v>
      </c>
      <c r="AD401" s="3156"/>
      <c r="AE401" s="3159"/>
      <c r="AF401" s="3155">
        <v>5</v>
      </c>
      <c r="AG401" s="3156"/>
      <c r="AH401" s="3159"/>
      <c r="AI401" s="3155">
        <v>35</v>
      </c>
      <c r="AJ401" s="3156"/>
      <c r="AK401" s="3329"/>
      <c r="AL401" s="286"/>
      <c r="AM401" s="43"/>
      <c r="AN401" s="43"/>
      <c r="AO401" s="43"/>
    </row>
    <row r="402" spans="1:41" ht="25.5" customHeight="1">
      <c r="A402" s="43"/>
      <c r="B402" s="43"/>
      <c r="C402" s="3586" t="s">
        <v>3489</v>
      </c>
      <c r="D402" s="3587"/>
      <c r="E402" s="3587"/>
      <c r="F402" s="3587"/>
      <c r="G402" s="3587"/>
      <c r="H402" s="3587"/>
      <c r="I402" s="3587"/>
      <c r="J402" s="3588"/>
      <c r="K402" s="3082">
        <v>1276</v>
      </c>
      <c r="L402" s="3083"/>
      <c r="M402" s="3084"/>
      <c r="N402" s="3082">
        <v>26</v>
      </c>
      <c r="O402" s="3083"/>
      <c r="P402" s="3084"/>
      <c r="Q402" s="3082">
        <v>235</v>
      </c>
      <c r="R402" s="3083"/>
      <c r="S402" s="3349"/>
      <c r="T402" s="3083">
        <v>1024</v>
      </c>
      <c r="U402" s="3083"/>
      <c r="V402" s="3084"/>
      <c r="W402" s="3082">
        <v>21</v>
      </c>
      <c r="X402" s="3083"/>
      <c r="Y402" s="3084"/>
      <c r="Z402" s="3082">
        <v>174</v>
      </c>
      <c r="AA402" s="3083"/>
      <c r="AB402" s="3349"/>
      <c r="AC402" s="3083">
        <v>1097</v>
      </c>
      <c r="AD402" s="3083"/>
      <c r="AE402" s="3084"/>
      <c r="AF402" s="3082">
        <v>22</v>
      </c>
      <c r="AG402" s="3083"/>
      <c r="AH402" s="3084"/>
      <c r="AI402" s="3082">
        <v>190</v>
      </c>
      <c r="AJ402" s="3083"/>
      <c r="AK402" s="3085"/>
      <c r="AL402" s="286"/>
      <c r="AM402" s="43"/>
      <c r="AN402" s="43"/>
      <c r="AO402" s="43"/>
    </row>
    <row r="403" spans="1:41" ht="25.5" customHeight="1">
      <c r="A403" s="43"/>
      <c r="B403" s="43"/>
      <c r="C403" s="3332" t="s">
        <v>904</v>
      </c>
      <c r="D403" s="3333"/>
      <c r="E403" s="3152" t="s">
        <v>369</v>
      </c>
      <c r="F403" s="3153"/>
      <c r="G403" s="3153"/>
      <c r="H403" s="3153"/>
      <c r="I403" s="3153"/>
      <c r="J403" s="3154"/>
      <c r="K403" s="3155">
        <v>6305</v>
      </c>
      <c r="L403" s="3156"/>
      <c r="M403" s="3159"/>
      <c r="N403" s="3155">
        <v>52</v>
      </c>
      <c r="O403" s="3156"/>
      <c r="P403" s="3159"/>
      <c r="Q403" s="3155">
        <v>412</v>
      </c>
      <c r="R403" s="3156"/>
      <c r="S403" s="3336"/>
      <c r="T403" s="3156">
        <v>4593</v>
      </c>
      <c r="U403" s="3156"/>
      <c r="V403" s="3159"/>
      <c r="W403" s="3155">
        <v>46</v>
      </c>
      <c r="X403" s="3156"/>
      <c r="Y403" s="3159"/>
      <c r="Z403" s="3155">
        <v>323</v>
      </c>
      <c r="AA403" s="3156"/>
      <c r="AB403" s="3336"/>
      <c r="AC403" s="3156">
        <v>4935</v>
      </c>
      <c r="AD403" s="3156"/>
      <c r="AE403" s="3159"/>
      <c r="AF403" s="3155">
        <v>45</v>
      </c>
      <c r="AG403" s="3156"/>
      <c r="AH403" s="3159"/>
      <c r="AI403" s="3155">
        <v>349</v>
      </c>
      <c r="AJ403" s="3156"/>
      <c r="AK403" s="3329"/>
      <c r="AL403" s="286"/>
      <c r="AM403" s="43"/>
      <c r="AN403" s="43"/>
      <c r="AO403" s="43"/>
    </row>
    <row r="404" spans="1:41" ht="25.5" customHeight="1">
      <c r="A404" s="43"/>
      <c r="B404" s="43"/>
      <c r="C404" s="3332"/>
      <c r="D404" s="3333"/>
      <c r="E404" s="3152" t="s">
        <v>368</v>
      </c>
      <c r="F404" s="3153"/>
      <c r="G404" s="3153"/>
      <c r="H404" s="3153"/>
      <c r="I404" s="3153"/>
      <c r="J404" s="3154"/>
      <c r="K404" s="3155">
        <v>195</v>
      </c>
      <c r="L404" s="3156"/>
      <c r="M404" s="3159"/>
      <c r="N404" s="3155">
        <v>85</v>
      </c>
      <c r="O404" s="3156"/>
      <c r="P404" s="3159"/>
      <c r="Q404" s="3155">
        <v>38</v>
      </c>
      <c r="R404" s="3156"/>
      <c r="S404" s="3336"/>
      <c r="T404" s="3156">
        <v>128</v>
      </c>
      <c r="U404" s="3156"/>
      <c r="V404" s="3159"/>
      <c r="W404" s="3155">
        <v>75</v>
      </c>
      <c r="X404" s="3156"/>
      <c r="Y404" s="3159"/>
      <c r="Z404" s="3155">
        <v>30</v>
      </c>
      <c r="AA404" s="3156"/>
      <c r="AB404" s="3336"/>
      <c r="AC404" s="3156">
        <v>152</v>
      </c>
      <c r="AD404" s="3156"/>
      <c r="AE404" s="3159"/>
      <c r="AF404" s="3155">
        <v>79</v>
      </c>
      <c r="AG404" s="3156"/>
      <c r="AH404" s="3159"/>
      <c r="AI404" s="3155">
        <v>46</v>
      </c>
      <c r="AJ404" s="3156"/>
      <c r="AK404" s="3329"/>
      <c r="AL404" s="286"/>
      <c r="AM404" s="43"/>
      <c r="AN404" s="43"/>
      <c r="AO404" s="43"/>
    </row>
    <row r="405" spans="1:41" ht="25.5" customHeight="1">
      <c r="A405" s="43"/>
      <c r="B405" s="43"/>
      <c r="C405" s="3332"/>
      <c r="D405" s="3333"/>
      <c r="E405" s="3152" t="s">
        <v>367</v>
      </c>
      <c r="F405" s="3153"/>
      <c r="G405" s="3153"/>
      <c r="H405" s="3153"/>
      <c r="I405" s="3153"/>
      <c r="J405" s="3154"/>
      <c r="K405" s="3155">
        <v>318</v>
      </c>
      <c r="L405" s="3156"/>
      <c r="M405" s="3159"/>
      <c r="N405" s="3155">
        <v>27</v>
      </c>
      <c r="O405" s="3156"/>
      <c r="P405" s="3159"/>
      <c r="Q405" s="3155">
        <v>915</v>
      </c>
      <c r="R405" s="3156"/>
      <c r="S405" s="3336"/>
      <c r="T405" s="3156">
        <v>241</v>
      </c>
      <c r="U405" s="3156"/>
      <c r="V405" s="3159"/>
      <c r="W405" s="3155">
        <v>20</v>
      </c>
      <c r="X405" s="3156"/>
      <c r="Y405" s="3159"/>
      <c r="Z405" s="3155">
        <v>659</v>
      </c>
      <c r="AA405" s="3156"/>
      <c r="AB405" s="3336"/>
      <c r="AC405" s="3156">
        <v>209</v>
      </c>
      <c r="AD405" s="3156"/>
      <c r="AE405" s="3159"/>
      <c r="AF405" s="3155">
        <v>21</v>
      </c>
      <c r="AG405" s="3156"/>
      <c r="AH405" s="3159"/>
      <c r="AI405" s="3155">
        <v>617</v>
      </c>
      <c r="AJ405" s="3156"/>
      <c r="AK405" s="3329"/>
      <c r="AL405" s="286"/>
      <c r="AM405" s="43"/>
      <c r="AN405" s="43"/>
      <c r="AO405" s="43"/>
    </row>
    <row r="406" spans="1:41" ht="25.5" customHeight="1">
      <c r="A406" s="43"/>
      <c r="B406" s="43"/>
      <c r="C406" s="3332"/>
      <c r="D406" s="3333"/>
      <c r="E406" s="3152" t="s">
        <v>905</v>
      </c>
      <c r="F406" s="3153"/>
      <c r="G406" s="3153"/>
      <c r="H406" s="3153"/>
      <c r="I406" s="3153"/>
      <c r="J406" s="3154"/>
      <c r="K406" s="3155">
        <v>2386</v>
      </c>
      <c r="L406" s="3156"/>
      <c r="M406" s="3159"/>
      <c r="N406" s="3155">
        <v>23</v>
      </c>
      <c r="O406" s="3156"/>
      <c r="P406" s="3159"/>
      <c r="Q406" s="3155">
        <v>218</v>
      </c>
      <c r="R406" s="3156"/>
      <c r="S406" s="3336"/>
      <c r="T406" s="3156">
        <v>1734</v>
      </c>
      <c r="U406" s="3156"/>
      <c r="V406" s="3159"/>
      <c r="W406" s="3155">
        <v>17</v>
      </c>
      <c r="X406" s="3156"/>
      <c r="Y406" s="3159"/>
      <c r="Z406" s="3155">
        <v>171</v>
      </c>
      <c r="AA406" s="3156"/>
      <c r="AB406" s="3336"/>
      <c r="AC406" s="3156">
        <v>1763</v>
      </c>
      <c r="AD406" s="3156"/>
      <c r="AE406" s="3159"/>
      <c r="AF406" s="3155">
        <v>19</v>
      </c>
      <c r="AG406" s="3156"/>
      <c r="AH406" s="3159"/>
      <c r="AI406" s="3155">
        <v>183</v>
      </c>
      <c r="AJ406" s="3156"/>
      <c r="AK406" s="3329"/>
      <c r="AL406" s="286"/>
      <c r="AM406" s="43"/>
      <c r="AN406" s="43"/>
      <c r="AO406" s="43"/>
    </row>
    <row r="407" spans="1:41" ht="25.5" customHeight="1" thickBot="1">
      <c r="A407" s="43"/>
      <c r="B407" s="43"/>
      <c r="C407" s="3581"/>
      <c r="D407" s="3582"/>
      <c r="E407" s="3583" t="s">
        <v>517</v>
      </c>
      <c r="F407" s="3584"/>
      <c r="G407" s="3584"/>
      <c r="H407" s="3584"/>
      <c r="I407" s="3584"/>
      <c r="J407" s="3585"/>
      <c r="K407" s="3079">
        <f>K403+K404+K405+K406</f>
        <v>9204</v>
      </c>
      <c r="L407" s="3080"/>
      <c r="M407" s="3088"/>
      <c r="N407" s="3079">
        <f>N403+N404+N405+N406</f>
        <v>187</v>
      </c>
      <c r="O407" s="3080"/>
      <c r="P407" s="3088"/>
      <c r="Q407" s="3079">
        <f>Q403+Q404+Q405+Q406</f>
        <v>1583</v>
      </c>
      <c r="R407" s="3080"/>
      <c r="S407" s="3080"/>
      <c r="T407" s="3467">
        <f>T403+T404+T405+T406</f>
        <v>6696</v>
      </c>
      <c r="U407" s="3464"/>
      <c r="V407" s="3402"/>
      <c r="W407" s="3079">
        <f>W403+W404+W405+W406</f>
        <v>158</v>
      </c>
      <c r="X407" s="3080"/>
      <c r="Y407" s="3088"/>
      <c r="Z407" s="3079">
        <f>Z403+Z404+Z405+Z406</f>
        <v>1183</v>
      </c>
      <c r="AA407" s="3080"/>
      <c r="AB407" s="3080"/>
      <c r="AC407" s="3467">
        <f>AC403+AC404+AC405+AC406</f>
        <v>7059</v>
      </c>
      <c r="AD407" s="3464"/>
      <c r="AE407" s="3402"/>
      <c r="AF407" s="3079">
        <f>AF403+AF404+AF405+AF406</f>
        <v>164</v>
      </c>
      <c r="AG407" s="3080"/>
      <c r="AH407" s="3088"/>
      <c r="AI407" s="3373">
        <f>AI403+AI404+AI405+AI406</f>
        <v>1195</v>
      </c>
      <c r="AJ407" s="3464"/>
      <c r="AK407" s="3465"/>
      <c r="AL407" s="286"/>
      <c r="AM407" s="43"/>
      <c r="AN407" s="43"/>
      <c r="AO407" s="43"/>
    </row>
    <row r="408" spans="1:41" ht="13.5" customHeight="1">
      <c r="A408" s="43"/>
      <c r="B408" s="43"/>
      <c r="C408" s="82" t="s">
        <v>1362</v>
      </c>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L408" s="43"/>
      <c r="AM408" s="43"/>
      <c r="AN408" s="43"/>
      <c r="AO408" s="43"/>
    </row>
    <row r="409" spans="1:41" ht="12.6" customHeight="1">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333"/>
      <c r="AL409" s="43"/>
      <c r="AM409" s="43"/>
      <c r="AN409" s="43"/>
      <c r="AO409" s="43"/>
    </row>
    <row r="410" spans="1:41" ht="12.6" customHeight="1">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row>
    <row r="411" spans="1:41" ht="16.5" customHeight="1">
      <c r="A411" s="202" t="s">
        <v>1824</v>
      </c>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row>
    <row r="412" spans="1:41" ht="13.5" customHeight="1" thickBot="1">
      <c r="A412" s="43"/>
      <c r="B412" s="43"/>
      <c r="C412" s="43"/>
      <c r="D412" s="43"/>
      <c r="E412" s="43"/>
      <c r="F412" s="43"/>
      <c r="G412" s="43"/>
      <c r="H412" s="328"/>
      <c r="I412" s="43"/>
      <c r="J412" s="43"/>
      <c r="K412" s="43"/>
      <c r="L412" s="43"/>
      <c r="M412" s="43"/>
      <c r="N412" s="43"/>
      <c r="O412" s="43"/>
      <c r="P412" s="43"/>
      <c r="Q412" s="43"/>
      <c r="R412" s="43"/>
      <c r="S412" s="43"/>
      <c r="T412" s="43"/>
      <c r="U412" s="43"/>
      <c r="V412" s="43"/>
      <c r="W412" s="43"/>
      <c r="X412" s="43"/>
      <c r="Y412" s="43"/>
      <c r="Z412" s="43"/>
      <c r="AA412" s="43"/>
      <c r="AB412" s="43"/>
      <c r="AC412" s="109" t="s">
        <v>3481</v>
      </c>
      <c r="AD412" s="43"/>
      <c r="AE412" s="43"/>
      <c r="AF412" s="43"/>
      <c r="AG412" s="43"/>
      <c r="AH412" s="43"/>
      <c r="AI412" s="43"/>
      <c r="AJ412" s="43"/>
      <c r="AK412" s="43"/>
      <c r="AL412" s="43"/>
      <c r="AM412" s="43"/>
      <c r="AN412" s="43"/>
      <c r="AO412" s="43"/>
    </row>
    <row r="413" spans="1:41" ht="19.5" customHeight="1">
      <c r="A413" s="43"/>
      <c r="B413" s="43"/>
      <c r="C413" s="3128" t="s">
        <v>2066</v>
      </c>
      <c r="D413" s="3129"/>
      <c r="E413" s="3129"/>
      <c r="F413" s="3129"/>
      <c r="G413" s="3129"/>
      <c r="H413" s="3129"/>
      <c r="I413" s="3130"/>
      <c r="J413" s="3567" t="s">
        <v>906</v>
      </c>
      <c r="K413" s="3129"/>
      <c r="L413" s="3129"/>
      <c r="M413" s="3129"/>
      <c r="N413" s="3129"/>
      <c r="O413" s="3129"/>
      <c r="P413" s="3129"/>
      <c r="Q413" s="3129"/>
      <c r="R413" s="3129"/>
      <c r="S413" s="3129"/>
      <c r="T413" s="3129"/>
      <c r="U413" s="3130"/>
      <c r="V413" s="3575" t="s">
        <v>1843</v>
      </c>
      <c r="W413" s="3575"/>
      <c r="X413" s="3575"/>
      <c r="Y413" s="3575"/>
      <c r="Z413" s="3575"/>
      <c r="AA413" s="3575"/>
      <c r="AB413" s="3575"/>
      <c r="AC413" s="3576"/>
      <c r="AD413" s="291"/>
      <c r="AE413" s="43"/>
      <c r="AF413" s="43"/>
      <c r="AG413" s="43"/>
      <c r="AH413" s="43"/>
      <c r="AI413" s="43"/>
      <c r="AJ413" s="43"/>
      <c r="AK413" s="43"/>
      <c r="AL413" s="43"/>
      <c r="AM413" s="43"/>
      <c r="AN413" s="43"/>
      <c r="AO413" s="43"/>
    </row>
    <row r="414" spans="1:41" ht="19.5" customHeight="1">
      <c r="A414" s="43"/>
      <c r="B414" s="43"/>
      <c r="C414" s="3131"/>
      <c r="D414" s="3132"/>
      <c r="E414" s="3132"/>
      <c r="F414" s="3132"/>
      <c r="G414" s="3132"/>
      <c r="H414" s="3132"/>
      <c r="I414" s="3133"/>
      <c r="J414" s="3152" t="s">
        <v>258</v>
      </c>
      <c r="K414" s="3153"/>
      <c r="L414" s="3153"/>
      <c r="M414" s="3154"/>
      <c r="N414" s="3152" t="s">
        <v>4</v>
      </c>
      <c r="O414" s="3153"/>
      <c r="P414" s="3153"/>
      <c r="Q414" s="3154"/>
      <c r="R414" s="3577" t="s">
        <v>5</v>
      </c>
      <c r="S414" s="3578"/>
      <c r="T414" s="3578"/>
      <c r="U414" s="3579"/>
      <c r="V414" s="3227" t="s">
        <v>907</v>
      </c>
      <c r="W414" s="3227"/>
      <c r="X414" s="3227"/>
      <c r="Y414" s="3227"/>
      <c r="Z414" s="3569" t="s">
        <v>908</v>
      </c>
      <c r="AA414" s="3569"/>
      <c r="AB414" s="3569"/>
      <c r="AC414" s="3580"/>
      <c r="AD414" s="43"/>
      <c r="AE414" s="43"/>
      <c r="AF414" s="43"/>
      <c r="AG414" s="43"/>
      <c r="AH414" s="43"/>
      <c r="AI414" s="43"/>
      <c r="AJ414" s="43"/>
      <c r="AK414" s="43"/>
      <c r="AL414" s="43"/>
      <c r="AM414" s="43"/>
      <c r="AN414" s="43"/>
      <c r="AO414" s="43"/>
    </row>
    <row r="415" spans="1:41" ht="19.5" customHeight="1">
      <c r="A415" s="43"/>
      <c r="B415" s="43"/>
      <c r="C415" s="3571" t="s">
        <v>2498</v>
      </c>
      <c r="D415" s="3072"/>
      <c r="E415" s="3072"/>
      <c r="F415" s="3072"/>
      <c r="G415" s="3072"/>
      <c r="H415" s="3072"/>
      <c r="I415" s="3073"/>
      <c r="J415" s="3242">
        <v>777</v>
      </c>
      <c r="K415" s="3243"/>
      <c r="L415" s="3243"/>
      <c r="M415" s="3244"/>
      <c r="N415" s="3242">
        <v>389</v>
      </c>
      <c r="O415" s="3243"/>
      <c r="P415" s="3243"/>
      <c r="Q415" s="3244"/>
      <c r="R415" s="3242">
        <v>388</v>
      </c>
      <c r="S415" s="3243"/>
      <c r="T415" s="3243"/>
      <c r="U415" s="3244"/>
      <c r="V415" s="3242">
        <v>582</v>
      </c>
      <c r="W415" s="3243"/>
      <c r="X415" s="3243"/>
      <c r="Y415" s="3244"/>
      <c r="Z415" s="3572">
        <v>74.900000000000006</v>
      </c>
      <c r="AA415" s="3573"/>
      <c r="AB415" s="3573"/>
      <c r="AC415" s="3574"/>
      <c r="AD415" s="43"/>
      <c r="AE415" s="43"/>
      <c r="AF415" s="43"/>
      <c r="AG415" s="43"/>
      <c r="AH415" s="43"/>
      <c r="AI415" s="43"/>
      <c r="AJ415" s="43"/>
      <c r="AK415" s="43"/>
      <c r="AL415" s="43"/>
      <c r="AM415" s="43"/>
      <c r="AN415" s="43"/>
      <c r="AO415" s="43"/>
    </row>
    <row r="416" spans="1:41" ht="19.5" customHeight="1">
      <c r="A416" s="43"/>
      <c r="B416" s="43"/>
      <c r="C416" s="3067" t="s">
        <v>2632</v>
      </c>
      <c r="D416" s="2841"/>
      <c r="E416" s="2841"/>
      <c r="F416" s="2841"/>
      <c r="G416" s="2841"/>
      <c r="H416" s="2841"/>
      <c r="I416" s="3068"/>
      <c r="J416" s="3141">
        <v>744</v>
      </c>
      <c r="K416" s="3142"/>
      <c r="L416" s="3142"/>
      <c r="M416" s="3143"/>
      <c r="N416" s="3141">
        <v>375</v>
      </c>
      <c r="O416" s="3142"/>
      <c r="P416" s="3142"/>
      <c r="Q416" s="3143"/>
      <c r="R416" s="3141">
        <v>369</v>
      </c>
      <c r="S416" s="3142"/>
      <c r="T416" s="3142"/>
      <c r="U416" s="3143"/>
      <c r="V416" s="3141">
        <v>557</v>
      </c>
      <c r="W416" s="3142"/>
      <c r="X416" s="3142"/>
      <c r="Y416" s="3143"/>
      <c r="Z416" s="3491">
        <v>74.900000000000006</v>
      </c>
      <c r="AA416" s="3492"/>
      <c r="AB416" s="3492"/>
      <c r="AC416" s="3493"/>
      <c r="AD416" s="43"/>
      <c r="AE416" s="43"/>
      <c r="AF416" s="43"/>
      <c r="AG416" s="43"/>
      <c r="AH416" s="43"/>
      <c r="AI416" s="43"/>
      <c r="AJ416" s="43"/>
      <c r="AK416" s="43"/>
      <c r="AL416" s="43"/>
      <c r="AM416" s="43"/>
      <c r="AN416" s="43"/>
      <c r="AO416" s="43"/>
    </row>
    <row r="417" spans="1:41" ht="19.5" customHeight="1">
      <c r="A417" s="43"/>
      <c r="B417" s="43"/>
      <c r="C417" s="3067" t="s">
        <v>2633</v>
      </c>
      <c r="D417" s="2841"/>
      <c r="E417" s="2841"/>
      <c r="F417" s="2841"/>
      <c r="G417" s="2841"/>
      <c r="H417" s="2841"/>
      <c r="I417" s="3068"/>
      <c r="J417" s="3141">
        <v>774</v>
      </c>
      <c r="K417" s="3142"/>
      <c r="L417" s="3142"/>
      <c r="M417" s="3143"/>
      <c r="N417" s="3141">
        <v>408</v>
      </c>
      <c r="O417" s="3142"/>
      <c r="P417" s="3142"/>
      <c r="Q417" s="3143"/>
      <c r="R417" s="3141">
        <v>366</v>
      </c>
      <c r="S417" s="3142"/>
      <c r="T417" s="3142"/>
      <c r="U417" s="3143"/>
      <c r="V417" s="3141">
        <v>583</v>
      </c>
      <c r="W417" s="3142"/>
      <c r="X417" s="3142"/>
      <c r="Y417" s="3143"/>
      <c r="Z417" s="3491">
        <v>75.3</v>
      </c>
      <c r="AA417" s="3492"/>
      <c r="AB417" s="3492"/>
      <c r="AC417" s="3493"/>
      <c r="AD417" s="43"/>
      <c r="AE417" s="43"/>
      <c r="AF417" s="43"/>
      <c r="AG417" s="43"/>
      <c r="AH417" s="43"/>
      <c r="AI417" s="43"/>
      <c r="AJ417" s="43"/>
      <c r="AK417" s="43"/>
      <c r="AL417" s="43"/>
      <c r="AM417" s="43"/>
      <c r="AN417" s="43"/>
      <c r="AO417" s="43"/>
    </row>
    <row r="418" spans="1:41" ht="19.5" customHeight="1">
      <c r="A418" s="43"/>
      <c r="B418" s="43"/>
      <c r="C418" s="3067" t="s">
        <v>2634</v>
      </c>
      <c r="D418" s="2841"/>
      <c r="E418" s="2841"/>
      <c r="F418" s="2841"/>
      <c r="G418" s="2841"/>
      <c r="H418" s="2841"/>
      <c r="I418" s="3068"/>
      <c r="J418" s="3141">
        <v>812</v>
      </c>
      <c r="K418" s="3142"/>
      <c r="L418" s="3142"/>
      <c r="M418" s="3143"/>
      <c r="N418" s="2840">
        <v>417</v>
      </c>
      <c r="O418" s="2841"/>
      <c r="P418" s="2841"/>
      <c r="Q418" s="3068"/>
      <c r="R418" s="2840">
        <v>395</v>
      </c>
      <c r="S418" s="2841"/>
      <c r="T418" s="2841"/>
      <c r="U418" s="3068"/>
      <c r="V418" s="3141">
        <v>530</v>
      </c>
      <c r="W418" s="3142"/>
      <c r="X418" s="3142"/>
      <c r="Y418" s="3143"/>
      <c r="Z418" s="3491">
        <v>65.3</v>
      </c>
      <c r="AA418" s="3492"/>
      <c r="AB418" s="3492"/>
      <c r="AC418" s="3493"/>
      <c r="AD418" s="43"/>
      <c r="AE418" s="43"/>
      <c r="AF418" s="43"/>
      <c r="AG418" s="43"/>
      <c r="AH418" s="43"/>
      <c r="AI418" s="43"/>
      <c r="AJ418" s="43"/>
      <c r="AK418" s="43"/>
      <c r="AL418" s="43"/>
      <c r="AM418" s="43"/>
      <c r="AN418" s="43"/>
      <c r="AO418" s="43"/>
    </row>
    <row r="419" spans="1:41" ht="19.5" customHeight="1" thickBot="1">
      <c r="A419" s="43"/>
      <c r="B419" s="43"/>
      <c r="C419" s="3315" t="s">
        <v>2635</v>
      </c>
      <c r="D419" s="2845"/>
      <c r="E419" s="2845"/>
      <c r="F419" s="2845"/>
      <c r="G419" s="2845"/>
      <c r="H419" s="2845"/>
      <c r="I419" s="3065"/>
      <c r="J419" s="3146">
        <v>844</v>
      </c>
      <c r="K419" s="3147"/>
      <c r="L419" s="3147"/>
      <c r="M419" s="3148"/>
      <c r="N419" s="2844">
        <v>411</v>
      </c>
      <c r="O419" s="2845"/>
      <c r="P419" s="2845"/>
      <c r="Q419" s="3065"/>
      <c r="R419" s="2844">
        <v>433</v>
      </c>
      <c r="S419" s="2845"/>
      <c r="T419" s="2845"/>
      <c r="U419" s="3065"/>
      <c r="V419" s="3146">
        <v>540</v>
      </c>
      <c r="W419" s="3147"/>
      <c r="X419" s="3147"/>
      <c r="Y419" s="3148"/>
      <c r="Z419" s="3488">
        <v>64</v>
      </c>
      <c r="AA419" s="3489"/>
      <c r="AB419" s="3489"/>
      <c r="AC419" s="3490"/>
      <c r="AD419" s="43"/>
      <c r="AE419" s="43"/>
      <c r="AF419" s="43"/>
      <c r="AG419" s="43"/>
      <c r="AH419" s="43"/>
      <c r="AI419" s="43"/>
      <c r="AJ419" s="43"/>
      <c r="AK419" s="43"/>
      <c r="AL419" s="43"/>
      <c r="AM419" s="43"/>
      <c r="AN419" s="43"/>
      <c r="AO419" s="43"/>
    </row>
    <row r="420" spans="1:41" ht="13.5" customHeight="1">
      <c r="A420" s="43"/>
      <c r="B420" s="43"/>
      <c r="C420" s="82" t="s">
        <v>1362</v>
      </c>
      <c r="D420" s="43"/>
      <c r="E420" s="43"/>
      <c r="F420" s="43"/>
      <c r="G420" s="43"/>
      <c r="H420" s="75"/>
      <c r="I420" s="43"/>
      <c r="J420" s="43"/>
      <c r="K420" s="43"/>
      <c r="L420" s="43"/>
      <c r="M420" s="43"/>
      <c r="N420" s="43"/>
      <c r="O420" s="43"/>
      <c r="P420" s="43"/>
      <c r="Q420" s="43"/>
      <c r="R420" s="43"/>
      <c r="S420" s="43"/>
      <c r="T420" s="43"/>
      <c r="U420" s="43"/>
      <c r="V420" s="43"/>
      <c r="W420" s="43"/>
      <c r="X420" s="43"/>
      <c r="Y420" s="43"/>
      <c r="Z420" s="43"/>
      <c r="AA420" s="43"/>
      <c r="AB420" s="43"/>
      <c r="AD420" s="43"/>
      <c r="AE420" s="43"/>
      <c r="AF420" s="43"/>
      <c r="AG420" s="43"/>
      <c r="AH420" s="43"/>
      <c r="AI420" s="43"/>
      <c r="AJ420" s="43"/>
      <c r="AK420" s="43"/>
      <c r="AL420" s="43"/>
      <c r="AM420" s="43"/>
      <c r="AN420" s="43"/>
      <c r="AO420" s="43"/>
    </row>
    <row r="421" spans="1:41" ht="12.6" customHeight="1">
      <c r="A421" s="43"/>
      <c r="B421" s="43"/>
      <c r="C421" s="43"/>
      <c r="D421" s="43"/>
      <c r="E421" s="43"/>
      <c r="F421" s="43"/>
      <c r="G421" s="43"/>
      <c r="H421" s="75"/>
      <c r="I421" s="43"/>
      <c r="J421" s="43"/>
      <c r="K421" s="43"/>
      <c r="L421" s="43"/>
      <c r="M421" s="43"/>
      <c r="N421" s="43"/>
      <c r="O421" s="43"/>
      <c r="P421" s="43"/>
      <c r="Q421" s="43"/>
      <c r="R421" s="43"/>
      <c r="S421" s="43"/>
      <c r="T421" s="43"/>
      <c r="U421" s="43"/>
      <c r="V421" s="43"/>
      <c r="W421" s="43"/>
      <c r="X421" s="43"/>
      <c r="Y421" s="43"/>
      <c r="Z421" s="43"/>
      <c r="AA421" s="43"/>
      <c r="AB421" s="43"/>
      <c r="AC421" s="333"/>
      <c r="AD421" s="43"/>
      <c r="AE421" s="43"/>
      <c r="AF421" s="43"/>
      <c r="AG421" s="43"/>
      <c r="AH421" s="43"/>
      <c r="AI421" s="43"/>
      <c r="AJ421" s="43"/>
      <c r="AK421" s="43"/>
      <c r="AL421" s="43"/>
      <c r="AM421" s="43"/>
      <c r="AN421" s="43"/>
      <c r="AO421" s="43"/>
    </row>
    <row r="422" spans="1:41" ht="12.6" customHeight="1">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row>
    <row r="423" spans="1:41" ht="16.5" customHeight="1">
      <c r="A423" s="202" t="s">
        <v>1825</v>
      </c>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row>
    <row r="424" spans="1:41" ht="13.5" customHeight="1">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row>
    <row r="425" spans="1:41" ht="13.5" customHeight="1">
      <c r="A425" s="43"/>
      <c r="B425" s="43"/>
      <c r="C425" s="306" t="s">
        <v>3250</v>
      </c>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333" t="s">
        <v>2195</v>
      </c>
    </row>
    <row r="426" spans="1:41" ht="13.5" customHeight="1" thickBot="1">
      <c r="A426" s="43"/>
      <c r="B426" s="43"/>
      <c r="C426" s="43"/>
      <c r="D426" s="43"/>
      <c r="E426" s="43"/>
      <c r="F426" s="43"/>
      <c r="G426" s="43"/>
      <c r="H426" s="43"/>
      <c r="I426" s="43"/>
      <c r="J426" s="43"/>
      <c r="K426" s="43"/>
      <c r="L426" s="44"/>
      <c r="M426" s="33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109" t="s">
        <v>559</v>
      </c>
    </row>
    <row r="427" spans="1:41" ht="13.5" customHeight="1">
      <c r="A427" s="43"/>
      <c r="B427" s="43"/>
      <c r="C427" s="3563" t="s">
        <v>2049</v>
      </c>
      <c r="D427" s="3564"/>
      <c r="E427" s="3564"/>
      <c r="F427" s="3564"/>
      <c r="G427" s="3564"/>
      <c r="H427" s="3565"/>
      <c r="I427" s="3567" t="s">
        <v>1</v>
      </c>
      <c r="J427" s="3129"/>
      <c r="K427" s="3130"/>
      <c r="L427" s="3567" t="s">
        <v>909</v>
      </c>
      <c r="M427" s="3129"/>
      <c r="N427" s="3129"/>
      <c r="O427" s="3129"/>
      <c r="P427" s="3129"/>
      <c r="Q427" s="3129"/>
      <c r="R427" s="3129"/>
      <c r="S427" s="3129"/>
      <c r="T427" s="3129"/>
      <c r="U427" s="3129"/>
      <c r="V427" s="3129"/>
      <c r="W427" s="3129"/>
      <c r="X427" s="3129"/>
      <c r="Y427" s="3129"/>
      <c r="Z427" s="3129"/>
      <c r="AA427" s="3129"/>
      <c r="AB427" s="3129"/>
      <c r="AC427" s="3129"/>
      <c r="AD427" s="3129"/>
      <c r="AE427" s="3129"/>
      <c r="AF427" s="3129"/>
      <c r="AG427" s="3129"/>
      <c r="AH427" s="3129"/>
      <c r="AI427" s="3129"/>
      <c r="AJ427" s="3129"/>
      <c r="AK427" s="3129"/>
      <c r="AL427" s="3129"/>
      <c r="AM427" s="3129"/>
      <c r="AN427" s="3129"/>
      <c r="AO427" s="3568"/>
    </row>
    <row r="428" spans="1:41" ht="13.5" customHeight="1">
      <c r="A428" s="43"/>
      <c r="B428" s="43"/>
      <c r="C428" s="3100"/>
      <c r="D428" s="3069"/>
      <c r="E428" s="3069"/>
      <c r="F428" s="3069"/>
      <c r="G428" s="3069"/>
      <c r="H428" s="3070"/>
      <c r="I428" s="3201"/>
      <c r="J428" s="3151"/>
      <c r="K428" s="3202"/>
      <c r="L428" s="3193" t="s">
        <v>3</v>
      </c>
      <c r="M428" s="3194"/>
      <c r="N428" s="3195"/>
      <c r="O428" s="3227" t="s">
        <v>910</v>
      </c>
      <c r="P428" s="3227"/>
      <c r="Q428" s="3227"/>
      <c r="R428" s="3227"/>
      <c r="S428" s="3227"/>
      <c r="T428" s="3227"/>
      <c r="U428" s="3227"/>
      <c r="V428" s="3227"/>
      <c r="W428" s="3227"/>
      <c r="X428" s="3227"/>
      <c r="Y428" s="3227"/>
      <c r="Z428" s="3227"/>
      <c r="AA428" s="3227"/>
      <c r="AB428" s="3227"/>
      <c r="AC428" s="3227"/>
      <c r="AD428" s="3227"/>
      <c r="AE428" s="3227"/>
      <c r="AF428" s="3227"/>
      <c r="AG428" s="3569" t="s">
        <v>911</v>
      </c>
      <c r="AH428" s="3569"/>
      <c r="AI428" s="3569"/>
      <c r="AJ428" s="3227" t="s">
        <v>912</v>
      </c>
      <c r="AK428" s="3227"/>
      <c r="AL428" s="3227"/>
      <c r="AM428" s="3227" t="s">
        <v>913</v>
      </c>
      <c r="AN428" s="3227"/>
      <c r="AO428" s="3570"/>
    </row>
    <row r="429" spans="1:41" ht="13.5" customHeight="1">
      <c r="A429" s="43"/>
      <c r="B429" s="43"/>
      <c r="C429" s="3100"/>
      <c r="D429" s="3069"/>
      <c r="E429" s="3069"/>
      <c r="F429" s="3069"/>
      <c r="G429" s="3069"/>
      <c r="H429" s="3070"/>
      <c r="I429" s="3201"/>
      <c r="J429" s="3151"/>
      <c r="K429" s="3202"/>
      <c r="L429" s="3201"/>
      <c r="M429" s="3151"/>
      <c r="N429" s="3202"/>
      <c r="O429" s="3193" t="s">
        <v>914</v>
      </c>
      <c r="P429" s="3194"/>
      <c r="Q429" s="3195"/>
      <c r="R429" s="3274" t="s">
        <v>915</v>
      </c>
      <c r="S429" s="3275"/>
      <c r="T429" s="3318"/>
      <c r="U429" s="3274" t="s">
        <v>916</v>
      </c>
      <c r="V429" s="3275"/>
      <c r="W429" s="3318"/>
      <c r="X429" s="3274" t="s">
        <v>917</v>
      </c>
      <c r="Y429" s="3275"/>
      <c r="Z429" s="3318"/>
      <c r="AA429" s="3274" t="s">
        <v>1363</v>
      </c>
      <c r="AB429" s="3275"/>
      <c r="AC429" s="3318"/>
      <c r="AD429" s="3274" t="s">
        <v>918</v>
      </c>
      <c r="AE429" s="3275"/>
      <c r="AF429" s="3318"/>
      <c r="AG429" s="3274" t="s">
        <v>919</v>
      </c>
      <c r="AH429" s="3275"/>
      <c r="AI429" s="3318"/>
      <c r="AJ429" s="3322" t="s">
        <v>920</v>
      </c>
      <c r="AK429" s="3323"/>
      <c r="AL429" s="3324"/>
      <c r="AM429" s="3322" t="s">
        <v>921</v>
      </c>
      <c r="AN429" s="3323"/>
      <c r="AO429" s="3560"/>
    </row>
    <row r="430" spans="1:41" ht="13.5" customHeight="1">
      <c r="A430" s="43"/>
      <c r="B430" s="43"/>
      <c r="C430" s="3100"/>
      <c r="D430" s="3069"/>
      <c r="E430" s="3069"/>
      <c r="F430" s="3069"/>
      <c r="G430" s="3069"/>
      <c r="H430" s="3070"/>
      <c r="I430" s="3201"/>
      <c r="J430" s="3151"/>
      <c r="K430" s="3202"/>
      <c r="L430" s="3201"/>
      <c r="M430" s="3151"/>
      <c r="N430" s="3202"/>
      <c r="O430" s="3201"/>
      <c r="P430" s="3151"/>
      <c r="Q430" s="3202"/>
      <c r="R430" s="3319"/>
      <c r="S430" s="3118"/>
      <c r="T430" s="3320"/>
      <c r="U430" s="3319"/>
      <c r="V430" s="3118"/>
      <c r="W430" s="3320"/>
      <c r="X430" s="3319"/>
      <c r="Y430" s="3118"/>
      <c r="Z430" s="3320"/>
      <c r="AA430" s="3319"/>
      <c r="AB430" s="3118"/>
      <c r="AC430" s="3320"/>
      <c r="AD430" s="3319"/>
      <c r="AE430" s="3118"/>
      <c r="AF430" s="3320"/>
      <c r="AG430" s="3319"/>
      <c r="AH430" s="3118"/>
      <c r="AI430" s="3320"/>
      <c r="AJ430" s="3301"/>
      <c r="AK430" s="3302"/>
      <c r="AL430" s="3303"/>
      <c r="AM430" s="3301"/>
      <c r="AN430" s="3302"/>
      <c r="AO430" s="3561"/>
    </row>
    <row r="431" spans="1:41" ht="13.5" customHeight="1">
      <c r="A431" s="43"/>
      <c r="B431" s="43"/>
      <c r="C431" s="3566"/>
      <c r="D431" s="3515"/>
      <c r="E431" s="3515"/>
      <c r="F431" s="3515"/>
      <c r="G431" s="3515"/>
      <c r="H431" s="3516"/>
      <c r="I431" s="3196"/>
      <c r="J431" s="3132"/>
      <c r="K431" s="3133"/>
      <c r="L431" s="3196"/>
      <c r="M431" s="3132"/>
      <c r="N431" s="3133"/>
      <c r="O431" s="3196"/>
      <c r="P431" s="3132"/>
      <c r="Q431" s="3133"/>
      <c r="R431" s="3276"/>
      <c r="S431" s="3120"/>
      <c r="T431" s="3321"/>
      <c r="U431" s="3276"/>
      <c r="V431" s="3120"/>
      <c r="W431" s="3321"/>
      <c r="X431" s="3276"/>
      <c r="Y431" s="3120"/>
      <c r="Z431" s="3321"/>
      <c r="AA431" s="3276"/>
      <c r="AB431" s="3120"/>
      <c r="AC431" s="3321"/>
      <c r="AD431" s="3276"/>
      <c r="AE431" s="3120"/>
      <c r="AF431" s="3321"/>
      <c r="AG431" s="3276"/>
      <c r="AH431" s="3120"/>
      <c r="AI431" s="3321"/>
      <c r="AJ431" s="3325"/>
      <c r="AK431" s="3326"/>
      <c r="AL431" s="3327"/>
      <c r="AM431" s="3325"/>
      <c r="AN431" s="3326"/>
      <c r="AO431" s="3562"/>
    </row>
    <row r="432" spans="1:41" ht="13.5" customHeight="1">
      <c r="A432" s="43"/>
      <c r="B432" s="43"/>
      <c r="C432" s="3067" t="s">
        <v>2397</v>
      </c>
      <c r="D432" s="2841"/>
      <c r="E432" s="2841"/>
      <c r="F432" s="2841"/>
      <c r="G432" s="2841"/>
      <c r="H432" s="3068"/>
      <c r="I432" s="3487">
        <v>208</v>
      </c>
      <c r="J432" s="3487"/>
      <c r="K432" s="3487"/>
      <c r="L432" s="3487">
        <v>14</v>
      </c>
      <c r="M432" s="3487"/>
      <c r="N432" s="3487"/>
      <c r="O432" s="3487">
        <v>1</v>
      </c>
      <c r="P432" s="3487"/>
      <c r="Q432" s="3487"/>
      <c r="R432" s="3487">
        <v>5</v>
      </c>
      <c r="S432" s="3487"/>
      <c r="T432" s="3487"/>
      <c r="U432" s="3487">
        <v>1</v>
      </c>
      <c r="V432" s="3487"/>
      <c r="W432" s="3487"/>
      <c r="X432" s="3487">
        <v>1</v>
      </c>
      <c r="Y432" s="3487"/>
      <c r="Z432" s="3487"/>
      <c r="AA432" s="3487">
        <v>1</v>
      </c>
      <c r="AB432" s="3487"/>
      <c r="AC432" s="3487"/>
      <c r="AD432" s="3328">
        <v>1</v>
      </c>
      <c r="AE432" s="3328"/>
      <c r="AF432" s="3328"/>
      <c r="AG432" s="3328">
        <v>1</v>
      </c>
      <c r="AH432" s="3328"/>
      <c r="AI432" s="3328"/>
      <c r="AJ432" s="3328">
        <v>1</v>
      </c>
      <c r="AK432" s="3328"/>
      <c r="AL432" s="3328"/>
      <c r="AM432" s="3328">
        <v>2</v>
      </c>
      <c r="AN432" s="3328"/>
      <c r="AO432" s="3456"/>
    </row>
    <row r="433" spans="1:41" ht="13.5" customHeight="1">
      <c r="A433" s="43"/>
      <c r="B433" s="43"/>
      <c r="C433" s="3067" t="s">
        <v>2505</v>
      </c>
      <c r="D433" s="2841"/>
      <c r="E433" s="2841"/>
      <c r="F433" s="2841"/>
      <c r="G433" s="2841"/>
      <c r="H433" s="3068"/>
      <c r="I433" s="3317">
        <v>209</v>
      </c>
      <c r="J433" s="3317"/>
      <c r="K433" s="3317"/>
      <c r="L433" s="3317">
        <v>15</v>
      </c>
      <c r="M433" s="3317"/>
      <c r="N433" s="3317"/>
      <c r="O433" s="3317">
        <v>1</v>
      </c>
      <c r="P433" s="3317"/>
      <c r="Q433" s="3317"/>
      <c r="R433" s="3317">
        <v>6</v>
      </c>
      <c r="S433" s="3317"/>
      <c r="T433" s="3317"/>
      <c r="U433" s="3317">
        <v>1</v>
      </c>
      <c r="V433" s="3317"/>
      <c r="W433" s="3317"/>
      <c r="X433" s="3317">
        <v>1</v>
      </c>
      <c r="Y433" s="3317"/>
      <c r="Z433" s="3317"/>
      <c r="AA433" s="3317">
        <v>1</v>
      </c>
      <c r="AB433" s="3317"/>
      <c r="AC433" s="3317"/>
      <c r="AD433" s="2842">
        <v>1</v>
      </c>
      <c r="AE433" s="2842"/>
      <c r="AF433" s="2842"/>
      <c r="AG433" s="2842">
        <v>1</v>
      </c>
      <c r="AH433" s="2842"/>
      <c r="AI433" s="2842"/>
      <c r="AJ433" s="2842">
        <v>1</v>
      </c>
      <c r="AK433" s="2842"/>
      <c r="AL433" s="2842"/>
      <c r="AM433" s="2842">
        <v>2</v>
      </c>
      <c r="AN433" s="2842"/>
      <c r="AO433" s="3316"/>
    </row>
    <row r="434" spans="1:41" ht="13.5" customHeight="1">
      <c r="A434" s="43"/>
      <c r="B434" s="43"/>
      <c r="C434" s="3067" t="s">
        <v>2543</v>
      </c>
      <c r="D434" s="2841"/>
      <c r="E434" s="2841"/>
      <c r="F434" s="2841"/>
      <c r="G434" s="2841"/>
      <c r="H434" s="3068"/>
      <c r="I434" s="3317">
        <v>210</v>
      </c>
      <c r="J434" s="3317"/>
      <c r="K434" s="3317"/>
      <c r="L434" s="3317">
        <v>15</v>
      </c>
      <c r="M434" s="3317"/>
      <c r="N434" s="3317"/>
      <c r="O434" s="3317">
        <v>1</v>
      </c>
      <c r="P434" s="3317"/>
      <c r="Q434" s="3317"/>
      <c r="R434" s="3317">
        <v>6</v>
      </c>
      <c r="S434" s="3317"/>
      <c r="T434" s="3317"/>
      <c r="U434" s="3317">
        <v>1</v>
      </c>
      <c r="V434" s="3317"/>
      <c r="W434" s="3317"/>
      <c r="X434" s="3317">
        <v>1</v>
      </c>
      <c r="Y434" s="3317"/>
      <c r="Z434" s="3317"/>
      <c r="AA434" s="3317">
        <v>1</v>
      </c>
      <c r="AB434" s="3317"/>
      <c r="AC434" s="3317"/>
      <c r="AD434" s="2842">
        <v>1</v>
      </c>
      <c r="AE434" s="2842"/>
      <c r="AF434" s="2842"/>
      <c r="AG434" s="2842">
        <v>1</v>
      </c>
      <c r="AH434" s="2842"/>
      <c r="AI434" s="2842"/>
      <c r="AJ434" s="2842">
        <v>1</v>
      </c>
      <c r="AK434" s="2842"/>
      <c r="AL434" s="2842"/>
      <c r="AM434" s="2842">
        <v>2</v>
      </c>
      <c r="AN434" s="2842"/>
      <c r="AO434" s="3316"/>
    </row>
    <row r="435" spans="1:41" ht="13.5" customHeight="1">
      <c r="A435" s="43"/>
      <c r="B435" s="43"/>
      <c r="C435" s="3067" t="s">
        <v>2489</v>
      </c>
      <c r="D435" s="2841"/>
      <c r="E435" s="2841"/>
      <c r="F435" s="2841"/>
      <c r="G435" s="2841"/>
      <c r="H435" s="3068"/>
      <c r="I435" s="3317">
        <v>215</v>
      </c>
      <c r="J435" s="3317"/>
      <c r="K435" s="3317"/>
      <c r="L435" s="3317">
        <v>15</v>
      </c>
      <c r="M435" s="3317"/>
      <c r="N435" s="3317"/>
      <c r="O435" s="3317">
        <v>1</v>
      </c>
      <c r="P435" s="3317"/>
      <c r="Q435" s="3317"/>
      <c r="R435" s="3317">
        <v>6</v>
      </c>
      <c r="S435" s="3317"/>
      <c r="T435" s="3317"/>
      <c r="U435" s="3317">
        <v>1</v>
      </c>
      <c r="V435" s="3317"/>
      <c r="W435" s="3317"/>
      <c r="X435" s="3317">
        <v>1</v>
      </c>
      <c r="Y435" s="3317"/>
      <c r="Z435" s="3317"/>
      <c r="AA435" s="3317">
        <v>1</v>
      </c>
      <c r="AB435" s="3317"/>
      <c r="AC435" s="3317"/>
      <c r="AD435" s="2842">
        <v>1</v>
      </c>
      <c r="AE435" s="2842"/>
      <c r="AF435" s="2842"/>
      <c r="AG435" s="2842">
        <v>1</v>
      </c>
      <c r="AH435" s="2842"/>
      <c r="AI435" s="2842"/>
      <c r="AJ435" s="2842">
        <v>1</v>
      </c>
      <c r="AK435" s="2842"/>
      <c r="AL435" s="2842"/>
      <c r="AM435" s="2842">
        <v>2</v>
      </c>
      <c r="AN435" s="2842"/>
      <c r="AO435" s="3316"/>
    </row>
    <row r="436" spans="1:41" ht="13.5" customHeight="1" thickBot="1">
      <c r="A436" s="43"/>
      <c r="B436" s="43"/>
      <c r="C436" s="3315" t="s">
        <v>2490</v>
      </c>
      <c r="D436" s="2845"/>
      <c r="E436" s="2845"/>
      <c r="F436" s="2845"/>
      <c r="G436" s="2845"/>
      <c r="H436" s="3065"/>
      <c r="I436" s="3313">
        <v>216</v>
      </c>
      <c r="J436" s="3313"/>
      <c r="K436" s="3313"/>
      <c r="L436" s="3313">
        <v>15</v>
      </c>
      <c r="M436" s="3313"/>
      <c r="N436" s="3313"/>
      <c r="O436" s="3313">
        <v>1</v>
      </c>
      <c r="P436" s="3313"/>
      <c r="Q436" s="3313"/>
      <c r="R436" s="3313">
        <v>6</v>
      </c>
      <c r="S436" s="3313"/>
      <c r="T436" s="3313"/>
      <c r="U436" s="3313">
        <v>1</v>
      </c>
      <c r="V436" s="3313"/>
      <c r="W436" s="3313"/>
      <c r="X436" s="3313">
        <v>1</v>
      </c>
      <c r="Y436" s="3313"/>
      <c r="Z436" s="3313"/>
      <c r="AA436" s="3313">
        <v>1</v>
      </c>
      <c r="AB436" s="3313"/>
      <c r="AC436" s="3313"/>
      <c r="AD436" s="2846">
        <v>1</v>
      </c>
      <c r="AE436" s="2846"/>
      <c r="AF436" s="2846"/>
      <c r="AG436" s="2846">
        <v>1</v>
      </c>
      <c r="AH436" s="2846"/>
      <c r="AI436" s="2846"/>
      <c r="AJ436" s="2846">
        <v>1</v>
      </c>
      <c r="AK436" s="2846"/>
      <c r="AL436" s="2846"/>
      <c r="AM436" s="2846">
        <v>2</v>
      </c>
      <c r="AN436" s="2846"/>
      <c r="AO436" s="3314"/>
    </row>
    <row r="437" spans="1:41" ht="13.5" customHeight="1">
      <c r="A437" s="43"/>
      <c r="B437" s="43"/>
      <c r="C437" s="82" t="s">
        <v>1364</v>
      </c>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row>
    <row r="438" spans="1:41" ht="12.6" customHeight="1">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333"/>
    </row>
    <row r="439" spans="1:41" ht="12.6" customHeight="1">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333"/>
    </row>
    <row r="440" spans="1:41" ht="13.5" customHeight="1">
      <c r="A440" s="43"/>
      <c r="B440" s="43"/>
      <c r="C440" s="97" t="s">
        <v>3106</v>
      </c>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333" t="s">
        <v>2195</v>
      </c>
    </row>
    <row r="441" spans="1:41" ht="13.5" customHeight="1" thickBot="1">
      <c r="A441" s="43"/>
      <c r="B441" s="43"/>
      <c r="C441" s="43"/>
      <c r="D441" s="43"/>
      <c r="E441" s="43"/>
      <c r="F441" s="43"/>
      <c r="G441" s="43"/>
      <c r="H441" s="43"/>
      <c r="I441" s="43"/>
      <c r="J441" s="43"/>
      <c r="K441" s="43"/>
      <c r="L441" s="43"/>
      <c r="M441" s="43"/>
      <c r="N441" s="33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109" t="s">
        <v>559</v>
      </c>
    </row>
    <row r="442" spans="1:41" ht="13.5" customHeight="1">
      <c r="A442" s="43"/>
      <c r="B442" s="43"/>
      <c r="C442" s="3128" t="s">
        <v>2049</v>
      </c>
      <c r="D442" s="3129"/>
      <c r="E442" s="3129"/>
      <c r="F442" s="3129"/>
      <c r="G442" s="3129"/>
      <c r="H442" s="3130"/>
      <c r="I442" s="3391" t="s">
        <v>922</v>
      </c>
      <c r="J442" s="3556"/>
      <c r="K442" s="3556"/>
      <c r="L442" s="3556"/>
      <c r="M442" s="3556"/>
      <c r="N442" s="3556"/>
      <c r="O442" s="3556"/>
      <c r="P442" s="3556"/>
      <c r="Q442" s="3556"/>
      <c r="R442" s="3556"/>
      <c r="S442" s="3556"/>
      <c r="T442" s="3556"/>
      <c r="U442" s="3556"/>
      <c r="V442" s="3556"/>
      <c r="W442" s="3557"/>
      <c r="X442" s="3105" t="s">
        <v>923</v>
      </c>
      <c r="Y442" s="3105"/>
      <c r="Z442" s="3105"/>
      <c r="AA442" s="3105"/>
      <c r="AB442" s="3105"/>
      <c r="AC442" s="3105"/>
      <c r="AD442" s="3105"/>
      <c r="AE442" s="3105"/>
      <c r="AF442" s="3105"/>
      <c r="AG442" s="3105"/>
      <c r="AH442" s="3105"/>
      <c r="AI442" s="3105"/>
      <c r="AJ442" s="3105"/>
      <c r="AK442" s="3105"/>
      <c r="AL442" s="3105"/>
      <c r="AM442" s="3105"/>
      <c r="AN442" s="3105"/>
      <c r="AO442" s="3400"/>
    </row>
    <row r="443" spans="1:41" ht="13.5" customHeight="1">
      <c r="A443" s="43"/>
      <c r="B443" s="43"/>
      <c r="C443" s="3150"/>
      <c r="D443" s="3151"/>
      <c r="E443" s="3151"/>
      <c r="F443" s="3151"/>
      <c r="G443" s="3151"/>
      <c r="H443" s="3202"/>
      <c r="I443" s="3558" t="s">
        <v>910</v>
      </c>
      <c r="J443" s="3224"/>
      <c r="K443" s="3224"/>
      <c r="L443" s="3224"/>
      <c r="M443" s="3224"/>
      <c r="N443" s="3224"/>
      <c r="O443" s="3224"/>
      <c r="P443" s="3224"/>
      <c r="Q443" s="3224"/>
      <c r="R443" s="3224"/>
      <c r="S443" s="3224"/>
      <c r="T443" s="3224"/>
      <c r="U443" s="3224"/>
      <c r="V443" s="3224"/>
      <c r="W443" s="3225"/>
      <c r="X443" s="3069" t="s">
        <v>910</v>
      </c>
      <c r="Y443" s="3069"/>
      <c r="Z443" s="3069"/>
      <c r="AA443" s="3069"/>
      <c r="AB443" s="3069"/>
      <c r="AC443" s="3069"/>
      <c r="AD443" s="3069"/>
      <c r="AE443" s="3069"/>
      <c r="AF443" s="3069"/>
      <c r="AG443" s="3069"/>
      <c r="AH443" s="3069"/>
      <c r="AI443" s="3069"/>
      <c r="AJ443" s="3069"/>
      <c r="AK443" s="3069"/>
      <c r="AL443" s="3069"/>
      <c r="AM443" s="3069"/>
      <c r="AN443" s="3069"/>
      <c r="AO443" s="3559"/>
    </row>
    <row r="444" spans="1:41" ht="13.5" customHeight="1">
      <c r="A444" s="43"/>
      <c r="B444" s="43"/>
      <c r="C444" s="3150"/>
      <c r="D444" s="3151"/>
      <c r="E444" s="3151"/>
      <c r="F444" s="3151"/>
      <c r="G444" s="3151"/>
      <c r="H444" s="3202"/>
      <c r="I444" s="3322" t="s">
        <v>3</v>
      </c>
      <c r="J444" s="3323"/>
      <c r="K444" s="3324"/>
      <c r="L444" s="3322" t="s">
        <v>920</v>
      </c>
      <c r="M444" s="3323"/>
      <c r="N444" s="3324"/>
      <c r="O444" s="3322" t="s">
        <v>924</v>
      </c>
      <c r="P444" s="3323"/>
      <c r="Q444" s="3324"/>
      <c r="R444" s="3322" t="s">
        <v>925</v>
      </c>
      <c r="S444" s="3323"/>
      <c r="T444" s="3324"/>
      <c r="U444" s="3322" t="s">
        <v>918</v>
      </c>
      <c r="V444" s="3323"/>
      <c r="W444" s="3324"/>
      <c r="X444" s="3322" t="s">
        <v>3</v>
      </c>
      <c r="Y444" s="3323"/>
      <c r="Z444" s="3324"/>
      <c r="AA444" s="3322" t="s">
        <v>920</v>
      </c>
      <c r="AB444" s="3323"/>
      <c r="AC444" s="3324"/>
      <c r="AD444" s="3322" t="s">
        <v>924</v>
      </c>
      <c r="AE444" s="3323"/>
      <c r="AF444" s="3324"/>
      <c r="AG444" s="3322" t="s">
        <v>919</v>
      </c>
      <c r="AH444" s="3323"/>
      <c r="AI444" s="3324"/>
      <c r="AJ444" s="3322" t="s">
        <v>917</v>
      </c>
      <c r="AK444" s="3323"/>
      <c r="AL444" s="3324"/>
      <c r="AM444" s="3322" t="s">
        <v>918</v>
      </c>
      <c r="AN444" s="3323"/>
      <c r="AO444" s="3560"/>
    </row>
    <row r="445" spans="1:41" ht="13.5" customHeight="1">
      <c r="A445" s="43"/>
      <c r="B445" s="43"/>
      <c r="C445" s="3150"/>
      <c r="D445" s="3151"/>
      <c r="E445" s="3151"/>
      <c r="F445" s="3151"/>
      <c r="G445" s="3151"/>
      <c r="H445" s="3202"/>
      <c r="I445" s="3301"/>
      <c r="J445" s="3302"/>
      <c r="K445" s="3303"/>
      <c r="L445" s="3301"/>
      <c r="M445" s="3302"/>
      <c r="N445" s="3303"/>
      <c r="O445" s="3301"/>
      <c r="P445" s="3302"/>
      <c r="Q445" s="3303"/>
      <c r="R445" s="3301"/>
      <c r="S445" s="3302"/>
      <c r="T445" s="3303"/>
      <c r="U445" s="3301"/>
      <c r="V445" s="3302"/>
      <c r="W445" s="3303"/>
      <c r="X445" s="3301"/>
      <c r="Y445" s="3302"/>
      <c r="Z445" s="3303"/>
      <c r="AA445" s="3301"/>
      <c r="AB445" s="3302"/>
      <c r="AC445" s="3303"/>
      <c r="AD445" s="3301"/>
      <c r="AE445" s="3302"/>
      <c r="AF445" s="3303"/>
      <c r="AG445" s="3301"/>
      <c r="AH445" s="3302"/>
      <c r="AI445" s="3303"/>
      <c r="AJ445" s="3301"/>
      <c r="AK445" s="3302"/>
      <c r="AL445" s="3303"/>
      <c r="AM445" s="3301"/>
      <c r="AN445" s="3302"/>
      <c r="AO445" s="3561"/>
    </row>
    <row r="446" spans="1:41" ht="13.5" customHeight="1">
      <c r="A446" s="43"/>
      <c r="B446" s="43"/>
      <c r="C446" s="3131"/>
      <c r="D446" s="3132"/>
      <c r="E446" s="3132"/>
      <c r="F446" s="3132"/>
      <c r="G446" s="3132"/>
      <c r="H446" s="3133"/>
      <c r="I446" s="3325"/>
      <c r="J446" s="3326"/>
      <c r="K446" s="3327"/>
      <c r="L446" s="3325"/>
      <c r="M446" s="3326"/>
      <c r="N446" s="3327"/>
      <c r="O446" s="3325"/>
      <c r="P446" s="3326"/>
      <c r="Q446" s="3327"/>
      <c r="R446" s="3325"/>
      <c r="S446" s="3326"/>
      <c r="T446" s="3327"/>
      <c r="U446" s="3325"/>
      <c r="V446" s="3326"/>
      <c r="W446" s="3327"/>
      <c r="X446" s="3325"/>
      <c r="Y446" s="3326"/>
      <c r="Z446" s="3327"/>
      <c r="AA446" s="3325"/>
      <c r="AB446" s="3326"/>
      <c r="AC446" s="3327"/>
      <c r="AD446" s="3325"/>
      <c r="AE446" s="3326"/>
      <c r="AF446" s="3327"/>
      <c r="AG446" s="3325"/>
      <c r="AH446" s="3326"/>
      <c r="AI446" s="3327"/>
      <c r="AJ446" s="3325"/>
      <c r="AK446" s="3326"/>
      <c r="AL446" s="3327"/>
      <c r="AM446" s="3325"/>
      <c r="AN446" s="3326"/>
      <c r="AO446" s="3562"/>
    </row>
    <row r="447" spans="1:41" ht="13.5" customHeight="1">
      <c r="A447" s="43"/>
      <c r="B447" s="43"/>
      <c r="C447" s="3067" t="s">
        <v>2397</v>
      </c>
      <c r="D447" s="2841"/>
      <c r="E447" s="2841"/>
      <c r="F447" s="2841"/>
      <c r="G447" s="2841"/>
      <c r="H447" s="3068"/>
      <c r="I447" s="3487">
        <v>46</v>
      </c>
      <c r="J447" s="3487"/>
      <c r="K447" s="3487"/>
      <c r="L447" s="3487">
        <v>36</v>
      </c>
      <c r="M447" s="3487"/>
      <c r="N447" s="3487"/>
      <c r="O447" s="3487">
        <v>1</v>
      </c>
      <c r="P447" s="3487"/>
      <c r="Q447" s="3487"/>
      <c r="R447" s="3487">
        <v>2</v>
      </c>
      <c r="S447" s="3487"/>
      <c r="T447" s="3487"/>
      <c r="U447" s="3487">
        <v>7</v>
      </c>
      <c r="V447" s="3487"/>
      <c r="W447" s="3487"/>
      <c r="X447" s="3487">
        <v>148</v>
      </c>
      <c r="Y447" s="3487"/>
      <c r="Z447" s="3487"/>
      <c r="AA447" s="3487">
        <v>67</v>
      </c>
      <c r="AB447" s="3487"/>
      <c r="AC447" s="3487"/>
      <c r="AD447" s="3328">
        <v>1</v>
      </c>
      <c r="AE447" s="3328"/>
      <c r="AF447" s="3328"/>
      <c r="AG447" s="3328">
        <v>13</v>
      </c>
      <c r="AH447" s="3328"/>
      <c r="AI447" s="3328"/>
      <c r="AJ447" s="3328">
        <v>39</v>
      </c>
      <c r="AK447" s="3328"/>
      <c r="AL447" s="3328"/>
      <c r="AM447" s="3328">
        <v>28</v>
      </c>
      <c r="AN447" s="3328"/>
      <c r="AO447" s="3456"/>
    </row>
    <row r="448" spans="1:41" ht="13.5" customHeight="1">
      <c r="A448" s="43"/>
      <c r="B448" s="43"/>
      <c r="C448" s="3067" t="s">
        <v>2505</v>
      </c>
      <c r="D448" s="2841"/>
      <c r="E448" s="2841"/>
      <c r="F448" s="2841"/>
      <c r="G448" s="2841"/>
      <c r="H448" s="3068"/>
      <c r="I448" s="3317">
        <v>45</v>
      </c>
      <c r="J448" s="3317"/>
      <c r="K448" s="3317"/>
      <c r="L448" s="3317">
        <v>35</v>
      </c>
      <c r="M448" s="3317"/>
      <c r="N448" s="3317"/>
      <c r="O448" s="3317">
        <v>1</v>
      </c>
      <c r="P448" s="3317"/>
      <c r="Q448" s="3317"/>
      <c r="R448" s="3317">
        <v>2</v>
      </c>
      <c r="S448" s="3317"/>
      <c r="T448" s="3317"/>
      <c r="U448" s="3317">
        <v>7</v>
      </c>
      <c r="V448" s="3317"/>
      <c r="W448" s="3317"/>
      <c r="X448" s="3317">
        <v>149</v>
      </c>
      <c r="Y448" s="3317"/>
      <c r="Z448" s="3317"/>
      <c r="AA448" s="3317">
        <v>67</v>
      </c>
      <c r="AB448" s="3317"/>
      <c r="AC448" s="3317"/>
      <c r="AD448" s="2842">
        <v>1</v>
      </c>
      <c r="AE448" s="2842"/>
      <c r="AF448" s="2842"/>
      <c r="AG448" s="2842">
        <v>14</v>
      </c>
      <c r="AH448" s="2842"/>
      <c r="AI448" s="2842"/>
      <c r="AJ448" s="2842">
        <v>39</v>
      </c>
      <c r="AK448" s="2842"/>
      <c r="AL448" s="2842"/>
      <c r="AM448" s="2842">
        <v>28</v>
      </c>
      <c r="AN448" s="2842"/>
      <c r="AO448" s="3316"/>
    </row>
    <row r="449" spans="1:41" ht="13.5" customHeight="1">
      <c r="A449" s="43"/>
      <c r="B449" s="43"/>
      <c r="C449" s="3067" t="s">
        <v>2543</v>
      </c>
      <c r="D449" s="2841"/>
      <c r="E449" s="2841"/>
      <c r="F449" s="2841"/>
      <c r="G449" s="2841"/>
      <c r="H449" s="3068"/>
      <c r="I449" s="3317">
        <v>46</v>
      </c>
      <c r="J449" s="3317"/>
      <c r="K449" s="3317"/>
      <c r="L449" s="3317">
        <v>36</v>
      </c>
      <c r="M449" s="3317"/>
      <c r="N449" s="3317"/>
      <c r="O449" s="3317">
        <v>1</v>
      </c>
      <c r="P449" s="3317"/>
      <c r="Q449" s="3317"/>
      <c r="R449" s="3317">
        <v>2</v>
      </c>
      <c r="S449" s="3317"/>
      <c r="T449" s="3317"/>
      <c r="U449" s="3317">
        <v>7</v>
      </c>
      <c r="V449" s="3317"/>
      <c r="W449" s="3317"/>
      <c r="X449" s="3317">
        <v>149</v>
      </c>
      <c r="Y449" s="3317"/>
      <c r="Z449" s="3317"/>
      <c r="AA449" s="3317">
        <v>67</v>
      </c>
      <c r="AB449" s="3317"/>
      <c r="AC449" s="3317"/>
      <c r="AD449" s="2842">
        <v>1</v>
      </c>
      <c r="AE449" s="2842"/>
      <c r="AF449" s="2842"/>
      <c r="AG449" s="2842">
        <v>14</v>
      </c>
      <c r="AH449" s="2842"/>
      <c r="AI449" s="2842"/>
      <c r="AJ449" s="2842">
        <v>39</v>
      </c>
      <c r="AK449" s="2842"/>
      <c r="AL449" s="2842"/>
      <c r="AM449" s="2842">
        <v>28</v>
      </c>
      <c r="AN449" s="2842"/>
      <c r="AO449" s="3316"/>
    </row>
    <row r="450" spans="1:41" ht="13.5" customHeight="1">
      <c r="A450" s="43"/>
      <c r="B450" s="43"/>
      <c r="C450" s="3067" t="s">
        <v>2489</v>
      </c>
      <c r="D450" s="2841"/>
      <c r="E450" s="2841"/>
      <c r="F450" s="2841"/>
      <c r="G450" s="2841"/>
      <c r="H450" s="3068"/>
      <c r="I450" s="3317">
        <v>47</v>
      </c>
      <c r="J450" s="3317"/>
      <c r="K450" s="3317"/>
      <c r="L450" s="3317">
        <v>37</v>
      </c>
      <c r="M450" s="3317"/>
      <c r="N450" s="3317"/>
      <c r="O450" s="3317">
        <v>1</v>
      </c>
      <c r="P450" s="3317"/>
      <c r="Q450" s="3317"/>
      <c r="R450" s="3317">
        <v>2</v>
      </c>
      <c r="S450" s="3317"/>
      <c r="T450" s="3317"/>
      <c r="U450" s="3317">
        <v>7</v>
      </c>
      <c r="V450" s="3317"/>
      <c r="W450" s="3317"/>
      <c r="X450" s="3317">
        <v>153</v>
      </c>
      <c r="Y450" s="3317"/>
      <c r="Z450" s="3317"/>
      <c r="AA450" s="3317">
        <v>70</v>
      </c>
      <c r="AB450" s="3317"/>
      <c r="AC450" s="3317"/>
      <c r="AD450" s="2842">
        <v>1</v>
      </c>
      <c r="AE450" s="2842"/>
      <c r="AF450" s="2842"/>
      <c r="AG450" s="2842">
        <v>14</v>
      </c>
      <c r="AH450" s="2842"/>
      <c r="AI450" s="2842"/>
      <c r="AJ450" s="2842">
        <v>40</v>
      </c>
      <c r="AK450" s="2842"/>
      <c r="AL450" s="2842"/>
      <c r="AM450" s="2842">
        <v>28</v>
      </c>
      <c r="AN450" s="2842"/>
      <c r="AO450" s="3316"/>
    </row>
    <row r="451" spans="1:41" ht="13.5" customHeight="1" thickBot="1">
      <c r="A451" s="43"/>
      <c r="B451" s="43"/>
      <c r="C451" s="3315" t="s">
        <v>2490</v>
      </c>
      <c r="D451" s="2845"/>
      <c r="E451" s="2845"/>
      <c r="F451" s="2845"/>
      <c r="G451" s="2845"/>
      <c r="H451" s="3065"/>
      <c r="I451" s="3313">
        <v>48</v>
      </c>
      <c r="J451" s="3313"/>
      <c r="K451" s="3313"/>
      <c r="L451" s="3313">
        <v>38</v>
      </c>
      <c r="M451" s="3313"/>
      <c r="N451" s="3313"/>
      <c r="O451" s="3313">
        <v>1</v>
      </c>
      <c r="P451" s="3313"/>
      <c r="Q451" s="3313"/>
      <c r="R451" s="3313">
        <v>2</v>
      </c>
      <c r="S451" s="3313"/>
      <c r="T451" s="3313"/>
      <c r="U451" s="3313">
        <v>7</v>
      </c>
      <c r="V451" s="3313"/>
      <c r="W451" s="3313"/>
      <c r="X451" s="3313">
        <v>153</v>
      </c>
      <c r="Y451" s="3313"/>
      <c r="Z451" s="3313"/>
      <c r="AA451" s="3313">
        <v>70</v>
      </c>
      <c r="AB451" s="3313"/>
      <c r="AC451" s="3313"/>
      <c r="AD451" s="2846">
        <v>1</v>
      </c>
      <c r="AE451" s="2846"/>
      <c r="AF451" s="2846"/>
      <c r="AG451" s="2846">
        <v>14</v>
      </c>
      <c r="AH451" s="2846"/>
      <c r="AI451" s="2846"/>
      <c r="AJ451" s="2846">
        <v>40</v>
      </c>
      <c r="AK451" s="2846"/>
      <c r="AL451" s="2846"/>
      <c r="AM451" s="2846">
        <v>28</v>
      </c>
      <c r="AN451" s="2846"/>
      <c r="AO451" s="3314"/>
    </row>
    <row r="452" spans="1:41" ht="13.5" customHeight="1">
      <c r="A452" s="43"/>
      <c r="B452" s="43"/>
      <c r="C452" s="82" t="s">
        <v>1364</v>
      </c>
      <c r="D452" s="43"/>
      <c r="E452" s="43"/>
      <c r="F452" s="43"/>
      <c r="G452" s="43"/>
      <c r="H452" s="43"/>
      <c r="I452" s="43"/>
      <c r="J452" s="43"/>
      <c r="K452" s="43"/>
      <c r="L452" s="277"/>
      <c r="M452" s="277"/>
      <c r="N452" s="277"/>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row>
    <row r="453" spans="1:41" ht="12.6" customHeight="1">
      <c r="A453" s="43"/>
      <c r="B453" s="43"/>
      <c r="C453" s="43"/>
      <c r="D453" s="43"/>
      <c r="E453" s="43"/>
      <c r="F453" s="43"/>
      <c r="G453" s="43"/>
      <c r="H453" s="43"/>
      <c r="I453" s="43"/>
      <c r="J453" s="43"/>
      <c r="K453" s="43"/>
      <c r="L453" s="277"/>
      <c r="M453" s="277"/>
      <c r="N453" s="277"/>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333"/>
    </row>
    <row r="454" spans="1:41" ht="12.6" customHeight="1">
      <c r="A454" s="43"/>
      <c r="B454" s="43"/>
      <c r="C454" s="43"/>
      <c r="D454" s="43"/>
      <c r="E454" s="43"/>
      <c r="F454" s="43"/>
      <c r="G454" s="43"/>
      <c r="H454" s="43"/>
      <c r="I454" s="43"/>
      <c r="J454" s="43"/>
      <c r="K454" s="43"/>
      <c r="L454" s="277"/>
      <c r="M454" s="277"/>
      <c r="N454" s="277"/>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333"/>
    </row>
    <row r="455" spans="1:41" ht="16.5" customHeight="1">
      <c r="A455" s="202" t="s">
        <v>1826</v>
      </c>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row>
    <row r="456" spans="1:41">
      <c r="A456" s="74"/>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row>
    <row r="457" spans="1:41" ht="13.5" customHeight="1">
      <c r="A457" s="3289" t="s">
        <v>3107</v>
      </c>
      <c r="B457" s="3289"/>
      <c r="C457" s="3289"/>
      <c r="D457" s="3289"/>
      <c r="E457" s="3289"/>
      <c r="F457" s="3289"/>
      <c r="G457" s="3289"/>
      <c r="H457" s="3289"/>
      <c r="I457" s="3289"/>
      <c r="J457" s="3289"/>
      <c r="K457" s="3289"/>
      <c r="L457" s="76"/>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row>
    <row r="458" spans="1:41" ht="13.5" customHeight="1" thickBot="1">
      <c r="A458" s="43"/>
      <c r="B458" s="43"/>
      <c r="C458" s="43"/>
      <c r="D458" s="43"/>
      <c r="E458" s="286"/>
      <c r="F458" s="286"/>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333" t="s">
        <v>2509</v>
      </c>
    </row>
    <row r="459" spans="1:41" ht="13.5" customHeight="1">
      <c r="A459" s="3291" t="s">
        <v>684</v>
      </c>
      <c r="B459" s="3093"/>
      <c r="C459" s="3093"/>
      <c r="D459" s="3093"/>
      <c r="E459" s="3093"/>
      <c r="F459" s="3093"/>
      <c r="G459" s="3093"/>
      <c r="H459" s="3093"/>
      <c r="I459" s="3093"/>
      <c r="J459" s="3092" t="s">
        <v>685</v>
      </c>
      <c r="K459" s="3093"/>
      <c r="L459" s="3093"/>
      <c r="M459" s="3093"/>
      <c r="N459" s="3093"/>
      <c r="O459" s="3093"/>
      <c r="P459" s="3093"/>
      <c r="Q459" s="3093"/>
      <c r="R459" s="3093"/>
      <c r="S459" s="3093"/>
      <c r="T459" s="3093"/>
      <c r="U459" s="3093"/>
      <c r="V459" s="3094"/>
      <c r="W459" s="3093" t="s">
        <v>926</v>
      </c>
      <c r="X459" s="3093"/>
      <c r="Y459" s="3093"/>
      <c r="Z459" s="3094"/>
      <c r="AA459" s="3092" t="s">
        <v>77</v>
      </c>
      <c r="AB459" s="3093"/>
      <c r="AC459" s="3093"/>
      <c r="AD459" s="3093"/>
      <c r="AE459" s="3093"/>
      <c r="AF459" s="3093"/>
      <c r="AG459" s="3094"/>
      <c r="AH459" s="3092" t="s">
        <v>927</v>
      </c>
      <c r="AI459" s="3093"/>
      <c r="AJ459" s="3093"/>
      <c r="AK459" s="3093"/>
      <c r="AL459" s="3093"/>
      <c r="AM459" s="3093"/>
      <c r="AN459" s="3093"/>
      <c r="AO459" s="3098"/>
    </row>
    <row r="460" spans="1:41" ht="13.5" customHeight="1">
      <c r="A460" s="3309" t="s">
        <v>1365</v>
      </c>
      <c r="B460" s="3284"/>
      <c r="C460" s="3284"/>
      <c r="D460" s="3284"/>
      <c r="E460" s="3284"/>
      <c r="F460" s="3284"/>
      <c r="G460" s="3284"/>
      <c r="H460" s="3284"/>
      <c r="I460" s="3285"/>
      <c r="J460" s="3283" t="s">
        <v>1371</v>
      </c>
      <c r="K460" s="3284"/>
      <c r="L460" s="3284"/>
      <c r="M460" s="3284"/>
      <c r="N460" s="3284"/>
      <c r="O460" s="3284"/>
      <c r="P460" s="3284"/>
      <c r="Q460" s="3284"/>
      <c r="R460" s="3284"/>
      <c r="S460" s="3284"/>
      <c r="T460" s="3284"/>
      <c r="U460" s="3284"/>
      <c r="V460" s="3285"/>
      <c r="W460" s="3310" t="s">
        <v>2290</v>
      </c>
      <c r="X460" s="3311"/>
      <c r="Y460" s="3311"/>
      <c r="Z460" s="3312"/>
      <c r="AA460" s="3283" t="s">
        <v>1381</v>
      </c>
      <c r="AB460" s="3284"/>
      <c r="AC460" s="3284"/>
      <c r="AD460" s="3284"/>
      <c r="AE460" s="3284"/>
      <c r="AF460" s="3284"/>
      <c r="AG460" s="3285"/>
      <c r="AH460" s="3283" t="s">
        <v>1390</v>
      </c>
      <c r="AI460" s="3284"/>
      <c r="AJ460" s="3284"/>
      <c r="AK460" s="3284"/>
      <c r="AL460" s="3284"/>
      <c r="AM460" s="3284"/>
      <c r="AN460" s="3284"/>
      <c r="AO460" s="3308"/>
    </row>
    <row r="461" spans="1:41" ht="13.5" customHeight="1">
      <c r="A461" s="3277" t="s">
        <v>2214</v>
      </c>
      <c r="B461" s="3262"/>
      <c r="C461" s="3262"/>
      <c r="D461" s="3262"/>
      <c r="E461" s="3262"/>
      <c r="F461" s="3262"/>
      <c r="G461" s="3262"/>
      <c r="H461" s="3262"/>
      <c r="I461" s="3263"/>
      <c r="J461" s="3261" t="s">
        <v>2215</v>
      </c>
      <c r="K461" s="3262"/>
      <c r="L461" s="3262"/>
      <c r="M461" s="3262"/>
      <c r="N461" s="3262"/>
      <c r="O461" s="3262"/>
      <c r="P461" s="3262"/>
      <c r="Q461" s="3262"/>
      <c r="R461" s="3262"/>
      <c r="S461" s="3262"/>
      <c r="T461" s="3262"/>
      <c r="U461" s="3262"/>
      <c r="V461" s="3263"/>
      <c r="W461" s="3264" t="s">
        <v>2291</v>
      </c>
      <c r="X461" s="3069"/>
      <c r="Y461" s="3069"/>
      <c r="Z461" s="3070"/>
      <c r="AA461" s="3261" t="s">
        <v>1382</v>
      </c>
      <c r="AB461" s="3262"/>
      <c r="AC461" s="3262"/>
      <c r="AD461" s="3262"/>
      <c r="AE461" s="3262"/>
      <c r="AF461" s="3262"/>
      <c r="AG461" s="3263"/>
      <c r="AH461" s="3261" t="s">
        <v>1391</v>
      </c>
      <c r="AI461" s="3262"/>
      <c r="AJ461" s="3262"/>
      <c r="AK461" s="3262"/>
      <c r="AL461" s="3262"/>
      <c r="AM461" s="3262"/>
      <c r="AN461" s="3262"/>
      <c r="AO461" s="3290"/>
    </row>
    <row r="462" spans="1:41" ht="13.5" customHeight="1">
      <c r="A462" s="3277"/>
      <c r="B462" s="3262"/>
      <c r="C462" s="3262"/>
      <c r="D462" s="3262"/>
      <c r="E462" s="3262"/>
      <c r="F462" s="3262"/>
      <c r="G462" s="3262"/>
      <c r="H462" s="3262"/>
      <c r="I462" s="3263"/>
      <c r="J462" s="3261" t="s">
        <v>1844</v>
      </c>
      <c r="K462" s="3262"/>
      <c r="L462" s="3262"/>
      <c r="M462" s="3262"/>
      <c r="N462" s="3262"/>
      <c r="O462" s="3262"/>
      <c r="P462" s="3262"/>
      <c r="Q462" s="3262"/>
      <c r="R462" s="3262"/>
      <c r="S462" s="3262"/>
      <c r="T462" s="3262"/>
      <c r="U462" s="3262"/>
      <c r="V462" s="3263"/>
      <c r="W462" s="3264" t="s">
        <v>2292</v>
      </c>
      <c r="X462" s="3069"/>
      <c r="Y462" s="3069"/>
      <c r="Z462" s="3070"/>
      <c r="AA462" s="3261"/>
      <c r="AB462" s="3262"/>
      <c r="AC462" s="3262"/>
      <c r="AD462" s="3262"/>
      <c r="AE462" s="3262"/>
      <c r="AF462" s="3262"/>
      <c r="AG462" s="3263"/>
      <c r="AH462" s="3261"/>
      <c r="AI462" s="3262"/>
      <c r="AJ462" s="3262"/>
      <c r="AK462" s="3262"/>
      <c r="AL462" s="3262"/>
      <c r="AM462" s="3262"/>
      <c r="AN462" s="3262"/>
      <c r="AO462" s="3290"/>
    </row>
    <row r="463" spans="1:41" ht="13.5" customHeight="1">
      <c r="A463" s="3277" t="s">
        <v>2214</v>
      </c>
      <c r="B463" s="3262"/>
      <c r="C463" s="3262"/>
      <c r="D463" s="3262"/>
      <c r="E463" s="3262"/>
      <c r="F463" s="3262"/>
      <c r="G463" s="3262"/>
      <c r="H463" s="3262"/>
      <c r="I463" s="3263"/>
      <c r="J463" s="3261" t="s">
        <v>2506</v>
      </c>
      <c r="K463" s="3262"/>
      <c r="L463" s="3262"/>
      <c r="M463" s="3262"/>
      <c r="N463" s="3262"/>
      <c r="O463" s="3262"/>
      <c r="P463" s="3262"/>
      <c r="Q463" s="3262"/>
      <c r="R463" s="3262"/>
      <c r="S463" s="3262"/>
      <c r="T463" s="3262"/>
      <c r="U463" s="3262"/>
      <c r="V463" s="3263"/>
      <c r="W463" s="3264" t="s">
        <v>2507</v>
      </c>
      <c r="X463" s="3069"/>
      <c r="Y463" s="3069"/>
      <c r="Z463" s="3070"/>
      <c r="AA463" s="3261" t="s">
        <v>1506</v>
      </c>
      <c r="AB463" s="3262"/>
      <c r="AC463" s="3262"/>
      <c r="AD463" s="3262"/>
      <c r="AE463" s="3262"/>
      <c r="AF463" s="3262"/>
      <c r="AG463" s="3263"/>
      <c r="AH463" s="3261" t="s">
        <v>2506</v>
      </c>
      <c r="AI463" s="3262"/>
      <c r="AJ463" s="3262"/>
      <c r="AK463" s="3262"/>
      <c r="AL463" s="3262"/>
      <c r="AM463" s="3262"/>
      <c r="AN463" s="3262"/>
      <c r="AO463" s="3290"/>
    </row>
    <row r="464" spans="1:41" ht="13.5" customHeight="1">
      <c r="A464" s="3277" t="s">
        <v>2216</v>
      </c>
      <c r="B464" s="3262"/>
      <c r="C464" s="3262"/>
      <c r="D464" s="3262"/>
      <c r="E464" s="3262"/>
      <c r="F464" s="3262"/>
      <c r="G464" s="3262"/>
      <c r="H464" s="3262"/>
      <c r="I464" s="3263"/>
      <c r="J464" s="3261" t="s">
        <v>1372</v>
      </c>
      <c r="K464" s="3262"/>
      <c r="L464" s="3262"/>
      <c r="M464" s="3262"/>
      <c r="N464" s="3262"/>
      <c r="O464" s="3262"/>
      <c r="P464" s="3262"/>
      <c r="Q464" s="3262"/>
      <c r="R464" s="3262"/>
      <c r="S464" s="3262"/>
      <c r="T464" s="3262"/>
      <c r="U464" s="3262"/>
      <c r="V464" s="3263"/>
      <c r="W464" s="3264" t="s">
        <v>2293</v>
      </c>
      <c r="X464" s="3069"/>
      <c r="Y464" s="3069"/>
      <c r="Z464" s="3070"/>
      <c r="AA464" s="3261" t="s">
        <v>1383</v>
      </c>
      <c r="AB464" s="3262"/>
      <c r="AC464" s="3262"/>
      <c r="AD464" s="3262"/>
      <c r="AE464" s="3262"/>
      <c r="AF464" s="3262"/>
      <c r="AG464" s="3263"/>
      <c r="AH464" s="3286" t="s">
        <v>1398</v>
      </c>
      <c r="AI464" s="3287"/>
      <c r="AJ464" s="3287"/>
      <c r="AK464" s="3287"/>
      <c r="AL464" s="3287"/>
      <c r="AM464" s="3287"/>
      <c r="AN464" s="3287"/>
      <c r="AO464" s="3288"/>
    </row>
    <row r="465" spans="1:41" ht="13.5" customHeight="1">
      <c r="A465" s="3277" t="s">
        <v>2216</v>
      </c>
      <c r="B465" s="3262"/>
      <c r="C465" s="3262"/>
      <c r="D465" s="3262"/>
      <c r="E465" s="3262"/>
      <c r="F465" s="3262"/>
      <c r="G465" s="3262"/>
      <c r="H465" s="3262"/>
      <c r="I465" s="3263"/>
      <c r="J465" s="3261" t="s">
        <v>1373</v>
      </c>
      <c r="K465" s="3262"/>
      <c r="L465" s="3262"/>
      <c r="M465" s="3262"/>
      <c r="N465" s="3262"/>
      <c r="O465" s="3262"/>
      <c r="P465" s="3262"/>
      <c r="Q465" s="3262"/>
      <c r="R465" s="3262"/>
      <c r="S465" s="3262"/>
      <c r="T465" s="3262"/>
      <c r="U465" s="3262"/>
      <c r="V465" s="3263"/>
      <c r="W465" s="3264" t="s">
        <v>2293</v>
      </c>
      <c r="X465" s="3069"/>
      <c r="Y465" s="3069"/>
      <c r="Z465" s="3070"/>
      <c r="AA465" s="3261" t="s">
        <v>1383</v>
      </c>
      <c r="AB465" s="3262"/>
      <c r="AC465" s="3262"/>
      <c r="AD465" s="3262"/>
      <c r="AE465" s="3262"/>
      <c r="AF465" s="3262"/>
      <c r="AG465" s="3263"/>
      <c r="AH465" s="3286" t="s">
        <v>1392</v>
      </c>
      <c r="AI465" s="3287"/>
      <c r="AJ465" s="3287"/>
      <c r="AK465" s="3287"/>
      <c r="AL465" s="3287"/>
      <c r="AM465" s="3287"/>
      <c r="AN465" s="3287"/>
      <c r="AO465" s="3288"/>
    </row>
    <row r="466" spans="1:41" ht="13.5" customHeight="1">
      <c r="A466" s="3277" t="s">
        <v>2217</v>
      </c>
      <c r="B466" s="3262"/>
      <c r="C466" s="3262"/>
      <c r="D466" s="3262"/>
      <c r="E466" s="3262"/>
      <c r="F466" s="3262"/>
      <c r="G466" s="3262"/>
      <c r="H466" s="3262"/>
      <c r="I466" s="3263"/>
      <c r="J466" s="3261" t="s">
        <v>1374</v>
      </c>
      <c r="K466" s="3262"/>
      <c r="L466" s="3262"/>
      <c r="M466" s="3262"/>
      <c r="N466" s="3262"/>
      <c r="O466" s="3262"/>
      <c r="P466" s="3262"/>
      <c r="Q466" s="3262"/>
      <c r="R466" s="3262"/>
      <c r="S466" s="3262"/>
      <c r="T466" s="3262"/>
      <c r="U466" s="3262"/>
      <c r="V466" s="3263"/>
      <c r="W466" s="3264" t="s">
        <v>2294</v>
      </c>
      <c r="X466" s="3069"/>
      <c r="Y466" s="3069"/>
      <c r="Z466" s="3070"/>
      <c r="AA466" s="3261" t="s">
        <v>1383</v>
      </c>
      <c r="AB466" s="3262"/>
      <c r="AC466" s="3262"/>
      <c r="AD466" s="3262"/>
      <c r="AE466" s="3262"/>
      <c r="AF466" s="3262"/>
      <c r="AG466" s="3263"/>
      <c r="AH466" s="3261" t="s">
        <v>1392</v>
      </c>
      <c r="AI466" s="3262"/>
      <c r="AJ466" s="3262"/>
      <c r="AK466" s="3262"/>
      <c r="AL466" s="3262"/>
      <c r="AM466" s="3262"/>
      <c r="AN466" s="3262"/>
      <c r="AO466" s="3290"/>
    </row>
    <row r="467" spans="1:41" ht="13.5" customHeight="1">
      <c r="A467" s="3277" t="s">
        <v>2217</v>
      </c>
      <c r="B467" s="3262"/>
      <c r="C467" s="3262"/>
      <c r="D467" s="3262"/>
      <c r="E467" s="3262"/>
      <c r="F467" s="3262"/>
      <c r="G467" s="3262"/>
      <c r="H467" s="3262"/>
      <c r="I467" s="3263"/>
      <c r="J467" s="3261" t="s">
        <v>1375</v>
      </c>
      <c r="K467" s="3262"/>
      <c r="L467" s="3262"/>
      <c r="M467" s="3262"/>
      <c r="N467" s="3262"/>
      <c r="O467" s="3262"/>
      <c r="P467" s="3262"/>
      <c r="Q467" s="3262"/>
      <c r="R467" s="3262"/>
      <c r="S467" s="3262"/>
      <c r="T467" s="3262"/>
      <c r="U467" s="3262"/>
      <c r="V467" s="3263"/>
      <c r="W467" s="3264" t="s">
        <v>2294</v>
      </c>
      <c r="X467" s="3069"/>
      <c r="Y467" s="3069"/>
      <c r="Z467" s="3070"/>
      <c r="AA467" s="3261" t="s">
        <v>1383</v>
      </c>
      <c r="AB467" s="3262"/>
      <c r="AC467" s="3262"/>
      <c r="AD467" s="3262"/>
      <c r="AE467" s="3262"/>
      <c r="AF467" s="3262"/>
      <c r="AG467" s="3263"/>
      <c r="AH467" s="3261" t="s">
        <v>1392</v>
      </c>
      <c r="AI467" s="3262"/>
      <c r="AJ467" s="3262"/>
      <c r="AK467" s="3262"/>
      <c r="AL467" s="3262"/>
      <c r="AM467" s="3262"/>
      <c r="AN467" s="3262"/>
      <c r="AO467" s="3290"/>
    </row>
    <row r="468" spans="1:41" ht="13.5" customHeight="1">
      <c r="A468" s="3277" t="s">
        <v>1366</v>
      </c>
      <c r="B468" s="3262"/>
      <c r="C468" s="3262"/>
      <c r="D468" s="3262"/>
      <c r="E468" s="3262"/>
      <c r="F468" s="3262"/>
      <c r="G468" s="3262"/>
      <c r="H468" s="3262"/>
      <c r="I468" s="3263"/>
      <c r="J468" s="3280" t="s">
        <v>1376</v>
      </c>
      <c r="K468" s="3281"/>
      <c r="L468" s="3281"/>
      <c r="M468" s="3281"/>
      <c r="N468" s="3281"/>
      <c r="O468" s="3281"/>
      <c r="P468" s="3281"/>
      <c r="Q468" s="3281"/>
      <c r="R468" s="3281"/>
      <c r="S468" s="3281"/>
      <c r="T468" s="3281"/>
      <c r="U468" s="3281"/>
      <c r="V468" s="3282"/>
      <c r="W468" s="3264" t="s">
        <v>2295</v>
      </c>
      <c r="X468" s="3069"/>
      <c r="Y468" s="3069"/>
      <c r="Z468" s="3070"/>
      <c r="AA468" s="3261" t="s">
        <v>1384</v>
      </c>
      <c r="AB468" s="3262"/>
      <c r="AC468" s="3262"/>
      <c r="AD468" s="3262"/>
      <c r="AE468" s="3262"/>
      <c r="AF468" s="3262"/>
      <c r="AG468" s="3263"/>
      <c r="AH468" s="3261" t="s">
        <v>2207</v>
      </c>
      <c r="AI468" s="3262"/>
      <c r="AJ468" s="3262"/>
      <c r="AK468" s="3262"/>
      <c r="AL468" s="3262"/>
      <c r="AM468" s="3262"/>
      <c r="AN468" s="3262"/>
      <c r="AO468" s="3290"/>
    </row>
    <row r="469" spans="1:41" ht="13.5" customHeight="1">
      <c r="A469" s="3277"/>
      <c r="B469" s="3262"/>
      <c r="C469" s="3262"/>
      <c r="D469" s="3262"/>
      <c r="E469" s="3262"/>
      <c r="F469" s="3262"/>
      <c r="G469" s="3262"/>
      <c r="H469" s="3262"/>
      <c r="I469" s="3263"/>
      <c r="J469" s="3305"/>
      <c r="K469" s="3306"/>
      <c r="L469" s="3306"/>
      <c r="M469" s="3306"/>
      <c r="N469" s="3306"/>
      <c r="O469" s="3306"/>
      <c r="P469" s="3306"/>
      <c r="Q469" s="3306"/>
      <c r="R469" s="3306"/>
      <c r="S469" s="3306"/>
      <c r="T469" s="3306"/>
      <c r="U469" s="3306"/>
      <c r="V469" s="3307"/>
      <c r="W469" s="3201"/>
      <c r="X469" s="3151"/>
      <c r="Y469" s="3151"/>
      <c r="Z469" s="3202"/>
      <c r="AA469" s="3209" t="s">
        <v>1385</v>
      </c>
      <c r="AB469" s="3210"/>
      <c r="AC469" s="3210"/>
      <c r="AD469" s="3210"/>
      <c r="AE469" s="3210"/>
      <c r="AF469" s="3210"/>
      <c r="AG469" s="3211"/>
      <c r="AH469" s="3209" t="s">
        <v>1393</v>
      </c>
      <c r="AI469" s="3210"/>
      <c r="AJ469" s="3210"/>
      <c r="AK469" s="3210"/>
      <c r="AL469" s="3210"/>
      <c r="AM469" s="3210"/>
      <c r="AN469" s="3210"/>
      <c r="AO469" s="3279"/>
    </row>
    <row r="470" spans="1:41" ht="13.5" customHeight="1">
      <c r="A470" s="3304" t="s">
        <v>1367</v>
      </c>
      <c r="B470" s="3210"/>
      <c r="C470" s="3210"/>
      <c r="D470" s="3210"/>
      <c r="E470" s="3210"/>
      <c r="F470" s="3210"/>
      <c r="G470" s="3210"/>
      <c r="H470" s="3210"/>
      <c r="I470" s="3211"/>
      <c r="J470" s="3305" t="s">
        <v>1377</v>
      </c>
      <c r="K470" s="3306"/>
      <c r="L470" s="3306"/>
      <c r="M470" s="3306"/>
      <c r="N470" s="3306"/>
      <c r="O470" s="3306"/>
      <c r="P470" s="3306"/>
      <c r="Q470" s="3306"/>
      <c r="R470" s="3306"/>
      <c r="S470" s="3306"/>
      <c r="T470" s="3306"/>
      <c r="U470" s="3306"/>
      <c r="V470" s="3307"/>
      <c r="W470" s="3301" t="s">
        <v>2296</v>
      </c>
      <c r="X470" s="3302"/>
      <c r="Y470" s="3302"/>
      <c r="Z470" s="3303"/>
      <c r="AA470" s="3305" t="s">
        <v>1381</v>
      </c>
      <c r="AB470" s="3306"/>
      <c r="AC470" s="3306"/>
      <c r="AD470" s="3306"/>
      <c r="AE470" s="3306"/>
      <c r="AF470" s="3306"/>
      <c r="AG470" s="3307"/>
      <c r="AH470" s="3209" t="s">
        <v>1394</v>
      </c>
      <c r="AI470" s="3210"/>
      <c r="AJ470" s="3210"/>
      <c r="AK470" s="3210"/>
      <c r="AL470" s="3210"/>
      <c r="AM470" s="3210"/>
      <c r="AN470" s="3210"/>
      <c r="AO470" s="3279"/>
    </row>
    <row r="471" spans="1:41" ht="13.5" customHeight="1">
      <c r="A471" s="3304" t="s">
        <v>1368</v>
      </c>
      <c r="B471" s="3210"/>
      <c r="C471" s="3210"/>
      <c r="D471" s="3210"/>
      <c r="E471" s="3210"/>
      <c r="F471" s="3210"/>
      <c r="G471" s="3210"/>
      <c r="H471" s="3210"/>
      <c r="I471" s="3211"/>
      <c r="J471" s="3298" t="s">
        <v>2508</v>
      </c>
      <c r="K471" s="3299"/>
      <c r="L471" s="3299"/>
      <c r="M471" s="3299"/>
      <c r="N471" s="3299"/>
      <c r="O471" s="3299"/>
      <c r="P471" s="3299"/>
      <c r="Q471" s="3299"/>
      <c r="R471" s="3299"/>
      <c r="S471" s="3299"/>
      <c r="T471" s="3299"/>
      <c r="U471" s="3299"/>
      <c r="V471" s="3300"/>
      <c r="W471" s="3301"/>
      <c r="X471" s="3302"/>
      <c r="Y471" s="3302"/>
      <c r="Z471" s="3303"/>
      <c r="AA471" s="3209" t="s">
        <v>1382</v>
      </c>
      <c r="AB471" s="3210"/>
      <c r="AC471" s="3210"/>
      <c r="AD471" s="3210"/>
      <c r="AE471" s="3210"/>
      <c r="AF471" s="3210"/>
      <c r="AG471" s="3211"/>
      <c r="AH471" s="3209" t="s">
        <v>1391</v>
      </c>
      <c r="AI471" s="3210"/>
      <c r="AJ471" s="3210"/>
      <c r="AK471" s="3210"/>
      <c r="AL471" s="3210"/>
      <c r="AM471" s="3210"/>
      <c r="AN471" s="3210"/>
      <c r="AO471" s="3279"/>
    </row>
    <row r="472" spans="1:41" ht="13.5" customHeight="1">
      <c r="A472" s="3304" t="s">
        <v>1369</v>
      </c>
      <c r="B472" s="3210"/>
      <c r="C472" s="3210"/>
      <c r="D472" s="3210"/>
      <c r="E472" s="3210"/>
      <c r="F472" s="3210"/>
      <c r="G472" s="3210"/>
      <c r="H472" s="3210"/>
      <c r="I472" s="3211"/>
      <c r="J472" s="3305" t="s">
        <v>1378</v>
      </c>
      <c r="K472" s="3306"/>
      <c r="L472" s="3306"/>
      <c r="M472" s="3306"/>
      <c r="N472" s="3306"/>
      <c r="O472" s="3306"/>
      <c r="P472" s="3306"/>
      <c r="Q472" s="3306"/>
      <c r="R472" s="3306"/>
      <c r="S472" s="3306"/>
      <c r="T472" s="3306"/>
      <c r="U472" s="3306"/>
      <c r="V472" s="3307"/>
      <c r="W472" s="3301"/>
      <c r="X472" s="3302"/>
      <c r="Y472" s="3302"/>
      <c r="Z472" s="3303"/>
      <c r="AA472" s="3209"/>
      <c r="AB472" s="3210"/>
      <c r="AC472" s="3210"/>
      <c r="AD472" s="3210"/>
      <c r="AE472" s="3210"/>
      <c r="AF472" s="3210"/>
      <c r="AG472" s="3211"/>
      <c r="AH472" s="3209" t="s">
        <v>1395</v>
      </c>
      <c r="AI472" s="3210"/>
      <c r="AJ472" s="3210"/>
      <c r="AK472" s="3210"/>
      <c r="AL472" s="3210"/>
      <c r="AM472" s="3210"/>
      <c r="AN472" s="3210"/>
      <c r="AO472" s="3279"/>
    </row>
    <row r="473" spans="1:41" ht="13.5" customHeight="1">
      <c r="A473" s="3304" t="s">
        <v>2220</v>
      </c>
      <c r="B473" s="3210"/>
      <c r="C473" s="3210"/>
      <c r="D473" s="3210"/>
      <c r="E473" s="3210"/>
      <c r="F473" s="3210"/>
      <c r="G473" s="3210"/>
      <c r="H473" s="3210"/>
      <c r="I473" s="3211"/>
      <c r="J473" s="3305" t="s">
        <v>1379</v>
      </c>
      <c r="K473" s="3306"/>
      <c r="L473" s="3306"/>
      <c r="M473" s="3306"/>
      <c r="N473" s="3306"/>
      <c r="O473" s="3306"/>
      <c r="P473" s="3306"/>
      <c r="Q473" s="3306"/>
      <c r="R473" s="3306"/>
      <c r="S473" s="3306"/>
      <c r="T473" s="3306"/>
      <c r="U473" s="3306"/>
      <c r="V473" s="3307"/>
      <c r="W473" s="3301" t="s">
        <v>2298</v>
      </c>
      <c r="X473" s="3302"/>
      <c r="Y473" s="3302"/>
      <c r="Z473" s="3303"/>
      <c r="AA473" s="3209" t="s">
        <v>1386</v>
      </c>
      <c r="AB473" s="3210"/>
      <c r="AC473" s="3210"/>
      <c r="AD473" s="3210"/>
      <c r="AE473" s="3210"/>
      <c r="AF473" s="3210"/>
      <c r="AG473" s="3211"/>
      <c r="AH473" s="3209" t="s">
        <v>1396</v>
      </c>
      <c r="AI473" s="3210"/>
      <c r="AJ473" s="3210"/>
      <c r="AK473" s="3210"/>
      <c r="AL473" s="3210"/>
      <c r="AM473" s="3210"/>
      <c r="AN473" s="3210"/>
      <c r="AO473" s="3279"/>
    </row>
    <row r="474" spans="1:41" ht="13.5" customHeight="1">
      <c r="A474" s="3304" t="s">
        <v>1370</v>
      </c>
      <c r="B474" s="3210"/>
      <c r="C474" s="3210"/>
      <c r="D474" s="3210"/>
      <c r="E474" s="3210"/>
      <c r="F474" s="3210"/>
      <c r="G474" s="3210"/>
      <c r="H474" s="3210"/>
      <c r="I474" s="3211"/>
      <c r="J474" s="3305" t="s">
        <v>1380</v>
      </c>
      <c r="K474" s="3306"/>
      <c r="L474" s="3306"/>
      <c r="M474" s="3306"/>
      <c r="N474" s="3306"/>
      <c r="O474" s="3306"/>
      <c r="P474" s="3306"/>
      <c r="Q474" s="3306"/>
      <c r="R474" s="3306"/>
      <c r="S474" s="3306"/>
      <c r="T474" s="3306"/>
      <c r="U474" s="3306"/>
      <c r="V474" s="3307"/>
      <c r="W474" s="3301"/>
      <c r="X474" s="3302"/>
      <c r="Y474" s="3302"/>
      <c r="Z474" s="3303"/>
      <c r="AA474" s="3209" t="s">
        <v>1388</v>
      </c>
      <c r="AB474" s="3210"/>
      <c r="AC474" s="3210"/>
      <c r="AD474" s="3210"/>
      <c r="AE474" s="3210"/>
      <c r="AF474" s="3210"/>
      <c r="AG474" s="3211"/>
      <c r="AH474" s="3209" t="s">
        <v>1399</v>
      </c>
      <c r="AI474" s="3210"/>
      <c r="AJ474" s="3210"/>
      <c r="AK474" s="3210"/>
      <c r="AL474" s="3210"/>
      <c r="AM474" s="3210"/>
      <c r="AN474" s="3210"/>
      <c r="AO474" s="3279"/>
    </row>
    <row r="475" spans="1:41" ht="13.5" customHeight="1" thickBot="1">
      <c r="A475" s="3295" t="s">
        <v>2218</v>
      </c>
      <c r="B475" s="3220"/>
      <c r="C475" s="3220"/>
      <c r="D475" s="3220"/>
      <c r="E475" s="3220"/>
      <c r="F475" s="3220"/>
      <c r="G475" s="3220"/>
      <c r="H475" s="3220"/>
      <c r="I475" s="3221"/>
      <c r="J475" s="3219" t="s">
        <v>2219</v>
      </c>
      <c r="K475" s="3220"/>
      <c r="L475" s="3220"/>
      <c r="M475" s="3220"/>
      <c r="N475" s="3220"/>
      <c r="O475" s="3220"/>
      <c r="P475" s="3220"/>
      <c r="Q475" s="3220"/>
      <c r="R475" s="3220"/>
      <c r="S475" s="3220"/>
      <c r="T475" s="3220"/>
      <c r="U475" s="3220"/>
      <c r="V475" s="3221"/>
      <c r="W475" s="3296" t="s">
        <v>2297</v>
      </c>
      <c r="X475" s="3229"/>
      <c r="Y475" s="3229"/>
      <c r="Z475" s="3297"/>
      <c r="AA475" s="3219" t="s">
        <v>1389</v>
      </c>
      <c r="AB475" s="3220"/>
      <c r="AC475" s="3220"/>
      <c r="AD475" s="3220"/>
      <c r="AE475" s="3220"/>
      <c r="AF475" s="3220"/>
      <c r="AG475" s="3221"/>
      <c r="AH475" s="3219" t="s">
        <v>1397</v>
      </c>
      <c r="AI475" s="3220"/>
      <c r="AJ475" s="3220"/>
      <c r="AK475" s="3220"/>
      <c r="AL475" s="3220"/>
      <c r="AM475" s="3220"/>
      <c r="AN475" s="3220"/>
      <c r="AO475" s="3486"/>
    </row>
    <row r="476" spans="1:41" ht="13.5" customHeight="1">
      <c r="A476" s="82" t="s">
        <v>1364</v>
      </c>
      <c r="B476" s="43"/>
      <c r="C476" s="43"/>
      <c r="D476" s="43"/>
      <c r="E476" s="102"/>
      <c r="F476" s="102"/>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row>
    <row r="477" spans="1:41" ht="13.5" customHeight="1">
      <c r="A477" s="43"/>
      <c r="B477" s="43"/>
      <c r="C477" s="43"/>
      <c r="D477" s="43"/>
      <c r="E477" s="277"/>
      <c r="F477" s="277"/>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333"/>
    </row>
    <row r="478" spans="1:41" ht="13.5" customHeight="1">
      <c r="A478" s="3289" t="s">
        <v>3108</v>
      </c>
      <c r="B478" s="3289"/>
      <c r="C478" s="3289"/>
      <c r="D478" s="3289"/>
      <c r="E478" s="3289"/>
      <c r="F478" s="3289"/>
      <c r="G478" s="3289"/>
      <c r="H478" s="3289"/>
      <c r="I478" s="3289"/>
      <c r="J478" s="3289"/>
      <c r="K478" s="3289"/>
      <c r="L478" s="3289"/>
      <c r="M478" s="3289"/>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row>
    <row r="479" spans="1:41" ht="13.5" customHeight="1" thickBot="1">
      <c r="A479" s="43"/>
      <c r="B479" s="43"/>
      <c r="C479" s="43"/>
      <c r="D479" s="43"/>
      <c r="E479" s="2841"/>
      <c r="F479" s="2841"/>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333" t="s">
        <v>2509</v>
      </c>
    </row>
    <row r="480" spans="1:41" ht="13.5" customHeight="1">
      <c r="A480" s="3291" t="s">
        <v>684</v>
      </c>
      <c r="B480" s="3093"/>
      <c r="C480" s="3093"/>
      <c r="D480" s="3093"/>
      <c r="E480" s="3093"/>
      <c r="F480" s="3093"/>
      <c r="G480" s="3093"/>
      <c r="H480" s="3093"/>
      <c r="I480" s="3093"/>
      <c r="J480" s="3092" t="s">
        <v>685</v>
      </c>
      <c r="K480" s="3093"/>
      <c r="L480" s="3093"/>
      <c r="M480" s="3093"/>
      <c r="N480" s="3093"/>
      <c r="O480" s="3093"/>
      <c r="P480" s="3093"/>
      <c r="Q480" s="3093"/>
      <c r="R480" s="3093"/>
      <c r="S480" s="3093"/>
      <c r="T480" s="3093"/>
      <c r="U480" s="3093"/>
      <c r="V480" s="3094"/>
      <c r="W480" s="3093" t="s">
        <v>926</v>
      </c>
      <c r="X480" s="3093"/>
      <c r="Y480" s="3093"/>
      <c r="Z480" s="3094"/>
      <c r="AA480" s="3092" t="s">
        <v>77</v>
      </c>
      <c r="AB480" s="3093"/>
      <c r="AC480" s="3093"/>
      <c r="AD480" s="3093"/>
      <c r="AE480" s="3093"/>
      <c r="AF480" s="3093"/>
      <c r="AG480" s="3094"/>
      <c r="AH480" s="3092" t="s">
        <v>927</v>
      </c>
      <c r="AI480" s="3093"/>
      <c r="AJ480" s="3093"/>
      <c r="AK480" s="3093"/>
      <c r="AL480" s="3093"/>
      <c r="AM480" s="3093"/>
      <c r="AN480" s="3093"/>
      <c r="AO480" s="3098"/>
    </row>
    <row r="481" spans="1:41" ht="13.5" customHeight="1">
      <c r="A481" s="3309" t="s">
        <v>2221</v>
      </c>
      <c r="B481" s="3284"/>
      <c r="C481" s="3284"/>
      <c r="D481" s="3284"/>
      <c r="E481" s="3284"/>
      <c r="F481" s="3284"/>
      <c r="G481" s="3284"/>
      <c r="H481" s="3284"/>
      <c r="I481" s="3285"/>
      <c r="J481" s="98" t="s">
        <v>1845</v>
      </c>
      <c r="K481" s="295"/>
      <c r="L481" s="295"/>
      <c r="M481" s="295"/>
      <c r="N481" s="295"/>
      <c r="O481" s="295"/>
      <c r="P481" s="295"/>
      <c r="Q481" s="295"/>
      <c r="R481" s="295"/>
      <c r="S481" s="295"/>
      <c r="T481" s="295"/>
      <c r="U481" s="295"/>
      <c r="V481" s="295"/>
      <c r="W481" s="3310" t="s">
        <v>2299</v>
      </c>
      <c r="X481" s="3311"/>
      <c r="Y481" s="3311"/>
      <c r="Z481" s="3312"/>
      <c r="AA481" s="3283" t="s">
        <v>1413</v>
      </c>
      <c r="AB481" s="3284"/>
      <c r="AC481" s="3284"/>
      <c r="AD481" s="3284"/>
      <c r="AE481" s="3284"/>
      <c r="AF481" s="3284"/>
      <c r="AG481" s="3285"/>
      <c r="AH481" s="3283" t="s">
        <v>1394</v>
      </c>
      <c r="AI481" s="3284"/>
      <c r="AJ481" s="3284"/>
      <c r="AK481" s="3284"/>
      <c r="AL481" s="3284"/>
      <c r="AM481" s="3284"/>
      <c r="AN481" s="3284"/>
      <c r="AO481" s="3308"/>
    </row>
    <row r="482" spans="1:41" ht="13.5" customHeight="1">
      <c r="A482" s="3277" t="s">
        <v>2221</v>
      </c>
      <c r="B482" s="3262"/>
      <c r="C482" s="3262"/>
      <c r="D482" s="3262"/>
      <c r="E482" s="3262"/>
      <c r="F482" s="3262"/>
      <c r="G482" s="3262"/>
      <c r="H482" s="3262"/>
      <c r="I482" s="3263"/>
      <c r="J482" s="285" t="s">
        <v>1400</v>
      </c>
      <c r="K482" s="286"/>
      <c r="L482" s="286"/>
      <c r="M482" s="286"/>
      <c r="N482" s="286"/>
      <c r="O482" s="286"/>
      <c r="P482" s="286"/>
      <c r="Q482" s="286"/>
      <c r="R482" s="286"/>
      <c r="S482" s="286"/>
      <c r="T482" s="286"/>
      <c r="U482" s="286"/>
      <c r="V482" s="286"/>
      <c r="W482" s="3264" t="s">
        <v>2293</v>
      </c>
      <c r="X482" s="3069"/>
      <c r="Y482" s="3069"/>
      <c r="Z482" s="3070"/>
      <c r="AA482" s="3261" t="s">
        <v>1387</v>
      </c>
      <c r="AB482" s="3262"/>
      <c r="AC482" s="3262"/>
      <c r="AD482" s="3262"/>
      <c r="AE482" s="3262"/>
      <c r="AF482" s="3262"/>
      <c r="AG482" s="3263"/>
      <c r="AH482" s="3261" t="s">
        <v>1417</v>
      </c>
      <c r="AI482" s="3262"/>
      <c r="AJ482" s="3262"/>
      <c r="AK482" s="3262"/>
      <c r="AL482" s="3262"/>
      <c r="AM482" s="3262"/>
      <c r="AN482" s="3262"/>
      <c r="AO482" s="3290"/>
    </row>
    <row r="483" spans="1:41" ht="13.5" customHeight="1">
      <c r="A483" s="3277" t="s">
        <v>2221</v>
      </c>
      <c r="B483" s="3262"/>
      <c r="C483" s="3262"/>
      <c r="D483" s="3262"/>
      <c r="E483" s="3262"/>
      <c r="F483" s="3262"/>
      <c r="G483" s="3262"/>
      <c r="H483" s="3262"/>
      <c r="I483" s="3263"/>
      <c r="J483" s="285" t="s">
        <v>1678</v>
      </c>
      <c r="K483" s="286"/>
      <c r="L483" s="286"/>
      <c r="M483" s="286"/>
      <c r="N483" s="286"/>
      <c r="O483" s="286"/>
      <c r="P483" s="286"/>
      <c r="Q483" s="286"/>
      <c r="R483" s="286"/>
      <c r="S483" s="286"/>
      <c r="T483" s="286"/>
      <c r="U483" s="286"/>
      <c r="V483" s="286"/>
      <c r="W483" s="3264" t="s">
        <v>2293</v>
      </c>
      <c r="X483" s="3069"/>
      <c r="Y483" s="3069"/>
      <c r="Z483" s="3070"/>
      <c r="AA483" s="3261" t="s">
        <v>1387</v>
      </c>
      <c r="AB483" s="3262"/>
      <c r="AC483" s="3262"/>
      <c r="AD483" s="3262"/>
      <c r="AE483" s="3262"/>
      <c r="AF483" s="3262"/>
      <c r="AG483" s="3263"/>
      <c r="AH483" s="3261" t="s">
        <v>1417</v>
      </c>
      <c r="AI483" s="3262"/>
      <c r="AJ483" s="3262"/>
      <c r="AK483" s="3262"/>
      <c r="AL483" s="3262"/>
      <c r="AM483" s="3262"/>
      <c r="AN483" s="3262"/>
      <c r="AO483" s="3290"/>
    </row>
    <row r="484" spans="1:41" s="100" customFormat="1" ht="13.5" customHeight="1">
      <c r="A484" s="3277" t="s">
        <v>2221</v>
      </c>
      <c r="B484" s="3262"/>
      <c r="C484" s="3262"/>
      <c r="D484" s="3262"/>
      <c r="E484" s="3262"/>
      <c r="F484" s="3262"/>
      <c r="G484" s="3262"/>
      <c r="H484" s="3262"/>
      <c r="I484" s="3263"/>
      <c r="J484" s="285" t="s">
        <v>1401</v>
      </c>
      <c r="K484" s="286"/>
      <c r="L484" s="286"/>
      <c r="M484" s="286"/>
      <c r="N484" s="286"/>
      <c r="O484" s="286"/>
      <c r="P484" s="286"/>
      <c r="Q484" s="286"/>
      <c r="R484" s="286"/>
      <c r="S484" s="286"/>
      <c r="T484" s="286"/>
      <c r="U484" s="286"/>
      <c r="V484" s="286"/>
      <c r="W484" s="3264" t="s">
        <v>2293</v>
      </c>
      <c r="X484" s="3069"/>
      <c r="Y484" s="3069"/>
      <c r="Z484" s="3070"/>
      <c r="AA484" s="3261" t="s">
        <v>1387</v>
      </c>
      <c r="AB484" s="3262"/>
      <c r="AC484" s="3262"/>
      <c r="AD484" s="3262"/>
      <c r="AE484" s="3262"/>
      <c r="AF484" s="3262"/>
      <c r="AG484" s="3263"/>
      <c r="AH484" s="3261" t="s">
        <v>1417</v>
      </c>
      <c r="AI484" s="3262"/>
      <c r="AJ484" s="3262"/>
      <c r="AK484" s="3262"/>
      <c r="AL484" s="3262"/>
      <c r="AM484" s="3262"/>
      <c r="AN484" s="3262"/>
      <c r="AO484" s="3290"/>
    </row>
    <row r="485" spans="1:41" ht="13.5" customHeight="1">
      <c r="A485" s="3277" t="s">
        <v>2221</v>
      </c>
      <c r="B485" s="3262"/>
      <c r="C485" s="3262"/>
      <c r="D485" s="3262"/>
      <c r="E485" s="3262"/>
      <c r="F485" s="3262"/>
      <c r="G485" s="3262"/>
      <c r="H485" s="3262"/>
      <c r="I485" s="3263"/>
      <c r="J485" s="285" t="s">
        <v>1402</v>
      </c>
      <c r="K485" s="286"/>
      <c r="L485" s="286"/>
      <c r="M485" s="286"/>
      <c r="N485" s="286"/>
      <c r="O485" s="286"/>
      <c r="P485" s="286"/>
      <c r="Q485" s="286"/>
      <c r="R485" s="286"/>
      <c r="S485" s="286"/>
      <c r="T485" s="286"/>
      <c r="U485" s="286"/>
      <c r="V485" s="286"/>
      <c r="W485" s="3264" t="s">
        <v>2293</v>
      </c>
      <c r="X485" s="3069"/>
      <c r="Y485" s="3069"/>
      <c r="Z485" s="3070"/>
      <c r="AA485" s="3261" t="s">
        <v>1387</v>
      </c>
      <c r="AB485" s="3262"/>
      <c r="AC485" s="3262"/>
      <c r="AD485" s="3262"/>
      <c r="AE485" s="3262"/>
      <c r="AF485" s="3262"/>
      <c r="AG485" s="3263"/>
      <c r="AH485" s="3261" t="s">
        <v>1417</v>
      </c>
      <c r="AI485" s="3262"/>
      <c r="AJ485" s="3262"/>
      <c r="AK485" s="3262"/>
      <c r="AL485" s="3262"/>
      <c r="AM485" s="3262"/>
      <c r="AN485" s="3262"/>
      <c r="AO485" s="3290"/>
    </row>
    <row r="486" spans="1:41" ht="13.5" customHeight="1">
      <c r="A486" s="3277" t="s">
        <v>2221</v>
      </c>
      <c r="B486" s="3262"/>
      <c r="C486" s="3262"/>
      <c r="D486" s="3262"/>
      <c r="E486" s="3262"/>
      <c r="F486" s="3262"/>
      <c r="G486" s="3262"/>
      <c r="H486" s="3262"/>
      <c r="I486" s="3263"/>
      <c r="J486" s="285" t="s">
        <v>1403</v>
      </c>
      <c r="K486" s="286"/>
      <c r="L486" s="286"/>
      <c r="M486" s="286"/>
      <c r="N486" s="286"/>
      <c r="O486" s="286"/>
      <c r="P486" s="286"/>
      <c r="Q486" s="286"/>
      <c r="R486" s="286"/>
      <c r="S486" s="286"/>
      <c r="T486" s="286"/>
      <c r="U486" s="286"/>
      <c r="V486" s="286"/>
      <c r="W486" s="3264" t="s">
        <v>2300</v>
      </c>
      <c r="X486" s="3069"/>
      <c r="Y486" s="3069"/>
      <c r="Z486" s="3070"/>
      <c r="AA486" s="3261" t="s">
        <v>1388</v>
      </c>
      <c r="AB486" s="3262"/>
      <c r="AC486" s="3262"/>
      <c r="AD486" s="3262"/>
      <c r="AE486" s="3262"/>
      <c r="AF486" s="3262"/>
      <c r="AG486" s="3263"/>
      <c r="AH486" s="3261" t="s">
        <v>1418</v>
      </c>
      <c r="AI486" s="3262"/>
      <c r="AJ486" s="3262"/>
      <c r="AK486" s="3262"/>
      <c r="AL486" s="3262"/>
      <c r="AM486" s="3262"/>
      <c r="AN486" s="3262"/>
      <c r="AO486" s="3290"/>
    </row>
    <row r="487" spans="1:41" ht="13.5" customHeight="1">
      <c r="A487" s="3277" t="s">
        <v>2221</v>
      </c>
      <c r="B487" s="3262"/>
      <c r="C487" s="3262"/>
      <c r="D487" s="3262"/>
      <c r="E487" s="3262"/>
      <c r="F487" s="3262"/>
      <c r="G487" s="3262"/>
      <c r="H487" s="3262"/>
      <c r="I487" s="3263"/>
      <c r="J487" s="285" t="s">
        <v>1404</v>
      </c>
      <c r="K487" s="286"/>
      <c r="L487" s="286"/>
      <c r="M487" s="286"/>
      <c r="N487" s="286"/>
      <c r="O487" s="286"/>
      <c r="P487" s="286"/>
      <c r="Q487" s="286"/>
      <c r="R487" s="286"/>
      <c r="S487" s="286"/>
      <c r="T487" s="286"/>
      <c r="U487" s="286"/>
      <c r="V487" s="286"/>
      <c r="W487" s="3264" t="s">
        <v>2301</v>
      </c>
      <c r="X487" s="3069"/>
      <c r="Y487" s="3069"/>
      <c r="Z487" s="3070"/>
      <c r="AA487" s="3261" t="s">
        <v>1388</v>
      </c>
      <c r="AB487" s="3262"/>
      <c r="AC487" s="3262"/>
      <c r="AD487" s="3262"/>
      <c r="AE487" s="3262"/>
      <c r="AF487" s="3262"/>
      <c r="AG487" s="3263"/>
      <c r="AH487" s="3261" t="s">
        <v>1418</v>
      </c>
      <c r="AI487" s="3262"/>
      <c r="AJ487" s="3262"/>
      <c r="AK487" s="3262"/>
      <c r="AL487" s="3262"/>
      <c r="AM487" s="3262"/>
      <c r="AN487" s="3262"/>
      <c r="AO487" s="3290"/>
    </row>
    <row r="488" spans="1:41" ht="13.5" customHeight="1">
      <c r="A488" s="3277" t="s">
        <v>2221</v>
      </c>
      <c r="B488" s="3262"/>
      <c r="C488" s="3262"/>
      <c r="D488" s="3262"/>
      <c r="E488" s="3262"/>
      <c r="F488" s="3262"/>
      <c r="G488" s="3262"/>
      <c r="H488" s="3262"/>
      <c r="I488" s="3263"/>
      <c r="J488" s="285" t="s">
        <v>1405</v>
      </c>
      <c r="K488" s="286"/>
      <c r="L488" s="286"/>
      <c r="M488" s="286"/>
      <c r="N488" s="286"/>
      <c r="O488" s="286"/>
      <c r="P488" s="286"/>
      <c r="Q488" s="286"/>
      <c r="R488" s="286"/>
      <c r="S488" s="286"/>
      <c r="T488" s="286"/>
      <c r="U488" s="286"/>
      <c r="V488" s="286"/>
      <c r="W488" s="3264" t="s">
        <v>2301</v>
      </c>
      <c r="X488" s="3069"/>
      <c r="Y488" s="3069"/>
      <c r="Z488" s="3070"/>
      <c r="AA488" s="3261" t="s">
        <v>1388</v>
      </c>
      <c r="AB488" s="3262"/>
      <c r="AC488" s="3262"/>
      <c r="AD488" s="3262"/>
      <c r="AE488" s="3262"/>
      <c r="AF488" s="3262"/>
      <c r="AG488" s="3263"/>
      <c r="AH488" s="3261" t="s">
        <v>1418</v>
      </c>
      <c r="AI488" s="3262"/>
      <c r="AJ488" s="3262"/>
      <c r="AK488" s="3262"/>
      <c r="AL488" s="3262"/>
      <c r="AM488" s="3262"/>
      <c r="AN488" s="3262"/>
      <c r="AO488" s="3290"/>
    </row>
    <row r="489" spans="1:41" ht="13.5" customHeight="1">
      <c r="A489" s="3277" t="s">
        <v>2221</v>
      </c>
      <c r="B489" s="3262"/>
      <c r="C489" s="3262"/>
      <c r="D489" s="3262"/>
      <c r="E489" s="3262"/>
      <c r="F489" s="3262"/>
      <c r="G489" s="3262"/>
      <c r="H489" s="3262"/>
      <c r="I489" s="3263"/>
      <c r="J489" s="285" t="s">
        <v>1406</v>
      </c>
      <c r="K489" s="286"/>
      <c r="L489" s="286"/>
      <c r="M489" s="286"/>
      <c r="N489" s="286"/>
      <c r="O489" s="286"/>
      <c r="P489" s="286"/>
      <c r="Q489" s="286"/>
      <c r="R489" s="286"/>
      <c r="S489" s="286"/>
      <c r="T489" s="286"/>
      <c r="U489" s="286"/>
      <c r="V489" s="286"/>
      <c r="W489" s="3264" t="s">
        <v>2299</v>
      </c>
      <c r="X489" s="3069"/>
      <c r="Y489" s="3069"/>
      <c r="Z489" s="3070"/>
      <c r="AA489" s="3261" t="s">
        <v>1389</v>
      </c>
      <c r="AB489" s="3262"/>
      <c r="AC489" s="3262"/>
      <c r="AD489" s="3262"/>
      <c r="AE489" s="3262"/>
      <c r="AF489" s="3262"/>
      <c r="AG489" s="3263"/>
      <c r="AH489" s="3261" t="s">
        <v>1419</v>
      </c>
      <c r="AI489" s="3262"/>
      <c r="AJ489" s="3262"/>
      <c r="AK489" s="3262"/>
      <c r="AL489" s="3262"/>
      <c r="AM489" s="3262"/>
      <c r="AN489" s="3262"/>
      <c r="AO489" s="3290"/>
    </row>
    <row r="490" spans="1:41" ht="13.5" customHeight="1">
      <c r="A490" s="3277" t="s">
        <v>2221</v>
      </c>
      <c r="B490" s="3262"/>
      <c r="C490" s="3262"/>
      <c r="D490" s="3262"/>
      <c r="E490" s="3262"/>
      <c r="F490" s="3262"/>
      <c r="G490" s="3262"/>
      <c r="H490" s="3262"/>
      <c r="I490" s="3263"/>
      <c r="J490" s="285" t="s">
        <v>1407</v>
      </c>
      <c r="K490" s="286"/>
      <c r="L490" s="286"/>
      <c r="M490" s="286"/>
      <c r="N490" s="286"/>
      <c r="O490" s="286"/>
      <c r="P490" s="286"/>
      <c r="Q490" s="286"/>
      <c r="R490" s="286"/>
      <c r="S490" s="286"/>
      <c r="T490" s="286"/>
      <c r="U490" s="286"/>
      <c r="V490" s="286"/>
      <c r="W490" s="3264" t="s">
        <v>2302</v>
      </c>
      <c r="X490" s="3069"/>
      <c r="Y490" s="3069"/>
      <c r="Z490" s="3070"/>
      <c r="AA490" s="3261" t="s">
        <v>1389</v>
      </c>
      <c r="AB490" s="3262"/>
      <c r="AC490" s="3262"/>
      <c r="AD490" s="3262"/>
      <c r="AE490" s="3262"/>
      <c r="AF490" s="3262"/>
      <c r="AG490" s="3263"/>
      <c r="AH490" s="3261" t="s">
        <v>1419</v>
      </c>
      <c r="AI490" s="3262"/>
      <c r="AJ490" s="3262"/>
      <c r="AK490" s="3262"/>
      <c r="AL490" s="3262"/>
      <c r="AM490" s="3262"/>
      <c r="AN490" s="3262"/>
      <c r="AO490" s="3290"/>
    </row>
    <row r="491" spans="1:41" ht="13.5" customHeight="1">
      <c r="A491" s="3277" t="s">
        <v>2221</v>
      </c>
      <c r="B491" s="3262"/>
      <c r="C491" s="3262"/>
      <c r="D491" s="3262"/>
      <c r="E491" s="3262"/>
      <c r="F491" s="3262"/>
      <c r="G491" s="3262"/>
      <c r="H491" s="3262"/>
      <c r="I491" s="3263"/>
      <c r="J491" s="285" t="s">
        <v>2510</v>
      </c>
      <c r="K491" s="286"/>
      <c r="L491" s="286"/>
      <c r="M491" s="286"/>
      <c r="N491" s="286"/>
      <c r="O491" s="286"/>
      <c r="P491" s="286"/>
      <c r="Q491" s="286"/>
      <c r="R491" s="286"/>
      <c r="S491" s="286"/>
      <c r="T491" s="286"/>
      <c r="U491" s="286"/>
      <c r="V491" s="286"/>
      <c r="W491" s="3264" t="s">
        <v>2293</v>
      </c>
      <c r="X491" s="3069"/>
      <c r="Y491" s="3069"/>
      <c r="Z491" s="3070"/>
      <c r="AA491" s="3261" t="s">
        <v>1386</v>
      </c>
      <c r="AB491" s="3262"/>
      <c r="AC491" s="3262"/>
      <c r="AD491" s="3262"/>
      <c r="AE491" s="3262"/>
      <c r="AF491" s="3262"/>
      <c r="AG491" s="3263"/>
      <c r="AH491" s="3261" t="s">
        <v>2511</v>
      </c>
      <c r="AI491" s="3262"/>
      <c r="AJ491" s="3262"/>
      <c r="AK491" s="3262"/>
      <c r="AL491" s="3262"/>
      <c r="AM491" s="3262"/>
      <c r="AN491" s="3262"/>
      <c r="AO491" s="3290"/>
    </row>
    <row r="492" spans="1:41" ht="13.5" customHeight="1">
      <c r="A492" s="3277" t="s">
        <v>2222</v>
      </c>
      <c r="B492" s="3262"/>
      <c r="C492" s="3262"/>
      <c r="D492" s="3262"/>
      <c r="E492" s="3262"/>
      <c r="F492" s="3262"/>
      <c r="G492" s="3262"/>
      <c r="H492" s="3262"/>
      <c r="I492" s="3263"/>
      <c r="J492" s="285" t="s">
        <v>1408</v>
      </c>
      <c r="K492" s="286"/>
      <c r="L492" s="286"/>
      <c r="M492" s="286"/>
      <c r="N492" s="286"/>
      <c r="O492" s="286"/>
      <c r="P492" s="286"/>
      <c r="Q492" s="286"/>
      <c r="R492" s="286"/>
      <c r="S492" s="286"/>
      <c r="T492" s="286"/>
      <c r="U492" s="286"/>
      <c r="V492" s="286"/>
      <c r="W492" s="3264" t="s">
        <v>2303</v>
      </c>
      <c r="X492" s="3069"/>
      <c r="Y492" s="3069"/>
      <c r="Z492" s="3070"/>
      <c r="AA492" s="3261" t="s">
        <v>1387</v>
      </c>
      <c r="AB492" s="3262"/>
      <c r="AC492" s="3262"/>
      <c r="AD492" s="3262"/>
      <c r="AE492" s="3262"/>
      <c r="AF492" s="3262"/>
      <c r="AG492" s="3263"/>
      <c r="AH492" s="3261" t="s">
        <v>1417</v>
      </c>
      <c r="AI492" s="3262"/>
      <c r="AJ492" s="3262"/>
      <c r="AK492" s="3262"/>
      <c r="AL492" s="3262"/>
      <c r="AM492" s="3262"/>
      <c r="AN492" s="3262"/>
      <c r="AO492" s="3290"/>
    </row>
    <row r="493" spans="1:41" ht="13.5" customHeight="1">
      <c r="A493" s="3277" t="s">
        <v>2222</v>
      </c>
      <c r="B493" s="3262"/>
      <c r="C493" s="3262"/>
      <c r="D493" s="3262"/>
      <c r="E493" s="3262"/>
      <c r="F493" s="3262"/>
      <c r="G493" s="3262"/>
      <c r="H493" s="3262"/>
      <c r="I493" s="3263"/>
      <c r="J493" s="285" t="s">
        <v>1409</v>
      </c>
      <c r="K493" s="286"/>
      <c r="L493" s="286"/>
      <c r="M493" s="286"/>
      <c r="N493" s="286"/>
      <c r="O493" s="286"/>
      <c r="P493" s="286"/>
      <c r="Q493" s="286"/>
      <c r="R493" s="286"/>
      <c r="S493" s="286"/>
      <c r="T493" s="286"/>
      <c r="U493" s="286"/>
      <c r="V493" s="286"/>
      <c r="W493" s="3264" t="s">
        <v>2303</v>
      </c>
      <c r="X493" s="3069"/>
      <c r="Y493" s="3069"/>
      <c r="Z493" s="3070"/>
      <c r="AA493" s="3261" t="s">
        <v>1414</v>
      </c>
      <c r="AB493" s="3262"/>
      <c r="AC493" s="3262"/>
      <c r="AD493" s="3262"/>
      <c r="AE493" s="3262"/>
      <c r="AF493" s="3262"/>
      <c r="AG493" s="3263"/>
      <c r="AH493" s="3261" t="s">
        <v>1420</v>
      </c>
      <c r="AI493" s="3262"/>
      <c r="AJ493" s="3262"/>
      <c r="AK493" s="3262"/>
      <c r="AL493" s="3262"/>
      <c r="AM493" s="3262"/>
      <c r="AN493" s="3262"/>
      <c r="AO493" s="3290"/>
    </row>
    <row r="494" spans="1:41" ht="13.5" customHeight="1">
      <c r="A494" s="3277" t="s">
        <v>2222</v>
      </c>
      <c r="B494" s="3262"/>
      <c r="C494" s="3262"/>
      <c r="D494" s="3262"/>
      <c r="E494" s="3262"/>
      <c r="F494" s="3262"/>
      <c r="G494" s="3262"/>
      <c r="H494" s="3262"/>
      <c r="I494" s="3263"/>
      <c r="J494" s="285" t="s">
        <v>2223</v>
      </c>
      <c r="K494" s="286"/>
      <c r="L494" s="286"/>
      <c r="M494" s="286"/>
      <c r="N494" s="286"/>
      <c r="O494" s="286"/>
      <c r="P494" s="286"/>
      <c r="Q494" s="286"/>
      <c r="R494" s="286"/>
      <c r="S494" s="286"/>
      <c r="T494" s="286"/>
      <c r="U494" s="286"/>
      <c r="V494" s="286"/>
      <c r="W494" s="3264" t="s">
        <v>2303</v>
      </c>
      <c r="X494" s="3069"/>
      <c r="Y494" s="3069"/>
      <c r="Z494" s="3070"/>
      <c r="AA494" s="3261" t="s">
        <v>1387</v>
      </c>
      <c r="AB494" s="3262"/>
      <c r="AC494" s="3262"/>
      <c r="AD494" s="3262"/>
      <c r="AE494" s="3262"/>
      <c r="AF494" s="3262"/>
      <c r="AG494" s="3263"/>
      <c r="AH494" s="3261" t="s">
        <v>1417</v>
      </c>
      <c r="AI494" s="3262"/>
      <c r="AJ494" s="3262"/>
      <c r="AK494" s="3262"/>
      <c r="AL494" s="3262"/>
      <c r="AM494" s="3262"/>
      <c r="AN494" s="3262"/>
      <c r="AO494" s="3290"/>
    </row>
    <row r="495" spans="1:41" ht="13.5" customHeight="1">
      <c r="A495" s="3277" t="s">
        <v>2222</v>
      </c>
      <c r="B495" s="3262"/>
      <c r="C495" s="3262"/>
      <c r="D495" s="3262"/>
      <c r="E495" s="3262"/>
      <c r="F495" s="3262"/>
      <c r="G495" s="3262"/>
      <c r="H495" s="3262"/>
      <c r="I495" s="3263"/>
      <c r="J495" s="285" t="s">
        <v>1410</v>
      </c>
      <c r="K495" s="286"/>
      <c r="L495" s="286"/>
      <c r="M495" s="286"/>
      <c r="N495" s="286"/>
      <c r="O495" s="286"/>
      <c r="P495" s="286"/>
      <c r="Q495" s="286"/>
      <c r="R495" s="286"/>
      <c r="S495" s="286"/>
      <c r="T495" s="286"/>
      <c r="U495" s="286"/>
      <c r="V495" s="286"/>
      <c r="W495" s="3264" t="s">
        <v>2303</v>
      </c>
      <c r="X495" s="3069"/>
      <c r="Y495" s="3069"/>
      <c r="Z495" s="3070"/>
      <c r="AA495" s="3261" t="s">
        <v>1387</v>
      </c>
      <c r="AB495" s="3262"/>
      <c r="AC495" s="3262"/>
      <c r="AD495" s="3262"/>
      <c r="AE495" s="3262"/>
      <c r="AF495" s="3262"/>
      <c r="AG495" s="3263"/>
      <c r="AH495" s="3209" t="s">
        <v>1417</v>
      </c>
      <c r="AI495" s="3210"/>
      <c r="AJ495" s="3210"/>
      <c r="AK495" s="3210"/>
      <c r="AL495" s="3210"/>
      <c r="AM495" s="3210"/>
      <c r="AN495" s="3210"/>
      <c r="AO495" s="3279"/>
    </row>
    <row r="496" spans="1:41" ht="13.5" customHeight="1">
      <c r="A496" s="3277" t="s">
        <v>2222</v>
      </c>
      <c r="B496" s="3262"/>
      <c r="C496" s="3262"/>
      <c r="D496" s="3262"/>
      <c r="E496" s="3262"/>
      <c r="F496" s="3262"/>
      <c r="G496" s="3262"/>
      <c r="H496" s="3262"/>
      <c r="I496" s="3263"/>
      <c r="J496" s="285" t="s">
        <v>1679</v>
      </c>
      <c r="K496" s="286"/>
      <c r="L496" s="286"/>
      <c r="M496" s="286"/>
      <c r="N496" s="286"/>
      <c r="O496" s="286"/>
      <c r="P496" s="286"/>
      <c r="Q496" s="286"/>
      <c r="R496" s="286"/>
      <c r="S496" s="286"/>
      <c r="T496" s="286"/>
      <c r="U496" s="286"/>
      <c r="V496" s="286"/>
      <c r="W496" s="3264" t="s">
        <v>2311</v>
      </c>
      <c r="X496" s="3069"/>
      <c r="Y496" s="3069"/>
      <c r="Z496" s="3070"/>
      <c r="AA496" s="3261" t="s">
        <v>1415</v>
      </c>
      <c r="AB496" s="3262"/>
      <c r="AC496" s="3262"/>
      <c r="AD496" s="3262"/>
      <c r="AE496" s="3262"/>
      <c r="AF496" s="3262"/>
      <c r="AG496" s="3263"/>
      <c r="AH496" s="3209" t="s">
        <v>1421</v>
      </c>
      <c r="AI496" s="3210"/>
      <c r="AJ496" s="3210"/>
      <c r="AK496" s="3210"/>
      <c r="AL496" s="3210"/>
      <c r="AM496" s="3210"/>
      <c r="AN496" s="3210"/>
      <c r="AO496" s="3279"/>
    </row>
    <row r="497" spans="1:41" ht="13.5" customHeight="1">
      <c r="A497" s="3277" t="s">
        <v>2224</v>
      </c>
      <c r="B497" s="3262"/>
      <c r="C497" s="3262"/>
      <c r="D497" s="3262"/>
      <c r="E497" s="3262"/>
      <c r="F497" s="3262"/>
      <c r="G497" s="3262"/>
      <c r="H497" s="3262"/>
      <c r="I497" s="3263"/>
      <c r="J497" s="285" t="s">
        <v>2225</v>
      </c>
      <c r="K497" s="286"/>
      <c r="L497" s="286"/>
      <c r="M497" s="286"/>
      <c r="N497" s="286"/>
      <c r="O497" s="286"/>
      <c r="P497" s="286"/>
      <c r="Q497" s="286"/>
      <c r="R497" s="286"/>
      <c r="S497" s="286"/>
      <c r="T497" s="286"/>
      <c r="U497" s="286"/>
      <c r="V497" s="286"/>
      <c r="W497" s="3264" t="s">
        <v>2298</v>
      </c>
      <c r="X497" s="3069"/>
      <c r="Y497" s="3069"/>
      <c r="Z497" s="3070"/>
      <c r="AA497" s="3261" t="s">
        <v>1416</v>
      </c>
      <c r="AB497" s="3262"/>
      <c r="AC497" s="3262"/>
      <c r="AD497" s="3262"/>
      <c r="AE497" s="3262"/>
      <c r="AF497" s="3262"/>
      <c r="AG497" s="3263"/>
      <c r="AH497" s="3209" t="s">
        <v>1391</v>
      </c>
      <c r="AI497" s="3210"/>
      <c r="AJ497" s="3210"/>
      <c r="AK497" s="3210"/>
      <c r="AL497" s="3210"/>
      <c r="AM497" s="3210"/>
      <c r="AN497" s="3210"/>
      <c r="AO497" s="3279"/>
    </row>
    <row r="498" spans="1:41" ht="13.5" customHeight="1">
      <c r="A498" s="3277" t="s">
        <v>2224</v>
      </c>
      <c r="B498" s="3262"/>
      <c r="C498" s="3262"/>
      <c r="D498" s="3262"/>
      <c r="E498" s="3262"/>
      <c r="F498" s="3262"/>
      <c r="G498" s="3262"/>
      <c r="H498" s="3262"/>
      <c r="I498" s="3263"/>
      <c r="J498" s="285" t="s">
        <v>2226</v>
      </c>
      <c r="K498" s="286"/>
      <c r="L498" s="286"/>
      <c r="M498" s="286"/>
      <c r="N498" s="286"/>
      <c r="O498" s="286"/>
      <c r="P498" s="286"/>
      <c r="Q498" s="286"/>
      <c r="R498" s="286"/>
      <c r="S498" s="286"/>
      <c r="T498" s="286"/>
      <c r="U498" s="286"/>
      <c r="V498" s="286"/>
      <c r="W498" s="3264" t="s">
        <v>2298</v>
      </c>
      <c r="X498" s="3069"/>
      <c r="Y498" s="3069"/>
      <c r="Z498" s="3070"/>
      <c r="AA498" s="3261" t="s">
        <v>1416</v>
      </c>
      <c r="AB498" s="3262"/>
      <c r="AC498" s="3262"/>
      <c r="AD498" s="3262"/>
      <c r="AE498" s="3262"/>
      <c r="AF498" s="3262"/>
      <c r="AG498" s="3263"/>
      <c r="AH498" s="3209" t="s">
        <v>1391</v>
      </c>
      <c r="AI498" s="3210"/>
      <c r="AJ498" s="3210"/>
      <c r="AK498" s="3210"/>
      <c r="AL498" s="3210"/>
      <c r="AM498" s="3210"/>
      <c r="AN498" s="3210"/>
      <c r="AO498" s="3279"/>
    </row>
    <row r="499" spans="1:41" ht="13.5" customHeight="1">
      <c r="A499" s="3277" t="s">
        <v>2224</v>
      </c>
      <c r="B499" s="3262"/>
      <c r="C499" s="3262"/>
      <c r="D499" s="3262"/>
      <c r="E499" s="3262"/>
      <c r="F499" s="3262"/>
      <c r="G499" s="3262"/>
      <c r="H499" s="3262"/>
      <c r="I499" s="3263"/>
      <c r="J499" s="285" t="s">
        <v>2289</v>
      </c>
      <c r="K499" s="286"/>
      <c r="L499" s="286"/>
      <c r="M499" s="286"/>
      <c r="N499" s="286"/>
      <c r="O499" s="286"/>
      <c r="P499" s="286"/>
      <c r="Q499" s="286"/>
      <c r="R499" s="286"/>
      <c r="S499" s="286"/>
      <c r="T499" s="286"/>
      <c r="U499" s="286"/>
      <c r="V499" s="286"/>
      <c r="W499" s="3264" t="s">
        <v>2298</v>
      </c>
      <c r="X499" s="3069"/>
      <c r="Y499" s="3069"/>
      <c r="Z499" s="3070"/>
      <c r="AA499" s="3261" t="s">
        <v>1416</v>
      </c>
      <c r="AB499" s="3262"/>
      <c r="AC499" s="3262"/>
      <c r="AD499" s="3262"/>
      <c r="AE499" s="3262"/>
      <c r="AF499" s="3262"/>
      <c r="AG499" s="3263"/>
      <c r="AH499" s="3209" t="s">
        <v>1391</v>
      </c>
      <c r="AI499" s="3210"/>
      <c r="AJ499" s="3210"/>
      <c r="AK499" s="3210"/>
      <c r="AL499" s="3210"/>
      <c r="AM499" s="3210"/>
      <c r="AN499" s="3210"/>
      <c r="AO499" s="3279"/>
    </row>
    <row r="500" spans="1:41" ht="13.5" customHeight="1">
      <c r="A500" s="3277" t="s">
        <v>2224</v>
      </c>
      <c r="B500" s="3262"/>
      <c r="C500" s="3262"/>
      <c r="D500" s="3262"/>
      <c r="E500" s="3262"/>
      <c r="F500" s="3262"/>
      <c r="G500" s="3262"/>
      <c r="H500" s="3262"/>
      <c r="I500" s="3263"/>
      <c r="J500" s="285" t="s">
        <v>1680</v>
      </c>
      <c r="K500" s="286"/>
      <c r="L500" s="286"/>
      <c r="M500" s="286"/>
      <c r="N500" s="286"/>
      <c r="O500" s="286"/>
      <c r="P500" s="286"/>
      <c r="Q500" s="286"/>
      <c r="R500" s="286"/>
      <c r="S500" s="286"/>
      <c r="T500" s="286"/>
      <c r="U500" s="286"/>
      <c r="V500" s="286"/>
      <c r="W500" s="3264" t="s">
        <v>2298</v>
      </c>
      <c r="X500" s="3069"/>
      <c r="Y500" s="3069"/>
      <c r="Z500" s="3070"/>
      <c r="AA500" s="3261" t="s">
        <v>1416</v>
      </c>
      <c r="AB500" s="3262"/>
      <c r="AC500" s="3262"/>
      <c r="AD500" s="3262"/>
      <c r="AE500" s="3262"/>
      <c r="AF500" s="3262"/>
      <c r="AG500" s="3263"/>
      <c r="AH500" s="3209" t="s">
        <v>1391</v>
      </c>
      <c r="AI500" s="3210"/>
      <c r="AJ500" s="3210"/>
      <c r="AK500" s="3210"/>
      <c r="AL500" s="3210"/>
      <c r="AM500" s="3210"/>
      <c r="AN500" s="3210"/>
      <c r="AO500" s="3279"/>
    </row>
    <row r="501" spans="1:41" ht="13.5" customHeight="1">
      <c r="A501" s="3277" t="s">
        <v>2224</v>
      </c>
      <c r="B501" s="3262"/>
      <c r="C501" s="3262"/>
      <c r="D501" s="3262"/>
      <c r="E501" s="3262"/>
      <c r="F501" s="3262"/>
      <c r="G501" s="3262"/>
      <c r="H501" s="3262"/>
      <c r="I501" s="3263"/>
      <c r="J501" s="285" t="s">
        <v>1411</v>
      </c>
      <c r="K501" s="286"/>
      <c r="L501" s="286"/>
      <c r="M501" s="286"/>
      <c r="N501" s="286"/>
      <c r="O501" s="286"/>
      <c r="P501" s="286"/>
      <c r="Q501" s="286"/>
      <c r="R501" s="286"/>
      <c r="S501" s="286"/>
      <c r="T501" s="286"/>
      <c r="U501" s="286"/>
      <c r="V501" s="286"/>
      <c r="W501" s="3264" t="s">
        <v>2298</v>
      </c>
      <c r="X501" s="3069"/>
      <c r="Y501" s="3069"/>
      <c r="Z501" s="3070"/>
      <c r="AA501" s="3261" t="s">
        <v>1386</v>
      </c>
      <c r="AB501" s="3262"/>
      <c r="AC501" s="3262"/>
      <c r="AD501" s="3262"/>
      <c r="AE501" s="3262"/>
      <c r="AF501" s="3262"/>
      <c r="AG501" s="3263"/>
      <c r="AH501" s="3209" t="s">
        <v>1396</v>
      </c>
      <c r="AI501" s="3210"/>
      <c r="AJ501" s="3210"/>
      <c r="AK501" s="3210"/>
      <c r="AL501" s="3210"/>
      <c r="AM501" s="3210"/>
      <c r="AN501" s="3210"/>
      <c r="AO501" s="3279"/>
    </row>
    <row r="502" spans="1:41" ht="13.5" customHeight="1">
      <c r="A502" s="3277" t="s">
        <v>2224</v>
      </c>
      <c r="B502" s="3262"/>
      <c r="C502" s="3262"/>
      <c r="D502" s="3262"/>
      <c r="E502" s="3262"/>
      <c r="F502" s="3262"/>
      <c r="G502" s="3262"/>
      <c r="H502" s="3262"/>
      <c r="I502" s="3263"/>
      <c r="J502" s="285" t="s">
        <v>1681</v>
      </c>
      <c r="K502" s="286"/>
      <c r="L502" s="286"/>
      <c r="M502" s="286"/>
      <c r="N502" s="286"/>
      <c r="O502" s="286"/>
      <c r="P502" s="286"/>
      <c r="Q502" s="286"/>
      <c r="R502" s="286"/>
      <c r="S502" s="286"/>
      <c r="T502" s="286"/>
      <c r="U502" s="286"/>
      <c r="V502" s="286"/>
      <c r="W502" s="3264" t="s">
        <v>2298</v>
      </c>
      <c r="X502" s="3069"/>
      <c r="Y502" s="3069"/>
      <c r="Z502" s="3070"/>
      <c r="AA502" s="3261" t="s">
        <v>1386</v>
      </c>
      <c r="AB502" s="3262"/>
      <c r="AC502" s="3262"/>
      <c r="AD502" s="3262"/>
      <c r="AE502" s="3262"/>
      <c r="AF502" s="3262"/>
      <c r="AG502" s="3263"/>
      <c r="AH502" s="3209" t="s">
        <v>1396</v>
      </c>
      <c r="AI502" s="3210"/>
      <c r="AJ502" s="3210"/>
      <c r="AK502" s="3210"/>
      <c r="AL502" s="3210"/>
      <c r="AM502" s="3210"/>
      <c r="AN502" s="3210"/>
      <c r="AO502" s="3279"/>
    </row>
    <row r="503" spans="1:41" ht="13.5" customHeight="1">
      <c r="A503" s="3277" t="s">
        <v>2224</v>
      </c>
      <c r="B503" s="3262"/>
      <c r="C503" s="3262"/>
      <c r="D503" s="3262"/>
      <c r="E503" s="3262"/>
      <c r="F503" s="3262"/>
      <c r="G503" s="3262"/>
      <c r="H503" s="3262"/>
      <c r="I503" s="3263"/>
      <c r="J503" s="285" t="s">
        <v>1412</v>
      </c>
      <c r="K503" s="286"/>
      <c r="L503" s="286"/>
      <c r="M503" s="286"/>
      <c r="N503" s="286"/>
      <c r="O503" s="286"/>
      <c r="P503" s="286"/>
      <c r="Q503" s="286"/>
      <c r="R503" s="286"/>
      <c r="S503" s="286"/>
      <c r="T503" s="286"/>
      <c r="U503" s="286"/>
      <c r="V503" s="286"/>
      <c r="W503" s="3264" t="s">
        <v>2298</v>
      </c>
      <c r="X503" s="3069"/>
      <c r="Y503" s="3069"/>
      <c r="Z503" s="3070"/>
      <c r="AA503" s="3261" t="s">
        <v>1386</v>
      </c>
      <c r="AB503" s="3262"/>
      <c r="AC503" s="3262"/>
      <c r="AD503" s="3262"/>
      <c r="AE503" s="3262"/>
      <c r="AF503" s="3262"/>
      <c r="AG503" s="3263"/>
      <c r="AH503" s="3209" t="s">
        <v>1396</v>
      </c>
      <c r="AI503" s="3210"/>
      <c r="AJ503" s="3210"/>
      <c r="AK503" s="3210"/>
      <c r="AL503" s="3210"/>
      <c r="AM503" s="3210"/>
      <c r="AN503" s="3210"/>
      <c r="AO503" s="3279"/>
    </row>
    <row r="504" spans="1:41" ht="13.5" customHeight="1">
      <c r="A504" s="3277" t="s">
        <v>2224</v>
      </c>
      <c r="B504" s="3262"/>
      <c r="C504" s="3262"/>
      <c r="D504" s="3262"/>
      <c r="E504" s="3262"/>
      <c r="F504" s="3262"/>
      <c r="G504" s="3262"/>
      <c r="H504" s="3262"/>
      <c r="I504" s="3263"/>
      <c r="J504" s="285" t="s">
        <v>1424</v>
      </c>
      <c r="K504" s="286"/>
      <c r="L504" s="286"/>
      <c r="M504" s="286"/>
      <c r="N504" s="286"/>
      <c r="O504" s="286"/>
      <c r="P504" s="286"/>
      <c r="Q504" s="286"/>
      <c r="R504" s="286"/>
      <c r="S504" s="286"/>
      <c r="T504" s="286"/>
      <c r="U504" s="286"/>
      <c r="V504" s="286"/>
      <c r="W504" s="3264" t="s">
        <v>2298</v>
      </c>
      <c r="X504" s="3069"/>
      <c r="Y504" s="3069"/>
      <c r="Z504" s="3070"/>
      <c r="AA504" s="3261" t="s">
        <v>1446</v>
      </c>
      <c r="AB504" s="3262"/>
      <c r="AC504" s="3262"/>
      <c r="AD504" s="3262"/>
      <c r="AE504" s="3262"/>
      <c r="AF504" s="3262"/>
      <c r="AG504" s="3263"/>
      <c r="AH504" s="3209" t="s">
        <v>1454</v>
      </c>
      <c r="AI504" s="3210"/>
      <c r="AJ504" s="3210"/>
      <c r="AK504" s="3210"/>
      <c r="AL504" s="3210"/>
      <c r="AM504" s="3210"/>
      <c r="AN504" s="3210"/>
      <c r="AO504" s="3279"/>
    </row>
    <row r="505" spans="1:41" ht="13.5" customHeight="1">
      <c r="A505" s="3277" t="s">
        <v>2224</v>
      </c>
      <c r="B505" s="3262"/>
      <c r="C505" s="3262"/>
      <c r="D505" s="3262"/>
      <c r="E505" s="3262"/>
      <c r="F505" s="3262"/>
      <c r="G505" s="3262"/>
      <c r="H505" s="3262"/>
      <c r="I505" s="3263"/>
      <c r="J505" s="285" t="s">
        <v>2227</v>
      </c>
      <c r="K505" s="286"/>
      <c r="L505" s="286"/>
      <c r="M505" s="286"/>
      <c r="N505" s="286"/>
      <c r="O505" s="286"/>
      <c r="P505" s="286"/>
      <c r="Q505" s="286"/>
      <c r="R505" s="286"/>
      <c r="S505" s="286"/>
      <c r="T505" s="286"/>
      <c r="U505" s="286"/>
      <c r="V505" s="286"/>
      <c r="W505" s="3264" t="s">
        <v>2298</v>
      </c>
      <c r="X505" s="3069"/>
      <c r="Y505" s="3069"/>
      <c r="Z505" s="3070"/>
      <c r="AA505" s="3261" t="s">
        <v>1386</v>
      </c>
      <c r="AB505" s="3262"/>
      <c r="AC505" s="3262"/>
      <c r="AD505" s="3262"/>
      <c r="AE505" s="3262"/>
      <c r="AF505" s="3262"/>
      <c r="AG505" s="3263"/>
      <c r="AH505" s="3209" t="s">
        <v>1396</v>
      </c>
      <c r="AI505" s="3210"/>
      <c r="AJ505" s="3210"/>
      <c r="AK505" s="3210"/>
      <c r="AL505" s="3210"/>
      <c r="AM505" s="3210"/>
      <c r="AN505" s="3210"/>
      <c r="AO505" s="3279"/>
    </row>
    <row r="506" spans="1:41" ht="13.5" customHeight="1">
      <c r="A506" s="3277" t="s">
        <v>2224</v>
      </c>
      <c r="B506" s="3262"/>
      <c r="C506" s="3262"/>
      <c r="D506" s="3262"/>
      <c r="E506" s="3262"/>
      <c r="F506" s="3262"/>
      <c r="G506" s="3262"/>
      <c r="H506" s="3262"/>
      <c r="I506" s="3263"/>
      <c r="J506" s="285" t="s">
        <v>1425</v>
      </c>
      <c r="K506" s="286"/>
      <c r="L506" s="286"/>
      <c r="M506" s="286"/>
      <c r="N506" s="286"/>
      <c r="O506" s="286"/>
      <c r="P506" s="286"/>
      <c r="Q506" s="286"/>
      <c r="R506" s="286"/>
      <c r="S506" s="286"/>
      <c r="T506" s="286"/>
      <c r="U506" s="286"/>
      <c r="V506" s="286"/>
      <c r="W506" s="3264" t="s">
        <v>2298</v>
      </c>
      <c r="X506" s="3069"/>
      <c r="Y506" s="3069"/>
      <c r="Z506" s="3070"/>
      <c r="AA506" s="3261" t="s">
        <v>1386</v>
      </c>
      <c r="AB506" s="3262"/>
      <c r="AC506" s="3262"/>
      <c r="AD506" s="3262"/>
      <c r="AE506" s="3262"/>
      <c r="AF506" s="3262"/>
      <c r="AG506" s="3263"/>
      <c r="AH506" s="3209" t="s">
        <v>1396</v>
      </c>
      <c r="AI506" s="3210"/>
      <c r="AJ506" s="3210"/>
      <c r="AK506" s="3210"/>
      <c r="AL506" s="3210"/>
      <c r="AM506" s="3210"/>
      <c r="AN506" s="3210"/>
      <c r="AO506" s="3279"/>
    </row>
    <row r="507" spans="1:41" ht="13.5" customHeight="1">
      <c r="A507" s="3277" t="s">
        <v>2224</v>
      </c>
      <c r="B507" s="3262"/>
      <c r="C507" s="3262"/>
      <c r="D507" s="3262"/>
      <c r="E507" s="3262"/>
      <c r="F507" s="3262"/>
      <c r="G507" s="3262"/>
      <c r="H507" s="3262"/>
      <c r="I507" s="3263"/>
      <c r="J507" s="285" t="s">
        <v>1426</v>
      </c>
      <c r="K507" s="286"/>
      <c r="L507" s="286"/>
      <c r="M507" s="286"/>
      <c r="N507" s="286"/>
      <c r="O507" s="286"/>
      <c r="P507" s="286"/>
      <c r="Q507" s="286"/>
      <c r="R507" s="286"/>
      <c r="S507" s="286"/>
      <c r="T507" s="286"/>
      <c r="U507" s="286"/>
      <c r="V507" s="286"/>
      <c r="W507" s="3264" t="s">
        <v>2298</v>
      </c>
      <c r="X507" s="3069"/>
      <c r="Y507" s="3069"/>
      <c r="Z507" s="3070"/>
      <c r="AA507" s="3261" t="s">
        <v>1386</v>
      </c>
      <c r="AB507" s="3262"/>
      <c r="AC507" s="3262"/>
      <c r="AD507" s="3262"/>
      <c r="AE507" s="3262"/>
      <c r="AF507" s="3262"/>
      <c r="AG507" s="3263"/>
      <c r="AH507" s="3209" t="s">
        <v>1396</v>
      </c>
      <c r="AI507" s="3210"/>
      <c r="AJ507" s="3210"/>
      <c r="AK507" s="3210"/>
      <c r="AL507" s="3210"/>
      <c r="AM507" s="3210"/>
      <c r="AN507" s="3210"/>
      <c r="AO507" s="3279"/>
    </row>
    <row r="508" spans="1:41" ht="13.5" customHeight="1">
      <c r="A508" s="3277" t="s">
        <v>2224</v>
      </c>
      <c r="B508" s="3262"/>
      <c r="C508" s="3262"/>
      <c r="D508" s="3262"/>
      <c r="E508" s="3262"/>
      <c r="F508" s="3262"/>
      <c r="G508" s="3262"/>
      <c r="H508" s="3262"/>
      <c r="I508" s="3263"/>
      <c r="J508" s="285" t="s">
        <v>1427</v>
      </c>
      <c r="K508" s="286"/>
      <c r="L508" s="286"/>
      <c r="M508" s="286"/>
      <c r="N508" s="286"/>
      <c r="O508" s="286"/>
      <c r="P508" s="286"/>
      <c r="Q508" s="286"/>
      <c r="R508" s="286"/>
      <c r="S508" s="286"/>
      <c r="T508" s="286"/>
      <c r="U508" s="286"/>
      <c r="V508" s="286"/>
      <c r="W508" s="3264" t="s">
        <v>1445</v>
      </c>
      <c r="X508" s="3069"/>
      <c r="Y508" s="3069"/>
      <c r="Z508" s="3070"/>
      <c r="AA508" s="3261" t="s">
        <v>1386</v>
      </c>
      <c r="AB508" s="3262"/>
      <c r="AC508" s="3262"/>
      <c r="AD508" s="3262"/>
      <c r="AE508" s="3262"/>
      <c r="AF508" s="3262"/>
      <c r="AG508" s="3263"/>
      <c r="AH508" s="3209" t="s">
        <v>1396</v>
      </c>
      <c r="AI508" s="3210"/>
      <c r="AJ508" s="3210"/>
      <c r="AK508" s="3210"/>
      <c r="AL508" s="3210"/>
      <c r="AM508" s="3210"/>
      <c r="AN508" s="3210"/>
      <c r="AO508" s="3279"/>
    </row>
    <row r="509" spans="1:41" ht="13.5" customHeight="1">
      <c r="A509" s="3277" t="s">
        <v>2224</v>
      </c>
      <c r="B509" s="3262"/>
      <c r="C509" s="3262"/>
      <c r="D509" s="3262"/>
      <c r="E509" s="3262"/>
      <c r="F509" s="3262"/>
      <c r="G509" s="3262"/>
      <c r="H509" s="3262"/>
      <c r="I509" s="3263"/>
      <c r="J509" s="285" t="s">
        <v>1428</v>
      </c>
      <c r="K509" s="286"/>
      <c r="L509" s="286"/>
      <c r="M509" s="286"/>
      <c r="N509" s="286"/>
      <c r="O509" s="286"/>
      <c r="P509" s="286"/>
      <c r="Q509" s="286"/>
      <c r="R509" s="286"/>
      <c r="S509" s="286"/>
      <c r="T509" s="286"/>
      <c r="U509" s="286"/>
      <c r="V509" s="286"/>
      <c r="W509" s="3264" t="s">
        <v>2304</v>
      </c>
      <c r="X509" s="3069"/>
      <c r="Y509" s="3069"/>
      <c r="Z509" s="3070"/>
      <c r="AA509" s="3261" t="s">
        <v>1386</v>
      </c>
      <c r="AB509" s="3262"/>
      <c r="AC509" s="3262"/>
      <c r="AD509" s="3262"/>
      <c r="AE509" s="3262"/>
      <c r="AF509" s="3262"/>
      <c r="AG509" s="3263"/>
      <c r="AH509" s="3209" t="s">
        <v>1396</v>
      </c>
      <c r="AI509" s="3210"/>
      <c r="AJ509" s="3210"/>
      <c r="AK509" s="3210"/>
      <c r="AL509" s="3210"/>
      <c r="AM509" s="3210"/>
      <c r="AN509" s="3210"/>
      <c r="AO509" s="3279"/>
    </row>
    <row r="510" spans="1:41" ht="13.5" customHeight="1">
      <c r="A510" s="3277" t="s">
        <v>2224</v>
      </c>
      <c r="B510" s="3262"/>
      <c r="C510" s="3262"/>
      <c r="D510" s="3262"/>
      <c r="E510" s="3262"/>
      <c r="F510" s="3262"/>
      <c r="G510" s="3262"/>
      <c r="H510" s="3262"/>
      <c r="I510" s="3263"/>
      <c r="J510" s="285" t="s">
        <v>2228</v>
      </c>
      <c r="K510" s="286"/>
      <c r="L510" s="286"/>
      <c r="M510" s="286"/>
      <c r="N510" s="286"/>
      <c r="O510" s="286"/>
      <c r="P510" s="286"/>
      <c r="Q510" s="286"/>
      <c r="R510" s="286"/>
      <c r="S510" s="286"/>
      <c r="T510" s="286"/>
      <c r="U510" s="286"/>
      <c r="V510" s="286"/>
      <c r="W510" s="3264" t="s">
        <v>2298</v>
      </c>
      <c r="X510" s="3069"/>
      <c r="Y510" s="3069"/>
      <c r="Z510" s="3070"/>
      <c r="AA510" s="3261" t="s">
        <v>1386</v>
      </c>
      <c r="AB510" s="3262"/>
      <c r="AC510" s="3262"/>
      <c r="AD510" s="3262"/>
      <c r="AE510" s="3262"/>
      <c r="AF510" s="3262"/>
      <c r="AG510" s="3263"/>
      <c r="AH510" s="3209" t="s">
        <v>1396</v>
      </c>
      <c r="AI510" s="3210"/>
      <c r="AJ510" s="3210"/>
      <c r="AK510" s="3210"/>
      <c r="AL510" s="3210"/>
      <c r="AM510" s="3210"/>
      <c r="AN510" s="3210"/>
      <c r="AO510" s="3279"/>
    </row>
    <row r="511" spans="1:41" ht="26.45" customHeight="1">
      <c r="A511" s="3494" t="s">
        <v>2224</v>
      </c>
      <c r="B511" s="3495"/>
      <c r="C511" s="3495"/>
      <c r="D511" s="3495"/>
      <c r="E511" s="3495"/>
      <c r="F511" s="3495"/>
      <c r="G511" s="3495"/>
      <c r="H511" s="3495"/>
      <c r="I511" s="3496"/>
      <c r="J511" s="3280" t="s">
        <v>2512</v>
      </c>
      <c r="K511" s="3262"/>
      <c r="L511" s="3262"/>
      <c r="M511" s="3262"/>
      <c r="N511" s="3262"/>
      <c r="O511" s="3262"/>
      <c r="P511" s="3262"/>
      <c r="Q511" s="3262"/>
      <c r="R511" s="3262"/>
      <c r="S511" s="3262"/>
      <c r="T511" s="3262"/>
      <c r="U511" s="3262"/>
      <c r="V511" s="3263"/>
      <c r="W511" s="3498" t="s">
        <v>2298</v>
      </c>
      <c r="X511" s="3499"/>
      <c r="Y511" s="3499"/>
      <c r="Z511" s="3500"/>
      <c r="AA511" s="3497" t="s">
        <v>1386</v>
      </c>
      <c r="AB511" s="3495"/>
      <c r="AC511" s="3495"/>
      <c r="AD511" s="3495"/>
      <c r="AE511" s="3495"/>
      <c r="AF511" s="3495"/>
      <c r="AG511" s="3496"/>
      <c r="AH511" s="3676" t="s">
        <v>1396</v>
      </c>
      <c r="AI511" s="3677"/>
      <c r="AJ511" s="3677"/>
      <c r="AK511" s="3677"/>
      <c r="AL511" s="3677"/>
      <c r="AM511" s="3677"/>
      <c r="AN511" s="3677"/>
      <c r="AO511" s="3678"/>
    </row>
    <row r="512" spans="1:41" ht="26.45" customHeight="1">
      <c r="A512" s="3494" t="s">
        <v>2224</v>
      </c>
      <c r="B512" s="3495"/>
      <c r="C512" s="3495"/>
      <c r="D512" s="3495"/>
      <c r="E512" s="3495"/>
      <c r="F512" s="3495"/>
      <c r="G512" s="3495"/>
      <c r="H512" s="3495"/>
      <c r="I512" s="3496"/>
      <c r="J512" s="3292" t="s">
        <v>2513</v>
      </c>
      <c r="K512" s="3293"/>
      <c r="L512" s="3293"/>
      <c r="M512" s="3293"/>
      <c r="N512" s="3293"/>
      <c r="O512" s="3293"/>
      <c r="P512" s="3293"/>
      <c r="Q512" s="3293"/>
      <c r="R512" s="3293"/>
      <c r="S512" s="3293"/>
      <c r="T512" s="3293"/>
      <c r="U512" s="3293"/>
      <c r="V512" s="3294"/>
      <c r="W512" s="3498" t="s">
        <v>2298</v>
      </c>
      <c r="X512" s="3499"/>
      <c r="Y512" s="3499"/>
      <c r="Z512" s="3500"/>
      <c r="AA512" s="3497" t="s">
        <v>1386</v>
      </c>
      <c r="AB512" s="3495"/>
      <c r="AC512" s="3495"/>
      <c r="AD512" s="3495"/>
      <c r="AE512" s="3495"/>
      <c r="AF512" s="3495"/>
      <c r="AG512" s="3496"/>
      <c r="AH512" s="3676" t="s">
        <v>1396</v>
      </c>
      <c r="AI512" s="3677"/>
      <c r="AJ512" s="3677"/>
      <c r="AK512" s="3677"/>
      <c r="AL512" s="3677"/>
      <c r="AM512" s="3677"/>
      <c r="AN512" s="3677"/>
      <c r="AO512" s="3678"/>
    </row>
    <row r="513" spans="1:46" ht="13.5" customHeight="1">
      <c r="A513" s="3277" t="s">
        <v>2229</v>
      </c>
      <c r="B513" s="3262"/>
      <c r="C513" s="3262"/>
      <c r="D513" s="3262"/>
      <c r="E513" s="3262"/>
      <c r="F513" s="3262"/>
      <c r="G513" s="3262"/>
      <c r="H513" s="3262"/>
      <c r="I513" s="3263"/>
      <c r="J513" s="285" t="s">
        <v>1429</v>
      </c>
      <c r="K513" s="286"/>
      <c r="L513" s="286"/>
      <c r="M513" s="286"/>
      <c r="N513" s="286"/>
      <c r="O513" s="286"/>
      <c r="P513" s="286"/>
      <c r="Q513" s="286"/>
      <c r="R513" s="286"/>
      <c r="S513" s="286"/>
      <c r="T513" s="286"/>
      <c r="U513" s="286"/>
      <c r="V513" s="286"/>
      <c r="W513" s="3264" t="s">
        <v>1440</v>
      </c>
      <c r="X513" s="3069"/>
      <c r="Y513" s="3069"/>
      <c r="Z513" s="3070"/>
      <c r="AA513" s="3261" t="s">
        <v>1413</v>
      </c>
      <c r="AB513" s="3262"/>
      <c r="AC513" s="3262"/>
      <c r="AD513" s="3262"/>
      <c r="AE513" s="3262"/>
      <c r="AF513" s="3262"/>
      <c r="AG513" s="3263"/>
      <c r="AH513" s="3209" t="s">
        <v>1394</v>
      </c>
      <c r="AI513" s="3210"/>
      <c r="AJ513" s="3210"/>
      <c r="AK513" s="3210"/>
      <c r="AL513" s="3210"/>
      <c r="AM513" s="3210"/>
      <c r="AN513" s="3210"/>
      <c r="AO513" s="3279"/>
    </row>
    <row r="514" spans="1:46" ht="13.5" customHeight="1">
      <c r="A514" s="3277" t="s">
        <v>2229</v>
      </c>
      <c r="B514" s="3262"/>
      <c r="C514" s="3262"/>
      <c r="D514" s="3262"/>
      <c r="E514" s="3262"/>
      <c r="F514" s="3262"/>
      <c r="G514" s="3262"/>
      <c r="H514" s="3262"/>
      <c r="I514" s="3263"/>
      <c r="J514" s="285" t="s">
        <v>1430</v>
      </c>
      <c r="K514" s="286"/>
      <c r="L514" s="286"/>
      <c r="M514" s="286"/>
      <c r="N514" s="286"/>
      <c r="O514" s="286"/>
      <c r="P514" s="286"/>
      <c r="Q514" s="286"/>
      <c r="R514" s="286"/>
      <c r="S514" s="286"/>
      <c r="T514" s="286"/>
      <c r="U514" s="286"/>
      <c r="V514" s="286"/>
      <c r="W514" s="3264" t="s">
        <v>1441</v>
      </c>
      <c r="X514" s="3069"/>
      <c r="Y514" s="3069"/>
      <c r="Z514" s="3070"/>
      <c r="AA514" s="3261" t="s">
        <v>1387</v>
      </c>
      <c r="AB514" s="3262"/>
      <c r="AC514" s="3262"/>
      <c r="AD514" s="3262"/>
      <c r="AE514" s="3262"/>
      <c r="AF514" s="3262"/>
      <c r="AG514" s="3263"/>
      <c r="AH514" s="3209" t="s">
        <v>1417</v>
      </c>
      <c r="AI514" s="3210"/>
      <c r="AJ514" s="3210"/>
      <c r="AK514" s="3210"/>
      <c r="AL514" s="3210"/>
      <c r="AM514" s="3210"/>
      <c r="AN514" s="3210"/>
      <c r="AO514" s="3279"/>
    </row>
    <row r="515" spans="1:46" ht="13.5" customHeight="1">
      <c r="A515" s="3277" t="s">
        <v>2229</v>
      </c>
      <c r="B515" s="3262"/>
      <c r="C515" s="3262"/>
      <c r="D515" s="3262"/>
      <c r="E515" s="3262"/>
      <c r="F515" s="3262"/>
      <c r="G515" s="3262"/>
      <c r="H515" s="3262"/>
      <c r="I515" s="3263"/>
      <c r="J515" s="285" t="s">
        <v>1431</v>
      </c>
      <c r="K515" s="286"/>
      <c r="L515" s="286"/>
      <c r="M515" s="286"/>
      <c r="N515" s="286"/>
      <c r="O515" s="286"/>
      <c r="P515" s="286"/>
      <c r="Q515" s="286"/>
      <c r="R515" s="286"/>
      <c r="S515" s="286"/>
      <c r="T515" s="286"/>
      <c r="U515" s="286"/>
      <c r="V515" s="286"/>
      <c r="W515" s="3264" t="s">
        <v>1442</v>
      </c>
      <c r="X515" s="3069"/>
      <c r="Y515" s="3069"/>
      <c r="Z515" s="3070"/>
      <c r="AA515" s="3261" t="s">
        <v>1413</v>
      </c>
      <c r="AB515" s="3262"/>
      <c r="AC515" s="3262"/>
      <c r="AD515" s="3262"/>
      <c r="AE515" s="3262"/>
      <c r="AF515" s="3262"/>
      <c r="AG515" s="3263"/>
      <c r="AH515" s="3209" t="s">
        <v>1394</v>
      </c>
      <c r="AI515" s="3210"/>
      <c r="AJ515" s="3210"/>
      <c r="AK515" s="3210"/>
      <c r="AL515" s="3210"/>
      <c r="AM515" s="3210"/>
      <c r="AN515" s="3210"/>
      <c r="AO515" s="3279"/>
    </row>
    <row r="516" spans="1:46" ht="13.5" customHeight="1">
      <c r="A516" s="3277" t="s">
        <v>2229</v>
      </c>
      <c r="B516" s="3262"/>
      <c r="C516" s="3262"/>
      <c r="D516" s="3262"/>
      <c r="E516" s="3262"/>
      <c r="F516" s="3262"/>
      <c r="G516" s="3262"/>
      <c r="H516" s="3262"/>
      <c r="I516" s="3263"/>
      <c r="J516" s="285" t="s">
        <v>1682</v>
      </c>
      <c r="K516" s="286"/>
      <c r="L516" s="286"/>
      <c r="M516" s="286"/>
      <c r="N516" s="286"/>
      <c r="O516" s="286"/>
      <c r="P516" s="286"/>
      <c r="Q516" s="286"/>
      <c r="R516" s="286"/>
      <c r="S516" s="286"/>
      <c r="T516" s="286"/>
      <c r="U516" s="286"/>
      <c r="V516" s="286"/>
      <c r="W516" s="3264" t="s">
        <v>1443</v>
      </c>
      <c r="X516" s="3069"/>
      <c r="Y516" s="3069"/>
      <c r="Z516" s="3070"/>
      <c r="AA516" s="3261" t="s">
        <v>1413</v>
      </c>
      <c r="AB516" s="3262"/>
      <c r="AC516" s="3262"/>
      <c r="AD516" s="3262"/>
      <c r="AE516" s="3262"/>
      <c r="AF516" s="3262"/>
      <c r="AG516" s="3263"/>
      <c r="AH516" s="3209" t="s">
        <v>1394</v>
      </c>
      <c r="AI516" s="3210"/>
      <c r="AJ516" s="3210"/>
      <c r="AK516" s="3210"/>
      <c r="AL516" s="3210"/>
      <c r="AM516" s="3210"/>
      <c r="AN516" s="3210"/>
      <c r="AO516" s="3279"/>
    </row>
    <row r="517" spans="1:46" ht="13.5" customHeight="1">
      <c r="A517" s="3277" t="s">
        <v>2229</v>
      </c>
      <c r="B517" s="3262"/>
      <c r="C517" s="3262"/>
      <c r="D517" s="3262"/>
      <c r="E517" s="3262"/>
      <c r="F517" s="3262"/>
      <c r="G517" s="3262"/>
      <c r="H517" s="3262"/>
      <c r="I517" s="3263"/>
      <c r="J517" s="285" t="s">
        <v>1683</v>
      </c>
      <c r="K517" s="286"/>
      <c r="L517" s="286"/>
      <c r="M517" s="286"/>
      <c r="N517" s="286"/>
      <c r="O517" s="286"/>
      <c r="P517" s="286"/>
      <c r="Q517" s="286"/>
      <c r="R517" s="286"/>
      <c r="S517" s="286"/>
      <c r="T517" s="286"/>
      <c r="U517" s="286"/>
      <c r="V517" s="286"/>
      <c r="W517" s="3264" t="s">
        <v>2305</v>
      </c>
      <c r="X517" s="3069"/>
      <c r="Y517" s="3069"/>
      <c r="Z517" s="3070"/>
      <c r="AA517" s="3261" t="s">
        <v>1413</v>
      </c>
      <c r="AB517" s="3262"/>
      <c r="AC517" s="3262"/>
      <c r="AD517" s="3262"/>
      <c r="AE517" s="3262"/>
      <c r="AF517" s="3262"/>
      <c r="AG517" s="3263"/>
      <c r="AH517" s="3209" t="s">
        <v>1394</v>
      </c>
      <c r="AI517" s="3210"/>
      <c r="AJ517" s="3210"/>
      <c r="AK517" s="3210"/>
      <c r="AL517" s="3210"/>
      <c r="AM517" s="3210"/>
      <c r="AN517" s="3210"/>
      <c r="AO517" s="3279"/>
    </row>
    <row r="518" spans="1:46" ht="13.5" customHeight="1">
      <c r="A518" s="3277" t="s">
        <v>2229</v>
      </c>
      <c r="B518" s="3262"/>
      <c r="C518" s="3262"/>
      <c r="D518" s="3262"/>
      <c r="E518" s="3262"/>
      <c r="F518" s="3262"/>
      <c r="G518" s="3262"/>
      <c r="H518" s="3262"/>
      <c r="I518" s="3263"/>
      <c r="J518" s="285" t="s">
        <v>1684</v>
      </c>
      <c r="K518" s="286"/>
      <c r="L518" s="286"/>
      <c r="M518" s="286"/>
      <c r="N518" s="286"/>
      <c r="O518" s="286"/>
      <c r="P518" s="286"/>
      <c r="Q518" s="286"/>
      <c r="R518" s="286"/>
      <c r="S518" s="286"/>
      <c r="T518" s="286"/>
      <c r="U518" s="286"/>
      <c r="V518" s="286"/>
      <c r="W518" s="3264" t="s">
        <v>2305</v>
      </c>
      <c r="X518" s="3069"/>
      <c r="Y518" s="3069"/>
      <c r="Z518" s="3070"/>
      <c r="AA518" s="3261" t="s">
        <v>1388</v>
      </c>
      <c r="AB518" s="3262"/>
      <c r="AC518" s="3262"/>
      <c r="AD518" s="3262"/>
      <c r="AE518" s="3262"/>
      <c r="AF518" s="3262"/>
      <c r="AG518" s="3263"/>
      <c r="AH518" s="3209" t="s">
        <v>1418</v>
      </c>
      <c r="AI518" s="3210"/>
      <c r="AJ518" s="3210"/>
      <c r="AK518" s="3210"/>
      <c r="AL518" s="3210"/>
      <c r="AM518" s="3210"/>
      <c r="AN518" s="3210"/>
      <c r="AO518" s="3279"/>
    </row>
    <row r="519" spans="1:46" ht="13.5" customHeight="1">
      <c r="A519" s="3277" t="s">
        <v>1422</v>
      </c>
      <c r="B519" s="3262"/>
      <c r="C519" s="3262"/>
      <c r="D519" s="3262"/>
      <c r="E519" s="3262"/>
      <c r="F519" s="3262"/>
      <c r="G519" s="3262"/>
      <c r="H519" s="3262"/>
      <c r="I519" s="3263"/>
      <c r="J519" s="285" t="s">
        <v>1432</v>
      </c>
      <c r="K519" s="286"/>
      <c r="L519" s="286"/>
      <c r="M519" s="286"/>
      <c r="N519" s="286"/>
      <c r="O519" s="286"/>
      <c r="P519" s="286"/>
      <c r="Q519" s="286"/>
      <c r="R519" s="286"/>
      <c r="S519" s="286"/>
      <c r="T519" s="286"/>
      <c r="U519" s="286"/>
      <c r="V519" s="286"/>
      <c r="W519" s="3264" t="s">
        <v>2293</v>
      </c>
      <c r="X519" s="3069"/>
      <c r="Y519" s="3069"/>
      <c r="Z519" s="3070"/>
      <c r="AA519" s="3261" t="s">
        <v>1447</v>
      </c>
      <c r="AB519" s="3262"/>
      <c r="AC519" s="3262"/>
      <c r="AD519" s="3262"/>
      <c r="AE519" s="3262"/>
      <c r="AF519" s="3262"/>
      <c r="AG519" s="3263"/>
      <c r="AH519" s="3209" t="s">
        <v>1396</v>
      </c>
      <c r="AI519" s="3210"/>
      <c r="AJ519" s="3210"/>
      <c r="AK519" s="3210"/>
      <c r="AL519" s="3210"/>
      <c r="AM519" s="3210"/>
      <c r="AN519" s="3210"/>
      <c r="AO519" s="3279"/>
    </row>
    <row r="520" spans="1:46" ht="13.5" customHeight="1">
      <c r="A520" s="3277" t="s">
        <v>1423</v>
      </c>
      <c r="B520" s="3262"/>
      <c r="C520" s="3262"/>
      <c r="D520" s="3262"/>
      <c r="E520" s="3262"/>
      <c r="F520" s="3262"/>
      <c r="G520" s="3262"/>
      <c r="H520" s="3262"/>
      <c r="I520" s="3263"/>
      <c r="J520" s="285" t="s">
        <v>1433</v>
      </c>
      <c r="K520" s="286"/>
      <c r="L520" s="286"/>
      <c r="M520" s="286"/>
      <c r="N520" s="286"/>
      <c r="O520" s="286"/>
      <c r="P520" s="286"/>
      <c r="Q520" s="286"/>
      <c r="R520" s="286"/>
      <c r="S520" s="286"/>
      <c r="T520" s="286"/>
      <c r="U520" s="286"/>
      <c r="V520" s="286"/>
      <c r="W520" s="297"/>
      <c r="X520" s="279"/>
      <c r="Y520" s="279"/>
      <c r="Z520" s="77"/>
      <c r="AA520" s="3261" t="s">
        <v>1448</v>
      </c>
      <c r="AB520" s="3262"/>
      <c r="AC520" s="3262"/>
      <c r="AD520" s="3262"/>
      <c r="AE520" s="3262"/>
      <c r="AF520" s="3262"/>
      <c r="AG520" s="3263"/>
      <c r="AH520" s="3209" t="s">
        <v>1455</v>
      </c>
      <c r="AI520" s="3210"/>
      <c r="AJ520" s="3210"/>
      <c r="AK520" s="3210"/>
      <c r="AL520" s="3210"/>
      <c r="AM520" s="3210"/>
      <c r="AN520" s="3210"/>
      <c r="AO520" s="3279"/>
    </row>
    <row r="521" spans="1:46" ht="13.5" customHeight="1">
      <c r="A521" s="3277" t="s">
        <v>1423</v>
      </c>
      <c r="B521" s="3262"/>
      <c r="C521" s="3262"/>
      <c r="D521" s="3262"/>
      <c r="E521" s="3262"/>
      <c r="F521" s="3262"/>
      <c r="G521" s="3262"/>
      <c r="H521" s="3262"/>
      <c r="I521" s="3263"/>
      <c r="J521" s="285" t="s">
        <v>1434</v>
      </c>
      <c r="K521" s="286"/>
      <c r="L521" s="286"/>
      <c r="M521" s="286"/>
      <c r="N521" s="286"/>
      <c r="O521" s="286"/>
      <c r="P521" s="286"/>
      <c r="Q521" s="286"/>
      <c r="R521" s="286"/>
      <c r="S521" s="286"/>
      <c r="T521" s="286"/>
      <c r="U521" s="286"/>
      <c r="V521" s="286"/>
      <c r="W521" s="297"/>
      <c r="X521" s="279"/>
      <c r="Y521" s="279"/>
      <c r="Z521" s="77"/>
      <c r="AA521" s="3261" t="s">
        <v>1449</v>
      </c>
      <c r="AB521" s="3262"/>
      <c r="AC521" s="3262"/>
      <c r="AD521" s="3262"/>
      <c r="AE521" s="3262"/>
      <c r="AF521" s="3262"/>
      <c r="AG521" s="3263"/>
      <c r="AH521" s="3209" t="s">
        <v>1456</v>
      </c>
      <c r="AI521" s="3210"/>
      <c r="AJ521" s="3210"/>
      <c r="AK521" s="3210"/>
      <c r="AL521" s="3210"/>
      <c r="AM521" s="3210"/>
      <c r="AN521" s="3210"/>
      <c r="AO521" s="3279"/>
    </row>
    <row r="522" spans="1:46" ht="13.5" customHeight="1">
      <c r="A522" s="3277" t="s">
        <v>1369</v>
      </c>
      <c r="B522" s="3262"/>
      <c r="C522" s="3262"/>
      <c r="D522" s="3262"/>
      <c r="E522" s="3262"/>
      <c r="F522" s="3262"/>
      <c r="G522" s="3262"/>
      <c r="H522" s="3262"/>
      <c r="I522" s="3263"/>
      <c r="J522" s="285" t="s">
        <v>2231</v>
      </c>
      <c r="K522" s="286"/>
      <c r="L522" s="286"/>
      <c r="M522" s="286"/>
      <c r="N522" s="286"/>
      <c r="O522" s="286"/>
      <c r="P522" s="286"/>
      <c r="Q522" s="286"/>
      <c r="R522" s="286"/>
      <c r="S522" s="286"/>
      <c r="T522" s="286"/>
      <c r="U522" s="286"/>
      <c r="V522" s="286"/>
      <c r="W522" s="297"/>
      <c r="X522" s="279"/>
      <c r="Y522" s="279"/>
      <c r="Z522" s="77"/>
      <c r="AA522" s="3261" t="s">
        <v>1648</v>
      </c>
      <c r="AB522" s="3262"/>
      <c r="AC522" s="3262"/>
      <c r="AD522" s="3262"/>
      <c r="AE522" s="3262"/>
      <c r="AF522" s="3262"/>
      <c r="AG522" s="3263"/>
      <c r="AH522" s="3209" t="s">
        <v>1394</v>
      </c>
      <c r="AI522" s="3210"/>
      <c r="AJ522" s="3210"/>
      <c r="AK522" s="3210"/>
      <c r="AL522" s="3210"/>
      <c r="AM522" s="3210"/>
      <c r="AN522" s="3210"/>
      <c r="AO522" s="3279"/>
    </row>
    <row r="523" spans="1:46" ht="13.5" customHeight="1">
      <c r="A523" s="3277" t="s">
        <v>1369</v>
      </c>
      <c r="B523" s="3262"/>
      <c r="C523" s="3262"/>
      <c r="D523" s="3262"/>
      <c r="E523" s="3262"/>
      <c r="F523" s="3262"/>
      <c r="G523" s="3262"/>
      <c r="H523" s="3262"/>
      <c r="I523" s="3263"/>
      <c r="J523" s="285" t="s">
        <v>1435</v>
      </c>
      <c r="K523" s="286"/>
      <c r="L523" s="286"/>
      <c r="M523" s="286"/>
      <c r="N523" s="286"/>
      <c r="O523" s="286"/>
      <c r="P523" s="286"/>
      <c r="Q523" s="286"/>
      <c r="R523" s="286"/>
      <c r="S523" s="286"/>
      <c r="T523" s="286"/>
      <c r="U523" s="286"/>
      <c r="V523" s="286"/>
      <c r="W523" s="3264" t="s">
        <v>1445</v>
      </c>
      <c r="X523" s="3069"/>
      <c r="Y523" s="3069"/>
      <c r="Z523" s="3070"/>
      <c r="AA523" s="3261" t="s">
        <v>1450</v>
      </c>
      <c r="AB523" s="3262"/>
      <c r="AC523" s="3262"/>
      <c r="AD523" s="3262"/>
      <c r="AE523" s="3262"/>
      <c r="AF523" s="3262"/>
      <c r="AG523" s="3263"/>
      <c r="AH523" s="3209" t="s">
        <v>1457</v>
      </c>
      <c r="AI523" s="3210"/>
      <c r="AJ523" s="3210"/>
      <c r="AK523" s="3210"/>
      <c r="AL523" s="3210"/>
      <c r="AM523" s="3210"/>
      <c r="AN523" s="3210"/>
      <c r="AO523" s="3279"/>
    </row>
    <row r="524" spans="1:46" ht="13.5" customHeight="1">
      <c r="A524" s="3277" t="s">
        <v>1369</v>
      </c>
      <c r="B524" s="3262"/>
      <c r="C524" s="3262"/>
      <c r="D524" s="3262"/>
      <c r="E524" s="3262"/>
      <c r="F524" s="3262"/>
      <c r="G524" s="3262"/>
      <c r="H524" s="3262"/>
      <c r="I524" s="3263"/>
      <c r="J524" s="285" t="s">
        <v>1436</v>
      </c>
      <c r="K524" s="286"/>
      <c r="L524" s="286"/>
      <c r="M524" s="286"/>
      <c r="N524" s="286"/>
      <c r="O524" s="286"/>
      <c r="P524" s="286"/>
      <c r="Q524" s="286"/>
      <c r="R524" s="286"/>
      <c r="S524" s="286"/>
      <c r="T524" s="286"/>
      <c r="U524" s="286"/>
      <c r="V524" s="286"/>
      <c r="W524" s="3264" t="s">
        <v>1445</v>
      </c>
      <c r="X524" s="3069"/>
      <c r="Y524" s="3069"/>
      <c r="Z524" s="3070"/>
      <c r="AA524" s="3261" t="s">
        <v>1451</v>
      </c>
      <c r="AB524" s="3262"/>
      <c r="AC524" s="3262"/>
      <c r="AD524" s="3262"/>
      <c r="AE524" s="3262"/>
      <c r="AF524" s="3262"/>
      <c r="AG524" s="3263"/>
      <c r="AH524" s="3209" t="s">
        <v>1458</v>
      </c>
      <c r="AI524" s="3210"/>
      <c r="AJ524" s="3210"/>
      <c r="AK524" s="3210"/>
      <c r="AL524" s="3210"/>
      <c r="AM524" s="3210"/>
      <c r="AN524" s="3210"/>
      <c r="AO524" s="3279"/>
    </row>
    <row r="525" spans="1:46" ht="13.5" customHeight="1">
      <c r="A525" s="3277" t="s">
        <v>1369</v>
      </c>
      <c r="B525" s="3262"/>
      <c r="C525" s="3262"/>
      <c r="D525" s="3262"/>
      <c r="E525" s="3262"/>
      <c r="F525" s="3262"/>
      <c r="G525" s="3262"/>
      <c r="H525" s="3262"/>
      <c r="I525" s="3263"/>
      <c r="J525" s="285" t="s">
        <v>1437</v>
      </c>
      <c r="K525" s="286"/>
      <c r="L525" s="286"/>
      <c r="M525" s="286"/>
      <c r="N525" s="286"/>
      <c r="O525" s="286"/>
      <c r="P525" s="286"/>
      <c r="Q525" s="286"/>
      <c r="R525" s="286"/>
      <c r="S525" s="286"/>
      <c r="T525" s="286"/>
      <c r="U525" s="286"/>
      <c r="V525" s="286"/>
      <c r="W525" s="3264" t="s">
        <v>1445</v>
      </c>
      <c r="X525" s="3069"/>
      <c r="Y525" s="3069"/>
      <c r="Z525" s="3070"/>
      <c r="AA525" s="3261" t="s">
        <v>1452</v>
      </c>
      <c r="AB525" s="3262"/>
      <c r="AC525" s="3262"/>
      <c r="AD525" s="3262"/>
      <c r="AE525" s="3262"/>
      <c r="AF525" s="3262"/>
      <c r="AG525" s="3263"/>
      <c r="AH525" s="3209" t="s">
        <v>1459</v>
      </c>
      <c r="AI525" s="3210"/>
      <c r="AJ525" s="3210"/>
      <c r="AK525" s="3210"/>
      <c r="AL525" s="3210"/>
      <c r="AM525" s="3210"/>
      <c r="AN525" s="3210"/>
      <c r="AO525" s="3279"/>
      <c r="AT525" s="48"/>
    </row>
    <row r="526" spans="1:46" ht="13.5" customHeight="1">
      <c r="A526" s="3277" t="s">
        <v>1369</v>
      </c>
      <c r="B526" s="3262"/>
      <c r="C526" s="3262"/>
      <c r="D526" s="3262"/>
      <c r="E526" s="3262"/>
      <c r="F526" s="3262"/>
      <c r="G526" s="3262"/>
      <c r="H526" s="3262"/>
      <c r="I526" s="3263"/>
      <c r="J526" s="285" t="s">
        <v>1438</v>
      </c>
      <c r="K526" s="286"/>
      <c r="L526" s="286"/>
      <c r="M526" s="286"/>
      <c r="N526" s="286"/>
      <c r="O526" s="286"/>
      <c r="P526" s="286"/>
      <c r="Q526" s="286"/>
      <c r="R526" s="286"/>
      <c r="S526" s="286"/>
      <c r="T526" s="286"/>
      <c r="U526" s="286"/>
      <c r="V526" s="286"/>
      <c r="W526" s="3264" t="s">
        <v>1445</v>
      </c>
      <c r="X526" s="3069"/>
      <c r="Y526" s="3069"/>
      <c r="Z526" s="3070"/>
      <c r="AA526" s="3261" t="s">
        <v>1449</v>
      </c>
      <c r="AB526" s="3262"/>
      <c r="AC526" s="3262"/>
      <c r="AD526" s="3262"/>
      <c r="AE526" s="3262"/>
      <c r="AF526" s="3262"/>
      <c r="AG526" s="3263"/>
      <c r="AH526" s="3209" t="s">
        <v>1460</v>
      </c>
      <c r="AI526" s="3210"/>
      <c r="AJ526" s="3210"/>
      <c r="AK526" s="3210"/>
      <c r="AL526" s="3210"/>
      <c r="AM526" s="3210"/>
      <c r="AN526" s="3210"/>
      <c r="AO526" s="3279"/>
    </row>
    <row r="527" spans="1:46" ht="13.5" customHeight="1">
      <c r="A527" s="3277" t="s">
        <v>1369</v>
      </c>
      <c r="B527" s="3262"/>
      <c r="C527" s="3262"/>
      <c r="D527" s="3262"/>
      <c r="E527" s="3262"/>
      <c r="F527" s="3262"/>
      <c r="G527" s="3262"/>
      <c r="H527" s="3262"/>
      <c r="I527" s="3263"/>
      <c r="J527" s="285" t="s">
        <v>1685</v>
      </c>
      <c r="K527" s="286"/>
      <c r="L527" s="286"/>
      <c r="M527" s="286"/>
      <c r="N527" s="286"/>
      <c r="O527" s="286"/>
      <c r="P527" s="286"/>
      <c r="Q527" s="286"/>
      <c r="R527" s="286"/>
      <c r="S527" s="286"/>
      <c r="T527" s="286"/>
      <c r="U527" s="286"/>
      <c r="V527" s="286"/>
      <c r="W527" s="3264" t="s">
        <v>1444</v>
      </c>
      <c r="X527" s="3069"/>
      <c r="Y527" s="3069"/>
      <c r="Z527" s="3070"/>
      <c r="AA527" s="3261" t="s">
        <v>1453</v>
      </c>
      <c r="AB527" s="3262"/>
      <c r="AC527" s="3262"/>
      <c r="AD527" s="3262"/>
      <c r="AE527" s="3262"/>
      <c r="AF527" s="3262"/>
      <c r="AG527" s="3263"/>
      <c r="AH527" s="3209" t="s">
        <v>1686</v>
      </c>
      <c r="AI527" s="3210"/>
      <c r="AJ527" s="3210"/>
      <c r="AK527" s="3210"/>
      <c r="AL527" s="3210"/>
      <c r="AM527" s="3210"/>
      <c r="AN527" s="3210"/>
      <c r="AO527" s="3279"/>
    </row>
    <row r="528" spans="1:46" ht="13.5" customHeight="1" thickBot="1">
      <c r="A528" s="3553" t="s">
        <v>1369</v>
      </c>
      <c r="B528" s="3554"/>
      <c r="C528" s="3554"/>
      <c r="D528" s="3554"/>
      <c r="E528" s="3554"/>
      <c r="F528" s="3554"/>
      <c r="G528" s="3554"/>
      <c r="H528" s="3554"/>
      <c r="I528" s="3555"/>
      <c r="J528" s="289" t="s">
        <v>1439</v>
      </c>
      <c r="K528" s="290"/>
      <c r="L528" s="290"/>
      <c r="M528" s="290"/>
      <c r="N528" s="290"/>
      <c r="O528" s="290"/>
      <c r="P528" s="290"/>
      <c r="Q528" s="290"/>
      <c r="R528" s="290"/>
      <c r="S528" s="290"/>
      <c r="T528" s="290"/>
      <c r="U528" s="290"/>
      <c r="V528" s="290"/>
      <c r="W528" s="3552" t="s">
        <v>1445</v>
      </c>
      <c r="X528" s="3102"/>
      <c r="Y528" s="3102"/>
      <c r="Z528" s="3103"/>
      <c r="AA528" s="3692" t="s">
        <v>1575</v>
      </c>
      <c r="AB528" s="3554"/>
      <c r="AC528" s="3554"/>
      <c r="AD528" s="3554"/>
      <c r="AE528" s="3554"/>
      <c r="AF528" s="3554"/>
      <c r="AG528" s="3555"/>
      <c r="AH528" s="3219" t="s">
        <v>1396</v>
      </c>
      <c r="AI528" s="3220"/>
      <c r="AJ528" s="3220"/>
      <c r="AK528" s="3220"/>
      <c r="AL528" s="3220"/>
      <c r="AM528" s="3220"/>
      <c r="AN528" s="3220"/>
      <c r="AO528" s="3486"/>
    </row>
    <row r="529" spans="1:41" ht="13.5" customHeight="1">
      <c r="A529" s="82" t="s">
        <v>1364</v>
      </c>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row>
    <row r="530" spans="1:41" ht="13.5" customHeight="1">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row>
    <row r="531" spans="1:41" ht="13.5" customHeight="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row>
    <row r="532" spans="1:41" ht="13.5" customHeight="1">
      <c r="A532" s="97" t="s">
        <v>3109</v>
      </c>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row>
    <row r="533" spans="1:41" ht="13.5" customHeight="1" thickBot="1">
      <c r="A533" s="43"/>
      <c r="B533" s="43"/>
      <c r="C533" s="43"/>
      <c r="D533" s="43"/>
      <c r="E533" s="2841"/>
      <c r="F533" s="2841"/>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333" t="s">
        <v>2509</v>
      </c>
    </row>
    <row r="534" spans="1:41" ht="13.5" customHeight="1">
      <c r="A534" s="3291" t="s">
        <v>684</v>
      </c>
      <c r="B534" s="3093"/>
      <c r="C534" s="3093"/>
      <c r="D534" s="3093"/>
      <c r="E534" s="3093"/>
      <c r="F534" s="3093"/>
      <c r="G534" s="3093"/>
      <c r="H534" s="3093"/>
      <c r="I534" s="3093"/>
      <c r="J534" s="3092" t="s">
        <v>685</v>
      </c>
      <c r="K534" s="3093"/>
      <c r="L534" s="3093"/>
      <c r="M534" s="3093"/>
      <c r="N534" s="3093"/>
      <c r="O534" s="3093"/>
      <c r="P534" s="3093"/>
      <c r="Q534" s="3093"/>
      <c r="R534" s="3093"/>
      <c r="S534" s="3093"/>
      <c r="T534" s="3093"/>
      <c r="U534" s="3093"/>
      <c r="V534" s="3094"/>
      <c r="W534" s="3092" t="s">
        <v>926</v>
      </c>
      <c r="X534" s="3093"/>
      <c r="Y534" s="3093"/>
      <c r="Z534" s="3094"/>
      <c r="AA534" s="3092" t="s">
        <v>77</v>
      </c>
      <c r="AB534" s="3093"/>
      <c r="AC534" s="3093"/>
      <c r="AD534" s="3093"/>
      <c r="AE534" s="3093"/>
      <c r="AF534" s="3093"/>
      <c r="AG534" s="3093"/>
      <c r="AH534" s="3092" t="s">
        <v>927</v>
      </c>
      <c r="AI534" s="3093"/>
      <c r="AJ534" s="3093"/>
      <c r="AK534" s="3093"/>
      <c r="AL534" s="3093"/>
      <c r="AM534" s="3093"/>
      <c r="AN534" s="3093"/>
      <c r="AO534" s="3098"/>
    </row>
    <row r="535" spans="1:41" ht="13.5" customHeight="1">
      <c r="A535" s="3309" t="s">
        <v>2221</v>
      </c>
      <c r="B535" s="3284"/>
      <c r="C535" s="3284"/>
      <c r="D535" s="3284"/>
      <c r="E535" s="3284"/>
      <c r="F535" s="3284"/>
      <c r="G535" s="3284"/>
      <c r="H535" s="3284"/>
      <c r="I535" s="3285"/>
      <c r="J535" s="3283" t="s">
        <v>1461</v>
      </c>
      <c r="K535" s="3284"/>
      <c r="L535" s="3284"/>
      <c r="M535" s="3284"/>
      <c r="N535" s="3284"/>
      <c r="O535" s="3284"/>
      <c r="P535" s="3284"/>
      <c r="Q535" s="3284"/>
      <c r="R535" s="3284"/>
      <c r="S535" s="3284"/>
      <c r="T535" s="3284"/>
      <c r="U535" s="3284"/>
      <c r="V535" s="3285"/>
      <c r="W535" s="3310" t="s">
        <v>2293</v>
      </c>
      <c r="X535" s="3311"/>
      <c r="Y535" s="3311"/>
      <c r="Z535" s="3312"/>
      <c r="AA535" s="3283" t="s">
        <v>1446</v>
      </c>
      <c r="AB535" s="3284"/>
      <c r="AC535" s="3284"/>
      <c r="AD535" s="3284"/>
      <c r="AE535" s="3284"/>
      <c r="AF535" s="3284"/>
      <c r="AG535" s="3285"/>
      <c r="AH535" s="3695" t="s">
        <v>1454</v>
      </c>
      <c r="AI535" s="3696"/>
      <c r="AJ535" s="3696"/>
      <c r="AK535" s="3696"/>
      <c r="AL535" s="3696"/>
      <c r="AM535" s="3696"/>
      <c r="AN535" s="3696"/>
      <c r="AO535" s="3697"/>
    </row>
    <row r="536" spans="1:41" ht="13.5" customHeight="1">
      <c r="A536" s="3277" t="s">
        <v>2221</v>
      </c>
      <c r="B536" s="3262"/>
      <c r="C536" s="3262"/>
      <c r="D536" s="3262"/>
      <c r="E536" s="3262"/>
      <c r="F536" s="3262"/>
      <c r="G536" s="3262"/>
      <c r="H536" s="3262"/>
      <c r="I536" s="3263"/>
      <c r="J536" s="3261" t="s">
        <v>1462</v>
      </c>
      <c r="K536" s="3262"/>
      <c r="L536" s="3262"/>
      <c r="M536" s="3262"/>
      <c r="N536" s="3262"/>
      <c r="O536" s="3262"/>
      <c r="P536" s="3262"/>
      <c r="Q536" s="3262"/>
      <c r="R536" s="3262"/>
      <c r="S536" s="3262"/>
      <c r="T536" s="3262"/>
      <c r="U536" s="3262"/>
      <c r="V536" s="3263"/>
      <c r="W536" s="3264" t="s">
        <v>2293</v>
      </c>
      <c r="X536" s="3069"/>
      <c r="Y536" s="3069"/>
      <c r="Z536" s="3070"/>
      <c r="AA536" s="3261" t="s">
        <v>1446</v>
      </c>
      <c r="AB536" s="3262"/>
      <c r="AC536" s="3262"/>
      <c r="AD536" s="3262"/>
      <c r="AE536" s="3262"/>
      <c r="AF536" s="3262"/>
      <c r="AG536" s="3263"/>
      <c r="AH536" s="3209" t="s">
        <v>1454</v>
      </c>
      <c r="AI536" s="3210"/>
      <c r="AJ536" s="3210"/>
      <c r="AK536" s="3210"/>
      <c r="AL536" s="3210"/>
      <c r="AM536" s="3210"/>
      <c r="AN536" s="3210"/>
      <c r="AO536" s="3279"/>
    </row>
    <row r="537" spans="1:41" ht="13.5" customHeight="1">
      <c r="A537" s="3277" t="s">
        <v>2221</v>
      </c>
      <c r="B537" s="3262"/>
      <c r="C537" s="3262"/>
      <c r="D537" s="3262"/>
      <c r="E537" s="3262"/>
      <c r="F537" s="3262"/>
      <c r="G537" s="3262"/>
      <c r="H537" s="3262"/>
      <c r="I537" s="3263"/>
      <c r="J537" s="3261" t="s">
        <v>1463</v>
      </c>
      <c r="K537" s="3262"/>
      <c r="L537" s="3262"/>
      <c r="M537" s="3262"/>
      <c r="N537" s="3262"/>
      <c r="O537" s="3262"/>
      <c r="P537" s="3262"/>
      <c r="Q537" s="3262"/>
      <c r="R537" s="3262"/>
      <c r="S537" s="3262"/>
      <c r="T537" s="3262"/>
      <c r="U537" s="3262"/>
      <c r="V537" s="3263"/>
      <c r="W537" s="3264" t="s">
        <v>2293</v>
      </c>
      <c r="X537" s="3069"/>
      <c r="Y537" s="3069"/>
      <c r="Z537" s="3070"/>
      <c r="AA537" s="3261" t="s">
        <v>1506</v>
      </c>
      <c r="AB537" s="3262"/>
      <c r="AC537" s="3262"/>
      <c r="AD537" s="3262"/>
      <c r="AE537" s="3262"/>
      <c r="AF537" s="3262"/>
      <c r="AG537" s="3263"/>
      <c r="AH537" s="3209" t="s">
        <v>1417</v>
      </c>
      <c r="AI537" s="3210"/>
      <c r="AJ537" s="3210"/>
      <c r="AK537" s="3210"/>
      <c r="AL537" s="3210"/>
      <c r="AM537" s="3210"/>
      <c r="AN537" s="3210"/>
      <c r="AO537" s="3279"/>
    </row>
    <row r="538" spans="1:41" ht="13.5" customHeight="1">
      <c r="A538" s="3277" t="s">
        <v>2221</v>
      </c>
      <c r="B538" s="3262"/>
      <c r="C538" s="3262"/>
      <c r="D538" s="3262"/>
      <c r="E538" s="3262"/>
      <c r="F538" s="3262"/>
      <c r="G538" s="3262"/>
      <c r="H538" s="3262"/>
      <c r="I538" s="3263"/>
      <c r="J538" s="3261" t="s">
        <v>1464</v>
      </c>
      <c r="K538" s="3262"/>
      <c r="L538" s="3262"/>
      <c r="M538" s="3262"/>
      <c r="N538" s="3262"/>
      <c r="O538" s="3262"/>
      <c r="P538" s="3262"/>
      <c r="Q538" s="3262"/>
      <c r="R538" s="3262"/>
      <c r="S538" s="3262"/>
      <c r="T538" s="3262"/>
      <c r="U538" s="3262"/>
      <c r="V538" s="3263"/>
      <c r="W538" s="3264" t="s">
        <v>1499</v>
      </c>
      <c r="X538" s="3069"/>
      <c r="Y538" s="3069"/>
      <c r="Z538" s="3070"/>
      <c r="AA538" s="3261" t="s">
        <v>1506</v>
      </c>
      <c r="AB538" s="3262"/>
      <c r="AC538" s="3262"/>
      <c r="AD538" s="3262"/>
      <c r="AE538" s="3262"/>
      <c r="AF538" s="3262"/>
      <c r="AG538" s="3263"/>
      <c r="AH538" s="3209" t="s">
        <v>1417</v>
      </c>
      <c r="AI538" s="3210"/>
      <c r="AJ538" s="3210"/>
      <c r="AK538" s="3210"/>
      <c r="AL538" s="3210"/>
      <c r="AM538" s="3210"/>
      <c r="AN538" s="3210"/>
      <c r="AO538" s="3279"/>
    </row>
    <row r="539" spans="1:41" ht="13.5" customHeight="1">
      <c r="A539" s="3277" t="s">
        <v>2221</v>
      </c>
      <c r="B539" s="3262"/>
      <c r="C539" s="3262"/>
      <c r="D539" s="3262"/>
      <c r="E539" s="3262"/>
      <c r="F539" s="3262"/>
      <c r="G539" s="3262"/>
      <c r="H539" s="3262"/>
      <c r="I539" s="3263"/>
      <c r="J539" s="3261" t="s">
        <v>1465</v>
      </c>
      <c r="K539" s="3262"/>
      <c r="L539" s="3262"/>
      <c r="M539" s="3262"/>
      <c r="N539" s="3262"/>
      <c r="O539" s="3262"/>
      <c r="P539" s="3262"/>
      <c r="Q539" s="3262"/>
      <c r="R539" s="3262"/>
      <c r="S539" s="3262"/>
      <c r="T539" s="3262"/>
      <c r="U539" s="3262"/>
      <c r="V539" s="3263"/>
      <c r="W539" s="3264" t="s">
        <v>2293</v>
      </c>
      <c r="X539" s="3069"/>
      <c r="Y539" s="3069"/>
      <c r="Z539" s="3070"/>
      <c r="AA539" s="3261" t="s">
        <v>1413</v>
      </c>
      <c r="AB539" s="3262"/>
      <c r="AC539" s="3262"/>
      <c r="AD539" s="3262"/>
      <c r="AE539" s="3262"/>
      <c r="AF539" s="3262"/>
      <c r="AG539" s="3263"/>
      <c r="AH539" s="3209" t="s">
        <v>1394</v>
      </c>
      <c r="AI539" s="3210"/>
      <c r="AJ539" s="3210"/>
      <c r="AK539" s="3210"/>
      <c r="AL539" s="3210"/>
      <c r="AM539" s="3210"/>
      <c r="AN539" s="3210"/>
      <c r="AO539" s="3279"/>
    </row>
    <row r="540" spans="1:41" ht="13.5" customHeight="1">
      <c r="A540" s="3277" t="s">
        <v>2221</v>
      </c>
      <c r="B540" s="3262"/>
      <c r="C540" s="3262"/>
      <c r="D540" s="3262"/>
      <c r="E540" s="3262"/>
      <c r="F540" s="3262"/>
      <c r="G540" s="3262"/>
      <c r="H540" s="3262"/>
      <c r="I540" s="3263"/>
      <c r="J540" s="3261" t="s">
        <v>1463</v>
      </c>
      <c r="K540" s="3262"/>
      <c r="L540" s="3262"/>
      <c r="M540" s="3262"/>
      <c r="N540" s="3262"/>
      <c r="O540" s="3262"/>
      <c r="P540" s="3262"/>
      <c r="Q540" s="3262"/>
      <c r="R540" s="3262"/>
      <c r="S540" s="3262"/>
      <c r="T540" s="3262"/>
      <c r="U540" s="3262"/>
      <c r="V540" s="3263"/>
      <c r="W540" s="3264" t="s">
        <v>2293</v>
      </c>
      <c r="X540" s="3069"/>
      <c r="Y540" s="3069"/>
      <c r="Z540" s="3070"/>
      <c r="AA540" s="3261" t="s">
        <v>1413</v>
      </c>
      <c r="AB540" s="3262"/>
      <c r="AC540" s="3262"/>
      <c r="AD540" s="3262"/>
      <c r="AE540" s="3262"/>
      <c r="AF540" s="3262"/>
      <c r="AG540" s="3263"/>
      <c r="AH540" s="3209" t="s">
        <v>1394</v>
      </c>
      <c r="AI540" s="3210"/>
      <c r="AJ540" s="3210"/>
      <c r="AK540" s="3210"/>
      <c r="AL540" s="3210"/>
      <c r="AM540" s="3210"/>
      <c r="AN540" s="3210"/>
      <c r="AO540" s="3279"/>
    </row>
    <row r="541" spans="1:41" ht="13.5" customHeight="1">
      <c r="A541" s="3277" t="s">
        <v>2221</v>
      </c>
      <c r="B541" s="3262"/>
      <c r="C541" s="3262"/>
      <c r="D541" s="3262"/>
      <c r="E541" s="3262"/>
      <c r="F541" s="3262"/>
      <c r="G541" s="3262"/>
      <c r="H541" s="3262"/>
      <c r="I541" s="3263"/>
      <c r="J541" s="3261" t="s">
        <v>1466</v>
      </c>
      <c r="K541" s="3262"/>
      <c r="L541" s="3262"/>
      <c r="M541" s="3262"/>
      <c r="N541" s="3262"/>
      <c r="O541" s="3262"/>
      <c r="P541" s="3262"/>
      <c r="Q541" s="3262"/>
      <c r="R541" s="3262"/>
      <c r="S541" s="3262"/>
      <c r="T541" s="3262"/>
      <c r="U541" s="3262"/>
      <c r="V541" s="3263"/>
      <c r="W541" s="3264" t="s">
        <v>2293</v>
      </c>
      <c r="X541" s="3069"/>
      <c r="Y541" s="3069"/>
      <c r="Z541" s="3070"/>
      <c r="AA541" s="3261" t="s">
        <v>1413</v>
      </c>
      <c r="AB541" s="3262"/>
      <c r="AC541" s="3262"/>
      <c r="AD541" s="3262"/>
      <c r="AE541" s="3262"/>
      <c r="AF541" s="3262"/>
      <c r="AG541" s="3263"/>
      <c r="AH541" s="3209" t="s">
        <v>1394</v>
      </c>
      <c r="AI541" s="3210"/>
      <c r="AJ541" s="3210"/>
      <c r="AK541" s="3210"/>
      <c r="AL541" s="3210"/>
      <c r="AM541" s="3210"/>
      <c r="AN541" s="3210"/>
      <c r="AO541" s="3279"/>
    </row>
    <row r="542" spans="1:41" ht="13.5" customHeight="1">
      <c r="A542" s="3277" t="s">
        <v>2222</v>
      </c>
      <c r="B542" s="3262"/>
      <c r="C542" s="3262"/>
      <c r="D542" s="3262"/>
      <c r="E542" s="3262"/>
      <c r="F542" s="3262"/>
      <c r="G542" s="3262"/>
      <c r="H542" s="3262"/>
      <c r="I542" s="3263"/>
      <c r="J542" s="3261" t="s">
        <v>1467</v>
      </c>
      <c r="K542" s="3262"/>
      <c r="L542" s="3262"/>
      <c r="M542" s="3262"/>
      <c r="N542" s="3262"/>
      <c r="O542" s="3262"/>
      <c r="P542" s="3262"/>
      <c r="Q542" s="3262"/>
      <c r="R542" s="3262"/>
      <c r="S542" s="3262"/>
      <c r="T542" s="3262"/>
      <c r="U542" s="3262"/>
      <c r="V542" s="3263"/>
      <c r="W542" s="3264" t="s">
        <v>2312</v>
      </c>
      <c r="X542" s="3069"/>
      <c r="Y542" s="3069"/>
      <c r="Z542" s="3070"/>
      <c r="AA542" s="3261" t="s">
        <v>1507</v>
      </c>
      <c r="AB542" s="3262"/>
      <c r="AC542" s="3262"/>
      <c r="AD542" s="3262"/>
      <c r="AE542" s="3262"/>
      <c r="AF542" s="3262"/>
      <c r="AG542" s="3263"/>
      <c r="AH542" s="3209" t="s">
        <v>1522</v>
      </c>
      <c r="AI542" s="3210"/>
      <c r="AJ542" s="3210"/>
      <c r="AK542" s="3210"/>
      <c r="AL542" s="3210"/>
      <c r="AM542" s="3210"/>
      <c r="AN542" s="3210"/>
      <c r="AO542" s="3279"/>
    </row>
    <row r="543" spans="1:41" ht="13.5" customHeight="1">
      <c r="A543" s="3277" t="s">
        <v>2222</v>
      </c>
      <c r="B543" s="3262"/>
      <c r="C543" s="3262"/>
      <c r="D543" s="3262"/>
      <c r="E543" s="3262"/>
      <c r="F543" s="3262"/>
      <c r="G543" s="3262"/>
      <c r="H543" s="3262"/>
      <c r="I543" s="3263"/>
      <c r="J543" s="3261" t="s">
        <v>1468</v>
      </c>
      <c r="K543" s="3262"/>
      <c r="L543" s="3262"/>
      <c r="M543" s="3262"/>
      <c r="N543" s="3262"/>
      <c r="O543" s="3262"/>
      <c r="P543" s="3262"/>
      <c r="Q543" s="3262"/>
      <c r="R543" s="3262"/>
      <c r="S543" s="3262"/>
      <c r="T543" s="3262"/>
      <c r="U543" s="3262"/>
      <c r="V543" s="3263"/>
      <c r="W543" s="3264" t="s">
        <v>2303</v>
      </c>
      <c r="X543" s="3069"/>
      <c r="Y543" s="3069"/>
      <c r="Z543" s="3070"/>
      <c r="AA543" s="3261" t="s">
        <v>1508</v>
      </c>
      <c r="AB543" s="3262"/>
      <c r="AC543" s="3262"/>
      <c r="AD543" s="3262"/>
      <c r="AE543" s="3262"/>
      <c r="AF543" s="3262"/>
      <c r="AG543" s="3263"/>
      <c r="AH543" s="3209" t="s">
        <v>1522</v>
      </c>
      <c r="AI543" s="3210"/>
      <c r="AJ543" s="3210"/>
      <c r="AK543" s="3210"/>
      <c r="AL543" s="3210"/>
      <c r="AM543" s="3210"/>
      <c r="AN543" s="3210"/>
      <c r="AO543" s="3279"/>
    </row>
    <row r="544" spans="1:41" ht="13.5" customHeight="1">
      <c r="A544" s="3277" t="s">
        <v>2222</v>
      </c>
      <c r="B544" s="3262"/>
      <c r="C544" s="3262"/>
      <c r="D544" s="3262"/>
      <c r="E544" s="3262"/>
      <c r="F544" s="3262"/>
      <c r="G544" s="3262"/>
      <c r="H544" s="3262"/>
      <c r="I544" s="3263"/>
      <c r="J544" s="3261" t="s">
        <v>1469</v>
      </c>
      <c r="K544" s="3262"/>
      <c r="L544" s="3262"/>
      <c r="M544" s="3262"/>
      <c r="N544" s="3262"/>
      <c r="O544" s="3262"/>
      <c r="P544" s="3262"/>
      <c r="Q544" s="3262"/>
      <c r="R544" s="3262"/>
      <c r="S544" s="3262"/>
      <c r="T544" s="3262"/>
      <c r="U544" s="3262"/>
      <c r="V544" s="3263"/>
      <c r="W544" s="3264" t="s">
        <v>2303</v>
      </c>
      <c r="X544" s="3069"/>
      <c r="Y544" s="3069"/>
      <c r="Z544" s="3070"/>
      <c r="AA544" s="3261" t="s">
        <v>1449</v>
      </c>
      <c r="AB544" s="3262"/>
      <c r="AC544" s="3262"/>
      <c r="AD544" s="3262"/>
      <c r="AE544" s="3262"/>
      <c r="AF544" s="3262"/>
      <c r="AG544" s="3263"/>
      <c r="AH544" s="3209" t="s">
        <v>1523</v>
      </c>
      <c r="AI544" s="3210"/>
      <c r="AJ544" s="3210"/>
      <c r="AK544" s="3210"/>
      <c r="AL544" s="3210"/>
      <c r="AM544" s="3210"/>
      <c r="AN544" s="3210"/>
      <c r="AO544" s="3279"/>
    </row>
    <row r="545" spans="1:41" ht="13.5" customHeight="1">
      <c r="A545" s="3277" t="s">
        <v>2222</v>
      </c>
      <c r="B545" s="3262"/>
      <c r="C545" s="3262"/>
      <c r="D545" s="3262"/>
      <c r="E545" s="3262"/>
      <c r="F545" s="3262"/>
      <c r="G545" s="3262"/>
      <c r="H545" s="3262"/>
      <c r="I545" s="3263"/>
      <c r="J545" s="3261" t="s">
        <v>1470</v>
      </c>
      <c r="K545" s="3262"/>
      <c r="L545" s="3262"/>
      <c r="M545" s="3262"/>
      <c r="N545" s="3262"/>
      <c r="O545" s="3262"/>
      <c r="P545" s="3262"/>
      <c r="Q545" s="3262"/>
      <c r="R545" s="3262"/>
      <c r="S545" s="3262"/>
      <c r="T545" s="3262"/>
      <c r="U545" s="3262"/>
      <c r="V545" s="3263"/>
      <c r="W545" s="3264" t="s">
        <v>2311</v>
      </c>
      <c r="X545" s="3069"/>
      <c r="Y545" s="3069"/>
      <c r="Z545" s="3070"/>
      <c r="AA545" s="3261" t="s">
        <v>1509</v>
      </c>
      <c r="AB545" s="3262"/>
      <c r="AC545" s="3262"/>
      <c r="AD545" s="3262"/>
      <c r="AE545" s="3262"/>
      <c r="AF545" s="3262"/>
      <c r="AG545" s="3263"/>
      <c r="AH545" s="3209" t="s">
        <v>1522</v>
      </c>
      <c r="AI545" s="3210"/>
      <c r="AJ545" s="3210"/>
      <c r="AK545" s="3210"/>
      <c r="AL545" s="3210"/>
      <c r="AM545" s="3210"/>
      <c r="AN545" s="3210"/>
      <c r="AO545" s="3279"/>
    </row>
    <row r="546" spans="1:41" ht="13.5" customHeight="1">
      <c r="A546" s="3277" t="s">
        <v>2222</v>
      </c>
      <c r="B546" s="3262"/>
      <c r="C546" s="3262"/>
      <c r="D546" s="3262"/>
      <c r="E546" s="3262"/>
      <c r="F546" s="3262"/>
      <c r="G546" s="3262"/>
      <c r="H546" s="3262"/>
      <c r="I546" s="3263"/>
      <c r="J546" s="3261" t="s">
        <v>1471</v>
      </c>
      <c r="K546" s="3262"/>
      <c r="L546" s="3262"/>
      <c r="M546" s="3262"/>
      <c r="N546" s="3262"/>
      <c r="O546" s="3262"/>
      <c r="P546" s="3262"/>
      <c r="Q546" s="3262"/>
      <c r="R546" s="3262"/>
      <c r="S546" s="3262"/>
      <c r="T546" s="3262"/>
      <c r="U546" s="3262"/>
      <c r="V546" s="3263"/>
      <c r="W546" s="3264" t="s">
        <v>1501</v>
      </c>
      <c r="X546" s="3069"/>
      <c r="Y546" s="3069"/>
      <c r="Z546" s="3070"/>
      <c r="AA546" s="3261" t="s">
        <v>1508</v>
      </c>
      <c r="AB546" s="3262"/>
      <c r="AC546" s="3262"/>
      <c r="AD546" s="3262"/>
      <c r="AE546" s="3262"/>
      <c r="AF546" s="3262"/>
      <c r="AG546" s="3263"/>
      <c r="AH546" s="3209" t="s">
        <v>1524</v>
      </c>
      <c r="AI546" s="3210"/>
      <c r="AJ546" s="3210"/>
      <c r="AK546" s="3210"/>
      <c r="AL546" s="3210"/>
      <c r="AM546" s="3210"/>
      <c r="AN546" s="3210"/>
      <c r="AO546" s="3279"/>
    </row>
    <row r="547" spans="1:41" ht="13.5" customHeight="1">
      <c r="A547" s="3277" t="s">
        <v>2222</v>
      </c>
      <c r="B547" s="3262"/>
      <c r="C547" s="3262"/>
      <c r="D547" s="3262"/>
      <c r="E547" s="3262"/>
      <c r="F547" s="3262"/>
      <c r="G547" s="3262"/>
      <c r="H547" s="3262"/>
      <c r="I547" s="3263"/>
      <c r="J547" s="3261" t="s">
        <v>1472</v>
      </c>
      <c r="K547" s="3262"/>
      <c r="L547" s="3262"/>
      <c r="M547" s="3262"/>
      <c r="N547" s="3262"/>
      <c r="O547" s="3262"/>
      <c r="P547" s="3262"/>
      <c r="Q547" s="3262"/>
      <c r="R547" s="3262"/>
      <c r="S547" s="3262"/>
      <c r="T547" s="3262"/>
      <c r="U547" s="3262"/>
      <c r="V547" s="3263"/>
      <c r="W547" s="3264" t="s">
        <v>2303</v>
      </c>
      <c r="X547" s="3069"/>
      <c r="Y547" s="3069"/>
      <c r="Z547" s="3070"/>
      <c r="AA547" s="3261" t="s">
        <v>1450</v>
      </c>
      <c r="AB547" s="3262"/>
      <c r="AC547" s="3262"/>
      <c r="AD547" s="3262"/>
      <c r="AE547" s="3262"/>
      <c r="AF547" s="3262"/>
      <c r="AG547" s="3263"/>
      <c r="AH547" s="3209" t="s">
        <v>1525</v>
      </c>
      <c r="AI547" s="3210"/>
      <c r="AJ547" s="3210"/>
      <c r="AK547" s="3210"/>
      <c r="AL547" s="3210"/>
      <c r="AM547" s="3210"/>
      <c r="AN547" s="3210"/>
      <c r="AO547" s="3279"/>
    </row>
    <row r="548" spans="1:41" ht="13.5" customHeight="1">
      <c r="A548" s="3277" t="s">
        <v>2222</v>
      </c>
      <c r="B548" s="3262"/>
      <c r="C548" s="3262"/>
      <c r="D548" s="3262"/>
      <c r="E548" s="3262"/>
      <c r="F548" s="3262"/>
      <c r="G548" s="3262"/>
      <c r="H548" s="3262"/>
      <c r="I548" s="3263"/>
      <c r="J548" s="3261" t="s">
        <v>1473</v>
      </c>
      <c r="K548" s="3262"/>
      <c r="L548" s="3262"/>
      <c r="M548" s="3262"/>
      <c r="N548" s="3262"/>
      <c r="O548" s="3262"/>
      <c r="P548" s="3262"/>
      <c r="Q548" s="3262"/>
      <c r="R548" s="3262"/>
      <c r="S548" s="3262"/>
      <c r="T548" s="3262"/>
      <c r="U548" s="3262"/>
      <c r="V548" s="3263"/>
      <c r="W548" s="3264" t="s">
        <v>2303</v>
      </c>
      <c r="X548" s="3069"/>
      <c r="Y548" s="3069"/>
      <c r="Z548" s="3070"/>
      <c r="AA548" s="3261" t="s">
        <v>1510</v>
      </c>
      <c r="AB548" s="3262"/>
      <c r="AC548" s="3262"/>
      <c r="AD548" s="3262"/>
      <c r="AE548" s="3262"/>
      <c r="AF548" s="3262"/>
      <c r="AG548" s="3263"/>
      <c r="AH548" s="3209" t="s">
        <v>1526</v>
      </c>
      <c r="AI548" s="3210"/>
      <c r="AJ548" s="3210"/>
      <c r="AK548" s="3210"/>
      <c r="AL548" s="3210"/>
      <c r="AM548" s="3210"/>
      <c r="AN548" s="3210"/>
      <c r="AO548" s="3279"/>
    </row>
    <row r="549" spans="1:41" ht="13.5" customHeight="1">
      <c r="A549" s="3277" t="s">
        <v>2222</v>
      </c>
      <c r="B549" s="3262"/>
      <c r="C549" s="3262"/>
      <c r="D549" s="3262"/>
      <c r="E549" s="3262"/>
      <c r="F549" s="3262"/>
      <c r="G549" s="3262"/>
      <c r="H549" s="3262"/>
      <c r="I549" s="3263"/>
      <c r="J549" s="3261" t="s">
        <v>1474</v>
      </c>
      <c r="K549" s="3262"/>
      <c r="L549" s="3262"/>
      <c r="M549" s="3262"/>
      <c r="N549" s="3262"/>
      <c r="O549" s="3262"/>
      <c r="P549" s="3262"/>
      <c r="Q549" s="3262"/>
      <c r="R549" s="3262"/>
      <c r="S549" s="3262"/>
      <c r="T549" s="3262"/>
      <c r="U549" s="3262"/>
      <c r="V549" s="3263"/>
      <c r="W549" s="3264"/>
      <c r="X549" s="3069"/>
      <c r="Y549" s="3069"/>
      <c r="Z549" s="3070"/>
      <c r="AA549" s="3261" t="s">
        <v>1511</v>
      </c>
      <c r="AB549" s="3262"/>
      <c r="AC549" s="3262"/>
      <c r="AD549" s="3262"/>
      <c r="AE549" s="3262"/>
      <c r="AF549" s="3262"/>
      <c r="AG549" s="3263"/>
      <c r="AH549" s="3209" t="s">
        <v>1527</v>
      </c>
      <c r="AI549" s="3210"/>
      <c r="AJ549" s="3210"/>
      <c r="AK549" s="3210"/>
      <c r="AL549" s="3210"/>
      <c r="AM549" s="3210"/>
      <c r="AN549" s="3210"/>
      <c r="AO549" s="3279"/>
    </row>
    <row r="550" spans="1:41" ht="13.5" customHeight="1">
      <c r="A550" s="3543" t="s">
        <v>2222</v>
      </c>
      <c r="B550" s="3544"/>
      <c r="C550" s="3544"/>
      <c r="D550" s="3544"/>
      <c r="E550" s="3544"/>
      <c r="F550" s="3544"/>
      <c r="G550" s="3544"/>
      <c r="H550" s="3544"/>
      <c r="I550" s="3545"/>
      <c r="J550" s="3546" t="s">
        <v>1475</v>
      </c>
      <c r="K550" s="3544"/>
      <c r="L550" s="3544"/>
      <c r="M550" s="3544"/>
      <c r="N550" s="3544"/>
      <c r="O550" s="3544"/>
      <c r="P550" s="3544"/>
      <c r="Q550" s="3544"/>
      <c r="R550" s="3544"/>
      <c r="S550" s="3544"/>
      <c r="T550" s="3544"/>
      <c r="U550" s="3544"/>
      <c r="V550" s="3545"/>
      <c r="W550" s="3550" t="s">
        <v>2303</v>
      </c>
      <c r="X550" s="3515"/>
      <c r="Y550" s="3515"/>
      <c r="Z550" s="3516"/>
      <c r="AA550" s="3546" t="s">
        <v>1506</v>
      </c>
      <c r="AB550" s="3544"/>
      <c r="AC550" s="3544"/>
      <c r="AD550" s="3544"/>
      <c r="AE550" s="3544"/>
      <c r="AF550" s="3544"/>
      <c r="AG550" s="3545"/>
      <c r="AH550" s="3230" t="s">
        <v>1417</v>
      </c>
      <c r="AI550" s="3231"/>
      <c r="AJ550" s="3231"/>
      <c r="AK550" s="3231"/>
      <c r="AL550" s="3231"/>
      <c r="AM550" s="3231"/>
      <c r="AN550" s="3231"/>
      <c r="AO550" s="3551"/>
    </row>
    <row r="551" spans="1:41" ht="13.5" customHeight="1">
      <c r="A551" s="97" t="s">
        <v>3148</v>
      </c>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row>
    <row r="552" spans="1:41" ht="13.5" customHeight="1" thickBot="1">
      <c r="A552" s="43"/>
      <c r="B552" s="43"/>
      <c r="C552" s="43"/>
      <c r="D552" s="43"/>
      <c r="E552" s="2841"/>
      <c r="F552" s="2841"/>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333" t="s">
        <v>2509</v>
      </c>
    </row>
    <row r="553" spans="1:41" ht="13.5" customHeight="1">
      <c r="A553" s="3291" t="s">
        <v>684</v>
      </c>
      <c r="B553" s="3093"/>
      <c r="C553" s="3093"/>
      <c r="D553" s="3093"/>
      <c r="E553" s="3093"/>
      <c r="F553" s="3093"/>
      <c r="G553" s="3093"/>
      <c r="H553" s="3093"/>
      <c r="I553" s="3093"/>
      <c r="J553" s="3092" t="s">
        <v>685</v>
      </c>
      <c r="K553" s="3093"/>
      <c r="L553" s="3093"/>
      <c r="M553" s="3093"/>
      <c r="N553" s="3093"/>
      <c r="O553" s="3093"/>
      <c r="P553" s="3093"/>
      <c r="Q553" s="3093"/>
      <c r="R553" s="3093"/>
      <c r="S553" s="3093"/>
      <c r="T553" s="3093"/>
      <c r="U553" s="3093"/>
      <c r="V553" s="3094"/>
      <c r="W553" s="3092" t="s">
        <v>926</v>
      </c>
      <c r="X553" s="3093"/>
      <c r="Y553" s="3093"/>
      <c r="Z553" s="3094"/>
      <c r="AA553" s="3092" t="s">
        <v>77</v>
      </c>
      <c r="AB553" s="3093"/>
      <c r="AC553" s="3093"/>
      <c r="AD553" s="3093"/>
      <c r="AE553" s="3093"/>
      <c r="AF553" s="3093"/>
      <c r="AG553" s="3093"/>
      <c r="AH553" s="3092" t="s">
        <v>927</v>
      </c>
      <c r="AI553" s="3093"/>
      <c r="AJ553" s="3093"/>
      <c r="AK553" s="3093"/>
      <c r="AL553" s="3093"/>
      <c r="AM553" s="3093"/>
      <c r="AN553" s="3093"/>
      <c r="AO553" s="3098"/>
    </row>
    <row r="554" spans="1:41" ht="13.5" customHeight="1">
      <c r="A554" s="3277" t="s">
        <v>2222</v>
      </c>
      <c r="B554" s="3262"/>
      <c r="C554" s="3262"/>
      <c r="D554" s="3262"/>
      <c r="E554" s="3262"/>
      <c r="F554" s="3262"/>
      <c r="G554" s="3262"/>
      <c r="H554" s="3262"/>
      <c r="I554" s="3263"/>
      <c r="J554" s="3261" t="s">
        <v>1476</v>
      </c>
      <c r="K554" s="3262"/>
      <c r="L554" s="3262"/>
      <c r="M554" s="3262"/>
      <c r="N554" s="3262"/>
      <c r="O554" s="3262"/>
      <c r="P554" s="3262"/>
      <c r="Q554" s="3262"/>
      <c r="R554" s="3262"/>
      <c r="S554" s="3262"/>
      <c r="T554" s="3262"/>
      <c r="U554" s="3262"/>
      <c r="V554" s="3263"/>
      <c r="W554" s="3264" t="s">
        <v>2303</v>
      </c>
      <c r="X554" s="3069"/>
      <c r="Y554" s="3069"/>
      <c r="Z554" s="3070"/>
      <c r="AA554" s="3261" t="s">
        <v>1512</v>
      </c>
      <c r="AB554" s="3262"/>
      <c r="AC554" s="3262"/>
      <c r="AD554" s="3262"/>
      <c r="AE554" s="3262"/>
      <c r="AF554" s="3262"/>
      <c r="AG554" s="3263"/>
      <c r="AH554" s="3209" t="s">
        <v>1528</v>
      </c>
      <c r="AI554" s="3210"/>
      <c r="AJ554" s="3210"/>
      <c r="AK554" s="3210"/>
      <c r="AL554" s="3210"/>
      <c r="AM554" s="3210"/>
      <c r="AN554" s="3210"/>
      <c r="AO554" s="3279"/>
    </row>
    <row r="555" spans="1:41" ht="13.5" customHeight="1">
      <c r="A555" s="3277" t="s">
        <v>2222</v>
      </c>
      <c r="B555" s="3262"/>
      <c r="C555" s="3262"/>
      <c r="D555" s="3262"/>
      <c r="E555" s="3262"/>
      <c r="F555" s="3262"/>
      <c r="G555" s="3262"/>
      <c r="H555" s="3262"/>
      <c r="I555" s="3263"/>
      <c r="J555" s="3261" t="s">
        <v>1477</v>
      </c>
      <c r="K555" s="3262"/>
      <c r="L555" s="3262"/>
      <c r="M555" s="3262"/>
      <c r="N555" s="3262"/>
      <c r="O555" s="3262"/>
      <c r="P555" s="3262"/>
      <c r="Q555" s="3262"/>
      <c r="R555" s="3262"/>
      <c r="S555" s="3262"/>
      <c r="T555" s="3262"/>
      <c r="U555" s="3262"/>
      <c r="V555" s="3263"/>
      <c r="W555" s="3264" t="s">
        <v>1500</v>
      </c>
      <c r="X555" s="3069"/>
      <c r="Y555" s="3069"/>
      <c r="Z555" s="3070"/>
      <c r="AA555" s="3261" t="s">
        <v>1513</v>
      </c>
      <c r="AB555" s="3262"/>
      <c r="AC555" s="3262"/>
      <c r="AD555" s="3262"/>
      <c r="AE555" s="3262"/>
      <c r="AF555" s="3262"/>
      <c r="AG555" s="3263"/>
      <c r="AH555" s="3209" t="s">
        <v>1529</v>
      </c>
      <c r="AI555" s="3210"/>
      <c r="AJ555" s="3210"/>
      <c r="AK555" s="3210"/>
      <c r="AL555" s="3210"/>
      <c r="AM555" s="3210"/>
      <c r="AN555" s="3210"/>
      <c r="AO555" s="3279"/>
    </row>
    <row r="556" spans="1:41" ht="13.5" customHeight="1">
      <c r="A556" s="3277" t="s">
        <v>2222</v>
      </c>
      <c r="B556" s="3262"/>
      <c r="C556" s="3262"/>
      <c r="D556" s="3262"/>
      <c r="E556" s="3262"/>
      <c r="F556" s="3262"/>
      <c r="G556" s="3262"/>
      <c r="H556" s="3262"/>
      <c r="I556" s="3263"/>
      <c r="J556" s="3261" t="s">
        <v>1478</v>
      </c>
      <c r="K556" s="3262"/>
      <c r="L556" s="3262"/>
      <c r="M556" s="3262"/>
      <c r="N556" s="3262"/>
      <c r="O556" s="3262"/>
      <c r="P556" s="3262"/>
      <c r="Q556" s="3262"/>
      <c r="R556" s="3262"/>
      <c r="S556" s="3262"/>
      <c r="T556" s="3262"/>
      <c r="U556" s="3262"/>
      <c r="V556" s="3263"/>
      <c r="W556" s="3264" t="s">
        <v>1501</v>
      </c>
      <c r="X556" s="3069"/>
      <c r="Y556" s="3069"/>
      <c r="Z556" s="3070"/>
      <c r="AA556" s="3261" t="s">
        <v>1506</v>
      </c>
      <c r="AB556" s="3262"/>
      <c r="AC556" s="3262"/>
      <c r="AD556" s="3262"/>
      <c r="AE556" s="3262"/>
      <c r="AF556" s="3262"/>
      <c r="AG556" s="3263"/>
      <c r="AH556" s="3209" t="s">
        <v>1506</v>
      </c>
      <c r="AI556" s="3210"/>
      <c r="AJ556" s="3210"/>
      <c r="AK556" s="3210"/>
      <c r="AL556" s="3210"/>
      <c r="AM556" s="3210"/>
      <c r="AN556" s="3210"/>
      <c r="AO556" s="3279"/>
    </row>
    <row r="557" spans="1:41" ht="13.5" customHeight="1">
      <c r="A557" s="3277" t="s">
        <v>2222</v>
      </c>
      <c r="B557" s="3262"/>
      <c r="C557" s="3262"/>
      <c r="D557" s="3262"/>
      <c r="E557" s="3262"/>
      <c r="F557" s="3262"/>
      <c r="G557" s="3262"/>
      <c r="H557" s="3262"/>
      <c r="I557" s="3263"/>
      <c r="J557" s="3261" t="s">
        <v>1479</v>
      </c>
      <c r="K557" s="3262"/>
      <c r="L557" s="3262"/>
      <c r="M557" s="3262"/>
      <c r="N557" s="3262"/>
      <c r="O557" s="3262"/>
      <c r="P557" s="3262"/>
      <c r="Q557" s="3262"/>
      <c r="R557" s="3262"/>
      <c r="S557" s="3262"/>
      <c r="T557" s="3262"/>
      <c r="U557" s="3262"/>
      <c r="V557" s="3263"/>
      <c r="W557" s="3264" t="s">
        <v>2311</v>
      </c>
      <c r="X557" s="3069"/>
      <c r="Y557" s="3069"/>
      <c r="Z557" s="3070"/>
      <c r="AA557" s="3261" t="s">
        <v>1388</v>
      </c>
      <c r="AB557" s="3262"/>
      <c r="AC557" s="3262"/>
      <c r="AD557" s="3262"/>
      <c r="AE557" s="3262"/>
      <c r="AF557" s="3262"/>
      <c r="AG557" s="3263"/>
      <c r="AH557" s="3209" t="s">
        <v>1418</v>
      </c>
      <c r="AI557" s="3210"/>
      <c r="AJ557" s="3210"/>
      <c r="AK557" s="3210"/>
      <c r="AL557" s="3210"/>
      <c r="AM557" s="3210"/>
      <c r="AN557" s="3210"/>
      <c r="AO557" s="3279"/>
    </row>
    <row r="558" spans="1:41" ht="13.5" customHeight="1">
      <c r="A558" s="3277" t="s">
        <v>2222</v>
      </c>
      <c r="B558" s="3262"/>
      <c r="C558" s="3262"/>
      <c r="D558" s="3262"/>
      <c r="E558" s="3262"/>
      <c r="F558" s="3262"/>
      <c r="G558" s="3262"/>
      <c r="H558" s="3262"/>
      <c r="I558" s="3263"/>
      <c r="J558" s="3261" t="s">
        <v>1480</v>
      </c>
      <c r="K558" s="3262"/>
      <c r="L558" s="3262"/>
      <c r="M558" s="3262"/>
      <c r="N558" s="3262"/>
      <c r="O558" s="3262"/>
      <c r="P558" s="3262"/>
      <c r="Q558" s="3262"/>
      <c r="R558" s="3262"/>
      <c r="S558" s="3262"/>
      <c r="T558" s="3262"/>
      <c r="U558" s="3262"/>
      <c r="V558" s="3263"/>
      <c r="W558" s="3264" t="s">
        <v>2303</v>
      </c>
      <c r="X558" s="3069"/>
      <c r="Y558" s="3069"/>
      <c r="Z558" s="3070"/>
      <c r="AA558" s="3261" t="s">
        <v>1450</v>
      </c>
      <c r="AB558" s="3262"/>
      <c r="AC558" s="3262"/>
      <c r="AD558" s="3262"/>
      <c r="AE558" s="3262"/>
      <c r="AF558" s="3262"/>
      <c r="AG558" s="3263"/>
      <c r="AH558" s="3209" t="s">
        <v>1530</v>
      </c>
      <c r="AI558" s="3210"/>
      <c r="AJ558" s="3210"/>
      <c r="AK558" s="3210"/>
      <c r="AL558" s="3210"/>
      <c r="AM558" s="3210"/>
      <c r="AN558" s="3210"/>
      <c r="AO558" s="3279"/>
    </row>
    <row r="559" spans="1:41" ht="13.5" customHeight="1">
      <c r="A559" s="3277" t="s">
        <v>2222</v>
      </c>
      <c r="B559" s="3262"/>
      <c r="C559" s="3262"/>
      <c r="D559" s="3262"/>
      <c r="E559" s="3262"/>
      <c r="F559" s="3262"/>
      <c r="G559" s="3262"/>
      <c r="H559" s="3262"/>
      <c r="I559" s="3263"/>
      <c r="J559" s="3261" t="s">
        <v>1687</v>
      </c>
      <c r="K559" s="3262"/>
      <c r="L559" s="3262"/>
      <c r="M559" s="3262"/>
      <c r="N559" s="3262"/>
      <c r="O559" s="3262"/>
      <c r="P559" s="3262"/>
      <c r="Q559" s="3262"/>
      <c r="R559" s="3262"/>
      <c r="S559" s="3262"/>
      <c r="T559" s="3262"/>
      <c r="U559" s="3262"/>
      <c r="V559" s="3263"/>
      <c r="W559" s="3264" t="s">
        <v>2306</v>
      </c>
      <c r="X559" s="3069"/>
      <c r="Y559" s="3069"/>
      <c r="Z559" s="3070"/>
      <c r="AA559" s="3261" t="s">
        <v>1450</v>
      </c>
      <c r="AB559" s="3262"/>
      <c r="AC559" s="3262"/>
      <c r="AD559" s="3262"/>
      <c r="AE559" s="3262"/>
      <c r="AF559" s="3262"/>
      <c r="AG559" s="3263"/>
      <c r="AH559" s="3209" t="s">
        <v>1530</v>
      </c>
      <c r="AI559" s="3210"/>
      <c r="AJ559" s="3210"/>
      <c r="AK559" s="3210"/>
      <c r="AL559" s="3210"/>
      <c r="AM559" s="3210"/>
      <c r="AN559" s="3210"/>
      <c r="AO559" s="3279"/>
    </row>
    <row r="560" spans="1:41" ht="13.5" customHeight="1">
      <c r="A560" s="3277" t="s">
        <v>2222</v>
      </c>
      <c r="B560" s="3262"/>
      <c r="C560" s="3262"/>
      <c r="D560" s="3262"/>
      <c r="E560" s="3262"/>
      <c r="F560" s="3262"/>
      <c r="G560" s="3262"/>
      <c r="H560" s="3262"/>
      <c r="I560" s="3263"/>
      <c r="J560" s="3261" t="s">
        <v>1481</v>
      </c>
      <c r="K560" s="3262"/>
      <c r="L560" s="3262"/>
      <c r="M560" s="3262"/>
      <c r="N560" s="3262"/>
      <c r="O560" s="3262"/>
      <c r="P560" s="3262"/>
      <c r="Q560" s="3262"/>
      <c r="R560" s="3262"/>
      <c r="S560" s="3262"/>
      <c r="T560" s="3262"/>
      <c r="U560" s="3262"/>
      <c r="V560" s="3263"/>
      <c r="W560" s="3264" t="s">
        <v>2303</v>
      </c>
      <c r="X560" s="3069"/>
      <c r="Y560" s="3069"/>
      <c r="Z560" s="3070"/>
      <c r="AA560" s="3261" t="s">
        <v>1514</v>
      </c>
      <c r="AB560" s="3262"/>
      <c r="AC560" s="3262"/>
      <c r="AD560" s="3262"/>
      <c r="AE560" s="3262"/>
      <c r="AF560" s="3262"/>
      <c r="AG560" s="3263"/>
      <c r="AH560" s="3209" t="s">
        <v>1531</v>
      </c>
      <c r="AI560" s="3210"/>
      <c r="AJ560" s="3210"/>
      <c r="AK560" s="3210"/>
      <c r="AL560" s="3210"/>
      <c r="AM560" s="3210"/>
      <c r="AN560" s="3210"/>
      <c r="AO560" s="3279"/>
    </row>
    <row r="561" spans="1:41" ht="13.5" customHeight="1">
      <c r="A561" s="3277" t="s">
        <v>2222</v>
      </c>
      <c r="B561" s="3262"/>
      <c r="C561" s="3262"/>
      <c r="D561" s="3262"/>
      <c r="E561" s="3262"/>
      <c r="F561" s="3262"/>
      <c r="G561" s="3262"/>
      <c r="H561" s="3262"/>
      <c r="I561" s="3263"/>
      <c r="J561" s="3261" t="s">
        <v>2514</v>
      </c>
      <c r="K561" s="3278"/>
      <c r="L561" s="3278"/>
      <c r="M561" s="3278"/>
      <c r="N561" s="3278"/>
      <c r="O561" s="3278"/>
      <c r="P561" s="3278"/>
      <c r="Q561" s="3278"/>
      <c r="R561" s="3278"/>
      <c r="S561" s="3278"/>
      <c r="T561" s="3278"/>
      <c r="U561" s="3278"/>
      <c r="V561" s="3263"/>
      <c r="W561" s="3264" t="s">
        <v>1501</v>
      </c>
      <c r="X561" s="3069"/>
      <c r="Y561" s="3069"/>
      <c r="Z561" s="3070"/>
      <c r="AA561" s="3261" t="s">
        <v>2515</v>
      </c>
      <c r="AB561" s="3278"/>
      <c r="AC561" s="3278"/>
      <c r="AD561" s="3278"/>
      <c r="AE561" s="3278"/>
      <c r="AF561" s="3278"/>
      <c r="AG561" s="3263"/>
      <c r="AH561" s="3261" t="s">
        <v>2516</v>
      </c>
      <c r="AI561" s="3278"/>
      <c r="AJ561" s="3278"/>
      <c r="AK561" s="3278"/>
      <c r="AL561" s="3278"/>
      <c r="AM561" s="3278"/>
      <c r="AN561" s="3278"/>
      <c r="AO561" s="3290"/>
    </row>
    <row r="562" spans="1:41" ht="13.5" customHeight="1">
      <c r="A562" s="3277" t="s">
        <v>2222</v>
      </c>
      <c r="B562" s="3262"/>
      <c r="C562" s="3262"/>
      <c r="D562" s="3262"/>
      <c r="E562" s="3262"/>
      <c r="F562" s="3262"/>
      <c r="G562" s="3262"/>
      <c r="H562" s="3262"/>
      <c r="I562" s="3263"/>
      <c r="J562" s="3261" t="s">
        <v>2517</v>
      </c>
      <c r="K562" s="3278"/>
      <c r="L562" s="3278"/>
      <c r="M562" s="3278"/>
      <c r="N562" s="3278"/>
      <c r="O562" s="3278"/>
      <c r="P562" s="3278"/>
      <c r="Q562" s="3278"/>
      <c r="R562" s="3278"/>
      <c r="S562" s="3278"/>
      <c r="T562" s="3278"/>
      <c r="U562" s="3278"/>
      <c r="V562" s="3263"/>
      <c r="W562" s="3264" t="s">
        <v>2303</v>
      </c>
      <c r="X562" s="3069"/>
      <c r="Y562" s="3069"/>
      <c r="Z562" s="3070"/>
      <c r="AA562" s="3261" t="s">
        <v>368</v>
      </c>
      <c r="AB562" s="3278"/>
      <c r="AC562" s="3278"/>
      <c r="AD562" s="3278"/>
      <c r="AE562" s="3278"/>
      <c r="AF562" s="3278"/>
      <c r="AG562" s="3263"/>
      <c r="AH562" s="3261" t="s">
        <v>2518</v>
      </c>
      <c r="AI562" s="3278"/>
      <c r="AJ562" s="3278"/>
      <c r="AK562" s="3278"/>
      <c r="AL562" s="3278"/>
      <c r="AM562" s="3278"/>
      <c r="AN562" s="3278"/>
      <c r="AO562" s="3290"/>
    </row>
    <row r="563" spans="1:41" ht="13.5" customHeight="1">
      <c r="A563" s="3277" t="s">
        <v>2222</v>
      </c>
      <c r="B563" s="3262"/>
      <c r="C563" s="3262"/>
      <c r="D563" s="3262"/>
      <c r="E563" s="3262"/>
      <c r="F563" s="3262"/>
      <c r="G563" s="3262"/>
      <c r="H563" s="3262"/>
      <c r="I563" s="3263"/>
      <c r="J563" s="3261" t="s">
        <v>2519</v>
      </c>
      <c r="K563" s="3278"/>
      <c r="L563" s="3278"/>
      <c r="M563" s="3278"/>
      <c r="N563" s="3278"/>
      <c r="O563" s="3278"/>
      <c r="P563" s="3278"/>
      <c r="Q563" s="3278"/>
      <c r="R563" s="3278"/>
      <c r="S563" s="3278"/>
      <c r="T563" s="3278"/>
      <c r="U563" s="3278"/>
      <c r="V563" s="3263"/>
      <c r="W563" s="3264"/>
      <c r="X563" s="3693"/>
      <c r="Y563" s="3693"/>
      <c r="Z563" s="3070"/>
      <c r="AA563" s="3261" t="s">
        <v>2520</v>
      </c>
      <c r="AB563" s="3278"/>
      <c r="AC563" s="3278"/>
      <c r="AD563" s="3278"/>
      <c r="AE563" s="3278"/>
      <c r="AF563" s="3278"/>
      <c r="AG563" s="3263"/>
      <c r="AH563" s="3261" t="s">
        <v>2521</v>
      </c>
      <c r="AI563" s="3278"/>
      <c r="AJ563" s="3278"/>
      <c r="AK563" s="3278"/>
      <c r="AL563" s="3278"/>
      <c r="AM563" s="3278"/>
      <c r="AN563" s="3278"/>
      <c r="AO563" s="3290"/>
    </row>
    <row r="564" spans="1:41" ht="13.5" customHeight="1">
      <c r="A564" s="3277" t="s">
        <v>2224</v>
      </c>
      <c r="B564" s="3262"/>
      <c r="C564" s="3262"/>
      <c r="D564" s="3262"/>
      <c r="E564" s="3262"/>
      <c r="F564" s="3262"/>
      <c r="G564" s="3262"/>
      <c r="H564" s="3262"/>
      <c r="I564" s="3263"/>
      <c r="J564" s="3261" t="s">
        <v>2232</v>
      </c>
      <c r="K564" s="3262"/>
      <c r="L564" s="3262"/>
      <c r="M564" s="3262"/>
      <c r="N564" s="3262"/>
      <c r="O564" s="3262"/>
      <c r="P564" s="3262"/>
      <c r="Q564" s="3262"/>
      <c r="R564" s="3262"/>
      <c r="S564" s="3262"/>
      <c r="T564" s="3262"/>
      <c r="U564" s="3262"/>
      <c r="V564" s="3263"/>
      <c r="W564" s="3264" t="s">
        <v>2307</v>
      </c>
      <c r="X564" s="3069"/>
      <c r="Y564" s="3069"/>
      <c r="Z564" s="3070"/>
      <c r="AA564" s="3261" t="s">
        <v>1416</v>
      </c>
      <c r="AB564" s="3262"/>
      <c r="AC564" s="3262"/>
      <c r="AD564" s="3262"/>
      <c r="AE564" s="3262"/>
      <c r="AF564" s="3262"/>
      <c r="AG564" s="3263"/>
      <c r="AH564" s="3209" t="s">
        <v>1394</v>
      </c>
      <c r="AI564" s="3210"/>
      <c r="AJ564" s="3210"/>
      <c r="AK564" s="3210"/>
      <c r="AL564" s="3210"/>
      <c r="AM564" s="3210"/>
      <c r="AN564" s="3210"/>
      <c r="AO564" s="3279"/>
    </row>
    <row r="565" spans="1:41" ht="13.5" customHeight="1">
      <c r="A565" s="3277" t="s">
        <v>2224</v>
      </c>
      <c r="B565" s="3262"/>
      <c r="C565" s="3262"/>
      <c r="D565" s="3262"/>
      <c r="E565" s="3262"/>
      <c r="F565" s="3262"/>
      <c r="G565" s="3262"/>
      <c r="H565" s="3262"/>
      <c r="I565" s="3263"/>
      <c r="J565" s="3261" t="s">
        <v>2232</v>
      </c>
      <c r="K565" s="3262"/>
      <c r="L565" s="3262"/>
      <c r="M565" s="3262"/>
      <c r="N565" s="3262"/>
      <c r="O565" s="3262"/>
      <c r="P565" s="3262"/>
      <c r="Q565" s="3262"/>
      <c r="R565" s="3262"/>
      <c r="S565" s="3262"/>
      <c r="T565" s="3262"/>
      <c r="U565" s="3262"/>
      <c r="V565" s="3263"/>
      <c r="W565" s="3264" t="s">
        <v>2307</v>
      </c>
      <c r="X565" s="3069"/>
      <c r="Y565" s="3069"/>
      <c r="Z565" s="3070"/>
      <c r="AA565" s="3261" t="s">
        <v>1416</v>
      </c>
      <c r="AB565" s="3262"/>
      <c r="AC565" s="3262"/>
      <c r="AD565" s="3262"/>
      <c r="AE565" s="3262"/>
      <c r="AF565" s="3262"/>
      <c r="AG565" s="3263"/>
      <c r="AH565" s="3209" t="s">
        <v>1391</v>
      </c>
      <c r="AI565" s="3210"/>
      <c r="AJ565" s="3210"/>
      <c r="AK565" s="3210"/>
      <c r="AL565" s="3210"/>
      <c r="AM565" s="3210"/>
      <c r="AN565" s="3210"/>
      <c r="AO565" s="3279"/>
    </row>
    <row r="566" spans="1:41" ht="13.5" customHeight="1">
      <c r="A566" s="3277" t="s">
        <v>2224</v>
      </c>
      <c r="B566" s="3262"/>
      <c r="C566" s="3262"/>
      <c r="D566" s="3262"/>
      <c r="E566" s="3262"/>
      <c r="F566" s="3262"/>
      <c r="G566" s="3262"/>
      <c r="H566" s="3262"/>
      <c r="I566" s="3263"/>
      <c r="J566" s="3261" t="s">
        <v>2233</v>
      </c>
      <c r="K566" s="3262"/>
      <c r="L566" s="3262"/>
      <c r="M566" s="3262"/>
      <c r="N566" s="3262"/>
      <c r="O566" s="3262"/>
      <c r="P566" s="3262"/>
      <c r="Q566" s="3262"/>
      <c r="R566" s="3262"/>
      <c r="S566" s="3262"/>
      <c r="T566" s="3262"/>
      <c r="U566" s="3262"/>
      <c r="V566" s="3263"/>
      <c r="W566" s="3264" t="s">
        <v>2307</v>
      </c>
      <c r="X566" s="3069"/>
      <c r="Y566" s="3069"/>
      <c r="Z566" s="3070"/>
      <c r="AA566" s="3261" t="s">
        <v>1515</v>
      </c>
      <c r="AB566" s="3262"/>
      <c r="AC566" s="3262"/>
      <c r="AD566" s="3262"/>
      <c r="AE566" s="3262"/>
      <c r="AF566" s="3262"/>
      <c r="AG566" s="3263"/>
      <c r="AH566" s="3209" t="s">
        <v>1396</v>
      </c>
      <c r="AI566" s="3210"/>
      <c r="AJ566" s="3210"/>
      <c r="AK566" s="3210"/>
      <c r="AL566" s="3210"/>
      <c r="AM566" s="3210"/>
      <c r="AN566" s="3210"/>
      <c r="AO566" s="3279"/>
    </row>
    <row r="567" spans="1:41" ht="13.5" customHeight="1">
      <c r="A567" s="3277" t="s">
        <v>2224</v>
      </c>
      <c r="B567" s="3262"/>
      <c r="C567" s="3262"/>
      <c r="D567" s="3262"/>
      <c r="E567" s="3262"/>
      <c r="F567" s="3262"/>
      <c r="G567" s="3262"/>
      <c r="H567" s="3262"/>
      <c r="I567" s="3263"/>
      <c r="J567" s="3261" t="s">
        <v>1482</v>
      </c>
      <c r="K567" s="3262"/>
      <c r="L567" s="3262"/>
      <c r="M567" s="3262"/>
      <c r="N567" s="3262"/>
      <c r="O567" s="3262"/>
      <c r="P567" s="3262"/>
      <c r="Q567" s="3262"/>
      <c r="R567" s="3262"/>
      <c r="S567" s="3262"/>
      <c r="T567" s="3262"/>
      <c r="U567" s="3262"/>
      <c r="V567" s="3263"/>
      <c r="W567" s="3264" t="s">
        <v>2298</v>
      </c>
      <c r="X567" s="3069"/>
      <c r="Y567" s="3069"/>
      <c r="Z567" s="3070"/>
      <c r="AA567" s="3261" t="s">
        <v>1516</v>
      </c>
      <c r="AB567" s="3262"/>
      <c r="AC567" s="3262"/>
      <c r="AD567" s="3262"/>
      <c r="AE567" s="3262"/>
      <c r="AF567" s="3262"/>
      <c r="AG567" s="3263"/>
      <c r="AH567" s="3209" t="s">
        <v>1532</v>
      </c>
      <c r="AI567" s="3210"/>
      <c r="AJ567" s="3210"/>
      <c r="AK567" s="3210"/>
      <c r="AL567" s="3210"/>
      <c r="AM567" s="3210"/>
      <c r="AN567" s="3210"/>
      <c r="AO567" s="3279"/>
    </row>
    <row r="568" spans="1:41" ht="13.5" customHeight="1">
      <c r="A568" s="3277" t="s">
        <v>2224</v>
      </c>
      <c r="B568" s="3262"/>
      <c r="C568" s="3262"/>
      <c r="D568" s="3262"/>
      <c r="E568" s="3262"/>
      <c r="F568" s="3262"/>
      <c r="G568" s="3262"/>
      <c r="H568" s="3262"/>
      <c r="I568" s="3263"/>
      <c r="J568" s="3261" t="s">
        <v>2234</v>
      </c>
      <c r="K568" s="3262"/>
      <c r="L568" s="3262"/>
      <c r="M568" s="3262"/>
      <c r="N568" s="3262"/>
      <c r="O568" s="3262"/>
      <c r="P568" s="3262"/>
      <c r="Q568" s="3262"/>
      <c r="R568" s="3262"/>
      <c r="S568" s="3262"/>
      <c r="T568" s="3262"/>
      <c r="U568" s="3262"/>
      <c r="V568" s="3263"/>
      <c r="W568" s="3264" t="s">
        <v>2304</v>
      </c>
      <c r="X568" s="3069"/>
      <c r="Y568" s="3069"/>
      <c r="Z568" s="3070"/>
      <c r="AA568" s="3261" t="s">
        <v>1517</v>
      </c>
      <c r="AB568" s="3262"/>
      <c r="AC568" s="3262"/>
      <c r="AD568" s="3262"/>
      <c r="AE568" s="3262"/>
      <c r="AF568" s="3262"/>
      <c r="AG568" s="3263"/>
      <c r="AH568" s="3209" t="s">
        <v>1396</v>
      </c>
      <c r="AI568" s="3210"/>
      <c r="AJ568" s="3210"/>
      <c r="AK568" s="3210"/>
      <c r="AL568" s="3210"/>
      <c r="AM568" s="3210"/>
      <c r="AN568" s="3210"/>
      <c r="AO568" s="3279"/>
    </row>
    <row r="569" spans="1:41" ht="13.5" customHeight="1">
      <c r="A569" s="3277" t="s">
        <v>2224</v>
      </c>
      <c r="B569" s="3262"/>
      <c r="C569" s="3262"/>
      <c r="D569" s="3262"/>
      <c r="E569" s="3262"/>
      <c r="F569" s="3262"/>
      <c r="G569" s="3262"/>
      <c r="H569" s="3262"/>
      <c r="I569" s="3263"/>
      <c r="J569" s="3261" t="s">
        <v>1483</v>
      </c>
      <c r="K569" s="3262"/>
      <c r="L569" s="3262"/>
      <c r="M569" s="3262"/>
      <c r="N569" s="3262"/>
      <c r="O569" s="3262"/>
      <c r="P569" s="3262"/>
      <c r="Q569" s="3262"/>
      <c r="R569" s="3262"/>
      <c r="S569" s="3262"/>
      <c r="T569" s="3262"/>
      <c r="U569" s="3262"/>
      <c r="V569" s="3263"/>
      <c r="W569" s="3264" t="s">
        <v>2298</v>
      </c>
      <c r="X569" s="3069"/>
      <c r="Y569" s="3069"/>
      <c r="Z569" s="3070"/>
      <c r="AA569" s="3261" t="s">
        <v>1511</v>
      </c>
      <c r="AB569" s="3262"/>
      <c r="AC569" s="3262"/>
      <c r="AD569" s="3262"/>
      <c r="AE569" s="3262"/>
      <c r="AF569" s="3262"/>
      <c r="AG569" s="3263"/>
      <c r="AH569" s="3209" t="s">
        <v>1527</v>
      </c>
      <c r="AI569" s="3210"/>
      <c r="AJ569" s="3210"/>
      <c r="AK569" s="3210"/>
      <c r="AL569" s="3210"/>
      <c r="AM569" s="3210"/>
      <c r="AN569" s="3210"/>
      <c r="AO569" s="3279"/>
    </row>
    <row r="570" spans="1:41" ht="13.5" customHeight="1">
      <c r="A570" s="3277" t="s">
        <v>2229</v>
      </c>
      <c r="B570" s="3262"/>
      <c r="C570" s="3262"/>
      <c r="D570" s="3262"/>
      <c r="E570" s="3262"/>
      <c r="F570" s="3262"/>
      <c r="G570" s="3262"/>
      <c r="H570" s="3262"/>
      <c r="I570" s="3263"/>
      <c r="J570" s="3261" t="s">
        <v>1484</v>
      </c>
      <c r="K570" s="3262"/>
      <c r="L570" s="3262"/>
      <c r="M570" s="3262"/>
      <c r="N570" s="3262"/>
      <c r="O570" s="3262"/>
      <c r="P570" s="3262"/>
      <c r="Q570" s="3262"/>
      <c r="R570" s="3262"/>
      <c r="S570" s="3262"/>
      <c r="T570" s="3262"/>
      <c r="U570" s="3262"/>
      <c r="V570" s="3263"/>
      <c r="W570" s="3264" t="s">
        <v>2313</v>
      </c>
      <c r="X570" s="3069"/>
      <c r="Y570" s="3069"/>
      <c r="Z570" s="3070"/>
      <c r="AA570" s="3261" t="s">
        <v>1386</v>
      </c>
      <c r="AB570" s="3262"/>
      <c r="AC570" s="3262"/>
      <c r="AD570" s="3262"/>
      <c r="AE570" s="3262"/>
      <c r="AF570" s="3262"/>
      <c r="AG570" s="3263"/>
      <c r="AH570" s="3209" t="s">
        <v>1396</v>
      </c>
      <c r="AI570" s="3210"/>
      <c r="AJ570" s="3210"/>
      <c r="AK570" s="3210"/>
      <c r="AL570" s="3210"/>
      <c r="AM570" s="3210"/>
      <c r="AN570" s="3210"/>
      <c r="AO570" s="3279"/>
    </row>
    <row r="571" spans="1:41" ht="13.5" customHeight="1">
      <c r="A571" s="3277" t="s">
        <v>2229</v>
      </c>
      <c r="B571" s="3262"/>
      <c r="C571" s="3262"/>
      <c r="D571" s="3262"/>
      <c r="E571" s="3262"/>
      <c r="F571" s="3262"/>
      <c r="G571" s="3262"/>
      <c r="H571" s="3262"/>
      <c r="I571" s="3263"/>
      <c r="J571" s="3261" t="s">
        <v>1485</v>
      </c>
      <c r="K571" s="3262"/>
      <c r="L571" s="3262"/>
      <c r="M571" s="3262"/>
      <c r="N571" s="3262"/>
      <c r="O571" s="3262"/>
      <c r="P571" s="3262"/>
      <c r="Q571" s="3262"/>
      <c r="R571" s="3262"/>
      <c r="S571" s="3262"/>
      <c r="T571" s="3262"/>
      <c r="U571" s="3262"/>
      <c r="V571" s="3263"/>
      <c r="W571" s="3264" t="s">
        <v>1502</v>
      </c>
      <c r="X571" s="3069"/>
      <c r="Y571" s="3069"/>
      <c r="Z571" s="3070"/>
      <c r="AA571" s="3261" t="s">
        <v>1386</v>
      </c>
      <c r="AB571" s="3262"/>
      <c r="AC571" s="3262"/>
      <c r="AD571" s="3262"/>
      <c r="AE571" s="3262"/>
      <c r="AF571" s="3262"/>
      <c r="AG571" s="3263"/>
      <c r="AH571" s="3209" t="s">
        <v>1396</v>
      </c>
      <c r="AI571" s="3210"/>
      <c r="AJ571" s="3210"/>
      <c r="AK571" s="3210"/>
      <c r="AL571" s="3210"/>
      <c r="AM571" s="3210"/>
      <c r="AN571" s="3210"/>
      <c r="AO571" s="3279"/>
    </row>
    <row r="572" spans="1:41" ht="13.5" customHeight="1">
      <c r="A572" s="3277" t="s">
        <v>2235</v>
      </c>
      <c r="B572" s="3262"/>
      <c r="C572" s="3262"/>
      <c r="D572" s="3262"/>
      <c r="E572" s="3262"/>
      <c r="F572" s="3262"/>
      <c r="G572" s="3262"/>
      <c r="H572" s="3262"/>
      <c r="I572" s="3263"/>
      <c r="J572" s="3261" t="s">
        <v>1486</v>
      </c>
      <c r="K572" s="3262"/>
      <c r="L572" s="3262"/>
      <c r="M572" s="3262"/>
      <c r="N572" s="3262"/>
      <c r="O572" s="3262"/>
      <c r="P572" s="3262"/>
      <c r="Q572" s="3262"/>
      <c r="R572" s="3262"/>
      <c r="S572" s="3262"/>
      <c r="T572" s="3262"/>
      <c r="U572" s="3262"/>
      <c r="V572" s="3263"/>
      <c r="W572" s="3264" t="s">
        <v>2308</v>
      </c>
      <c r="X572" s="3069"/>
      <c r="Y572" s="3069"/>
      <c r="Z572" s="3070"/>
      <c r="AA572" s="3261" t="s">
        <v>1413</v>
      </c>
      <c r="AB572" s="3262"/>
      <c r="AC572" s="3262"/>
      <c r="AD572" s="3262"/>
      <c r="AE572" s="3262"/>
      <c r="AF572" s="3262"/>
      <c r="AG572" s="3263"/>
      <c r="AH572" s="3209" t="s">
        <v>1394</v>
      </c>
      <c r="AI572" s="3210"/>
      <c r="AJ572" s="3210"/>
      <c r="AK572" s="3210"/>
      <c r="AL572" s="3210"/>
      <c r="AM572" s="3210"/>
      <c r="AN572" s="3210"/>
      <c r="AO572" s="3279"/>
    </row>
    <row r="573" spans="1:41" ht="13.5" customHeight="1">
      <c r="A573" s="3277"/>
      <c r="B573" s="3262"/>
      <c r="C573" s="3262"/>
      <c r="D573" s="3262"/>
      <c r="E573" s="3262"/>
      <c r="F573" s="3262"/>
      <c r="G573" s="3262"/>
      <c r="H573" s="3262"/>
      <c r="I573" s="3263"/>
      <c r="J573" s="3261" t="s">
        <v>1487</v>
      </c>
      <c r="K573" s="3262"/>
      <c r="L573" s="3262"/>
      <c r="M573" s="3262"/>
      <c r="N573" s="3262"/>
      <c r="O573" s="3262"/>
      <c r="P573" s="3262"/>
      <c r="Q573" s="3262"/>
      <c r="R573" s="3262"/>
      <c r="S573" s="3262"/>
      <c r="T573" s="3262"/>
      <c r="U573" s="3262"/>
      <c r="V573" s="3263"/>
      <c r="W573" s="3264"/>
      <c r="X573" s="3069"/>
      <c r="Y573" s="3069"/>
      <c r="Z573" s="3070"/>
      <c r="AA573" s="3261"/>
      <c r="AB573" s="3262"/>
      <c r="AC573" s="3262"/>
      <c r="AD573" s="3262"/>
      <c r="AE573" s="3262"/>
      <c r="AF573" s="3262"/>
      <c r="AG573" s="3263"/>
      <c r="AH573" s="3209"/>
      <c r="AI573" s="3210"/>
      <c r="AJ573" s="3210"/>
      <c r="AK573" s="3210"/>
      <c r="AL573" s="3210"/>
      <c r="AM573" s="3210"/>
      <c r="AN573" s="3210"/>
      <c r="AO573" s="3279"/>
    </row>
    <row r="574" spans="1:41" ht="13.5" customHeight="1">
      <c r="A574" s="3277" t="s">
        <v>2235</v>
      </c>
      <c r="B574" s="3262"/>
      <c r="C574" s="3262"/>
      <c r="D574" s="3262"/>
      <c r="E574" s="3262"/>
      <c r="F574" s="3262"/>
      <c r="G574" s="3262"/>
      <c r="H574" s="3262"/>
      <c r="I574" s="3263"/>
      <c r="J574" s="3261" t="s">
        <v>1488</v>
      </c>
      <c r="K574" s="3262"/>
      <c r="L574" s="3262"/>
      <c r="M574" s="3262"/>
      <c r="N574" s="3262"/>
      <c r="O574" s="3262"/>
      <c r="P574" s="3262"/>
      <c r="Q574" s="3262"/>
      <c r="R574" s="3262"/>
      <c r="S574" s="3262"/>
      <c r="T574" s="3262"/>
      <c r="U574" s="3262"/>
      <c r="V574" s="3263"/>
      <c r="W574" s="3264" t="s">
        <v>2314</v>
      </c>
      <c r="X574" s="3069"/>
      <c r="Y574" s="3069"/>
      <c r="Z574" s="3070"/>
      <c r="AA574" s="3261" t="s">
        <v>1386</v>
      </c>
      <c r="AB574" s="3262"/>
      <c r="AC574" s="3262"/>
      <c r="AD574" s="3262"/>
      <c r="AE574" s="3262"/>
      <c r="AF574" s="3262"/>
      <c r="AG574" s="3263"/>
      <c r="AH574" s="3209" t="s">
        <v>1396</v>
      </c>
      <c r="AI574" s="3210"/>
      <c r="AJ574" s="3210"/>
      <c r="AK574" s="3210"/>
      <c r="AL574" s="3210"/>
      <c r="AM574" s="3210"/>
      <c r="AN574" s="3210"/>
      <c r="AO574" s="3279"/>
    </row>
    <row r="575" spans="1:41" ht="13.5" customHeight="1">
      <c r="A575" s="3277" t="s">
        <v>2236</v>
      </c>
      <c r="B575" s="3262"/>
      <c r="C575" s="3262"/>
      <c r="D575" s="3262"/>
      <c r="E575" s="3262"/>
      <c r="F575" s="3262"/>
      <c r="G575" s="3262"/>
      <c r="H575" s="3262"/>
      <c r="I575" s="3263"/>
      <c r="J575" s="3261" t="s">
        <v>1489</v>
      </c>
      <c r="K575" s="3262"/>
      <c r="L575" s="3262"/>
      <c r="M575" s="3262"/>
      <c r="N575" s="3262"/>
      <c r="O575" s="3262"/>
      <c r="P575" s="3262"/>
      <c r="Q575" s="3262"/>
      <c r="R575" s="3262"/>
      <c r="S575" s="3262"/>
      <c r="T575" s="3262"/>
      <c r="U575" s="3262"/>
      <c r="V575" s="3263"/>
      <c r="W575" s="3264" t="s">
        <v>2315</v>
      </c>
      <c r="X575" s="3069"/>
      <c r="Y575" s="3069"/>
      <c r="Z575" s="3070"/>
      <c r="AA575" s="3261" t="s">
        <v>1519</v>
      </c>
      <c r="AB575" s="3262"/>
      <c r="AC575" s="3262"/>
      <c r="AD575" s="3262"/>
      <c r="AE575" s="3262"/>
      <c r="AF575" s="3262"/>
      <c r="AG575" s="3263"/>
      <c r="AH575" s="3209" t="s">
        <v>1533</v>
      </c>
      <c r="AI575" s="3210"/>
      <c r="AJ575" s="3210"/>
      <c r="AK575" s="3210"/>
      <c r="AL575" s="3210"/>
      <c r="AM575" s="3210"/>
      <c r="AN575" s="3210"/>
      <c r="AO575" s="3279"/>
    </row>
    <row r="576" spans="1:41" ht="13.5" customHeight="1">
      <c r="A576" s="3277" t="s">
        <v>2236</v>
      </c>
      <c r="B576" s="3262"/>
      <c r="C576" s="3262"/>
      <c r="D576" s="3262"/>
      <c r="E576" s="3262"/>
      <c r="F576" s="3262"/>
      <c r="G576" s="3262"/>
      <c r="H576" s="3262"/>
      <c r="I576" s="3263"/>
      <c r="J576" s="3261" t="s">
        <v>2288</v>
      </c>
      <c r="K576" s="3262"/>
      <c r="L576" s="3262"/>
      <c r="M576" s="3262"/>
      <c r="N576" s="3262"/>
      <c r="O576" s="3262"/>
      <c r="P576" s="3262"/>
      <c r="Q576" s="3262"/>
      <c r="R576" s="3262"/>
      <c r="S576" s="3262"/>
      <c r="T576" s="3262"/>
      <c r="U576" s="3262"/>
      <c r="V576" s="3263"/>
      <c r="W576" s="3264" t="s">
        <v>1503</v>
      </c>
      <c r="X576" s="3069"/>
      <c r="Y576" s="3069"/>
      <c r="Z576" s="3070"/>
      <c r="AA576" s="3261" t="s">
        <v>1520</v>
      </c>
      <c r="AB576" s="3262"/>
      <c r="AC576" s="3262"/>
      <c r="AD576" s="3262"/>
      <c r="AE576" s="3262"/>
      <c r="AF576" s="3262"/>
      <c r="AG576" s="3263"/>
      <c r="AH576" s="3209" t="s">
        <v>1394</v>
      </c>
      <c r="AI576" s="3210"/>
      <c r="AJ576" s="3210"/>
      <c r="AK576" s="3210"/>
      <c r="AL576" s="3210"/>
      <c r="AM576" s="3210"/>
      <c r="AN576" s="3210"/>
      <c r="AO576" s="3279"/>
    </row>
    <row r="577" spans="1:41" ht="13.5" customHeight="1">
      <c r="A577" s="3277" t="s">
        <v>2236</v>
      </c>
      <c r="B577" s="3262"/>
      <c r="C577" s="3262"/>
      <c r="D577" s="3262"/>
      <c r="E577" s="3262"/>
      <c r="F577" s="3262"/>
      <c r="G577" s="3262"/>
      <c r="H577" s="3262"/>
      <c r="I577" s="3263"/>
      <c r="J577" s="3261" t="s">
        <v>1676</v>
      </c>
      <c r="K577" s="3262"/>
      <c r="L577" s="3262"/>
      <c r="M577" s="3262"/>
      <c r="N577" s="3262"/>
      <c r="O577" s="3262"/>
      <c r="P577" s="3262"/>
      <c r="Q577" s="3262"/>
      <c r="R577" s="3262"/>
      <c r="S577" s="3262"/>
      <c r="T577" s="3262"/>
      <c r="U577" s="3262"/>
      <c r="V577" s="3263"/>
      <c r="W577" s="3264" t="s">
        <v>1504</v>
      </c>
      <c r="X577" s="3069"/>
      <c r="Y577" s="3069"/>
      <c r="Z577" s="3070"/>
      <c r="AA577" s="3261" t="s">
        <v>1413</v>
      </c>
      <c r="AB577" s="3262"/>
      <c r="AC577" s="3262"/>
      <c r="AD577" s="3262"/>
      <c r="AE577" s="3262"/>
      <c r="AF577" s="3262"/>
      <c r="AG577" s="3263"/>
      <c r="AH577" s="3209" t="s">
        <v>1394</v>
      </c>
      <c r="AI577" s="3210"/>
      <c r="AJ577" s="3210"/>
      <c r="AK577" s="3210"/>
      <c r="AL577" s="3210"/>
      <c r="AM577" s="3210"/>
      <c r="AN577" s="3210"/>
      <c r="AO577" s="3279"/>
    </row>
    <row r="578" spans="1:41" ht="13.5" customHeight="1">
      <c r="A578" s="3277"/>
      <c r="B578" s="3262"/>
      <c r="C578" s="3262"/>
      <c r="D578" s="3262"/>
      <c r="E578" s="3262"/>
      <c r="F578" s="3262"/>
      <c r="G578" s="3262"/>
      <c r="H578" s="3262"/>
      <c r="I578" s="3263"/>
      <c r="J578" s="3261" t="s">
        <v>1677</v>
      </c>
      <c r="K578" s="3262"/>
      <c r="L578" s="3262"/>
      <c r="M578" s="3262"/>
      <c r="N578" s="3262"/>
      <c r="O578" s="3262"/>
      <c r="P578" s="3262"/>
      <c r="Q578" s="3262"/>
      <c r="R578" s="3262"/>
      <c r="S578" s="3262"/>
      <c r="T578" s="3262"/>
      <c r="U578" s="3262"/>
      <c r="V578" s="3263"/>
      <c r="W578" s="3264" t="s">
        <v>1504</v>
      </c>
      <c r="X578" s="3069"/>
      <c r="Y578" s="3069"/>
      <c r="Z578" s="3070"/>
      <c r="AA578" s="3261"/>
      <c r="AB578" s="3262"/>
      <c r="AC578" s="3262"/>
      <c r="AD578" s="3262"/>
      <c r="AE578" s="3262"/>
      <c r="AF578" s="3262"/>
      <c r="AG578" s="3263"/>
      <c r="AH578" s="3209"/>
      <c r="AI578" s="3210"/>
      <c r="AJ578" s="3210"/>
      <c r="AK578" s="3210"/>
      <c r="AL578" s="3210"/>
      <c r="AM578" s="3210"/>
      <c r="AN578" s="3210"/>
      <c r="AO578" s="3279"/>
    </row>
    <row r="579" spans="1:41" ht="13.5" customHeight="1">
      <c r="A579" s="3277" t="s">
        <v>2236</v>
      </c>
      <c r="B579" s="3262"/>
      <c r="C579" s="3262"/>
      <c r="D579" s="3262"/>
      <c r="E579" s="3262"/>
      <c r="F579" s="3262"/>
      <c r="G579" s="3262"/>
      <c r="H579" s="3262"/>
      <c r="I579" s="3263"/>
      <c r="J579" s="3280" t="s">
        <v>1490</v>
      </c>
      <c r="K579" s="3281"/>
      <c r="L579" s="3281"/>
      <c r="M579" s="3281"/>
      <c r="N579" s="3281"/>
      <c r="O579" s="3281"/>
      <c r="P579" s="3281"/>
      <c r="Q579" s="3281"/>
      <c r="R579" s="3281"/>
      <c r="S579" s="3281"/>
      <c r="T579" s="3281"/>
      <c r="U579" s="3281"/>
      <c r="V579" s="3282"/>
      <c r="W579" s="3264" t="s">
        <v>2309</v>
      </c>
      <c r="X579" s="3069"/>
      <c r="Y579" s="3069"/>
      <c r="Z579" s="3070"/>
      <c r="AA579" s="3261" t="s">
        <v>1413</v>
      </c>
      <c r="AB579" s="3262"/>
      <c r="AC579" s="3262"/>
      <c r="AD579" s="3262"/>
      <c r="AE579" s="3262"/>
      <c r="AF579" s="3262"/>
      <c r="AG579" s="3263"/>
      <c r="AH579" s="3209" t="s">
        <v>1394</v>
      </c>
      <c r="AI579" s="3210"/>
      <c r="AJ579" s="3210"/>
      <c r="AK579" s="3210"/>
      <c r="AL579" s="3210"/>
      <c r="AM579" s="3210"/>
      <c r="AN579" s="3210"/>
      <c r="AO579" s="3279"/>
    </row>
    <row r="580" spans="1:41" ht="13.5" customHeight="1">
      <c r="A580" s="3277"/>
      <c r="B580" s="3262"/>
      <c r="C580" s="3262"/>
      <c r="D580" s="3262"/>
      <c r="E580" s="3262"/>
      <c r="F580" s="3262"/>
      <c r="G580" s="3262"/>
      <c r="H580" s="3262"/>
      <c r="I580" s="3263"/>
      <c r="J580" s="3280"/>
      <c r="K580" s="3281"/>
      <c r="L580" s="3281"/>
      <c r="M580" s="3281"/>
      <c r="N580" s="3281"/>
      <c r="O580" s="3281"/>
      <c r="P580" s="3281"/>
      <c r="Q580" s="3281"/>
      <c r="R580" s="3281"/>
      <c r="S580" s="3281"/>
      <c r="T580" s="3281"/>
      <c r="U580" s="3281"/>
      <c r="V580" s="3282"/>
      <c r="W580" s="3264"/>
      <c r="X580" s="3069"/>
      <c r="Y580" s="3069"/>
      <c r="Z580" s="3070"/>
      <c r="AA580" s="3261"/>
      <c r="AB580" s="3262"/>
      <c r="AC580" s="3262"/>
      <c r="AD580" s="3262"/>
      <c r="AE580" s="3262"/>
      <c r="AF580" s="3262"/>
      <c r="AG580" s="3263"/>
      <c r="AH580" s="3209"/>
      <c r="AI580" s="3210"/>
      <c r="AJ580" s="3210"/>
      <c r="AK580" s="3210"/>
      <c r="AL580" s="3210"/>
      <c r="AM580" s="3210"/>
      <c r="AN580" s="3210"/>
      <c r="AO580" s="3279"/>
    </row>
    <row r="581" spans="1:41" ht="13.5" customHeight="1">
      <c r="A581" s="3277" t="s">
        <v>2236</v>
      </c>
      <c r="B581" s="3262"/>
      <c r="C581" s="3262"/>
      <c r="D581" s="3262"/>
      <c r="E581" s="3262"/>
      <c r="F581" s="3262"/>
      <c r="G581" s="3262"/>
      <c r="H581" s="3262"/>
      <c r="I581" s="3263"/>
      <c r="J581" s="3280" t="s">
        <v>1491</v>
      </c>
      <c r="K581" s="3281"/>
      <c r="L581" s="3281"/>
      <c r="M581" s="3281"/>
      <c r="N581" s="3281"/>
      <c r="O581" s="3281"/>
      <c r="P581" s="3281"/>
      <c r="Q581" s="3281"/>
      <c r="R581" s="3281"/>
      <c r="S581" s="3281"/>
      <c r="T581" s="3281"/>
      <c r="U581" s="3281"/>
      <c r="V581" s="3282"/>
      <c r="W581" s="3264" t="s">
        <v>2309</v>
      </c>
      <c r="X581" s="3069"/>
      <c r="Y581" s="3069"/>
      <c r="Z581" s="3070"/>
      <c r="AA581" s="3261" t="s">
        <v>1413</v>
      </c>
      <c r="AB581" s="3262"/>
      <c r="AC581" s="3262"/>
      <c r="AD581" s="3262"/>
      <c r="AE581" s="3262"/>
      <c r="AF581" s="3262"/>
      <c r="AG581" s="3263"/>
      <c r="AH581" s="3209" t="s">
        <v>1394</v>
      </c>
      <c r="AI581" s="3210"/>
      <c r="AJ581" s="3210"/>
      <c r="AK581" s="3210"/>
      <c r="AL581" s="3210"/>
      <c r="AM581" s="3210"/>
      <c r="AN581" s="3210"/>
      <c r="AO581" s="3279"/>
    </row>
    <row r="582" spans="1:41" ht="13.5" customHeight="1">
      <c r="A582" s="3277"/>
      <c r="B582" s="3262"/>
      <c r="C582" s="3262"/>
      <c r="D582" s="3262"/>
      <c r="E582" s="3262"/>
      <c r="F582" s="3262"/>
      <c r="G582" s="3262"/>
      <c r="H582" s="3262"/>
      <c r="I582" s="3263"/>
      <c r="J582" s="3280"/>
      <c r="K582" s="3281"/>
      <c r="L582" s="3281"/>
      <c r="M582" s="3281"/>
      <c r="N582" s="3281"/>
      <c r="O582" s="3281"/>
      <c r="P582" s="3281"/>
      <c r="Q582" s="3281"/>
      <c r="R582" s="3281"/>
      <c r="S582" s="3281"/>
      <c r="T582" s="3281"/>
      <c r="U582" s="3281"/>
      <c r="V582" s="3282"/>
      <c r="W582" s="3264"/>
      <c r="X582" s="3069"/>
      <c r="Y582" s="3069"/>
      <c r="Z582" s="3070"/>
      <c r="AA582" s="3261"/>
      <c r="AB582" s="3262"/>
      <c r="AC582" s="3262"/>
      <c r="AD582" s="3262"/>
      <c r="AE582" s="3262"/>
      <c r="AF582" s="3262"/>
      <c r="AG582" s="3263"/>
      <c r="AH582" s="3209"/>
      <c r="AI582" s="3210"/>
      <c r="AJ582" s="3210"/>
      <c r="AK582" s="3210"/>
      <c r="AL582" s="3210"/>
      <c r="AM582" s="3210"/>
      <c r="AN582" s="3210"/>
      <c r="AO582" s="3279"/>
    </row>
    <row r="583" spans="1:41" ht="13.5" customHeight="1">
      <c r="A583" s="3277" t="s">
        <v>2236</v>
      </c>
      <c r="B583" s="3262"/>
      <c r="C583" s="3262"/>
      <c r="D583" s="3262"/>
      <c r="E583" s="3262"/>
      <c r="F583" s="3262"/>
      <c r="G583" s="3262"/>
      <c r="H583" s="3262"/>
      <c r="I583" s="3263"/>
      <c r="J583" s="3261" t="s">
        <v>1492</v>
      </c>
      <c r="K583" s="3262"/>
      <c r="L583" s="3262"/>
      <c r="M583" s="3262"/>
      <c r="N583" s="3262"/>
      <c r="O583" s="3262"/>
      <c r="P583" s="3262"/>
      <c r="Q583" s="3262"/>
      <c r="R583" s="3262"/>
      <c r="S583" s="3262"/>
      <c r="T583" s="3262"/>
      <c r="U583" s="3262"/>
      <c r="V583" s="3263"/>
      <c r="W583" s="3264" t="s">
        <v>2309</v>
      </c>
      <c r="X583" s="3069"/>
      <c r="Y583" s="3069"/>
      <c r="Z583" s="3070"/>
      <c r="AA583" s="3261" t="s">
        <v>1413</v>
      </c>
      <c r="AB583" s="3262"/>
      <c r="AC583" s="3262"/>
      <c r="AD583" s="3262"/>
      <c r="AE583" s="3262"/>
      <c r="AF583" s="3262"/>
      <c r="AG583" s="3263"/>
      <c r="AH583" s="3209" t="s">
        <v>1394</v>
      </c>
      <c r="AI583" s="3210"/>
      <c r="AJ583" s="3210"/>
      <c r="AK583" s="3210"/>
      <c r="AL583" s="3210"/>
      <c r="AM583" s="3210"/>
      <c r="AN583" s="3210"/>
      <c r="AO583" s="3279"/>
    </row>
    <row r="584" spans="1:41" ht="13.5" customHeight="1">
      <c r="A584" s="3277" t="s">
        <v>2236</v>
      </c>
      <c r="B584" s="3262"/>
      <c r="C584" s="3262"/>
      <c r="D584" s="3262"/>
      <c r="E584" s="3262"/>
      <c r="F584" s="3262"/>
      <c r="G584" s="3262"/>
      <c r="H584" s="3262"/>
      <c r="I584" s="3263"/>
      <c r="J584" s="3261" t="s">
        <v>1493</v>
      </c>
      <c r="K584" s="3262"/>
      <c r="L584" s="3262"/>
      <c r="M584" s="3262"/>
      <c r="N584" s="3262"/>
      <c r="O584" s="3262"/>
      <c r="P584" s="3262"/>
      <c r="Q584" s="3262"/>
      <c r="R584" s="3262"/>
      <c r="S584" s="3262"/>
      <c r="T584" s="3262"/>
      <c r="U584" s="3262"/>
      <c r="V584" s="3263"/>
      <c r="W584" s="3264" t="s">
        <v>2309</v>
      </c>
      <c r="X584" s="3069"/>
      <c r="Y584" s="3069"/>
      <c r="Z584" s="3070"/>
      <c r="AA584" s="3261" t="s">
        <v>1413</v>
      </c>
      <c r="AB584" s="3262"/>
      <c r="AC584" s="3262"/>
      <c r="AD584" s="3262"/>
      <c r="AE584" s="3262"/>
      <c r="AF584" s="3262"/>
      <c r="AG584" s="3263"/>
      <c r="AH584" s="3209" t="s">
        <v>1394</v>
      </c>
      <c r="AI584" s="3210"/>
      <c r="AJ584" s="3210"/>
      <c r="AK584" s="3210"/>
      <c r="AL584" s="3210"/>
      <c r="AM584" s="3210"/>
      <c r="AN584" s="3210"/>
      <c r="AO584" s="3279"/>
    </row>
    <row r="585" spans="1:41" ht="13.5" customHeight="1">
      <c r="A585" s="3277" t="s">
        <v>2236</v>
      </c>
      <c r="B585" s="3262"/>
      <c r="C585" s="3262"/>
      <c r="D585" s="3262"/>
      <c r="E585" s="3262"/>
      <c r="F585" s="3262"/>
      <c r="G585" s="3262"/>
      <c r="H585" s="3262"/>
      <c r="I585" s="3263"/>
      <c r="J585" s="3261" t="s">
        <v>2237</v>
      </c>
      <c r="K585" s="3262"/>
      <c r="L585" s="3262"/>
      <c r="M585" s="3262"/>
      <c r="N585" s="3262"/>
      <c r="O585" s="3262"/>
      <c r="P585" s="3262"/>
      <c r="Q585" s="3262"/>
      <c r="R585" s="3262"/>
      <c r="S585" s="3262"/>
      <c r="T585" s="3262"/>
      <c r="U585" s="3262"/>
      <c r="V585" s="3263"/>
      <c r="W585" s="3264" t="s">
        <v>2309</v>
      </c>
      <c r="X585" s="3069"/>
      <c r="Y585" s="3069"/>
      <c r="Z585" s="3070"/>
      <c r="AA585" s="3261" t="s">
        <v>1413</v>
      </c>
      <c r="AB585" s="3262"/>
      <c r="AC585" s="3262"/>
      <c r="AD585" s="3262"/>
      <c r="AE585" s="3262"/>
      <c r="AF585" s="3262"/>
      <c r="AG585" s="3263"/>
      <c r="AH585" s="3209" t="s">
        <v>1394</v>
      </c>
      <c r="AI585" s="3210"/>
      <c r="AJ585" s="3210"/>
      <c r="AK585" s="3210"/>
      <c r="AL585" s="3210"/>
      <c r="AM585" s="3210"/>
      <c r="AN585" s="3210"/>
      <c r="AO585" s="3279"/>
    </row>
    <row r="586" spans="1:41" ht="13.5" customHeight="1">
      <c r="A586" s="3277" t="s">
        <v>2238</v>
      </c>
      <c r="B586" s="3262"/>
      <c r="C586" s="3262"/>
      <c r="D586" s="3262"/>
      <c r="E586" s="3262"/>
      <c r="F586" s="3262"/>
      <c r="G586" s="3262"/>
      <c r="H586" s="3262"/>
      <c r="I586" s="3263"/>
      <c r="J586" s="3261" t="s">
        <v>1494</v>
      </c>
      <c r="K586" s="3262"/>
      <c r="L586" s="3262"/>
      <c r="M586" s="3262"/>
      <c r="N586" s="3262"/>
      <c r="O586" s="3262"/>
      <c r="P586" s="3262"/>
      <c r="Q586" s="3262"/>
      <c r="R586" s="3262"/>
      <c r="S586" s="3262"/>
      <c r="T586" s="3262"/>
      <c r="U586" s="3262"/>
      <c r="V586" s="3263"/>
      <c r="W586" s="3264" t="s">
        <v>2316</v>
      </c>
      <c r="X586" s="3069"/>
      <c r="Y586" s="3069"/>
      <c r="Z586" s="3070"/>
      <c r="AA586" s="3261" t="s">
        <v>1381</v>
      </c>
      <c r="AB586" s="3262"/>
      <c r="AC586" s="3262"/>
      <c r="AD586" s="3262"/>
      <c r="AE586" s="3262"/>
      <c r="AF586" s="3262"/>
      <c r="AG586" s="3263"/>
      <c r="AH586" s="3209" t="s">
        <v>1394</v>
      </c>
      <c r="AI586" s="3210"/>
      <c r="AJ586" s="3210"/>
      <c r="AK586" s="3210"/>
      <c r="AL586" s="3210"/>
      <c r="AM586" s="3210"/>
      <c r="AN586" s="3210"/>
      <c r="AO586" s="3279"/>
    </row>
    <row r="587" spans="1:41" ht="13.5" customHeight="1">
      <c r="A587" s="3277" t="s">
        <v>2238</v>
      </c>
      <c r="B587" s="3262"/>
      <c r="C587" s="3262"/>
      <c r="D587" s="3262"/>
      <c r="E587" s="3262"/>
      <c r="F587" s="3262"/>
      <c r="G587" s="3262"/>
      <c r="H587" s="3262"/>
      <c r="I587" s="3263"/>
      <c r="J587" s="3261" t="s">
        <v>1495</v>
      </c>
      <c r="K587" s="3262"/>
      <c r="L587" s="3262"/>
      <c r="M587" s="3262"/>
      <c r="N587" s="3262"/>
      <c r="O587" s="3262"/>
      <c r="P587" s="3262"/>
      <c r="Q587" s="3262"/>
      <c r="R587" s="3262"/>
      <c r="S587" s="3262"/>
      <c r="T587" s="3262"/>
      <c r="U587" s="3262"/>
      <c r="V587" s="3263"/>
      <c r="W587" s="3264" t="s">
        <v>2317</v>
      </c>
      <c r="X587" s="3069"/>
      <c r="Y587" s="3069"/>
      <c r="Z587" s="3070"/>
      <c r="AA587" s="3261" t="s">
        <v>1386</v>
      </c>
      <c r="AB587" s="3262"/>
      <c r="AC587" s="3262"/>
      <c r="AD587" s="3262"/>
      <c r="AE587" s="3262"/>
      <c r="AF587" s="3262"/>
      <c r="AG587" s="3263"/>
      <c r="AH587" s="3209" t="s">
        <v>1396</v>
      </c>
      <c r="AI587" s="3210"/>
      <c r="AJ587" s="3210"/>
      <c r="AK587" s="3210"/>
      <c r="AL587" s="3210"/>
      <c r="AM587" s="3210"/>
      <c r="AN587" s="3210"/>
      <c r="AO587" s="3279"/>
    </row>
    <row r="588" spans="1:41" ht="13.5" customHeight="1">
      <c r="A588" s="3277" t="s">
        <v>2238</v>
      </c>
      <c r="B588" s="3262"/>
      <c r="C588" s="3262"/>
      <c r="D588" s="3262"/>
      <c r="E588" s="3262"/>
      <c r="F588" s="3262"/>
      <c r="G588" s="3262"/>
      <c r="H588" s="3262"/>
      <c r="I588" s="3263"/>
      <c r="J588" s="3261" t="s">
        <v>1496</v>
      </c>
      <c r="K588" s="3262"/>
      <c r="L588" s="3262"/>
      <c r="M588" s="3262"/>
      <c r="N588" s="3262"/>
      <c r="O588" s="3262"/>
      <c r="P588" s="3262"/>
      <c r="Q588" s="3262"/>
      <c r="R588" s="3262"/>
      <c r="S588" s="3262"/>
      <c r="T588" s="3262"/>
      <c r="U588" s="3262"/>
      <c r="V588" s="3263"/>
      <c r="W588" s="3264" t="s">
        <v>2309</v>
      </c>
      <c r="X588" s="3069"/>
      <c r="Y588" s="3069"/>
      <c r="Z588" s="3070"/>
      <c r="AA588" s="3261" t="s">
        <v>1449</v>
      </c>
      <c r="AB588" s="3262"/>
      <c r="AC588" s="3262"/>
      <c r="AD588" s="3262"/>
      <c r="AE588" s="3262"/>
      <c r="AF588" s="3262"/>
      <c r="AG588" s="3263"/>
      <c r="AH588" s="3209" t="s">
        <v>1534</v>
      </c>
      <c r="AI588" s="3210"/>
      <c r="AJ588" s="3210"/>
      <c r="AK588" s="3210"/>
      <c r="AL588" s="3210"/>
      <c r="AM588" s="3210"/>
      <c r="AN588" s="3210"/>
      <c r="AO588" s="3279"/>
    </row>
    <row r="589" spans="1:41" ht="13.5" customHeight="1">
      <c r="A589" s="3277" t="s">
        <v>2238</v>
      </c>
      <c r="B589" s="3262"/>
      <c r="C589" s="3262"/>
      <c r="D589" s="3262"/>
      <c r="E589" s="3262"/>
      <c r="F589" s="3262"/>
      <c r="G589" s="3262"/>
      <c r="H589" s="3262"/>
      <c r="I589" s="3263"/>
      <c r="J589" s="3261" t="s">
        <v>2239</v>
      </c>
      <c r="K589" s="3262"/>
      <c r="L589" s="3262"/>
      <c r="M589" s="3262"/>
      <c r="N589" s="3262"/>
      <c r="O589" s="3262"/>
      <c r="P589" s="3262"/>
      <c r="Q589" s="3262"/>
      <c r="R589" s="3262"/>
      <c r="S589" s="3262"/>
      <c r="T589" s="3262"/>
      <c r="U589" s="3262"/>
      <c r="V589" s="3263"/>
      <c r="W589" s="3264" t="s">
        <v>1505</v>
      </c>
      <c r="X589" s="3069"/>
      <c r="Y589" s="3069"/>
      <c r="Z589" s="3070"/>
      <c r="AA589" s="3261" t="s">
        <v>1521</v>
      </c>
      <c r="AB589" s="3262"/>
      <c r="AC589" s="3262"/>
      <c r="AD589" s="3262"/>
      <c r="AE589" s="3262"/>
      <c r="AF589" s="3262"/>
      <c r="AG589" s="3263"/>
      <c r="AH589" s="3209" t="s">
        <v>1396</v>
      </c>
      <c r="AI589" s="3210"/>
      <c r="AJ589" s="3210"/>
      <c r="AK589" s="3210"/>
      <c r="AL589" s="3210"/>
      <c r="AM589" s="3210"/>
      <c r="AN589" s="3210"/>
      <c r="AO589" s="3279"/>
    </row>
    <row r="590" spans="1:41" ht="13.5" customHeight="1">
      <c r="A590" s="3547"/>
      <c r="B590" s="3548"/>
      <c r="C590" s="3548"/>
      <c r="D590" s="3548"/>
      <c r="E590" s="3548"/>
      <c r="F590" s="3548"/>
      <c r="G590" s="3548"/>
      <c r="H590" s="3548"/>
      <c r="I590" s="3549"/>
      <c r="J590" s="3261"/>
      <c r="K590" s="3262"/>
      <c r="L590" s="3262"/>
      <c r="M590" s="3262"/>
      <c r="N590" s="3262"/>
      <c r="O590" s="3262"/>
      <c r="P590" s="3262"/>
      <c r="Q590" s="3262"/>
      <c r="R590" s="3262"/>
      <c r="S590" s="3262"/>
      <c r="T590" s="3262"/>
      <c r="U590" s="3262"/>
      <c r="V590" s="3263"/>
      <c r="W590" s="3264" t="s">
        <v>1675</v>
      </c>
      <c r="X590" s="3069"/>
      <c r="Y590" s="3069"/>
      <c r="Z590" s="3070"/>
      <c r="AA590" s="3261"/>
      <c r="AB590" s="3262"/>
      <c r="AC590" s="3262"/>
      <c r="AD590" s="3262"/>
      <c r="AE590" s="3262"/>
      <c r="AF590" s="3262"/>
      <c r="AG590" s="3263"/>
      <c r="AH590" s="3209"/>
      <c r="AI590" s="3210"/>
      <c r="AJ590" s="3210"/>
      <c r="AK590" s="3210"/>
      <c r="AL590" s="3210"/>
      <c r="AM590" s="3210"/>
      <c r="AN590" s="3210"/>
      <c r="AO590" s="3279"/>
    </row>
    <row r="591" spans="1:41" ht="13.5" customHeight="1">
      <c r="A591" s="3277" t="s">
        <v>2238</v>
      </c>
      <c r="B591" s="3262"/>
      <c r="C591" s="3262"/>
      <c r="D591" s="3262"/>
      <c r="E591" s="3262"/>
      <c r="F591" s="3262"/>
      <c r="G591" s="3262"/>
      <c r="H591" s="3262"/>
      <c r="I591" s="3263"/>
      <c r="J591" s="3261" t="s">
        <v>1497</v>
      </c>
      <c r="K591" s="3262"/>
      <c r="L591" s="3262"/>
      <c r="M591" s="3262"/>
      <c r="N591" s="3262"/>
      <c r="O591" s="3262"/>
      <c r="P591" s="3262"/>
      <c r="Q591" s="3262"/>
      <c r="R591" s="3262"/>
      <c r="S591" s="3262"/>
      <c r="T591" s="3262"/>
      <c r="U591" s="3262"/>
      <c r="V591" s="3263"/>
      <c r="W591" s="3264" t="s">
        <v>2318</v>
      </c>
      <c r="X591" s="3069"/>
      <c r="Y591" s="3069"/>
      <c r="Z591" s="3070"/>
      <c r="AA591" s="3261" t="s">
        <v>1381</v>
      </c>
      <c r="AB591" s="3262"/>
      <c r="AC591" s="3262"/>
      <c r="AD591" s="3262"/>
      <c r="AE591" s="3262"/>
      <c r="AF591" s="3262"/>
      <c r="AG591" s="3263"/>
      <c r="AH591" s="3209" t="s">
        <v>1394</v>
      </c>
      <c r="AI591" s="3210"/>
      <c r="AJ591" s="3210"/>
      <c r="AK591" s="3210"/>
      <c r="AL591" s="3210"/>
      <c r="AM591" s="3210"/>
      <c r="AN591" s="3210"/>
      <c r="AO591" s="3279"/>
    </row>
    <row r="592" spans="1:41" ht="13.5" customHeight="1">
      <c r="A592" s="3277" t="s">
        <v>2240</v>
      </c>
      <c r="B592" s="3262"/>
      <c r="C592" s="3262"/>
      <c r="D592" s="3262"/>
      <c r="E592" s="3262"/>
      <c r="F592" s="3262"/>
      <c r="G592" s="3262"/>
      <c r="H592" s="3262"/>
      <c r="I592" s="3263"/>
      <c r="J592" s="3261" t="s">
        <v>1498</v>
      </c>
      <c r="K592" s="3262"/>
      <c r="L592" s="3262"/>
      <c r="M592" s="3262"/>
      <c r="N592" s="3262"/>
      <c r="O592" s="3262"/>
      <c r="P592" s="3262"/>
      <c r="Q592" s="3262"/>
      <c r="R592" s="3262"/>
      <c r="S592" s="3262"/>
      <c r="T592" s="3262"/>
      <c r="U592" s="3262"/>
      <c r="V592" s="3263"/>
      <c r="W592" s="3264" t="s">
        <v>2293</v>
      </c>
      <c r="X592" s="3069"/>
      <c r="Y592" s="3069"/>
      <c r="Z592" s="3070"/>
      <c r="AA592" s="3261" t="s">
        <v>1413</v>
      </c>
      <c r="AB592" s="3262"/>
      <c r="AC592" s="3262"/>
      <c r="AD592" s="3262"/>
      <c r="AE592" s="3262"/>
      <c r="AF592" s="3262"/>
      <c r="AG592" s="3263"/>
      <c r="AH592" s="3684" t="s">
        <v>1394</v>
      </c>
      <c r="AI592" s="3548"/>
      <c r="AJ592" s="3548"/>
      <c r="AK592" s="3548"/>
      <c r="AL592" s="3548"/>
      <c r="AM592" s="3548"/>
      <c r="AN592" s="3548"/>
      <c r="AO592" s="3685"/>
    </row>
    <row r="593" spans="1:41" ht="13.5" customHeight="1">
      <c r="A593" s="3277" t="s">
        <v>2240</v>
      </c>
      <c r="B593" s="3262"/>
      <c r="C593" s="3262"/>
      <c r="D593" s="3262"/>
      <c r="E593" s="3262"/>
      <c r="F593" s="3262"/>
      <c r="G593" s="3262"/>
      <c r="H593" s="3262"/>
      <c r="I593" s="3263"/>
      <c r="J593" s="3261" t="s">
        <v>1535</v>
      </c>
      <c r="K593" s="3262"/>
      <c r="L593" s="3262"/>
      <c r="M593" s="3262"/>
      <c r="N593" s="3262"/>
      <c r="O593" s="3262"/>
      <c r="P593" s="3262"/>
      <c r="Q593" s="3262"/>
      <c r="R593" s="3262"/>
      <c r="S593" s="3262"/>
      <c r="T593" s="3262"/>
      <c r="U593" s="3262"/>
      <c r="V593" s="3263"/>
      <c r="W593" s="3264" t="s">
        <v>2290</v>
      </c>
      <c r="X593" s="3069"/>
      <c r="Y593" s="3069"/>
      <c r="Z593" s="3070"/>
      <c r="AA593" s="3261" t="s">
        <v>1572</v>
      </c>
      <c r="AB593" s="3262"/>
      <c r="AC593" s="3262"/>
      <c r="AD593" s="3262"/>
      <c r="AE593" s="3262"/>
      <c r="AF593" s="3262"/>
      <c r="AG593" s="3263"/>
      <c r="AH593" s="3684" t="s">
        <v>1581</v>
      </c>
      <c r="AI593" s="3548"/>
      <c r="AJ593" s="3548"/>
      <c r="AK593" s="3548"/>
      <c r="AL593" s="3548"/>
      <c r="AM593" s="3548"/>
      <c r="AN593" s="3548"/>
      <c r="AO593" s="3685"/>
    </row>
    <row r="594" spans="1:41" ht="13.5" customHeight="1">
      <c r="A594" s="3277" t="s">
        <v>2240</v>
      </c>
      <c r="B594" s="3262"/>
      <c r="C594" s="3262"/>
      <c r="D594" s="3262"/>
      <c r="E594" s="3262"/>
      <c r="F594" s="3262"/>
      <c r="G594" s="3262"/>
      <c r="H594" s="3262"/>
      <c r="I594" s="3263"/>
      <c r="J594" s="3261" t="s">
        <v>1536</v>
      </c>
      <c r="K594" s="3262"/>
      <c r="L594" s="3262"/>
      <c r="M594" s="3262"/>
      <c r="N594" s="3262"/>
      <c r="O594" s="3262"/>
      <c r="P594" s="3262"/>
      <c r="Q594" s="3262"/>
      <c r="R594" s="3262"/>
      <c r="S594" s="3262"/>
      <c r="T594" s="3262"/>
      <c r="U594" s="3262"/>
      <c r="V594" s="3263"/>
      <c r="W594" s="3264" t="s">
        <v>2309</v>
      </c>
      <c r="X594" s="3069"/>
      <c r="Y594" s="3069"/>
      <c r="Z594" s="3070"/>
      <c r="AA594" s="3261" t="s">
        <v>1386</v>
      </c>
      <c r="AB594" s="3262"/>
      <c r="AC594" s="3262"/>
      <c r="AD594" s="3262"/>
      <c r="AE594" s="3262"/>
      <c r="AF594" s="3262"/>
      <c r="AG594" s="3263"/>
      <c r="AH594" s="3209" t="s">
        <v>1396</v>
      </c>
      <c r="AI594" s="3210"/>
      <c r="AJ594" s="3210"/>
      <c r="AK594" s="3210"/>
      <c r="AL594" s="3210"/>
      <c r="AM594" s="3210"/>
      <c r="AN594" s="3210"/>
      <c r="AO594" s="3279"/>
    </row>
    <row r="595" spans="1:41" ht="13.5" customHeight="1">
      <c r="A595" s="3277" t="s">
        <v>2240</v>
      </c>
      <c r="B595" s="3262"/>
      <c r="C595" s="3262"/>
      <c r="D595" s="3262"/>
      <c r="E595" s="3262"/>
      <c r="F595" s="3262"/>
      <c r="G595" s="3262"/>
      <c r="H595" s="3262"/>
      <c r="I595" s="3263"/>
      <c r="J595" s="3261" t="s">
        <v>1537</v>
      </c>
      <c r="K595" s="3262"/>
      <c r="L595" s="3262"/>
      <c r="M595" s="3262"/>
      <c r="N595" s="3262"/>
      <c r="O595" s="3262"/>
      <c r="P595" s="3262"/>
      <c r="Q595" s="3262"/>
      <c r="R595" s="3262"/>
      <c r="S595" s="3262"/>
      <c r="T595" s="3262"/>
      <c r="U595" s="3262"/>
      <c r="V595" s="3263"/>
      <c r="W595" s="3264" t="s">
        <v>2293</v>
      </c>
      <c r="X595" s="3069"/>
      <c r="Y595" s="3069"/>
      <c r="Z595" s="3070"/>
      <c r="AA595" s="3261" t="s">
        <v>1446</v>
      </c>
      <c r="AB595" s="3262"/>
      <c r="AC595" s="3262"/>
      <c r="AD595" s="3262"/>
      <c r="AE595" s="3262"/>
      <c r="AF595" s="3262"/>
      <c r="AG595" s="3263"/>
      <c r="AH595" s="3209" t="s">
        <v>1454</v>
      </c>
      <c r="AI595" s="3210"/>
      <c r="AJ595" s="3210"/>
      <c r="AK595" s="3210"/>
      <c r="AL595" s="3210"/>
      <c r="AM595" s="3210"/>
      <c r="AN595" s="3210"/>
      <c r="AO595" s="3279"/>
    </row>
    <row r="596" spans="1:41" ht="13.5" customHeight="1">
      <c r="A596" s="3277" t="s">
        <v>2240</v>
      </c>
      <c r="B596" s="3262"/>
      <c r="C596" s="3262"/>
      <c r="D596" s="3262"/>
      <c r="E596" s="3262"/>
      <c r="F596" s="3262"/>
      <c r="G596" s="3262"/>
      <c r="H596" s="3262"/>
      <c r="I596" s="3263"/>
      <c r="J596" s="3261" t="s">
        <v>1538</v>
      </c>
      <c r="K596" s="3262"/>
      <c r="L596" s="3262"/>
      <c r="M596" s="3262"/>
      <c r="N596" s="3262"/>
      <c r="O596" s="3262"/>
      <c r="P596" s="3262"/>
      <c r="Q596" s="3262"/>
      <c r="R596" s="3262"/>
      <c r="S596" s="3262"/>
      <c r="T596" s="3262"/>
      <c r="U596" s="3262"/>
      <c r="V596" s="3263"/>
      <c r="W596" s="3264" t="s">
        <v>2290</v>
      </c>
      <c r="X596" s="3069"/>
      <c r="Y596" s="3069"/>
      <c r="Z596" s="3070"/>
      <c r="AA596" s="3261" t="s">
        <v>1389</v>
      </c>
      <c r="AB596" s="3262"/>
      <c r="AC596" s="3262"/>
      <c r="AD596" s="3262"/>
      <c r="AE596" s="3262"/>
      <c r="AF596" s="3262"/>
      <c r="AG596" s="3263"/>
      <c r="AH596" s="3209" t="s">
        <v>1582</v>
      </c>
      <c r="AI596" s="3210"/>
      <c r="AJ596" s="3210"/>
      <c r="AK596" s="3210"/>
      <c r="AL596" s="3210"/>
      <c r="AM596" s="3210"/>
      <c r="AN596" s="3210"/>
      <c r="AO596" s="3279"/>
    </row>
    <row r="597" spans="1:41" ht="13.5" customHeight="1">
      <c r="A597" s="3277" t="s">
        <v>2240</v>
      </c>
      <c r="B597" s="3262"/>
      <c r="C597" s="3262"/>
      <c r="D597" s="3262"/>
      <c r="E597" s="3262"/>
      <c r="F597" s="3262"/>
      <c r="G597" s="3262"/>
      <c r="H597" s="3262"/>
      <c r="I597" s="3263"/>
      <c r="J597" s="3261" t="s">
        <v>1539</v>
      </c>
      <c r="K597" s="3262"/>
      <c r="L597" s="3262"/>
      <c r="M597" s="3262"/>
      <c r="N597" s="3262"/>
      <c r="O597" s="3262"/>
      <c r="P597" s="3262"/>
      <c r="Q597" s="3262"/>
      <c r="R597" s="3262"/>
      <c r="S597" s="3262"/>
      <c r="T597" s="3262"/>
      <c r="U597" s="3262"/>
      <c r="V597" s="3263"/>
      <c r="W597" s="3264" t="s">
        <v>2290</v>
      </c>
      <c r="X597" s="3069"/>
      <c r="Y597" s="3069"/>
      <c r="Z597" s="3070"/>
      <c r="AA597" s="3261" t="s">
        <v>1413</v>
      </c>
      <c r="AB597" s="3262"/>
      <c r="AC597" s="3262"/>
      <c r="AD597" s="3262"/>
      <c r="AE597" s="3262"/>
      <c r="AF597" s="3262"/>
      <c r="AG597" s="3263"/>
      <c r="AH597" s="3209" t="s">
        <v>1583</v>
      </c>
      <c r="AI597" s="3210"/>
      <c r="AJ597" s="3210"/>
      <c r="AK597" s="3210"/>
      <c r="AL597" s="3210"/>
      <c r="AM597" s="3210"/>
      <c r="AN597" s="3210"/>
      <c r="AO597" s="3279"/>
    </row>
    <row r="598" spans="1:41" ht="13.5" customHeight="1">
      <c r="A598" s="3277" t="s">
        <v>2240</v>
      </c>
      <c r="B598" s="3262"/>
      <c r="C598" s="3262"/>
      <c r="D598" s="3262"/>
      <c r="E598" s="3262"/>
      <c r="F598" s="3262"/>
      <c r="G598" s="3262"/>
      <c r="H598" s="3262"/>
      <c r="I598" s="3263"/>
      <c r="J598" s="3261" t="s">
        <v>2241</v>
      </c>
      <c r="K598" s="3262"/>
      <c r="L598" s="3262"/>
      <c r="M598" s="3262"/>
      <c r="N598" s="3262"/>
      <c r="O598" s="3262"/>
      <c r="P598" s="3262"/>
      <c r="Q598" s="3262"/>
      <c r="R598" s="3262"/>
      <c r="S598" s="3262"/>
      <c r="T598" s="3262"/>
      <c r="U598" s="3262"/>
      <c r="V598" s="3263"/>
      <c r="W598" s="3264" t="s">
        <v>2293</v>
      </c>
      <c r="X598" s="3069"/>
      <c r="Y598" s="3069"/>
      <c r="Z598" s="3070"/>
      <c r="AA598" s="3261" t="s">
        <v>1387</v>
      </c>
      <c r="AB598" s="3262"/>
      <c r="AC598" s="3262"/>
      <c r="AD598" s="3262"/>
      <c r="AE598" s="3262"/>
      <c r="AF598" s="3262"/>
      <c r="AG598" s="3263"/>
      <c r="AH598" s="3209" t="s">
        <v>1584</v>
      </c>
      <c r="AI598" s="3210"/>
      <c r="AJ598" s="3210"/>
      <c r="AK598" s="3210"/>
      <c r="AL598" s="3210"/>
      <c r="AM598" s="3210"/>
      <c r="AN598" s="3210"/>
      <c r="AO598" s="3279"/>
    </row>
    <row r="599" spans="1:41" ht="13.5" customHeight="1">
      <c r="A599" s="3277" t="s">
        <v>2240</v>
      </c>
      <c r="B599" s="3262"/>
      <c r="C599" s="3262"/>
      <c r="D599" s="3262"/>
      <c r="E599" s="3262"/>
      <c r="F599" s="3262"/>
      <c r="G599" s="3262"/>
      <c r="H599" s="3262"/>
      <c r="I599" s="3263"/>
      <c r="J599" s="3261" t="s">
        <v>1540</v>
      </c>
      <c r="K599" s="3262"/>
      <c r="L599" s="3262"/>
      <c r="M599" s="3262"/>
      <c r="N599" s="3262"/>
      <c r="O599" s="3262"/>
      <c r="P599" s="3262"/>
      <c r="Q599" s="3262"/>
      <c r="R599" s="3262"/>
      <c r="S599" s="3262"/>
      <c r="T599" s="3262"/>
      <c r="U599" s="3262"/>
      <c r="V599" s="3263"/>
      <c r="W599" s="3264"/>
      <c r="X599" s="3069"/>
      <c r="Y599" s="3069"/>
      <c r="Z599" s="3070"/>
      <c r="AA599" s="3261" t="s">
        <v>1387</v>
      </c>
      <c r="AB599" s="3262"/>
      <c r="AC599" s="3262"/>
      <c r="AD599" s="3262"/>
      <c r="AE599" s="3262"/>
      <c r="AF599" s="3262"/>
      <c r="AG599" s="3263"/>
      <c r="AH599" s="3209" t="s">
        <v>1585</v>
      </c>
      <c r="AI599" s="3210"/>
      <c r="AJ599" s="3210"/>
      <c r="AK599" s="3210"/>
      <c r="AL599" s="3210"/>
      <c r="AM599" s="3210"/>
      <c r="AN599" s="3210"/>
      <c r="AO599" s="3279"/>
    </row>
    <row r="600" spans="1:41" ht="13.5" customHeight="1">
      <c r="A600" s="3277" t="s">
        <v>2240</v>
      </c>
      <c r="B600" s="3262"/>
      <c r="C600" s="3262"/>
      <c r="D600" s="3262"/>
      <c r="E600" s="3262"/>
      <c r="F600" s="3262"/>
      <c r="G600" s="3262"/>
      <c r="H600" s="3262"/>
      <c r="I600" s="3263"/>
      <c r="J600" s="3261" t="s">
        <v>2522</v>
      </c>
      <c r="K600" s="3262"/>
      <c r="L600" s="3262"/>
      <c r="M600" s="3262"/>
      <c r="N600" s="3262"/>
      <c r="O600" s="3262"/>
      <c r="P600" s="3262"/>
      <c r="Q600" s="3262"/>
      <c r="R600" s="3262"/>
      <c r="S600" s="3262"/>
      <c r="T600" s="3262"/>
      <c r="U600" s="3262"/>
      <c r="V600" s="3263"/>
      <c r="W600" s="3264" t="s">
        <v>2293</v>
      </c>
      <c r="X600" s="3069"/>
      <c r="Y600" s="3069"/>
      <c r="Z600" s="3070"/>
      <c r="AA600" s="3261" t="s">
        <v>1387</v>
      </c>
      <c r="AB600" s="3262"/>
      <c r="AC600" s="3262"/>
      <c r="AD600" s="3262"/>
      <c r="AE600" s="3262"/>
      <c r="AF600" s="3262"/>
      <c r="AG600" s="3263"/>
      <c r="AH600" s="3209" t="s">
        <v>1584</v>
      </c>
      <c r="AI600" s="3210"/>
      <c r="AJ600" s="3210"/>
      <c r="AK600" s="3210"/>
      <c r="AL600" s="3210"/>
      <c r="AM600" s="3210"/>
      <c r="AN600" s="3210"/>
      <c r="AO600" s="3279"/>
    </row>
    <row r="601" spans="1:41" ht="13.5" customHeight="1">
      <c r="A601" s="3277" t="s">
        <v>2240</v>
      </c>
      <c r="B601" s="3262"/>
      <c r="C601" s="3262"/>
      <c r="D601" s="3262"/>
      <c r="E601" s="3262"/>
      <c r="F601" s="3262"/>
      <c r="G601" s="3262"/>
      <c r="H601" s="3262"/>
      <c r="I601" s="3263"/>
      <c r="J601" s="3261" t="s">
        <v>2523</v>
      </c>
      <c r="K601" s="3278"/>
      <c r="L601" s="3278"/>
      <c r="M601" s="3278"/>
      <c r="N601" s="3278"/>
      <c r="O601" s="3278"/>
      <c r="P601" s="3278"/>
      <c r="Q601" s="3278"/>
      <c r="R601" s="3278"/>
      <c r="S601" s="3278"/>
      <c r="T601" s="3278"/>
      <c r="U601" s="3278"/>
      <c r="V601" s="3263"/>
      <c r="W601" s="3264" t="s">
        <v>2524</v>
      </c>
      <c r="X601" s="3069"/>
      <c r="Y601" s="3069"/>
      <c r="Z601" s="3070"/>
      <c r="AA601" s="3261" t="s">
        <v>1387</v>
      </c>
      <c r="AB601" s="3262"/>
      <c r="AC601" s="3262"/>
      <c r="AD601" s="3262"/>
      <c r="AE601" s="3262"/>
      <c r="AF601" s="3262"/>
      <c r="AG601" s="3263"/>
      <c r="AH601" s="3209" t="s">
        <v>1584</v>
      </c>
      <c r="AI601" s="3210"/>
      <c r="AJ601" s="3210"/>
      <c r="AK601" s="3210"/>
      <c r="AL601" s="3210"/>
      <c r="AM601" s="3210"/>
      <c r="AN601" s="3210"/>
      <c r="AO601" s="3279"/>
    </row>
    <row r="602" spans="1:41" ht="13.5" customHeight="1">
      <c r="A602" s="3277" t="s">
        <v>2230</v>
      </c>
      <c r="B602" s="3262"/>
      <c r="C602" s="3262"/>
      <c r="D602" s="3262"/>
      <c r="E602" s="3262"/>
      <c r="F602" s="3262"/>
      <c r="G602" s="3262"/>
      <c r="H602" s="3262"/>
      <c r="I602" s="3263"/>
      <c r="J602" s="3261" t="s">
        <v>1541</v>
      </c>
      <c r="K602" s="3262"/>
      <c r="L602" s="3262"/>
      <c r="M602" s="3262"/>
      <c r="N602" s="3262"/>
      <c r="O602" s="3262"/>
      <c r="P602" s="3262"/>
      <c r="Q602" s="3262"/>
      <c r="R602" s="3262"/>
      <c r="S602" s="3262"/>
      <c r="T602" s="3262"/>
      <c r="U602" s="3262"/>
      <c r="V602" s="3263"/>
      <c r="W602" s="3264" t="s">
        <v>2290</v>
      </c>
      <c r="X602" s="3069"/>
      <c r="Y602" s="3069"/>
      <c r="Z602" s="3070"/>
      <c r="AA602" s="3261" t="s">
        <v>1507</v>
      </c>
      <c r="AB602" s="3262"/>
      <c r="AC602" s="3262"/>
      <c r="AD602" s="3262"/>
      <c r="AE602" s="3262"/>
      <c r="AF602" s="3262"/>
      <c r="AG602" s="3263"/>
      <c r="AH602" s="3209" t="s">
        <v>1522</v>
      </c>
      <c r="AI602" s="3210"/>
      <c r="AJ602" s="3210"/>
      <c r="AK602" s="3210"/>
      <c r="AL602" s="3210"/>
      <c r="AM602" s="3210"/>
      <c r="AN602" s="3210"/>
      <c r="AO602" s="3279"/>
    </row>
    <row r="603" spans="1:41" ht="13.5" customHeight="1">
      <c r="A603" s="3277" t="s">
        <v>2230</v>
      </c>
      <c r="B603" s="3262"/>
      <c r="C603" s="3262"/>
      <c r="D603" s="3262"/>
      <c r="E603" s="3262"/>
      <c r="F603" s="3262"/>
      <c r="G603" s="3262"/>
      <c r="H603" s="3262"/>
      <c r="I603" s="3263"/>
      <c r="J603" s="3261" t="s">
        <v>1542</v>
      </c>
      <c r="K603" s="3262"/>
      <c r="L603" s="3262"/>
      <c r="M603" s="3262"/>
      <c r="N603" s="3262"/>
      <c r="O603" s="3262"/>
      <c r="P603" s="3262"/>
      <c r="Q603" s="3262"/>
      <c r="R603" s="3262"/>
      <c r="S603" s="3262"/>
      <c r="T603" s="3262"/>
      <c r="U603" s="3262"/>
      <c r="V603" s="3263"/>
      <c r="W603" s="3264" t="s">
        <v>2290</v>
      </c>
      <c r="X603" s="3069"/>
      <c r="Y603" s="3069"/>
      <c r="Z603" s="3070"/>
      <c r="AA603" s="3261" t="s">
        <v>1507</v>
      </c>
      <c r="AB603" s="3262"/>
      <c r="AC603" s="3262"/>
      <c r="AD603" s="3262"/>
      <c r="AE603" s="3262"/>
      <c r="AF603" s="3262"/>
      <c r="AG603" s="3263"/>
      <c r="AH603" s="3209" t="s">
        <v>1522</v>
      </c>
      <c r="AI603" s="3210"/>
      <c r="AJ603" s="3210"/>
      <c r="AK603" s="3210"/>
      <c r="AL603" s="3210"/>
      <c r="AM603" s="3210"/>
      <c r="AN603" s="3210"/>
      <c r="AO603" s="3279"/>
    </row>
    <row r="604" spans="1:41" ht="13.5" customHeight="1">
      <c r="A604" s="3277" t="s">
        <v>2230</v>
      </c>
      <c r="B604" s="3262"/>
      <c r="C604" s="3262"/>
      <c r="D604" s="3262"/>
      <c r="E604" s="3262"/>
      <c r="F604" s="3262"/>
      <c r="G604" s="3262"/>
      <c r="H604" s="3262"/>
      <c r="I604" s="3263"/>
      <c r="J604" s="3261" t="s">
        <v>1543</v>
      </c>
      <c r="K604" s="3262"/>
      <c r="L604" s="3262"/>
      <c r="M604" s="3262"/>
      <c r="N604" s="3262"/>
      <c r="O604" s="3262"/>
      <c r="P604" s="3262"/>
      <c r="Q604" s="3262"/>
      <c r="R604" s="3262"/>
      <c r="S604" s="3262"/>
      <c r="T604" s="3262"/>
      <c r="U604" s="3262"/>
      <c r="V604" s="3263"/>
      <c r="W604" s="3264" t="s">
        <v>2297</v>
      </c>
      <c r="X604" s="3069"/>
      <c r="Y604" s="3069"/>
      <c r="Z604" s="3070"/>
      <c r="AA604" s="3261" t="s">
        <v>1388</v>
      </c>
      <c r="AB604" s="3262"/>
      <c r="AC604" s="3262"/>
      <c r="AD604" s="3262"/>
      <c r="AE604" s="3262"/>
      <c r="AF604" s="3262"/>
      <c r="AG604" s="3263"/>
      <c r="AH604" s="3209" t="s">
        <v>1418</v>
      </c>
      <c r="AI604" s="3210"/>
      <c r="AJ604" s="3210"/>
      <c r="AK604" s="3210"/>
      <c r="AL604" s="3210"/>
      <c r="AM604" s="3210"/>
      <c r="AN604" s="3210"/>
      <c r="AO604" s="3279"/>
    </row>
    <row r="605" spans="1:41" ht="13.5" customHeight="1">
      <c r="A605" s="3277" t="s">
        <v>2230</v>
      </c>
      <c r="B605" s="3262"/>
      <c r="C605" s="3262"/>
      <c r="D605" s="3262"/>
      <c r="E605" s="3262"/>
      <c r="F605" s="3262"/>
      <c r="G605" s="3262"/>
      <c r="H605" s="3262"/>
      <c r="I605" s="3263"/>
      <c r="J605" s="3261" t="s">
        <v>1544</v>
      </c>
      <c r="K605" s="3262"/>
      <c r="L605" s="3262"/>
      <c r="M605" s="3262"/>
      <c r="N605" s="3262"/>
      <c r="O605" s="3262"/>
      <c r="P605" s="3262"/>
      <c r="Q605" s="3262"/>
      <c r="R605" s="3262"/>
      <c r="S605" s="3262"/>
      <c r="T605" s="3262"/>
      <c r="U605" s="3262"/>
      <c r="V605" s="3263"/>
      <c r="W605" s="3264" t="s">
        <v>2297</v>
      </c>
      <c r="X605" s="3069"/>
      <c r="Y605" s="3069"/>
      <c r="Z605" s="3070"/>
      <c r="AA605" s="3261" t="s">
        <v>1449</v>
      </c>
      <c r="AB605" s="3262"/>
      <c r="AC605" s="3262"/>
      <c r="AD605" s="3262"/>
      <c r="AE605" s="3262"/>
      <c r="AF605" s="3262"/>
      <c r="AG605" s="3263"/>
      <c r="AH605" s="3209" t="s">
        <v>1586</v>
      </c>
      <c r="AI605" s="3210"/>
      <c r="AJ605" s="3210"/>
      <c r="AK605" s="3210"/>
      <c r="AL605" s="3210"/>
      <c r="AM605" s="3210"/>
      <c r="AN605" s="3210"/>
      <c r="AO605" s="3279"/>
    </row>
    <row r="606" spans="1:41" ht="13.5" customHeight="1">
      <c r="A606" s="3277" t="s">
        <v>2230</v>
      </c>
      <c r="B606" s="3262"/>
      <c r="C606" s="3262"/>
      <c r="D606" s="3262"/>
      <c r="E606" s="3262"/>
      <c r="F606" s="3262"/>
      <c r="G606" s="3262"/>
      <c r="H606" s="3262"/>
      <c r="I606" s="3263"/>
      <c r="J606" s="3261" t="s">
        <v>1545</v>
      </c>
      <c r="K606" s="3262"/>
      <c r="L606" s="3262"/>
      <c r="M606" s="3262"/>
      <c r="N606" s="3262"/>
      <c r="O606" s="3262"/>
      <c r="P606" s="3262"/>
      <c r="Q606" s="3262"/>
      <c r="R606" s="3262"/>
      <c r="S606" s="3262"/>
      <c r="T606" s="3262"/>
      <c r="U606" s="3262"/>
      <c r="V606" s="3263"/>
      <c r="W606" s="3264" t="s">
        <v>2297</v>
      </c>
      <c r="X606" s="3069"/>
      <c r="Y606" s="3069"/>
      <c r="Z606" s="3070"/>
      <c r="AA606" s="3261" t="s">
        <v>1519</v>
      </c>
      <c r="AB606" s="3262"/>
      <c r="AC606" s="3262"/>
      <c r="AD606" s="3262"/>
      <c r="AE606" s="3262"/>
      <c r="AF606" s="3262"/>
      <c r="AG606" s="3263"/>
      <c r="AH606" s="3209" t="s">
        <v>1587</v>
      </c>
      <c r="AI606" s="3210"/>
      <c r="AJ606" s="3210"/>
      <c r="AK606" s="3210"/>
      <c r="AL606" s="3210"/>
      <c r="AM606" s="3210"/>
      <c r="AN606" s="3210"/>
      <c r="AO606" s="3279"/>
    </row>
    <row r="607" spans="1:41" ht="13.5" customHeight="1">
      <c r="A607" s="3277" t="s">
        <v>2230</v>
      </c>
      <c r="B607" s="3262"/>
      <c r="C607" s="3262"/>
      <c r="D607" s="3262"/>
      <c r="E607" s="3262"/>
      <c r="F607" s="3262"/>
      <c r="G607" s="3262"/>
      <c r="H607" s="3262"/>
      <c r="I607" s="3263"/>
      <c r="J607" s="3261" t="s">
        <v>1546</v>
      </c>
      <c r="K607" s="3262"/>
      <c r="L607" s="3262"/>
      <c r="M607" s="3262"/>
      <c r="N607" s="3262"/>
      <c r="O607" s="3262"/>
      <c r="P607" s="3262"/>
      <c r="Q607" s="3262"/>
      <c r="R607" s="3262"/>
      <c r="S607" s="3262"/>
      <c r="T607" s="3262"/>
      <c r="U607" s="3262"/>
      <c r="V607" s="3263"/>
      <c r="W607" s="3264" t="s">
        <v>2297</v>
      </c>
      <c r="X607" s="3069"/>
      <c r="Y607" s="3069"/>
      <c r="Z607" s="3070"/>
      <c r="AA607" s="3261" t="s">
        <v>1507</v>
      </c>
      <c r="AB607" s="3262"/>
      <c r="AC607" s="3262"/>
      <c r="AD607" s="3262"/>
      <c r="AE607" s="3262"/>
      <c r="AF607" s="3262"/>
      <c r="AG607" s="3263"/>
      <c r="AH607" s="3209" t="s">
        <v>1522</v>
      </c>
      <c r="AI607" s="3210"/>
      <c r="AJ607" s="3210"/>
      <c r="AK607" s="3210"/>
      <c r="AL607" s="3210"/>
      <c r="AM607" s="3210"/>
      <c r="AN607" s="3210"/>
      <c r="AO607" s="3279"/>
    </row>
    <row r="608" spans="1:41" ht="13.5" customHeight="1">
      <c r="A608" s="3277" t="s">
        <v>2230</v>
      </c>
      <c r="B608" s="3262"/>
      <c r="C608" s="3262"/>
      <c r="D608" s="3262"/>
      <c r="E608" s="3262"/>
      <c r="F608" s="3262"/>
      <c r="G608" s="3262"/>
      <c r="H608" s="3262"/>
      <c r="I608" s="3263"/>
      <c r="J608" s="3261" t="s">
        <v>2242</v>
      </c>
      <c r="K608" s="3262"/>
      <c r="L608" s="3262"/>
      <c r="M608" s="3262"/>
      <c r="N608" s="3262"/>
      <c r="O608" s="3262"/>
      <c r="P608" s="3262"/>
      <c r="Q608" s="3262"/>
      <c r="R608" s="3262"/>
      <c r="S608" s="3262"/>
      <c r="T608" s="3262"/>
      <c r="U608" s="3262"/>
      <c r="V608" s="3263"/>
      <c r="W608" s="3264" t="s">
        <v>2310</v>
      </c>
      <c r="X608" s="3069"/>
      <c r="Y608" s="3069"/>
      <c r="Z608" s="3070"/>
      <c r="AA608" s="3261" t="s">
        <v>1446</v>
      </c>
      <c r="AB608" s="3262"/>
      <c r="AC608" s="3262"/>
      <c r="AD608" s="3262"/>
      <c r="AE608" s="3262"/>
      <c r="AF608" s="3262"/>
      <c r="AG608" s="3263"/>
      <c r="AH608" s="3209" t="s">
        <v>1588</v>
      </c>
      <c r="AI608" s="3210"/>
      <c r="AJ608" s="3210"/>
      <c r="AK608" s="3210"/>
      <c r="AL608" s="3210"/>
      <c r="AM608" s="3210"/>
      <c r="AN608" s="3210"/>
      <c r="AO608" s="3279"/>
    </row>
    <row r="609" spans="1:41" ht="13.5" customHeight="1">
      <c r="A609" s="3277" t="s">
        <v>2230</v>
      </c>
      <c r="B609" s="3262"/>
      <c r="C609" s="3262"/>
      <c r="D609" s="3262"/>
      <c r="E609" s="3262"/>
      <c r="F609" s="3262"/>
      <c r="G609" s="3262"/>
      <c r="H609" s="3262"/>
      <c r="I609" s="3263"/>
      <c r="J609" s="3261" t="s">
        <v>1688</v>
      </c>
      <c r="K609" s="3262"/>
      <c r="L609" s="3262"/>
      <c r="M609" s="3262"/>
      <c r="N609" s="3262"/>
      <c r="O609" s="3262"/>
      <c r="P609" s="3262"/>
      <c r="Q609" s="3262"/>
      <c r="R609" s="3262"/>
      <c r="S609" s="3262"/>
      <c r="T609" s="3262"/>
      <c r="U609" s="3262"/>
      <c r="V609" s="3263"/>
      <c r="W609" s="3264" t="s">
        <v>2297</v>
      </c>
      <c r="X609" s="3069"/>
      <c r="Y609" s="3069"/>
      <c r="Z609" s="3070"/>
      <c r="AA609" s="3261" t="s">
        <v>1383</v>
      </c>
      <c r="AB609" s="3262"/>
      <c r="AC609" s="3262"/>
      <c r="AD609" s="3262"/>
      <c r="AE609" s="3262"/>
      <c r="AF609" s="3262"/>
      <c r="AG609" s="3263"/>
      <c r="AH609" s="3684" t="s">
        <v>1392</v>
      </c>
      <c r="AI609" s="3548"/>
      <c r="AJ609" s="3548"/>
      <c r="AK609" s="3548"/>
      <c r="AL609" s="3548"/>
      <c r="AM609" s="3548"/>
      <c r="AN609" s="3548"/>
      <c r="AO609" s="3685"/>
    </row>
    <row r="610" spans="1:41" ht="13.5" customHeight="1">
      <c r="A610" s="3277" t="s">
        <v>2230</v>
      </c>
      <c r="B610" s="3262"/>
      <c r="C610" s="3262"/>
      <c r="D610" s="3262"/>
      <c r="E610" s="3262"/>
      <c r="F610" s="3262"/>
      <c r="G610" s="3262"/>
      <c r="H610" s="3262"/>
      <c r="I610" s="3263"/>
      <c r="J610" s="3261" t="s">
        <v>1547</v>
      </c>
      <c r="K610" s="3262"/>
      <c r="L610" s="3262"/>
      <c r="M610" s="3262"/>
      <c r="N610" s="3262"/>
      <c r="O610" s="3262"/>
      <c r="P610" s="3262"/>
      <c r="Q610" s="3262"/>
      <c r="R610" s="3262"/>
      <c r="S610" s="3262"/>
      <c r="T610" s="3262"/>
      <c r="U610" s="3262"/>
      <c r="V610" s="3263"/>
      <c r="W610" s="3264" t="s">
        <v>2297</v>
      </c>
      <c r="X610" s="3069"/>
      <c r="Y610" s="3069"/>
      <c r="Z610" s="3070"/>
      <c r="AA610" s="3261" t="s">
        <v>1573</v>
      </c>
      <c r="AB610" s="3262"/>
      <c r="AC610" s="3262"/>
      <c r="AD610" s="3262"/>
      <c r="AE610" s="3262"/>
      <c r="AF610" s="3262"/>
      <c r="AG610" s="3263"/>
      <c r="AH610" s="3209" t="s">
        <v>1589</v>
      </c>
      <c r="AI610" s="3210"/>
      <c r="AJ610" s="3210"/>
      <c r="AK610" s="3210"/>
      <c r="AL610" s="3210"/>
      <c r="AM610" s="3210"/>
      <c r="AN610" s="3210"/>
      <c r="AO610" s="3279"/>
    </row>
    <row r="611" spans="1:41" ht="13.5" customHeight="1">
      <c r="A611" s="3277" t="s">
        <v>2230</v>
      </c>
      <c r="B611" s="3262"/>
      <c r="C611" s="3262"/>
      <c r="D611" s="3262"/>
      <c r="E611" s="3262"/>
      <c r="F611" s="3262"/>
      <c r="G611" s="3262"/>
      <c r="H611" s="3262"/>
      <c r="I611" s="3263"/>
      <c r="J611" s="3261" t="s">
        <v>1548</v>
      </c>
      <c r="K611" s="3262"/>
      <c r="L611" s="3262"/>
      <c r="M611" s="3262"/>
      <c r="N611" s="3262"/>
      <c r="O611" s="3262"/>
      <c r="P611" s="3262"/>
      <c r="Q611" s="3262"/>
      <c r="R611" s="3262"/>
      <c r="S611" s="3262"/>
      <c r="T611" s="3262"/>
      <c r="U611" s="3262"/>
      <c r="V611" s="3263"/>
      <c r="W611" s="3264" t="s">
        <v>2296</v>
      </c>
      <c r="X611" s="3069"/>
      <c r="Y611" s="3069"/>
      <c r="Z611" s="3070"/>
      <c r="AA611" s="3261" t="s">
        <v>1516</v>
      </c>
      <c r="AB611" s="3262"/>
      <c r="AC611" s="3262"/>
      <c r="AD611" s="3262"/>
      <c r="AE611" s="3262"/>
      <c r="AF611" s="3262"/>
      <c r="AG611" s="3263"/>
      <c r="AH611" s="3209" t="s">
        <v>1590</v>
      </c>
      <c r="AI611" s="3210"/>
      <c r="AJ611" s="3210"/>
      <c r="AK611" s="3210"/>
      <c r="AL611" s="3210"/>
      <c r="AM611" s="3210"/>
      <c r="AN611" s="3210"/>
      <c r="AO611" s="3279"/>
    </row>
    <row r="612" spans="1:41" ht="13.5" customHeight="1">
      <c r="A612" s="3277" t="s">
        <v>2230</v>
      </c>
      <c r="B612" s="3262"/>
      <c r="C612" s="3262"/>
      <c r="D612" s="3262"/>
      <c r="E612" s="3262"/>
      <c r="F612" s="3262"/>
      <c r="G612" s="3262"/>
      <c r="H612" s="3262"/>
      <c r="I612" s="3263"/>
      <c r="J612" s="3261" t="s">
        <v>1549</v>
      </c>
      <c r="K612" s="3262"/>
      <c r="L612" s="3262"/>
      <c r="M612" s="3262"/>
      <c r="N612" s="3262"/>
      <c r="O612" s="3262"/>
      <c r="P612" s="3262"/>
      <c r="Q612" s="3262"/>
      <c r="R612" s="3262"/>
      <c r="S612" s="3262"/>
      <c r="T612" s="3262"/>
      <c r="U612" s="3262"/>
      <c r="V612" s="3263"/>
      <c r="W612" s="3264" t="s">
        <v>2290</v>
      </c>
      <c r="X612" s="3069"/>
      <c r="Y612" s="3069"/>
      <c r="Z612" s="3070"/>
      <c r="AA612" s="3261" t="s">
        <v>1446</v>
      </c>
      <c r="AB612" s="3262"/>
      <c r="AC612" s="3262"/>
      <c r="AD612" s="3262"/>
      <c r="AE612" s="3262"/>
      <c r="AF612" s="3262"/>
      <c r="AG612" s="3263"/>
      <c r="AH612" s="3209" t="s">
        <v>1588</v>
      </c>
      <c r="AI612" s="3210"/>
      <c r="AJ612" s="3210"/>
      <c r="AK612" s="3210"/>
      <c r="AL612" s="3210"/>
      <c r="AM612" s="3210"/>
      <c r="AN612" s="3210"/>
      <c r="AO612" s="3279"/>
    </row>
    <row r="613" spans="1:41" ht="13.5" customHeight="1">
      <c r="A613" s="3277" t="s">
        <v>1422</v>
      </c>
      <c r="B613" s="3262"/>
      <c r="C613" s="3262"/>
      <c r="D613" s="3262"/>
      <c r="E613" s="3262"/>
      <c r="F613" s="3262"/>
      <c r="G613" s="3262"/>
      <c r="H613" s="3262"/>
      <c r="I613" s="3263"/>
      <c r="J613" s="3261" t="s">
        <v>1550</v>
      </c>
      <c r="K613" s="3262"/>
      <c r="L613" s="3262"/>
      <c r="M613" s="3262"/>
      <c r="N613" s="3262"/>
      <c r="O613" s="3262"/>
      <c r="P613" s="3262"/>
      <c r="Q613" s="3262"/>
      <c r="R613" s="3262"/>
      <c r="S613" s="3262"/>
      <c r="T613" s="3262"/>
      <c r="U613" s="3262"/>
      <c r="V613" s="3263"/>
      <c r="W613" s="3264" t="s">
        <v>2316</v>
      </c>
      <c r="X613" s="3069"/>
      <c r="Y613" s="3069"/>
      <c r="Z613" s="3070"/>
      <c r="AA613" s="3261" t="s">
        <v>1446</v>
      </c>
      <c r="AB613" s="3262"/>
      <c r="AC613" s="3262"/>
      <c r="AD613" s="3262"/>
      <c r="AE613" s="3262"/>
      <c r="AF613" s="3262"/>
      <c r="AG613" s="3263"/>
      <c r="AH613" s="3209" t="s">
        <v>1588</v>
      </c>
      <c r="AI613" s="3210"/>
      <c r="AJ613" s="3210"/>
      <c r="AK613" s="3210"/>
      <c r="AL613" s="3210"/>
      <c r="AM613" s="3210"/>
      <c r="AN613" s="3210"/>
      <c r="AO613" s="3279"/>
    </row>
    <row r="614" spans="1:41" ht="13.5" customHeight="1">
      <c r="A614" s="3277" t="s">
        <v>1423</v>
      </c>
      <c r="B614" s="3262"/>
      <c r="C614" s="3262"/>
      <c r="D614" s="3262"/>
      <c r="E614" s="3262"/>
      <c r="F614" s="3262"/>
      <c r="G614" s="3262"/>
      <c r="H614" s="3262"/>
      <c r="I614" s="3263"/>
      <c r="J614" s="3261" t="s">
        <v>2243</v>
      </c>
      <c r="K614" s="3262"/>
      <c r="L614" s="3262"/>
      <c r="M614" s="3262"/>
      <c r="N614" s="3262"/>
      <c r="O614" s="3262"/>
      <c r="P614" s="3262"/>
      <c r="Q614" s="3262"/>
      <c r="R614" s="3262"/>
      <c r="S614" s="3262"/>
      <c r="T614" s="3262"/>
      <c r="U614" s="3262"/>
      <c r="V614" s="3263"/>
      <c r="W614" s="3264"/>
      <c r="X614" s="3069"/>
      <c r="Y614" s="3069"/>
      <c r="Z614" s="3070"/>
      <c r="AA614" s="3261" t="s">
        <v>1382</v>
      </c>
      <c r="AB614" s="3262"/>
      <c r="AC614" s="3262"/>
      <c r="AD614" s="3262"/>
      <c r="AE614" s="3262"/>
      <c r="AF614" s="3262"/>
      <c r="AG614" s="3263"/>
      <c r="AH614" s="3209" t="s">
        <v>1391</v>
      </c>
      <c r="AI614" s="3210"/>
      <c r="AJ614" s="3210"/>
      <c r="AK614" s="3210"/>
      <c r="AL614" s="3210"/>
      <c r="AM614" s="3210"/>
      <c r="AN614" s="3210"/>
      <c r="AO614" s="3279"/>
    </row>
    <row r="615" spans="1:41" ht="13.5" customHeight="1">
      <c r="A615" s="3277"/>
      <c r="B615" s="3262"/>
      <c r="C615" s="3262"/>
      <c r="D615" s="3262"/>
      <c r="E615" s="3262"/>
      <c r="F615" s="3262"/>
      <c r="G615" s="3262"/>
      <c r="H615" s="3262"/>
      <c r="I615" s="3263"/>
      <c r="J615" s="3261"/>
      <c r="K615" s="3262"/>
      <c r="L615" s="3262"/>
      <c r="M615" s="3262"/>
      <c r="N615" s="3262"/>
      <c r="O615" s="3262"/>
      <c r="P615" s="3262"/>
      <c r="Q615" s="3262"/>
      <c r="R615" s="3262"/>
      <c r="S615" s="3262"/>
      <c r="T615" s="3262"/>
      <c r="U615" s="3262"/>
      <c r="V615" s="3263"/>
      <c r="W615" s="3264"/>
      <c r="X615" s="3069"/>
      <c r="Y615" s="3069"/>
      <c r="Z615" s="3070"/>
      <c r="AA615" s="3261"/>
      <c r="AB615" s="3262"/>
      <c r="AC615" s="3262"/>
      <c r="AD615" s="3262"/>
      <c r="AE615" s="3262"/>
      <c r="AF615" s="3262"/>
      <c r="AG615" s="3263"/>
      <c r="AH615" s="3209" t="s">
        <v>2530</v>
      </c>
      <c r="AI615" s="3210"/>
      <c r="AJ615" s="3210"/>
      <c r="AK615" s="3210"/>
      <c r="AL615" s="3210"/>
      <c r="AM615" s="3210"/>
      <c r="AN615" s="3210"/>
      <c r="AO615" s="3279"/>
    </row>
    <row r="616" spans="1:41" ht="13.5" customHeight="1">
      <c r="A616" s="3277" t="s">
        <v>1423</v>
      </c>
      <c r="B616" s="3262"/>
      <c r="C616" s="3262"/>
      <c r="D616" s="3262"/>
      <c r="E616" s="3262"/>
      <c r="F616" s="3262"/>
      <c r="G616" s="3262"/>
      <c r="H616" s="3262"/>
      <c r="I616" s="3263"/>
      <c r="J616" s="3261" t="s">
        <v>1551</v>
      </c>
      <c r="K616" s="3262"/>
      <c r="L616" s="3262"/>
      <c r="M616" s="3262"/>
      <c r="N616" s="3262"/>
      <c r="O616" s="3262"/>
      <c r="P616" s="3262"/>
      <c r="Q616" s="3262"/>
      <c r="R616" s="3262"/>
      <c r="S616" s="3262"/>
      <c r="T616" s="3262"/>
      <c r="U616" s="3262"/>
      <c r="V616" s="3263"/>
      <c r="W616" s="3264"/>
      <c r="X616" s="3069"/>
      <c r="Y616" s="3069"/>
      <c r="Z616" s="3070"/>
      <c r="AA616" s="3261" t="s">
        <v>1574</v>
      </c>
      <c r="AB616" s="3262"/>
      <c r="AC616" s="3262"/>
      <c r="AD616" s="3262"/>
      <c r="AE616" s="3262"/>
      <c r="AF616" s="3262"/>
      <c r="AG616" s="3263"/>
      <c r="AH616" s="3209" t="s">
        <v>1591</v>
      </c>
      <c r="AI616" s="3210"/>
      <c r="AJ616" s="3210"/>
      <c r="AK616" s="3210"/>
      <c r="AL616" s="3210"/>
      <c r="AM616" s="3210"/>
      <c r="AN616" s="3210"/>
      <c r="AO616" s="3279"/>
    </row>
    <row r="617" spans="1:41" ht="13.5" customHeight="1">
      <c r="A617" s="3277" t="s">
        <v>1423</v>
      </c>
      <c r="B617" s="3262"/>
      <c r="C617" s="3262"/>
      <c r="D617" s="3262"/>
      <c r="E617" s="3262"/>
      <c r="F617" s="3262"/>
      <c r="G617" s="3262"/>
      <c r="H617" s="3262"/>
      <c r="I617" s="3263"/>
      <c r="J617" s="3261" t="s">
        <v>1552</v>
      </c>
      <c r="K617" s="3262"/>
      <c r="L617" s="3262"/>
      <c r="M617" s="3262"/>
      <c r="N617" s="3262"/>
      <c r="O617" s="3262"/>
      <c r="P617" s="3262"/>
      <c r="Q617" s="3262"/>
      <c r="R617" s="3262"/>
      <c r="S617" s="3262"/>
      <c r="T617" s="3262"/>
      <c r="U617" s="3262"/>
      <c r="V617" s="3263"/>
      <c r="W617" s="3264"/>
      <c r="X617" s="3069"/>
      <c r="Y617" s="3069"/>
      <c r="Z617" s="3070"/>
      <c r="AA617" s="3261" t="s">
        <v>1574</v>
      </c>
      <c r="AB617" s="3262"/>
      <c r="AC617" s="3262"/>
      <c r="AD617" s="3262"/>
      <c r="AE617" s="3262"/>
      <c r="AF617" s="3262"/>
      <c r="AG617" s="3263"/>
      <c r="AH617" s="3209" t="s">
        <v>1592</v>
      </c>
      <c r="AI617" s="3210"/>
      <c r="AJ617" s="3210"/>
      <c r="AK617" s="3210"/>
      <c r="AL617" s="3210"/>
      <c r="AM617" s="3210"/>
      <c r="AN617" s="3210"/>
      <c r="AO617" s="3279"/>
    </row>
    <row r="618" spans="1:41" ht="13.5" customHeight="1">
      <c r="A618" s="3277" t="s">
        <v>1423</v>
      </c>
      <c r="B618" s="3262"/>
      <c r="C618" s="3262"/>
      <c r="D618" s="3262"/>
      <c r="E618" s="3262"/>
      <c r="F618" s="3262"/>
      <c r="G618" s="3262"/>
      <c r="H618" s="3262"/>
      <c r="I618" s="3263"/>
      <c r="J618" s="3261" t="s">
        <v>1553</v>
      </c>
      <c r="K618" s="3262"/>
      <c r="L618" s="3262"/>
      <c r="M618" s="3262"/>
      <c r="N618" s="3262"/>
      <c r="O618" s="3262"/>
      <c r="P618" s="3262"/>
      <c r="Q618" s="3262"/>
      <c r="R618" s="3262"/>
      <c r="S618" s="3262"/>
      <c r="T618" s="3262"/>
      <c r="U618" s="3262"/>
      <c r="V618" s="3263"/>
      <c r="W618" s="3264"/>
      <c r="X618" s="3069"/>
      <c r="Y618" s="3069"/>
      <c r="Z618" s="3070"/>
      <c r="AA618" s="3261" t="s">
        <v>1416</v>
      </c>
      <c r="AB618" s="3262"/>
      <c r="AC618" s="3262"/>
      <c r="AD618" s="3262"/>
      <c r="AE618" s="3262"/>
      <c r="AF618" s="3262"/>
      <c r="AG618" s="3263"/>
      <c r="AH618" s="3209" t="s">
        <v>1593</v>
      </c>
      <c r="AI618" s="3210"/>
      <c r="AJ618" s="3210"/>
      <c r="AK618" s="3210"/>
      <c r="AL618" s="3210"/>
      <c r="AM618" s="3210"/>
      <c r="AN618" s="3210"/>
      <c r="AO618" s="3279"/>
    </row>
    <row r="619" spans="1:41" ht="13.5" customHeight="1">
      <c r="A619" s="3277" t="s">
        <v>1423</v>
      </c>
      <c r="B619" s="3262"/>
      <c r="C619" s="3262"/>
      <c r="D619" s="3262"/>
      <c r="E619" s="3262"/>
      <c r="F619" s="3262"/>
      <c r="G619" s="3262"/>
      <c r="H619" s="3262"/>
      <c r="I619" s="3263"/>
      <c r="J619" s="3261" t="s">
        <v>1554</v>
      </c>
      <c r="K619" s="3262"/>
      <c r="L619" s="3262"/>
      <c r="M619" s="3262"/>
      <c r="N619" s="3262"/>
      <c r="O619" s="3262"/>
      <c r="P619" s="3262"/>
      <c r="Q619" s="3262"/>
      <c r="R619" s="3262"/>
      <c r="S619" s="3262"/>
      <c r="T619" s="3262"/>
      <c r="U619" s="3262"/>
      <c r="V619" s="3263"/>
      <c r="W619" s="3264"/>
      <c r="X619" s="3069"/>
      <c r="Y619" s="3069"/>
      <c r="Z619" s="3070"/>
      <c r="AA619" s="3261" t="s">
        <v>1513</v>
      </c>
      <c r="AB619" s="3262"/>
      <c r="AC619" s="3262"/>
      <c r="AD619" s="3262"/>
      <c r="AE619" s="3262"/>
      <c r="AF619" s="3262"/>
      <c r="AG619" s="3263"/>
      <c r="AH619" s="3209" t="s">
        <v>1594</v>
      </c>
      <c r="AI619" s="3210"/>
      <c r="AJ619" s="3210"/>
      <c r="AK619" s="3210"/>
      <c r="AL619" s="3210"/>
      <c r="AM619" s="3210"/>
      <c r="AN619" s="3210"/>
      <c r="AO619" s="3279"/>
    </row>
    <row r="620" spans="1:41" ht="13.5" customHeight="1">
      <c r="A620" s="3277" t="s">
        <v>1423</v>
      </c>
      <c r="B620" s="3262"/>
      <c r="C620" s="3262"/>
      <c r="D620" s="3262"/>
      <c r="E620" s="3262"/>
      <c r="F620" s="3262"/>
      <c r="G620" s="3262"/>
      <c r="H620" s="3262"/>
      <c r="I620" s="3263"/>
      <c r="J620" s="3261" t="s">
        <v>1555</v>
      </c>
      <c r="K620" s="3262"/>
      <c r="L620" s="3262"/>
      <c r="M620" s="3262"/>
      <c r="N620" s="3262"/>
      <c r="O620" s="3262"/>
      <c r="P620" s="3262"/>
      <c r="Q620" s="3262"/>
      <c r="R620" s="3262"/>
      <c r="S620" s="3262"/>
      <c r="T620" s="3262"/>
      <c r="U620" s="3262"/>
      <c r="V620" s="3263"/>
      <c r="W620" s="3264"/>
      <c r="X620" s="3069"/>
      <c r="Y620" s="3069"/>
      <c r="Z620" s="3070"/>
      <c r="AA620" s="3261" t="s">
        <v>1519</v>
      </c>
      <c r="AB620" s="3262"/>
      <c r="AC620" s="3262"/>
      <c r="AD620" s="3262"/>
      <c r="AE620" s="3262"/>
      <c r="AF620" s="3262"/>
      <c r="AG620" s="3263"/>
      <c r="AH620" s="3209" t="s">
        <v>1595</v>
      </c>
      <c r="AI620" s="3210"/>
      <c r="AJ620" s="3210"/>
      <c r="AK620" s="3210"/>
      <c r="AL620" s="3210"/>
      <c r="AM620" s="3210"/>
      <c r="AN620" s="3210"/>
      <c r="AO620" s="3279"/>
    </row>
    <row r="621" spans="1:41" ht="13.5" customHeight="1">
      <c r="A621" s="3277" t="s">
        <v>1423</v>
      </c>
      <c r="B621" s="3262"/>
      <c r="C621" s="3262"/>
      <c r="D621" s="3262"/>
      <c r="E621" s="3262"/>
      <c r="F621" s="3262"/>
      <c r="G621" s="3262"/>
      <c r="H621" s="3262"/>
      <c r="I621" s="3263"/>
      <c r="J621" s="3261" t="s">
        <v>1556</v>
      </c>
      <c r="K621" s="3262"/>
      <c r="L621" s="3262"/>
      <c r="M621" s="3262"/>
      <c r="N621" s="3262"/>
      <c r="O621" s="3262"/>
      <c r="P621" s="3262"/>
      <c r="Q621" s="3262"/>
      <c r="R621" s="3262"/>
      <c r="S621" s="3262"/>
      <c r="T621" s="3262"/>
      <c r="U621" s="3262"/>
      <c r="V621" s="3263"/>
      <c r="W621" s="3264"/>
      <c r="X621" s="3069"/>
      <c r="Y621" s="3069"/>
      <c r="Z621" s="3070"/>
      <c r="AA621" s="3261" t="s">
        <v>1388</v>
      </c>
      <c r="AB621" s="3262"/>
      <c r="AC621" s="3262"/>
      <c r="AD621" s="3262"/>
      <c r="AE621" s="3262"/>
      <c r="AF621" s="3262"/>
      <c r="AG621" s="3263"/>
      <c r="AH621" s="3209" t="s">
        <v>1596</v>
      </c>
      <c r="AI621" s="3210"/>
      <c r="AJ621" s="3210"/>
      <c r="AK621" s="3210"/>
      <c r="AL621" s="3210"/>
      <c r="AM621" s="3210"/>
      <c r="AN621" s="3210"/>
      <c r="AO621" s="3279"/>
    </row>
    <row r="622" spans="1:41" ht="13.5" customHeight="1">
      <c r="A622" s="3277" t="s">
        <v>1423</v>
      </c>
      <c r="B622" s="3262"/>
      <c r="C622" s="3262"/>
      <c r="D622" s="3262"/>
      <c r="E622" s="3262"/>
      <c r="F622" s="3262"/>
      <c r="G622" s="3262"/>
      <c r="H622" s="3262"/>
      <c r="I622" s="3263"/>
      <c r="J622" s="3261" t="s">
        <v>1557</v>
      </c>
      <c r="K622" s="3262"/>
      <c r="L622" s="3262"/>
      <c r="M622" s="3262"/>
      <c r="N622" s="3262"/>
      <c r="O622" s="3262"/>
      <c r="P622" s="3262"/>
      <c r="Q622" s="3262"/>
      <c r="R622" s="3262"/>
      <c r="S622" s="3262"/>
      <c r="T622" s="3262"/>
      <c r="U622" s="3262"/>
      <c r="V622" s="3263"/>
      <c r="W622" s="3264"/>
      <c r="X622" s="3069"/>
      <c r="Y622" s="3069"/>
      <c r="Z622" s="3070"/>
      <c r="AA622" s="3261" t="s">
        <v>1516</v>
      </c>
      <c r="AB622" s="3262"/>
      <c r="AC622" s="3262"/>
      <c r="AD622" s="3262"/>
      <c r="AE622" s="3262"/>
      <c r="AF622" s="3262"/>
      <c r="AG622" s="3263"/>
      <c r="AH622" s="3209" t="s">
        <v>1597</v>
      </c>
      <c r="AI622" s="3210"/>
      <c r="AJ622" s="3210"/>
      <c r="AK622" s="3210"/>
      <c r="AL622" s="3210"/>
      <c r="AM622" s="3210"/>
      <c r="AN622" s="3210"/>
      <c r="AO622" s="3279"/>
    </row>
    <row r="623" spans="1:41" ht="13.5" customHeight="1">
      <c r="A623" s="3277" t="s">
        <v>1423</v>
      </c>
      <c r="B623" s="3262"/>
      <c r="C623" s="3262"/>
      <c r="D623" s="3262"/>
      <c r="E623" s="3262"/>
      <c r="F623" s="3262"/>
      <c r="G623" s="3262"/>
      <c r="H623" s="3262"/>
      <c r="I623" s="3263"/>
      <c r="J623" s="3261" t="s">
        <v>1558</v>
      </c>
      <c r="K623" s="3262"/>
      <c r="L623" s="3262"/>
      <c r="M623" s="3262"/>
      <c r="N623" s="3262"/>
      <c r="O623" s="3262"/>
      <c r="P623" s="3262"/>
      <c r="Q623" s="3262"/>
      <c r="R623" s="3262"/>
      <c r="S623" s="3262"/>
      <c r="T623" s="3262"/>
      <c r="U623" s="3262"/>
      <c r="V623" s="3263"/>
      <c r="W623" s="3264"/>
      <c r="X623" s="3069"/>
      <c r="Y623" s="3069"/>
      <c r="Z623" s="3070"/>
      <c r="AA623" s="3261" t="s">
        <v>1516</v>
      </c>
      <c r="AB623" s="3262"/>
      <c r="AC623" s="3262"/>
      <c r="AD623" s="3262"/>
      <c r="AE623" s="3262"/>
      <c r="AF623" s="3262"/>
      <c r="AG623" s="3263"/>
      <c r="AH623" s="3209" t="s">
        <v>1598</v>
      </c>
      <c r="AI623" s="3210"/>
      <c r="AJ623" s="3210"/>
      <c r="AK623" s="3210"/>
      <c r="AL623" s="3210"/>
      <c r="AM623" s="3210"/>
      <c r="AN623" s="3210"/>
      <c r="AO623" s="3279"/>
    </row>
    <row r="624" spans="1:41" ht="13.5" customHeight="1">
      <c r="A624" s="3277" t="s">
        <v>1423</v>
      </c>
      <c r="B624" s="3262"/>
      <c r="C624" s="3262"/>
      <c r="D624" s="3262"/>
      <c r="E624" s="3262"/>
      <c r="F624" s="3262"/>
      <c r="G624" s="3262"/>
      <c r="H624" s="3262"/>
      <c r="I624" s="3263"/>
      <c r="J624" s="3261" t="s">
        <v>1559</v>
      </c>
      <c r="K624" s="3262"/>
      <c r="L624" s="3262"/>
      <c r="M624" s="3262"/>
      <c r="N624" s="3262"/>
      <c r="O624" s="3262"/>
      <c r="P624" s="3262"/>
      <c r="Q624" s="3262"/>
      <c r="R624" s="3262"/>
      <c r="S624" s="3262"/>
      <c r="T624" s="3262"/>
      <c r="U624" s="3262"/>
      <c r="V624" s="3263"/>
      <c r="W624" s="3264"/>
      <c r="X624" s="3069"/>
      <c r="Y624" s="3069"/>
      <c r="Z624" s="3070"/>
      <c r="AA624" s="3261" t="s">
        <v>1513</v>
      </c>
      <c r="AB624" s="3262"/>
      <c r="AC624" s="3262"/>
      <c r="AD624" s="3262"/>
      <c r="AE624" s="3262"/>
      <c r="AF624" s="3262"/>
      <c r="AG624" s="3263"/>
      <c r="AH624" s="3209" t="s">
        <v>1599</v>
      </c>
      <c r="AI624" s="3210"/>
      <c r="AJ624" s="3210"/>
      <c r="AK624" s="3210"/>
      <c r="AL624" s="3210"/>
      <c r="AM624" s="3210"/>
      <c r="AN624" s="3210"/>
      <c r="AO624" s="3279"/>
    </row>
    <row r="625" spans="1:41" ht="13.5" customHeight="1">
      <c r="A625" s="3543" t="s">
        <v>1423</v>
      </c>
      <c r="B625" s="3544"/>
      <c r="C625" s="3544"/>
      <c r="D625" s="3544"/>
      <c r="E625" s="3544"/>
      <c r="F625" s="3544"/>
      <c r="G625" s="3544"/>
      <c r="H625" s="3544"/>
      <c r="I625" s="3545"/>
      <c r="J625" s="3546" t="s">
        <v>1560</v>
      </c>
      <c r="K625" s="3544"/>
      <c r="L625" s="3544"/>
      <c r="M625" s="3544"/>
      <c r="N625" s="3544"/>
      <c r="O625" s="3544"/>
      <c r="P625" s="3544"/>
      <c r="Q625" s="3544"/>
      <c r="R625" s="3544"/>
      <c r="S625" s="3544"/>
      <c r="T625" s="3544"/>
      <c r="U625" s="3544"/>
      <c r="V625" s="3545"/>
      <c r="W625" s="3550"/>
      <c r="X625" s="3515"/>
      <c r="Y625" s="3515"/>
      <c r="Z625" s="3516"/>
      <c r="AA625" s="3546" t="s">
        <v>2526</v>
      </c>
      <c r="AB625" s="3544"/>
      <c r="AC625" s="3544"/>
      <c r="AD625" s="3544"/>
      <c r="AE625" s="3544"/>
      <c r="AF625" s="3544"/>
      <c r="AG625" s="3545"/>
      <c r="AH625" s="3230" t="s">
        <v>1600</v>
      </c>
      <c r="AI625" s="3231"/>
      <c r="AJ625" s="3231"/>
      <c r="AK625" s="3231"/>
      <c r="AL625" s="3231"/>
      <c r="AM625" s="3231"/>
      <c r="AN625" s="3231"/>
      <c r="AO625" s="3551"/>
    </row>
    <row r="626" spans="1:41" ht="13.5" customHeight="1">
      <c r="A626" s="97" t="s">
        <v>3148</v>
      </c>
      <c r="B626" s="43"/>
      <c r="C626" s="288"/>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288"/>
      <c r="AF626" s="288"/>
      <c r="AG626" s="288"/>
      <c r="AH626" s="288"/>
      <c r="AI626" s="288"/>
      <c r="AJ626" s="288"/>
      <c r="AK626" s="43"/>
      <c r="AL626" s="43"/>
      <c r="AM626" s="43"/>
      <c r="AN626" s="43"/>
      <c r="AO626" s="43"/>
    </row>
    <row r="627" spans="1:41" ht="13.5" customHeight="1" thickBot="1">
      <c r="A627" s="43"/>
      <c r="B627" s="43"/>
      <c r="C627" s="43"/>
      <c r="D627" s="43"/>
      <c r="E627" s="2841"/>
      <c r="F627" s="2841"/>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333" t="s">
        <v>2509</v>
      </c>
    </row>
    <row r="628" spans="1:41" ht="13.5" customHeight="1">
      <c r="A628" s="3291" t="s">
        <v>684</v>
      </c>
      <c r="B628" s="3093"/>
      <c r="C628" s="3093"/>
      <c r="D628" s="3093"/>
      <c r="E628" s="3093"/>
      <c r="F628" s="3093"/>
      <c r="G628" s="3093"/>
      <c r="H628" s="3093"/>
      <c r="I628" s="3093"/>
      <c r="J628" s="3092" t="s">
        <v>685</v>
      </c>
      <c r="K628" s="3093"/>
      <c r="L628" s="3093"/>
      <c r="M628" s="3093"/>
      <c r="N628" s="3093"/>
      <c r="O628" s="3093"/>
      <c r="P628" s="3093"/>
      <c r="Q628" s="3093"/>
      <c r="R628" s="3093"/>
      <c r="S628" s="3093"/>
      <c r="T628" s="3093"/>
      <c r="U628" s="3093"/>
      <c r="V628" s="3094"/>
      <c r="W628" s="3092" t="s">
        <v>926</v>
      </c>
      <c r="X628" s="3093"/>
      <c r="Y628" s="3093"/>
      <c r="Z628" s="3094"/>
      <c r="AA628" s="3092" t="s">
        <v>77</v>
      </c>
      <c r="AB628" s="3093"/>
      <c r="AC628" s="3093"/>
      <c r="AD628" s="3093"/>
      <c r="AE628" s="3093"/>
      <c r="AF628" s="3093"/>
      <c r="AG628" s="3093"/>
      <c r="AH628" s="3092" t="s">
        <v>927</v>
      </c>
      <c r="AI628" s="3093"/>
      <c r="AJ628" s="3093"/>
      <c r="AK628" s="3093"/>
      <c r="AL628" s="3093"/>
      <c r="AM628" s="3093"/>
      <c r="AN628" s="3093"/>
      <c r="AO628" s="3098"/>
    </row>
    <row r="629" spans="1:41" ht="13.5" customHeight="1">
      <c r="A629" s="3277" t="s">
        <v>1423</v>
      </c>
      <c r="B629" s="3262"/>
      <c r="C629" s="3262"/>
      <c r="D629" s="3262"/>
      <c r="E629" s="3262"/>
      <c r="F629" s="3262"/>
      <c r="G629" s="3262"/>
      <c r="H629" s="3262"/>
      <c r="I629" s="3263"/>
      <c r="J629" s="3261" t="s">
        <v>1561</v>
      </c>
      <c r="K629" s="3262"/>
      <c r="L629" s="3262"/>
      <c r="M629" s="3262"/>
      <c r="N629" s="3262"/>
      <c r="O629" s="3262"/>
      <c r="P629" s="3262"/>
      <c r="Q629" s="3262"/>
      <c r="R629" s="3262"/>
      <c r="S629" s="3262"/>
      <c r="T629" s="3262"/>
      <c r="U629" s="3262"/>
      <c r="V629" s="3263"/>
      <c r="W629" s="3264"/>
      <c r="X629" s="3069"/>
      <c r="Y629" s="3069"/>
      <c r="Z629" s="3070"/>
      <c r="AA629" s="3261" t="s">
        <v>1575</v>
      </c>
      <c r="AB629" s="3262"/>
      <c r="AC629" s="3262"/>
      <c r="AD629" s="3262"/>
      <c r="AE629" s="3262"/>
      <c r="AF629" s="3262"/>
      <c r="AG629" s="3263"/>
      <c r="AH629" s="3706" t="s">
        <v>1601</v>
      </c>
      <c r="AI629" s="3707"/>
      <c r="AJ629" s="3707"/>
      <c r="AK629" s="3707"/>
      <c r="AL629" s="3707"/>
      <c r="AM629" s="3707"/>
      <c r="AN629" s="3707"/>
      <c r="AO629" s="3708"/>
    </row>
    <row r="630" spans="1:41" ht="13.5" customHeight="1">
      <c r="A630" s="3277" t="s">
        <v>1423</v>
      </c>
      <c r="B630" s="3262"/>
      <c r="C630" s="3262"/>
      <c r="D630" s="3262"/>
      <c r="E630" s="3262"/>
      <c r="F630" s="3262"/>
      <c r="G630" s="3262"/>
      <c r="H630" s="3262"/>
      <c r="I630" s="3263"/>
      <c r="J630" s="3261" t="s">
        <v>1562</v>
      </c>
      <c r="K630" s="3262"/>
      <c r="L630" s="3262"/>
      <c r="M630" s="3262"/>
      <c r="N630" s="3262"/>
      <c r="O630" s="3262"/>
      <c r="P630" s="3262"/>
      <c r="Q630" s="3262"/>
      <c r="R630" s="3262"/>
      <c r="S630" s="3262"/>
      <c r="T630" s="3262"/>
      <c r="U630" s="3262"/>
      <c r="V630" s="3263"/>
      <c r="W630" s="3264"/>
      <c r="X630" s="3069"/>
      <c r="Y630" s="3069"/>
      <c r="Z630" s="3070"/>
      <c r="AA630" s="3261" t="s">
        <v>1576</v>
      </c>
      <c r="AB630" s="3262"/>
      <c r="AC630" s="3262"/>
      <c r="AD630" s="3262"/>
      <c r="AE630" s="3262"/>
      <c r="AF630" s="3262"/>
      <c r="AG630" s="3263"/>
      <c r="AH630" s="3209" t="s">
        <v>1602</v>
      </c>
      <c r="AI630" s="3210"/>
      <c r="AJ630" s="3210"/>
      <c r="AK630" s="3210"/>
      <c r="AL630" s="3210"/>
      <c r="AM630" s="3210"/>
      <c r="AN630" s="3210"/>
      <c r="AO630" s="3279"/>
    </row>
    <row r="631" spans="1:41" ht="13.5" customHeight="1">
      <c r="A631" s="3277" t="s">
        <v>1423</v>
      </c>
      <c r="B631" s="3262"/>
      <c r="C631" s="3262"/>
      <c r="D631" s="3262"/>
      <c r="E631" s="3262"/>
      <c r="F631" s="3262"/>
      <c r="G631" s="3262"/>
      <c r="H631" s="3262"/>
      <c r="I631" s="3263"/>
      <c r="J631" s="3686" t="s">
        <v>2525</v>
      </c>
      <c r="K631" s="3687"/>
      <c r="L631" s="3687"/>
      <c r="M631" s="3687"/>
      <c r="N631" s="3687"/>
      <c r="O631" s="3687"/>
      <c r="P631" s="3687"/>
      <c r="Q631" s="3687"/>
      <c r="R631" s="3687"/>
      <c r="S631" s="3687"/>
      <c r="T631" s="3687"/>
      <c r="U631" s="3687"/>
      <c r="V631" s="3688"/>
      <c r="W631" s="3264"/>
      <c r="X631" s="3069"/>
      <c r="Y631" s="3069"/>
      <c r="Z631" s="3070"/>
      <c r="AA631" s="3261" t="s">
        <v>2526</v>
      </c>
      <c r="AB631" s="3278"/>
      <c r="AC631" s="3278"/>
      <c r="AD631" s="3278"/>
      <c r="AE631" s="3278"/>
      <c r="AF631" s="3278"/>
      <c r="AG631" s="3263"/>
      <c r="AH631" s="3689" t="s">
        <v>2527</v>
      </c>
      <c r="AI631" s="3690"/>
      <c r="AJ631" s="3690"/>
      <c r="AK631" s="3690"/>
      <c r="AL631" s="3690"/>
      <c r="AM631" s="3690"/>
      <c r="AN631" s="3690"/>
      <c r="AO631" s="3691"/>
    </row>
    <row r="632" spans="1:41" ht="13.5" customHeight="1">
      <c r="A632" s="3277" t="s">
        <v>1367</v>
      </c>
      <c r="B632" s="3262"/>
      <c r="C632" s="3262"/>
      <c r="D632" s="3262"/>
      <c r="E632" s="3262"/>
      <c r="F632" s="3262"/>
      <c r="G632" s="3262"/>
      <c r="H632" s="3262"/>
      <c r="I632" s="3263"/>
      <c r="J632" s="3261" t="s">
        <v>1563</v>
      </c>
      <c r="K632" s="3262"/>
      <c r="L632" s="3262"/>
      <c r="M632" s="3262"/>
      <c r="N632" s="3262"/>
      <c r="O632" s="3262"/>
      <c r="P632" s="3262"/>
      <c r="Q632" s="3262"/>
      <c r="R632" s="3262"/>
      <c r="S632" s="3262"/>
      <c r="T632" s="3262"/>
      <c r="U632" s="3262"/>
      <c r="V632" s="3263"/>
      <c r="W632" s="3264" t="s">
        <v>2290</v>
      </c>
      <c r="X632" s="3069"/>
      <c r="Y632" s="3069"/>
      <c r="Z632" s="3070"/>
      <c r="AA632" s="3261" t="s">
        <v>1578</v>
      </c>
      <c r="AB632" s="3262"/>
      <c r="AC632" s="3262"/>
      <c r="AD632" s="3262"/>
      <c r="AE632" s="3262"/>
      <c r="AF632" s="3262"/>
      <c r="AG632" s="3263"/>
      <c r="AH632" s="3209" t="s">
        <v>1394</v>
      </c>
      <c r="AI632" s="3210"/>
      <c r="AJ632" s="3210"/>
      <c r="AK632" s="3210"/>
      <c r="AL632" s="3210"/>
      <c r="AM632" s="3210"/>
      <c r="AN632" s="3210"/>
      <c r="AO632" s="3279"/>
    </row>
    <row r="633" spans="1:41" ht="13.5" customHeight="1">
      <c r="A633" s="3277" t="s">
        <v>1367</v>
      </c>
      <c r="B633" s="3262"/>
      <c r="C633" s="3262"/>
      <c r="D633" s="3262"/>
      <c r="E633" s="3262"/>
      <c r="F633" s="3262"/>
      <c r="G633" s="3262"/>
      <c r="H633" s="3262"/>
      <c r="I633" s="3263"/>
      <c r="J633" s="3261" t="s">
        <v>1564</v>
      </c>
      <c r="K633" s="3262"/>
      <c r="L633" s="3262"/>
      <c r="M633" s="3262"/>
      <c r="N633" s="3262"/>
      <c r="O633" s="3262"/>
      <c r="P633" s="3262"/>
      <c r="Q633" s="3262"/>
      <c r="R633" s="3262"/>
      <c r="S633" s="3262"/>
      <c r="T633" s="3262"/>
      <c r="U633" s="3262"/>
      <c r="V633" s="3263"/>
      <c r="W633" s="3264"/>
      <c r="X633" s="3069"/>
      <c r="Y633" s="3069"/>
      <c r="Z633" s="3070"/>
      <c r="AA633" s="3261" t="s">
        <v>1651</v>
      </c>
      <c r="AB633" s="3262"/>
      <c r="AC633" s="3262"/>
      <c r="AD633" s="3262"/>
      <c r="AE633" s="3262"/>
      <c r="AF633" s="3262"/>
      <c r="AG633" s="3263"/>
      <c r="AH633" s="3209" t="s">
        <v>1396</v>
      </c>
      <c r="AI633" s="3210"/>
      <c r="AJ633" s="3210"/>
      <c r="AK633" s="3210"/>
      <c r="AL633" s="3210"/>
      <c r="AM633" s="3210"/>
      <c r="AN633" s="3210"/>
      <c r="AO633" s="3279"/>
    </row>
    <row r="634" spans="1:41" ht="13.5" customHeight="1">
      <c r="A634" s="3277" t="s">
        <v>1367</v>
      </c>
      <c r="B634" s="3262"/>
      <c r="C634" s="3262"/>
      <c r="D634" s="3262"/>
      <c r="E634" s="3262"/>
      <c r="F634" s="3262"/>
      <c r="G634" s="3262"/>
      <c r="H634" s="3262"/>
      <c r="I634" s="3263"/>
      <c r="J634" s="3261" t="s">
        <v>1689</v>
      </c>
      <c r="K634" s="3262"/>
      <c r="L634" s="3262"/>
      <c r="M634" s="3262"/>
      <c r="N634" s="3262"/>
      <c r="O634" s="3262"/>
      <c r="P634" s="3262"/>
      <c r="Q634" s="3262"/>
      <c r="R634" s="3262"/>
      <c r="S634" s="3262"/>
      <c r="T634" s="3262"/>
      <c r="U634" s="3262"/>
      <c r="V634" s="3263"/>
      <c r="W634" s="3264"/>
      <c r="X634" s="3069"/>
      <c r="Y634" s="3069"/>
      <c r="Z634" s="3070"/>
      <c r="AA634" s="3261" t="s">
        <v>1648</v>
      </c>
      <c r="AB634" s="3262"/>
      <c r="AC634" s="3262"/>
      <c r="AD634" s="3262"/>
      <c r="AE634" s="3262"/>
      <c r="AF634" s="3262"/>
      <c r="AG634" s="3263"/>
      <c r="AH634" s="3209" t="s">
        <v>1603</v>
      </c>
      <c r="AI634" s="3210"/>
      <c r="AJ634" s="3210"/>
      <c r="AK634" s="3210"/>
      <c r="AL634" s="3210"/>
      <c r="AM634" s="3210"/>
      <c r="AN634" s="3210"/>
      <c r="AO634" s="3279"/>
    </row>
    <row r="635" spans="1:41" ht="13.5" customHeight="1">
      <c r="A635" s="3277" t="s">
        <v>1367</v>
      </c>
      <c r="B635" s="3262"/>
      <c r="C635" s="3262"/>
      <c r="D635" s="3262"/>
      <c r="E635" s="3262"/>
      <c r="F635" s="3262"/>
      <c r="G635" s="3262"/>
      <c r="H635" s="3262"/>
      <c r="I635" s="3263"/>
      <c r="J635" s="3261" t="s">
        <v>1565</v>
      </c>
      <c r="K635" s="3262"/>
      <c r="L635" s="3262"/>
      <c r="M635" s="3262"/>
      <c r="N635" s="3262"/>
      <c r="O635" s="3262"/>
      <c r="P635" s="3262"/>
      <c r="Q635" s="3262"/>
      <c r="R635" s="3262"/>
      <c r="S635" s="3262"/>
      <c r="T635" s="3262"/>
      <c r="U635" s="3262"/>
      <c r="V635" s="3263"/>
      <c r="W635" s="3264"/>
      <c r="X635" s="3069"/>
      <c r="Y635" s="3069"/>
      <c r="Z635" s="3070"/>
      <c r="AA635" s="3261" t="s">
        <v>2528</v>
      </c>
      <c r="AB635" s="3262"/>
      <c r="AC635" s="3262"/>
      <c r="AD635" s="3262"/>
      <c r="AE635" s="3262"/>
      <c r="AF635" s="3262"/>
      <c r="AG635" s="3263"/>
      <c r="AH635" s="3209" t="s">
        <v>1394</v>
      </c>
      <c r="AI635" s="3210"/>
      <c r="AJ635" s="3210"/>
      <c r="AK635" s="3210"/>
      <c r="AL635" s="3210"/>
      <c r="AM635" s="3210"/>
      <c r="AN635" s="3210"/>
      <c r="AO635" s="3279"/>
    </row>
    <row r="636" spans="1:41" ht="13.5" customHeight="1">
      <c r="A636" s="3277" t="s">
        <v>1367</v>
      </c>
      <c r="B636" s="3262"/>
      <c r="C636" s="3262"/>
      <c r="D636" s="3262"/>
      <c r="E636" s="3262"/>
      <c r="F636" s="3262"/>
      <c r="G636" s="3262"/>
      <c r="H636" s="3262"/>
      <c r="I636" s="3263"/>
      <c r="J636" s="3261" t="s">
        <v>1566</v>
      </c>
      <c r="K636" s="3262"/>
      <c r="L636" s="3262"/>
      <c r="M636" s="3262"/>
      <c r="N636" s="3262"/>
      <c r="O636" s="3262"/>
      <c r="P636" s="3262"/>
      <c r="Q636" s="3262"/>
      <c r="R636" s="3262"/>
      <c r="S636" s="3262"/>
      <c r="T636" s="3262"/>
      <c r="U636" s="3262"/>
      <c r="V636" s="3263"/>
      <c r="W636" s="3264"/>
      <c r="X636" s="3069"/>
      <c r="Y636" s="3069"/>
      <c r="Z636" s="3070"/>
      <c r="AA636" s="3261" t="s">
        <v>1449</v>
      </c>
      <c r="AB636" s="3262"/>
      <c r="AC636" s="3262"/>
      <c r="AD636" s="3262"/>
      <c r="AE636" s="3262"/>
      <c r="AF636" s="3262"/>
      <c r="AG636" s="3263"/>
      <c r="AH636" s="3209" t="s">
        <v>1394</v>
      </c>
      <c r="AI636" s="3210"/>
      <c r="AJ636" s="3210"/>
      <c r="AK636" s="3210"/>
      <c r="AL636" s="3210"/>
      <c r="AM636" s="3210"/>
      <c r="AN636" s="3210"/>
      <c r="AO636" s="3279"/>
    </row>
    <row r="637" spans="1:41" ht="13.5" customHeight="1">
      <c r="A637" s="3277" t="s">
        <v>1367</v>
      </c>
      <c r="B637" s="3262"/>
      <c r="C637" s="3262"/>
      <c r="D637" s="3262"/>
      <c r="E637" s="3262"/>
      <c r="F637" s="3262"/>
      <c r="G637" s="3262"/>
      <c r="H637" s="3262"/>
      <c r="I637" s="3263"/>
      <c r="J637" s="3261" t="s">
        <v>1567</v>
      </c>
      <c r="K637" s="3262"/>
      <c r="L637" s="3262"/>
      <c r="M637" s="3262"/>
      <c r="N637" s="3262"/>
      <c r="O637" s="3262"/>
      <c r="P637" s="3262"/>
      <c r="Q637" s="3262"/>
      <c r="R637" s="3262"/>
      <c r="S637" s="3262"/>
      <c r="T637" s="3262"/>
      <c r="U637" s="3262"/>
      <c r="V637" s="3263"/>
      <c r="W637" s="3264"/>
      <c r="X637" s="3069"/>
      <c r="Y637" s="3069"/>
      <c r="Z637" s="3070"/>
      <c r="AA637" s="3261" t="s">
        <v>1577</v>
      </c>
      <c r="AB637" s="3262"/>
      <c r="AC637" s="3262"/>
      <c r="AD637" s="3262"/>
      <c r="AE637" s="3262"/>
      <c r="AF637" s="3262"/>
      <c r="AG637" s="3263"/>
      <c r="AH637" s="3209" t="s">
        <v>1396</v>
      </c>
      <c r="AI637" s="3210"/>
      <c r="AJ637" s="3210"/>
      <c r="AK637" s="3210"/>
      <c r="AL637" s="3210"/>
      <c r="AM637" s="3210"/>
      <c r="AN637" s="3210"/>
      <c r="AO637" s="3279"/>
    </row>
    <row r="638" spans="1:41" ht="13.5" customHeight="1">
      <c r="A638" s="3277" t="s">
        <v>1367</v>
      </c>
      <c r="B638" s="3262"/>
      <c r="C638" s="3262"/>
      <c r="D638" s="3262"/>
      <c r="E638" s="3262"/>
      <c r="F638" s="3262"/>
      <c r="G638" s="3262"/>
      <c r="H638" s="3262"/>
      <c r="I638" s="3263"/>
      <c r="J638" s="3261" t="s">
        <v>2244</v>
      </c>
      <c r="K638" s="3262"/>
      <c r="L638" s="3262"/>
      <c r="M638" s="3262"/>
      <c r="N638" s="3262"/>
      <c r="O638" s="3262"/>
      <c r="P638" s="3262"/>
      <c r="Q638" s="3262"/>
      <c r="R638" s="3262"/>
      <c r="S638" s="3262"/>
      <c r="T638" s="3262"/>
      <c r="U638" s="3262"/>
      <c r="V638" s="3263"/>
      <c r="W638" s="3264"/>
      <c r="X638" s="3069"/>
      <c r="Y638" s="3069"/>
      <c r="Z638" s="3070"/>
      <c r="AA638" s="3261" t="s">
        <v>1509</v>
      </c>
      <c r="AB638" s="3262"/>
      <c r="AC638" s="3262"/>
      <c r="AD638" s="3262"/>
      <c r="AE638" s="3262"/>
      <c r="AF638" s="3262"/>
      <c r="AG638" s="3263"/>
      <c r="AH638" s="3209" t="s">
        <v>1604</v>
      </c>
      <c r="AI638" s="3210"/>
      <c r="AJ638" s="3210"/>
      <c r="AK638" s="3210"/>
      <c r="AL638" s="3210"/>
      <c r="AM638" s="3210"/>
      <c r="AN638" s="3210"/>
      <c r="AO638" s="3279"/>
    </row>
    <row r="639" spans="1:41" ht="13.5" customHeight="1">
      <c r="A639" s="3277" t="s">
        <v>1367</v>
      </c>
      <c r="B639" s="3262"/>
      <c r="C639" s="3262"/>
      <c r="D639" s="3262"/>
      <c r="E639" s="3262"/>
      <c r="F639" s="3262"/>
      <c r="G639" s="3262"/>
      <c r="H639" s="3262"/>
      <c r="I639" s="3263"/>
      <c r="J639" s="3261" t="s">
        <v>1568</v>
      </c>
      <c r="K639" s="3262"/>
      <c r="L639" s="3262"/>
      <c r="M639" s="3262"/>
      <c r="N639" s="3262"/>
      <c r="O639" s="3262"/>
      <c r="P639" s="3262"/>
      <c r="Q639" s="3262"/>
      <c r="R639" s="3262"/>
      <c r="S639" s="3262"/>
      <c r="T639" s="3262"/>
      <c r="U639" s="3262"/>
      <c r="V639" s="3263"/>
      <c r="W639" s="3264" t="s">
        <v>2319</v>
      </c>
      <c r="X639" s="3069"/>
      <c r="Y639" s="3069"/>
      <c r="Z639" s="3070"/>
      <c r="AA639" s="3261" t="s">
        <v>1519</v>
      </c>
      <c r="AB639" s="3262"/>
      <c r="AC639" s="3262"/>
      <c r="AD639" s="3262"/>
      <c r="AE639" s="3262"/>
      <c r="AF639" s="3262"/>
      <c r="AG639" s="3263"/>
      <c r="AH639" s="3209" t="s">
        <v>1605</v>
      </c>
      <c r="AI639" s="3210"/>
      <c r="AJ639" s="3210"/>
      <c r="AK639" s="3210"/>
      <c r="AL639" s="3210"/>
      <c r="AM639" s="3210"/>
      <c r="AN639" s="3210"/>
      <c r="AO639" s="3279"/>
    </row>
    <row r="640" spans="1:41" ht="13.5" customHeight="1">
      <c r="A640" s="3277" t="s">
        <v>1367</v>
      </c>
      <c r="B640" s="3262"/>
      <c r="C640" s="3262"/>
      <c r="D640" s="3262"/>
      <c r="E640" s="3262"/>
      <c r="F640" s="3262"/>
      <c r="G640" s="3262"/>
      <c r="H640" s="3262"/>
      <c r="I640" s="3263"/>
      <c r="J640" s="3261" t="s">
        <v>1569</v>
      </c>
      <c r="K640" s="3262"/>
      <c r="L640" s="3262"/>
      <c r="M640" s="3262"/>
      <c r="N640" s="3262"/>
      <c r="O640" s="3262"/>
      <c r="P640" s="3262"/>
      <c r="Q640" s="3262"/>
      <c r="R640" s="3262"/>
      <c r="S640" s="3262"/>
      <c r="T640" s="3262"/>
      <c r="U640" s="3262"/>
      <c r="V640" s="3263"/>
      <c r="W640" s="3264"/>
      <c r="X640" s="3069"/>
      <c r="Y640" s="3069"/>
      <c r="Z640" s="3070"/>
      <c r="AA640" s="3261" t="s">
        <v>1578</v>
      </c>
      <c r="AB640" s="3262"/>
      <c r="AC640" s="3262"/>
      <c r="AD640" s="3262"/>
      <c r="AE640" s="3262"/>
      <c r="AF640" s="3262"/>
      <c r="AG640" s="3263"/>
      <c r="AH640" s="3209" t="s">
        <v>1606</v>
      </c>
      <c r="AI640" s="3210"/>
      <c r="AJ640" s="3210"/>
      <c r="AK640" s="3210"/>
      <c r="AL640" s="3210"/>
      <c r="AM640" s="3210"/>
      <c r="AN640" s="3210"/>
      <c r="AO640" s="3279"/>
    </row>
    <row r="641" spans="1:41" ht="13.5" customHeight="1">
      <c r="A641" s="3277" t="s">
        <v>1367</v>
      </c>
      <c r="B641" s="3262"/>
      <c r="C641" s="3262"/>
      <c r="D641" s="3262"/>
      <c r="E641" s="3262"/>
      <c r="F641" s="3262"/>
      <c r="G641" s="3262"/>
      <c r="H641" s="3262"/>
      <c r="I641" s="3263"/>
      <c r="J641" s="3261" t="s">
        <v>3140</v>
      </c>
      <c r="K641" s="3262"/>
      <c r="L641" s="3262"/>
      <c r="M641" s="3262"/>
      <c r="N641" s="3262"/>
      <c r="O641" s="3262"/>
      <c r="P641" s="3262"/>
      <c r="Q641" s="3262"/>
      <c r="R641" s="3262"/>
      <c r="S641" s="3262"/>
      <c r="T641" s="3262"/>
      <c r="U641" s="3262"/>
      <c r="V641" s="3263"/>
      <c r="W641" s="3264" t="s">
        <v>2290</v>
      </c>
      <c r="X641" s="3069"/>
      <c r="Y641" s="3069"/>
      <c r="Z641" s="3070"/>
      <c r="AA641" s="3261" t="s">
        <v>1381</v>
      </c>
      <c r="AB641" s="3262"/>
      <c r="AC641" s="3262"/>
      <c r="AD641" s="3262"/>
      <c r="AE641" s="3262"/>
      <c r="AF641" s="3262"/>
      <c r="AG641" s="3263"/>
      <c r="AH641" s="3209" t="s">
        <v>1396</v>
      </c>
      <c r="AI641" s="3210"/>
      <c r="AJ641" s="3210"/>
      <c r="AK641" s="3210"/>
      <c r="AL641" s="3210"/>
      <c r="AM641" s="3210"/>
      <c r="AN641" s="3210"/>
      <c r="AO641" s="3279"/>
    </row>
    <row r="642" spans="1:41" ht="13.5" customHeight="1">
      <c r="A642" s="3277" t="s">
        <v>1367</v>
      </c>
      <c r="B642" s="3262"/>
      <c r="C642" s="3262"/>
      <c r="D642" s="3262"/>
      <c r="E642" s="3262"/>
      <c r="F642" s="3262"/>
      <c r="G642" s="3262"/>
      <c r="H642" s="3262"/>
      <c r="I642" s="3263"/>
      <c r="J642" s="3261" t="s">
        <v>3141</v>
      </c>
      <c r="K642" s="3262"/>
      <c r="L642" s="3262"/>
      <c r="M642" s="3262"/>
      <c r="N642" s="3262"/>
      <c r="O642" s="3262"/>
      <c r="P642" s="3262"/>
      <c r="Q642" s="3262"/>
      <c r="R642" s="3262"/>
      <c r="S642" s="3262"/>
      <c r="T642" s="3262"/>
      <c r="U642" s="3262"/>
      <c r="V642" s="3263"/>
      <c r="W642" s="3264" t="s">
        <v>2290</v>
      </c>
      <c r="X642" s="3069"/>
      <c r="Y642" s="3069"/>
      <c r="Z642" s="3070"/>
      <c r="AA642" s="3261" t="s">
        <v>1381</v>
      </c>
      <c r="AB642" s="3262"/>
      <c r="AC642" s="3262"/>
      <c r="AD642" s="3262"/>
      <c r="AE642" s="3262"/>
      <c r="AF642" s="3262"/>
      <c r="AG642" s="3263"/>
      <c r="AH642" s="3209" t="s">
        <v>1396</v>
      </c>
      <c r="AI642" s="3210"/>
      <c r="AJ642" s="3210"/>
      <c r="AK642" s="3210"/>
      <c r="AL642" s="3210"/>
      <c r="AM642" s="3210"/>
      <c r="AN642" s="3210"/>
      <c r="AO642" s="3279"/>
    </row>
    <row r="643" spans="1:41" ht="13.5" customHeight="1">
      <c r="A643" s="3277" t="s">
        <v>1367</v>
      </c>
      <c r="B643" s="3262"/>
      <c r="C643" s="3262"/>
      <c r="D643" s="3262"/>
      <c r="E643" s="3262"/>
      <c r="F643" s="3262"/>
      <c r="G643" s="3262"/>
      <c r="H643" s="3262"/>
      <c r="I643" s="3263"/>
      <c r="J643" s="3261" t="s">
        <v>3142</v>
      </c>
      <c r="K643" s="3262"/>
      <c r="L643" s="3262"/>
      <c r="M643" s="3262"/>
      <c r="N643" s="3262"/>
      <c r="O643" s="3262"/>
      <c r="P643" s="3262"/>
      <c r="Q643" s="3262"/>
      <c r="R643" s="3262"/>
      <c r="S643" s="3262"/>
      <c r="T643" s="3262"/>
      <c r="U643" s="3262"/>
      <c r="V643" s="3263"/>
      <c r="W643" s="3264" t="s">
        <v>2290</v>
      </c>
      <c r="X643" s="3069"/>
      <c r="Y643" s="3069"/>
      <c r="Z643" s="3070"/>
      <c r="AA643" s="3261" t="s">
        <v>1381</v>
      </c>
      <c r="AB643" s="3262"/>
      <c r="AC643" s="3262"/>
      <c r="AD643" s="3262"/>
      <c r="AE643" s="3262"/>
      <c r="AF643" s="3262"/>
      <c r="AG643" s="3263"/>
      <c r="AH643" s="3209" t="s">
        <v>1396</v>
      </c>
      <c r="AI643" s="3210"/>
      <c r="AJ643" s="3210"/>
      <c r="AK643" s="3210"/>
      <c r="AL643" s="3210"/>
      <c r="AM643" s="3210"/>
      <c r="AN643" s="3210"/>
      <c r="AO643" s="3279"/>
    </row>
    <row r="644" spans="1:41" ht="13.5" customHeight="1">
      <c r="A644" s="3277" t="s">
        <v>1367</v>
      </c>
      <c r="B644" s="3262"/>
      <c r="C644" s="3262"/>
      <c r="D644" s="3262"/>
      <c r="E644" s="3262"/>
      <c r="F644" s="3262"/>
      <c r="G644" s="3262"/>
      <c r="H644" s="3262"/>
      <c r="I644" s="3263"/>
      <c r="J644" s="3261" t="s">
        <v>3143</v>
      </c>
      <c r="K644" s="3262"/>
      <c r="L644" s="3262"/>
      <c r="M644" s="3262"/>
      <c r="N644" s="3262"/>
      <c r="O644" s="3262"/>
      <c r="P644" s="3262"/>
      <c r="Q644" s="3262"/>
      <c r="R644" s="3262"/>
      <c r="S644" s="3262"/>
      <c r="T644" s="3262"/>
      <c r="U644" s="3262"/>
      <c r="V644" s="3263"/>
      <c r="W644" s="3264" t="s">
        <v>2290</v>
      </c>
      <c r="X644" s="3069"/>
      <c r="Y644" s="3069"/>
      <c r="Z644" s="3070"/>
      <c r="AA644" s="3261" t="s">
        <v>1381</v>
      </c>
      <c r="AB644" s="3262"/>
      <c r="AC644" s="3262"/>
      <c r="AD644" s="3262"/>
      <c r="AE644" s="3262"/>
      <c r="AF644" s="3262"/>
      <c r="AG644" s="3263"/>
      <c r="AH644" s="3209" t="s">
        <v>1396</v>
      </c>
      <c r="AI644" s="3210"/>
      <c r="AJ644" s="3210"/>
      <c r="AK644" s="3210"/>
      <c r="AL644" s="3210"/>
      <c r="AM644" s="3210"/>
      <c r="AN644" s="3210"/>
      <c r="AO644" s="3279"/>
    </row>
    <row r="645" spans="1:41" ht="13.5" customHeight="1">
      <c r="A645" s="3277" t="s">
        <v>1367</v>
      </c>
      <c r="B645" s="3262"/>
      <c r="C645" s="3262"/>
      <c r="D645" s="3262"/>
      <c r="E645" s="3262"/>
      <c r="F645" s="3262"/>
      <c r="G645" s="3262"/>
      <c r="H645" s="3262"/>
      <c r="I645" s="3263"/>
      <c r="J645" s="3261" t="s">
        <v>3144</v>
      </c>
      <c r="K645" s="3262"/>
      <c r="L645" s="3262"/>
      <c r="M645" s="3262"/>
      <c r="N645" s="3262"/>
      <c r="O645" s="3262"/>
      <c r="P645" s="3262"/>
      <c r="Q645" s="3262"/>
      <c r="R645" s="3262"/>
      <c r="S645" s="3262"/>
      <c r="T645" s="3262"/>
      <c r="U645" s="3262"/>
      <c r="V645" s="3263"/>
      <c r="W645" s="3264" t="s">
        <v>2290</v>
      </c>
      <c r="X645" s="3069"/>
      <c r="Y645" s="3069"/>
      <c r="Z645" s="3070"/>
      <c r="AA645" s="3261" t="s">
        <v>1381</v>
      </c>
      <c r="AB645" s="3262"/>
      <c r="AC645" s="3262"/>
      <c r="AD645" s="3262"/>
      <c r="AE645" s="3262"/>
      <c r="AF645" s="3262"/>
      <c r="AG645" s="3263"/>
      <c r="AH645" s="3209" t="s">
        <v>1396</v>
      </c>
      <c r="AI645" s="3210"/>
      <c r="AJ645" s="3210"/>
      <c r="AK645" s="3210"/>
      <c r="AL645" s="3210"/>
      <c r="AM645" s="3210"/>
      <c r="AN645" s="3210"/>
      <c r="AO645" s="3279"/>
    </row>
    <row r="646" spans="1:41" ht="13.5" customHeight="1">
      <c r="A646" s="3277" t="s">
        <v>1367</v>
      </c>
      <c r="B646" s="3262"/>
      <c r="C646" s="3262"/>
      <c r="D646" s="3262"/>
      <c r="E646" s="3262"/>
      <c r="F646" s="3262"/>
      <c r="G646" s="3262"/>
      <c r="H646" s="3262"/>
      <c r="I646" s="3263"/>
      <c r="J646" s="3261" t="s">
        <v>3145</v>
      </c>
      <c r="K646" s="3262"/>
      <c r="L646" s="3262"/>
      <c r="M646" s="3262"/>
      <c r="N646" s="3262"/>
      <c r="O646" s="3262"/>
      <c r="P646" s="3262"/>
      <c r="Q646" s="3262"/>
      <c r="R646" s="3262"/>
      <c r="S646" s="3262"/>
      <c r="T646" s="3262"/>
      <c r="U646" s="3262"/>
      <c r="V646" s="3263"/>
      <c r="W646" s="3264" t="s">
        <v>2290</v>
      </c>
      <c r="X646" s="3069"/>
      <c r="Y646" s="3069"/>
      <c r="Z646" s="3070"/>
      <c r="AA646" s="3261" t="s">
        <v>1381</v>
      </c>
      <c r="AB646" s="3262"/>
      <c r="AC646" s="3262"/>
      <c r="AD646" s="3262"/>
      <c r="AE646" s="3262"/>
      <c r="AF646" s="3262"/>
      <c r="AG646" s="3263"/>
      <c r="AH646" s="3209" t="s">
        <v>1396</v>
      </c>
      <c r="AI646" s="3210"/>
      <c r="AJ646" s="3210"/>
      <c r="AK646" s="3210"/>
      <c r="AL646" s="3210"/>
      <c r="AM646" s="3210"/>
      <c r="AN646" s="3210"/>
      <c r="AO646" s="3279"/>
    </row>
    <row r="647" spans="1:41" ht="13.5" customHeight="1">
      <c r="A647" s="3277" t="s">
        <v>1367</v>
      </c>
      <c r="B647" s="3262"/>
      <c r="C647" s="3262"/>
      <c r="D647" s="3262"/>
      <c r="E647" s="3262"/>
      <c r="F647" s="3262"/>
      <c r="G647" s="3262"/>
      <c r="H647" s="3262"/>
      <c r="I647" s="3263"/>
      <c r="J647" s="3261" t="s">
        <v>3146</v>
      </c>
      <c r="K647" s="3262"/>
      <c r="L647" s="3262"/>
      <c r="M647" s="3262"/>
      <c r="N647" s="3262"/>
      <c r="O647" s="3262"/>
      <c r="P647" s="3262"/>
      <c r="Q647" s="3262"/>
      <c r="R647" s="3262"/>
      <c r="S647" s="3262"/>
      <c r="T647" s="3262"/>
      <c r="U647" s="3262"/>
      <c r="V647" s="3263"/>
      <c r="W647" s="3264" t="s">
        <v>2290</v>
      </c>
      <c r="X647" s="3069"/>
      <c r="Y647" s="3069"/>
      <c r="Z647" s="3070"/>
      <c r="AA647" s="3261" t="s">
        <v>1381</v>
      </c>
      <c r="AB647" s="3262"/>
      <c r="AC647" s="3262"/>
      <c r="AD647" s="3262"/>
      <c r="AE647" s="3262"/>
      <c r="AF647" s="3262"/>
      <c r="AG647" s="3263"/>
      <c r="AH647" s="3209" t="s">
        <v>1396</v>
      </c>
      <c r="AI647" s="3210"/>
      <c r="AJ647" s="3210"/>
      <c r="AK647" s="3210"/>
      <c r="AL647" s="3210"/>
      <c r="AM647" s="3210"/>
      <c r="AN647" s="3210"/>
      <c r="AO647" s="3279"/>
    </row>
    <row r="648" spans="1:41" ht="13.5" customHeight="1">
      <c r="A648" s="3277" t="s">
        <v>1367</v>
      </c>
      <c r="B648" s="3262"/>
      <c r="C648" s="3262"/>
      <c r="D648" s="3262"/>
      <c r="E648" s="3262"/>
      <c r="F648" s="3262"/>
      <c r="G648" s="3262"/>
      <c r="H648" s="3262"/>
      <c r="I648" s="3263"/>
      <c r="J648" s="3261" t="s">
        <v>3147</v>
      </c>
      <c r="K648" s="3262"/>
      <c r="L648" s="3262"/>
      <c r="M648" s="3262"/>
      <c r="N648" s="3262"/>
      <c r="O648" s="3262"/>
      <c r="P648" s="3262"/>
      <c r="Q648" s="3262"/>
      <c r="R648" s="3262"/>
      <c r="S648" s="3262"/>
      <c r="T648" s="3262"/>
      <c r="U648" s="3262"/>
      <c r="V648" s="3263"/>
      <c r="W648" s="3264" t="s">
        <v>2290</v>
      </c>
      <c r="X648" s="3069"/>
      <c r="Y648" s="3069"/>
      <c r="Z648" s="3070"/>
      <c r="AA648" s="3261" t="s">
        <v>1381</v>
      </c>
      <c r="AB648" s="3262"/>
      <c r="AC648" s="3262"/>
      <c r="AD648" s="3262"/>
      <c r="AE648" s="3262"/>
      <c r="AF648" s="3262"/>
      <c r="AG648" s="3263"/>
      <c r="AH648" s="3209" t="s">
        <v>1394</v>
      </c>
      <c r="AI648" s="3210"/>
      <c r="AJ648" s="3210"/>
      <c r="AK648" s="3210"/>
      <c r="AL648" s="3210"/>
      <c r="AM648" s="3210"/>
      <c r="AN648" s="3210"/>
      <c r="AO648" s="3279"/>
    </row>
    <row r="649" spans="1:41" ht="13.5" customHeight="1">
      <c r="A649" s="3277" t="s">
        <v>1367</v>
      </c>
      <c r="B649" s="3262"/>
      <c r="C649" s="3262"/>
      <c r="D649" s="3262"/>
      <c r="E649" s="3262"/>
      <c r="F649" s="3262"/>
      <c r="G649" s="3262"/>
      <c r="H649" s="3262"/>
      <c r="I649" s="3263"/>
      <c r="J649" s="3261" t="s">
        <v>1570</v>
      </c>
      <c r="K649" s="3262"/>
      <c r="L649" s="3262"/>
      <c r="M649" s="3262"/>
      <c r="N649" s="3262"/>
      <c r="O649" s="3262"/>
      <c r="P649" s="3262"/>
      <c r="Q649" s="3262"/>
      <c r="R649" s="3262"/>
      <c r="S649" s="3262"/>
      <c r="T649" s="3262"/>
      <c r="U649" s="3262"/>
      <c r="V649" s="3263"/>
      <c r="W649" s="3264" t="s">
        <v>2290</v>
      </c>
      <c r="X649" s="3069"/>
      <c r="Y649" s="3069"/>
      <c r="Z649" s="3070"/>
      <c r="AA649" s="3261" t="s">
        <v>1579</v>
      </c>
      <c r="AB649" s="3262"/>
      <c r="AC649" s="3262"/>
      <c r="AD649" s="3262"/>
      <c r="AE649" s="3262"/>
      <c r="AF649" s="3262"/>
      <c r="AG649" s="3263"/>
      <c r="AH649" s="3209" t="s">
        <v>1396</v>
      </c>
      <c r="AI649" s="3210"/>
      <c r="AJ649" s="3210"/>
      <c r="AK649" s="3210"/>
      <c r="AL649" s="3210"/>
      <c r="AM649" s="3210"/>
      <c r="AN649" s="3210"/>
      <c r="AO649" s="3279"/>
    </row>
    <row r="650" spans="1:41" ht="13.5" customHeight="1">
      <c r="A650" s="3277" t="s">
        <v>1367</v>
      </c>
      <c r="B650" s="3262"/>
      <c r="C650" s="3262"/>
      <c r="D650" s="3262"/>
      <c r="E650" s="3262"/>
      <c r="F650" s="3262"/>
      <c r="G650" s="3262"/>
      <c r="H650" s="3262"/>
      <c r="I650" s="3263"/>
      <c r="J650" s="3261" t="s">
        <v>1571</v>
      </c>
      <c r="K650" s="3262"/>
      <c r="L650" s="3262"/>
      <c r="M650" s="3262"/>
      <c r="N650" s="3262"/>
      <c r="O650" s="3262"/>
      <c r="P650" s="3262"/>
      <c r="Q650" s="3262"/>
      <c r="R650" s="3262"/>
      <c r="S650" s="3262"/>
      <c r="T650" s="3262"/>
      <c r="U650" s="3262"/>
      <c r="V650" s="3263"/>
      <c r="W650" s="3264" t="s">
        <v>2290</v>
      </c>
      <c r="X650" s="3069"/>
      <c r="Y650" s="3069"/>
      <c r="Z650" s="3070"/>
      <c r="AA650" s="3261" t="s">
        <v>1580</v>
      </c>
      <c r="AB650" s="3262"/>
      <c r="AC650" s="3262"/>
      <c r="AD650" s="3262"/>
      <c r="AE650" s="3262"/>
      <c r="AF650" s="3262"/>
      <c r="AG650" s="3263"/>
      <c r="AH650" s="3209" t="s">
        <v>1396</v>
      </c>
      <c r="AI650" s="3210"/>
      <c r="AJ650" s="3210"/>
      <c r="AK650" s="3210"/>
      <c r="AL650" s="3210"/>
      <c r="AM650" s="3210"/>
      <c r="AN650" s="3210"/>
      <c r="AO650" s="3279"/>
    </row>
    <row r="651" spans="1:41" ht="13.5" customHeight="1">
      <c r="A651" s="3277" t="s">
        <v>1367</v>
      </c>
      <c r="B651" s="3262"/>
      <c r="C651" s="3262"/>
      <c r="D651" s="3262"/>
      <c r="E651" s="3262"/>
      <c r="F651" s="3262"/>
      <c r="G651" s="3262"/>
      <c r="H651" s="3262"/>
      <c r="I651" s="3263"/>
      <c r="J651" s="3261" t="s">
        <v>1607</v>
      </c>
      <c r="K651" s="3262"/>
      <c r="L651" s="3262"/>
      <c r="M651" s="3262"/>
      <c r="N651" s="3262"/>
      <c r="O651" s="3262"/>
      <c r="P651" s="3262"/>
      <c r="Q651" s="3262"/>
      <c r="R651" s="3262"/>
      <c r="S651" s="3262"/>
      <c r="T651" s="3262"/>
      <c r="U651" s="3262"/>
      <c r="V651" s="3263"/>
      <c r="W651" s="3264" t="s">
        <v>2290</v>
      </c>
      <c r="X651" s="3069"/>
      <c r="Y651" s="3069"/>
      <c r="Z651" s="3070"/>
      <c r="AA651" s="3261" t="s">
        <v>1646</v>
      </c>
      <c r="AB651" s="3262"/>
      <c r="AC651" s="3262"/>
      <c r="AD651" s="3262"/>
      <c r="AE651" s="3262"/>
      <c r="AF651" s="3262"/>
      <c r="AG651" s="3263"/>
      <c r="AH651" s="3209" t="s">
        <v>1657</v>
      </c>
      <c r="AI651" s="3210"/>
      <c r="AJ651" s="3210"/>
      <c r="AK651" s="3210"/>
      <c r="AL651" s="3210"/>
      <c r="AM651" s="3210"/>
      <c r="AN651" s="3210"/>
      <c r="AO651" s="3279"/>
    </row>
    <row r="652" spans="1:41" ht="13.5" customHeight="1">
      <c r="A652" s="3277" t="s">
        <v>1367</v>
      </c>
      <c r="B652" s="3262"/>
      <c r="C652" s="3262"/>
      <c r="D652" s="3262"/>
      <c r="E652" s="3262"/>
      <c r="F652" s="3262"/>
      <c r="G652" s="3262"/>
      <c r="H652" s="3262"/>
      <c r="I652" s="3263"/>
      <c r="J652" s="3261" t="s">
        <v>1608</v>
      </c>
      <c r="K652" s="3262"/>
      <c r="L652" s="3262"/>
      <c r="M652" s="3262"/>
      <c r="N652" s="3262"/>
      <c r="O652" s="3262"/>
      <c r="P652" s="3262"/>
      <c r="Q652" s="3262"/>
      <c r="R652" s="3262"/>
      <c r="S652" s="3262"/>
      <c r="T652" s="3262"/>
      <c r="U652" s="3262"/>
      <c r="V652" s="3263"/>
      <c r="W652" s="3264"/>
      <c r="X652" s="3069"/>
      <c r="Y652" s="3069"/>
      <c r="Z652" s="3070"/>
      <c r="AA652" s="3261" t="s">
        <v>1381</v>
      </c>
      <c r="AB652" s="3262"/>
      <c r="AC652" s="3262"/>
      <c r="AD652" s="3262"/>
      <c r="AE652" s="3262"/>
      <c r="AF652" s="3262"/>
      <c r="AG652" s="3263"/>
      <c r="AH652" s="3209" t="s">
        <v>1396</v>
      </c>
      <c r="AI652" s="3210"/>
      <c r="AJ652" s="3210"/>
      <c r="AK652" s="3210"/>
      <c r="AL652" s="3210"/>
      <c r="AM652" s="3210"/>
      <c r="AN652" s="3210"/>
      <c r="AO652" s="3279"/>
    </row>
    <row r="653" spans="1:41" ht="13.5" customHeight="1">
      <c r="A653" s="3277" t="s">
        <v>1367</v>
      </c>
      <c r="B653" s="3262"/>
      <c r="C653" s="3262"/>
      <c r="D653" s="3262"/>
      <c r="E653" s="3262"/>
      <c r="F653" s="3262"/>
      <c r="G653" s="3262"/>
      <c r="H653" s="3262"/>
      <c r="I653" s="3263"/>
      <c r="J653" s="3261" t="s">
        <v>1690</v>
      </c>
      <c r="K653" s="3262"/>
      <c r="L653" s="3262"/>
      <c r="M653" s="3262"/>
      <c r="N653" s="3262"/>
      <c r="O653" s="3262"/>
      <c r="P653" s="3262"/>
      <c r="Q653" s="3262"/>
      <c r="R653" s="3262"/>
      <c r="S653" s="3262"/>
      <c r="T653" s="3262"/>
      <c r="U653" s="3262"/>
      <c r="V653" s="3263"/>
      <c r="W653" s="3264"/>
      <c r="X653" s="3069"/>
      <c r="Y653" s="3069"/>
      <c r="Z653" s="3070"/>
      <c r="AA653" s="3261" t="s">
        <v>1388</v>
      </c>
      <c r="AB653" s="3262"/>
      <c r="AC653" s="3262"/>
      <c r="AD653" s="3262"/>
      <c r="AE653" s="3262"/>
      <c r="AF653" s="3262"/>
      <c r="AG653" s="3263"/>
      <c r="AH653" s="3209" t="s">
        <v>1418</v>
      </c>
      <c r="AI653" s="3210"/>
      <c r="AJ653" s="3210"/>
      <c r="AK653" s="3210"/>
      <c r="AL653" s="3210"/>
      <c r="AM653" s="3210"/>
      <c r="AN653" s="3210"/>
      <c r="AO653" s="3279"/>
    </row>
    <row r="654" spans="1:41" ht="13.5" customHeight="1">
      <c r="A654" s="3277" t="s">
        <v>1367</v>
      </c>
      <c r="B654" s="3262"/>
      <c r="C654" s="3262"/>
      <c r="D654" s="3262"/>
      <c r="E654" s="3262"/>
      <c r="F654" s="3262"/>
      <c r="G654" s="3262"/>
      <c r="H654" s="3262"/>
      <c r="I654" s="3263"/>
      <c r="J654" s="3261" t="s">
        <v>1609</v>
      </c>
      <c r="K654" s="3262"/>
      <c r="L654" s="3262"/>
      <c r="M654" s="3262"/>
      <c r="N654" s="3262"/>
      <c r="O654" s="3262"/>
      <c r="P654" s="3262"/>
      <c r="Q654" s="3262"/>
      <c r="R654" s="3262"/>
      <c r="S654" s="3262"/>
      <c r="T654" s="3262"/>
      <c r="U654" s="3262"/>
      <c r="V654" s="3263"/>
      <c r="W654" s="3264"/>
      <c r="X654" s="3069"/>
      <c r="Y654" s="3069"/>
      <c r="Z654" s="3070"/>
      <c r="AA654" s="3261" t="s">
        <v>1415</v>
      </c>
      <c r="AB654" s="3262"/>
      <c r="AC654" s="3262"/>
      <c r="AD654" s="3262"/>
      <c r="AE654" s="3262"/>
      <c r="AF654" s="3262"/>
      <c r="AG654" s="3263"/>
      <c r="AH654" s="3209"/>
      <c r="AI654" s="3210"/>
      <c r="AJ654" s="3210"/>
      <c r="AK654" s="3210"/>
      <c r="AL654" s="3210"/>
      <c r="AM654" s="3210"/>
      <c r="AN654" s="3210"/>
      <c r="AO654" s="3279"/>
    </row>
    <row r="655" spans="1:41" ht="13.5" customHeight="1">
      <c r="A655" s="3277" t="s">
        <v>1367</v>
      </c>
      <c r="B655" s="3262"/>
      <c r="C655" s="3262"/>
      <c r="D655" s="3262"/>
      <c r="E655" s="3262"/>
      <c r="F655" s="3262"/>
      <c r="G655" s="3262"/>
      <c r="H655" s="3262"/>
      <c r="I655" s="3263"/>
      <c r="J655" s="3261" t="s">
        <v>1610</v>
      </c>
      <c r="K655" s="3262"/>
      <c r="L655" s="3262"/>
      <c r="M655" s="3262"/>
      <c r="N655" s="3262"/>
      <c r="O655" s="3262"/>
      <c r="P655" s="3262"/>
      <c r="Q655" s="3262"/>
      <c r="R655" s="3262"/>
      <c r="S655" s="3262"/>
      <c r="T655" s="3262"/>
      <c r="U655" s="3262"/>
      <c r="V655" s="3263"/>
      <c r="W655" s="3264"/>
      <c r="X655" s="3069"/>
      <c r="Y655" s="3069"/>
      <c r="Z655" s="3070"/>
      <c r="AA655" s="3261" t="s">
        <v>1646</v>
      </c>
      <c r="AB655" s="3262"/>
      <c r="AC655" s="3262"/>
      <c r="AD655" s="3262"/>
      <c r="AE655" s="3262"/>
      <c r="AF655" s="3262"/>
      <c r="AG655" s="3263"/>
      <c r="AH655" s="3209" t="s">
        <v>1396</v>
      </c>
      <c r="AI655" s="3210"/>
      <c r="AJ655" s="3210"/>
      <c r="AK655" s="3210"/>
      <c r="AL655" s="3210"/>
      <c r="AM655" s="3210"/>
      <c r="AN655" s="3210"/>
      <c r="AO655" s="3279"/>
    </row>
    <row r="656" spans="1:41" ht="13.5" customHeight="1">
      <c r="A656" s="3277" t="s">
        <v>1367</v>
      </c>
      <c r="B656" s="3262"/>
      <c r="C656" s="3262"/>
      <c r="D656" s="3262"/>
      <c r="E656" s="3262"/>
      <c r="F656" s="3262"/>
      <c r="G656" s="3262"/>
      <c r="H656" s="3262"/>
      <c r="I656" s="3263"/>
      <c r="J656" s="3261" t="s">
        <v>1691</v>
      </c>
      <c r="K656" s="3262"/>
      <c r="L656" s="3262"/>
      <c r="M656" s="3262"/>
      <c r="N656" s="3262"/>
      <c r="O656" s="3262"/>
      <c r="P656" s="3262"/>
      <c r="Q656" s="3262"/>
      <c r="R656" s="3262"/>
      <c r="S656" s="3262"/>
      <c r="T656" s="3262"/>
      <c r="U656" s="3262"/>
      <c r="V656" s="3263"/>
      <c r="W656" s="3264" t="s">
        <v>2290</v>
      </c>
      <c r="X656" s="3069"/>
      <c r="Y656" s="3069"/>
      <c r="Z656" s="3070"/>
      <c r="AA656" s="3261" t="s">
        <v>1381</v>
      </c>
      <c r="AB656" s="3262"/>
      <c r="AC656" s="3262"/>
      <c r="AD656" s="3262"/>
      <c r="AE656" s="3262"/>
      <c r="AF656" s="3262"/>
      <c r="AG656" s="3263"/>
      <c r="AH656" s="3209" t="s">
        <v>1396</v>
      </c>
      <c r="AI656" s="3210"/>
      <c r="AJ656" s="3210"/>
      <c r="AK656" s="3210"/>
      <c r="AL656" s="3210"/>
      <c r="AM656" s="3210"/>
      <c r="AN656" s="3210"/>
      <c r="AO656" s="3279"/>
    </row>
    <row r="657" spans="1:41" ht="13.5" customHeight="1">
      <c r="A657" s="3277" t="s">
        <v>1367</v>
      </c>
      <c r="B657" s="3262"/>
      <c r="C657" s="3262"/>
      <c r="D657" s="3262"/>
      <c r="E657" s="3262"/>
      <c r="F657" s="3262"/>
      <c r="G657" s="3262"/>
      <c r="H657" s="3262"/>
      <c r="I657" s="3263"/>
      <c r="J657" s="3261" t="s">
        <v>1611</v>
      </c>
      <c r="K657" s="3262"/>
      <c r="L657" s="3262"/>
      <c r="M657" s="3262"/>
      <c r="N657" s="3262"/>
      <c r="O657" s="3262"/>
      <c r="P657" s="3262"/>
      <c r="Q657" s="3262"/>
      <c r="R657" s="3262"/>
      <c r="S657" s="3262"/>
      <c r="T657" s="3262"/>
      <c r="U657" s="3262"/>
      <c r="V657" s="3263"/>
      <c r="W657" s="3264" t="s">
        <v>2290</v>
      </c>
      <c r="X657" s="3069"/>
      <c r="Y657" s="3069"/>
      <c r="Z657" s="3070"/>
      <c r="AA657" s="3261" t="s">
        <v>1381</v>
      </c>
      <c r="AB657" s="3262"/>
      <c r="AC657" s="3262"/>
      <c r="AD657" s="3262"/>
      <c r="AE657" s="3262"/>
      <c r="AF657" s="3262"/>
      <c r="AG657" s="3263"/>
      <c r="AH657" s="3209" t="s">
        <v>1396</v>
      </c>
      <c r="AI657" s="3210"/>
      <c r="AJ657" s="3210"/>
      <c r="AK657" s="3210"/>
      <c r="AL657" s="3210"/>
      <c r="AM657" s="3210"/>
      <c r="AN657" s="3210"/>
      <c r="AO657" s="3279"/>
    </row>
    <row r="658" spans="1:41" ht="13.5" customHeight="1">
      <c r="A658" s="3277" t="s">
        <v>1367</v>
      </c>
      <c r="B658" s="3262"/>
      <c r="C658" s="3262"/>
      <c r="D658" s="3262"/>
      <c r="E658" s="3262"/>
      <c r="F658" s="3262"/>
      <c r="G658" s="3262"/>
      <c r="H658" s="3262"/>
      <c r="I658" s="3263"/>
      <c r="J658" s="3261" t="s">
        <v>1612</v>
      </c>
      <c r="K658" s="3262"/>
      <c r="L658" s="3262"/>
      <c r="M658" s="3262"/>
      <c r="N658" s="3262"/>
      <c r="O658" s="3262"/>
      <c r="P658" s="3262"/>
      <c r="Q658" s="3262"/>
      <c r="R658" s="3262"/>
      <c r="S658" s="3262"/>
      <c r="T658" s="3262"/>
      <c r="U658" s="3262"/>
      <c r="V658" s="3263"/>
      <c r="W658" s="3264"/>
      <c r="X658" s="3069"/>
      <c r="Y658" s="3069"/>
      <c r="Z658" s="3070"/>
      <c r="AA658" s="3261" t="s">
        <v>1647</v>
      </c>
      <c r="AB658" s="3262"/>
      <c r="AC658" s="3262"/>
      <c r="AD658" s="3262"/>
      <c r="AE658" s="3262"/>
      <c r="AF658" s="3262"/>
      <c r="AG658" s="3263"/>
      <c r="AH658" s="3209" t="s">
        <v>1396</v>
      </c>
      <c r="AI658" s="3210"/>
      <c r="AJ658" s="3210"/>
      <c r="AK658" s="3210"/>
      <c r="AL658" s="3210"/>
      <c r="AM658" s="3210"/>
      <c r="AN658" s="3210"/>
      <c r="AO658" s="3279"/>
    </row>
    <row r="659" spans="1:41" ht="13.5" customHeight="1">
      <c r="A659" s="3277" t="s">
        <v>1367</v>
      </c>
      <c r="B659" s="3262"/>
      <c r="C659" s="3262"/>
      <c r="D659" s="3262"/>
      <c r="E659" s="3262"/>
      <c r="F659" s="3262"/>
      <c r="G659" s="3262"/>
      <c r="H659" s="3262"/>
      <c r="I659" s="3263"/>
      <c r="J659" s="3261" t="s">
        <v>1613</v>
      </c>
      <c r="K659" s="3262"/>
      <c r="L659" s="3262"/>
      <c r="M659" s="3262"/>
      <c r="N659" s="3262"/>
      <c r="O659" s="3262"/>
      <c r="P659" s="3262"/>
      <c r="Q659" s="3262"/>
      <c r="R659" s="3262"/>
      <c r="S659" s="3262"/>
      <c r="T659" s="3262"/>
      <c r="U659" s="3262"/>
      <c r="V659" s="3263"/>
      <c r="W659" s="3264"/>
      <c r="X659" s="3069"/>
      <c r="Y659" s="3069"/>
      <c r="Z659" s="3070"/>
      <c r="AA659" s="3261" t="s">
        <v>1648</v>
      </c>
      <c r="AB659" s="3262"/>
      <c r="AC659" s="3262"/>
      <c r="AD659" s="3262"/>
      <c r="AE659" s="3262"/>
      <c r="AF659" s="3262"/>
      <c r="AG659" s="3263"/>
      <c r="AH659" s="3209" t="s">
        <v>1396</v>
      </c>
      <c r="AI659" s="3210"/>
      <c r="AJ659" s="3210"/>
      <c r="AK659" s="3210"/>
      <c r="AL659" s="3210"/>
      <c r="AM659" s="3210"/>
      <c r="AN659" s="3210"/>
      <c r="AO659" s="3279"/>
    </row>
    <row r="660" spans="1:41" ht="13.5" customHeight="1">
      <c r="A660" s="3277" t="s">
        <v>1367</v>
      </c>
      <c r="B660" s="3262"/>
      <c r="C660" s="3262"/>
      <c r="D660" s="3262"/>
      <c r="E660" s="3262"/>
      <c r="F660" s="3262"/>
      <c r="G660" s="3262"/>
      <c r="H660" s="3262"/>
      <c r="I660" s="3263"/>
      <c r="J660" s="3261" t="s">
        <v>1614</v>
      </c>
      <c r="K660" s="3262"/>
      <c r="L660" s="3262"/>
      <c r="M660" s="3262"/>
      <c r="N660" s="3262"/>
      <c r="O660" s="3262"/>
      <c r="P660" s="3262"/>
      <c r="Q660" s="3262"/>
      <c r="R660" s="3262"/>
      <c r="S660" s="3262"/>
      <c r="T660" s="3262"/>
      <c r="U660" s="3262"/>
      <c r="V660" s="3263"/>
      <c r="W660" s="3264"/>
      <c r="X660" s="3069"/>
      <c r="Y660" s="3069"/>
      <c r="Z660" s="3070"/>
      <c r="AA660" s="3261" t="s">
        <v>1387</v>
      </c>
      <c r="AB660" s="3262"/>
      <c r="AC660" s="3262"/>
      <c r="AD660" s="3262"/>
      <c r="AE660" s="3262"/>
      <c r="AF660" s="3262"/>
      <c r="AG660" s="3263"/>
      <c r="AH660" s="3209" t="s">
        <v>1417</v>
      </c>
      <c r="AI660" s="3210"/>
      <c r="AJ660" s="3210"/>
      <c r="AK660" s="3210"/>
      <c r="AL660" s="3210"/>
      <c r="AM660" s="3210"/>
      <c r="AN660" s="3210"/>
      <c r="AO660" s="3279"/>
    </row>
    <row r="661" spans="1:41" ht="13.5" customHeight="1">
      <c r="A661" s="3277" t="s">
        <v>1367</v>
      </c>
      <c r="B661" s="3262"/>
      <c r="C661" s="3262"/>
      <c r="D661" s="3262"/>
      <c r="E661" s="3262"/>
      <c r="F661" s="3262"/>
      <c r="G661" s="3262"/>
      <c r="H661" s="3262"/>
      <c r="I661" s="3263"/>
      <c r="J661" s="3261" t="s">
        <v>1615</v>
      </c>
      <c r="K661" s="3262"/>
      <c r="L661" s="3262"/>
      <c r="M661" s="3262"/>
      <c r="N661" s="3262"/>
      <c r="O661" s="3262"/>
      <c r="P661" s="3262"/>
      <c r="Q661" s="3262"/>
      <c r="R661" s="3262"/>
      <c r="S661" s="3262"/>
      <c r="T661" s="3262"/>
      <c r="U661" s="3262"/>
      <c r="V661" s="3263"/>
      <c r="W661" s="3264"/>
      <c r="X661" s="3069"/>
      <c r="Y661" s="3069"/>
      <c r="Z661" s="3070"/>
      <c r="AA661" s="3261" t="s">
        <v>1389</v>
      </c>
      <c r="AB661" s="3262"/>
      <c r="AC661" s="3262"/>
      <c r="AD661" s="3262"/>
      <c r="AE661" s="3262"/>
      <c r="AF661" s="3262"/>
      <c r="AG661" s="3263"/>
      <c r="AH661" s="3209" t="s">
        <v>1658</v>
      </c>
      <c r="AI661" s="3210"/>
      <c r="AJ661" s="3210"/>
      <c r="AK661" s="3210"/>
      <c r="AL661" s="3210"/>
      <c r="AM661" s="3210"/>
      <c r="AN661" s="3210"/>
      <c r="AO661" s="3279"/>
    </row>
    <row r="662" spans="1:41" ht="13.5" customHeight="1">
      <c r="A662" s="3277" t="s">
        <v>1367</v>
      </c>
      <c r="B662" s="3262"/>
      <c r="C662" s="3262"/>
      <c r="D662" s="3262"/>
      <c r="E662" s="3262"/>
      <c r="F662" s="3262"/>
      <c r="G662" s="3262"/>
      <c r="H662" s="3262"/>
      <c r="I662" s="3263"/>
      <c r="J662" s="3261" t="s">
        <v>1692</v>
      </c>
      <c r="K662" s="3262"/>
      <c r="L662" s="3262"/>
      <c r="M662" s="3262"/>
      <c r="N662" s="3262"/>
      <c r="O662" s="3262"/>
      <c r="P662" s="3262"/>
      <c r="Q662" s="3262"/>
      <c r="R662" s="3262"/>
      <c r="S662" s="3262"/>
      <c r="T662" s="3262"/>
      <c r="U662" s="3262"/>
      <c r="V662" s="3263"/>
      <c r="W662" s="3264"/>
      <c r="X662" s="3069"/>
      <c r="Y662" s="3069"/>
      <c r="Z662" s="3070"/>
      <c r="AA662" s="3261" t="s">
        <v>1649</v>
      </c>
      <c r="AB662" s="3262"/>
      <c r="AC662" s="3262"/>
      <c r="AD662" s="3262"/>
      <c r="AE662" s="3262"/>
      <c r="AF662" s="3262"/>
      <c r="AG662" s="3263"/>
      <c r="AH662" s="3209" t="s">
        <v>1527</v>
      </c>
      <c r="AI662" s="3210"/>
      <c r="AJ662" s="3210"/>
      <c r="AK662" s="3210"/>
      <c r="AL662" s="3210"/>
      <c r="AM662" s="3210"/>
      <c r="AN662" s="3210"/>
      <c r="AO662" s="3279"/>
    </row>
    <row r="663" spans="1:41" ht="13.5" customHeight="1">
      <c r="A663" s="3277" t="s">
        <v>1367</v>
      </c>
      <c r="B663" s="3262"/>
      <c r="C663" s="3262"/>
      <c r="D663" s="3262"/>
      <c r="E663" s="3262"/>
      <c r="F663" s="3262"/>
      <c r="G663" s="3262"/>
      <c r="H663" s="3262"/>
      <c r="I663" s="3263"/>
      <c r="J663" s="3261" t="s">
        <v>2245</v>
      </c>
      <c r="K663" s="3262"/>
      <c r="L663" s="3262"/>
      <c r="M663" s="3262"/>
      <c r="N663" s="3262"/>
      <c r="O663" s="3262"/>
      <c r="P663" s="3262"/>
      <c r="Q663" s="3262"/>
      <c r="R663" s="3262"/>
      <c r="S663" s="3262"/>
      <c r="T663" s="3262"/>
      <c r="U663" s="3262"/>
      <c r="V663" s="3263"/>
      <c r="W663" s="3264"/>
      <c r="X663" s="3069"/>
      <c r="Y663" s="3069"/>
      <c r="Z663" s="3070"/>
      <c r="AA663" s="3261" t="s">
        <v>1414</v>
      </c>
      <c r="AB663" s="3262"/>
      <c r="AC663" s="3262"/>
      <c r="AD663" s="3262"/>
      <c r="AE663" s="3262"/>
      <c r="AF663" s="3262"/>
      <c r="AG663" s="3263"/>
      <c r="AH663" s="3209" t="s">
        <v>1420</v>
      </c>
      <c r="AI663" s="3210"/>
      <c r="AJ663" s="3210"/>
      <c r="AK663" s="3210"/>
      <c r="AL663" s="3210"/>
      <c r="AM663" s="3210"/>
      <c r="AN663" s="3210"/>
      <c r="AO663" s="3279"/>
    </row>
    <row r="664" spans="1:41" ht="13.5" customHeight="1">
      <c r="A664" s="3277" t="s">
        <v>1367</v>
      </c>
      <c r="B664" s="3262"/>
      <c r="C664" s="3262"/>
      <c r="D664" s="3262"/>
      <c r="E664" s="3262"/>
      <c r="F664" s="3262"/>
      <c r="G664" s="3262"/>
      <c r="H664" s="3262"/>
      <c r="I664" s="3263"/>
      <c r="J664" s="3261" t="s">
        <v>1616</v>
      </c>
      <c r="K664" s="3262"/>
      <c r="L664" s="3262"/>
      <c r="M664" s="3262"/>
      <c r="N664" s="3262"/>
      <c r="O664" s="3262"/>
      <c r="P664" s="3262"/>
      <c r="Q664" s="3262"/>
      <c r="R664" s="3262"/>
      <c r="S664" s="3262"/>
      <c r="T664" s="3262"/>
      <c r="U664" s="3262"/>
      <c r="V664" s="3263"/>
      <c r="W664" s="3264"/>
      <c r="X664" s="3069"/>
      <c r="Y664" s="3069"/>
      <c r="Z664" s="3070"/>
      <c r="AA664" s="3261" t="s">
        <v>1449</v>
      </c>
      <c r="AB664" s="3262"/>
      <c r="AC664" s="3262"/>
      <c r="AD664" s="3262"/>
      <c r="AE664" s="3262"/>
      <c r="AF664" s="3262"/>
      <c r="AG664" s="3263"/>
      <c r="AH664" s="3209" t="s">
        <v>1586</v>
      </c>
      <c r="AI664" s="3210"/>
      <c r="AJ664" s="3210"/>
      <c r="AK664" s="3210"/>
      <c r="AL664" s="3210"/>
      <c r="AM664" s="3210"/>
      <c r="AN664" s="3210"/>
      <c r="AO664" s="3279"/>
    </row>
    <row r="665" spans="1:41" ht="13.5" customHeight="1">
      <c r="A665" s="3277" t="s">
        <v>1367</v>
      </c>
      <c r="B665" s="3262"/>
      <c r="C665" s="3262"/>
      <c r="D665" s="3262"/>
      <c r="E665" s="3262"/>
      <c r="F665" s="3262"/>
      <c r="G665" s="3262"/>
      <c r="H665" s="3262"/>
      <c r="I665" s="3263"/>
      <c r="J665" s="3261" t="s">
        <v>1617</v>
      </c>
      <c r="K665" s="3262"/>
      <c r="L665" s="3262"/>
      <c r="M665" s="3262"/>
      <c r="N665" s="3262"/>
      <c r="O665" s="3262"/>
      <c r="P665" s="3262"/>
      <c r="Q665" s="3262"/>
      <c r="R665" s="3262"/>
      <c r="S665" s="3262"/>
      <c r="T665" s="3262"/>
      <c r="U665" s="3262"/>
      <c r="V665" s="3263"/>
      <c r="W665" s="3264" t="s">
        <v>2290</v>
      </c>
      <c r="X665" s="3069"/>
      <c r="Y665" s="3069"/>
      <c r="Z665" s="3070"/>
      <c r="AA665" s="3261" t="s">
        <v>1516</v>
      </c>
      <c r="AB665" s="3262"/>
      <c r="AC665" s="3262"/>
      <c r="AD665" s="3262"/>
      <c r="AE665" s="3262"/>
      <c r="AF665" s="3262"/>
      <c r="AG665" s="3263"/>
      <c r="AH665" s="3209" t="s">
        <v>1396</v>
      </c>
      <c r="AI665" s="3210"/>
      <c r="AJ665" s="3210"/>
      <c r="AK665" s="3210"/>
      <c r="AL665" s="3210"/>
      <c r="AM665" s="3210"/>
      <c r="AN665" s="3210"/>
      <c r="AO665" s="3279"/>
    </row>
    <row r="666" spans="1:41" ht="13.5" customHeight="1">
      <c r="A666" s="3277" t="s">
        <v>1367</v>
      </c>
      <c r="B666" s="3262"/>
      <c r="C666" s="3262"/>
      <c r="D666" s="3262"/>
      <c r="E666" s="3262"/>
      <c r="F666" s="3262"/>
      <c r="G666" s="3262"/>
      <c r="H666" s="3262"/>
      <c r="I666" s="3263"/>
      <c r="J666" s="3261" t="s">
        <v>1618</v>
      </c>
      <c r="K666" s="3262"/>
      <c r="L666" s="3262"/>
      <c r="M666" s="3262"/>
      <c r="N666" s="3262"/>
      <c r="O666" s="3262"/>
      <c r="P666" s="3262"/>
      <c r="Q666" s="3262"/>
      <c r="R666" s="3262"/>
      <c r="S666" s="3262"/>
      <c r="T666" s="3262"/>
      <c r="U666" s="3262"/>
      <c r="V666" s="3263"/>
      <c r="W666" s="3264" t="s">
        <v>2290</v>
      </c>
      <c r="X666" s="3069"/>
      <c r="Y666" s="3069"/>
      <c r="Z666" s="3070"/>
      <c r="AA666" s="3261" t="s">
        <v>1576</v>
      </c>
      <c r="AB666" s="3262"/>
      <c r="AC666" s="3262"/>
      <c r="AD666" s="3262"/>
      <c r="AE666" s="3262"/>
      <c r="AF666" s="3262"/>
      <c r="AG666" s="3263"/>
      <c r="AH666" s="3209" t="s">
        <v>1659</v>
      </c>
      <c r="AI666" s="3210"/>
      <c r="AJ666" s="3210"/>
      <c r="AK666" s="3210"/>
      <c r="AL666" s="3210"/>
      <c r="AM666" s="3210"/>
      <c r="AN666" s="3210"/>
      <c r="AO666" s="3279"/>
    </row>
    <row r="667" spans="1:41" ht="13.5" customHeight="1">
      <c r="A667" s="3277" t="s">
        <v>1367</v>
      </c>
      <c r="B667" s="3262"/>
      <c r="C667" s="3262"/>
      <c r="D667" s="3262"/>
      <c r="E667" s="3262"/>
      <c r="F667" s="3262"/>
      <c r="G667" s="3262"/>
      <c r="H667" s="3262"/>
      <c r="I667" s="3263"/>
      <c r="J667" s="3261" t="s">
        <v>1619</v>
      </c>
      <c r="K667" s="3262"/>
      <c r="L667" s="3262"/>
      <c r="M667" s="3262"/>
      <c r="N667" s="3262"/>
      <c r="O667" s="3262"/>
      <c r="P667" s="3262"/>
      <c r="Q667" s="3262"/>
      <c r="R667" s="3262"/>
      <c r="S667" s="3262"/>
      <c r="T667" s="3262"/>
      <c r="U667" s="3262"/>
      <c r="V667" s="3263"/>
      <c r="W667" s="3264"/>
      <c r="X667" s="3069"/>
      <c r="Y667" s="3069"/>
      <c r="Z667" s="3070"/>
      <c r="AA667" s="3261" t="s">
        <v>1650</v>
      </c>
      <c r="AB667" s="3262"/>
      <c r="AC667" s="3262"/>
      <c r="AD667" s="3262"/>
      <c r="AE667" s="3262"/>
      <c r="AF667" s="3262"/>
      <c r="AG667" s="3263"/>
      <c r="AH667" s="3209" t="s">
        <v>1396</v>
      </c>
      <c r="AI667" s="3210"/>
      <c r="AJ667" s="3210"/>
      <c r="AK667" s="3210"/>
      <c r="AL667" s="3210"/>
      <c r="AM667" s="3210"/>
      <c r="AN667" s="3210"/>
      <c r="AO667" s="3279"/>
    </row>
    <row r="668" spans="1:41" ht="13.5" customHeight="1">
      <c r="A668" s="3277" t="s">
        <v>1367</v>
      </c>
      <c r="B668" s="3262"/>
      <c r="C668" s="3262"/>
      <c r="D668" s="3262"/>
      <c r="E668" s="3262"/>
      <c r="F668" s="3262"/>
      <c r="G668" s="3262"/>
      <c r="H668" s="3262"/>
      <c r="I668" s="3263"/>
      <c r="J668" s="3261" t="s">
        <v>1620</v>
      </c>
      <c r="K668" s="3262"/>
      <c r="L668" s="3262"/>
      <c r="M668" s="3262"/>
      <c r="N668" s="3262"/>
      <c r="O668" s="3262"/>
      <c r="P668" s="3262"/>
      <c r="Q668" s="3262"/>
      <c r="R668" s="3262"/>
      <c r="S668" s="3262"/>
      <c r="T668" s="3262"/>
      <c r="U668" s="3262"/>
      <c r="V668" s="3263"/>
      <c r="W668" s="3264"/>
      <c r="X668" s="3069"/>
      <c r="Y668" s="3069"/>
      <c r="Z668" s="3070"/>
      <c r="AA668" s="3261" t="s">
        <v>1647</v>
      </c>
      <c r="AB668" s="3262"/>
      <c r="AC668" s="3262"/>
      <c r="AD668" s="3262"/>
      <c r="AE668" s="3262"/>
      <c r="AF668" s="3262"/>
      <c r="AG668" s="3263"/>
      <c r="AH668" s="3209" t="s">
        <v>1660</v>
      </c>
      <c r="AI668" s="3210"/>
      <c r="AJ668" s="3210"/>
      <c r="AK668" s="3210"/>
      <c r="AL668" s="3210"/>
      <c r="AM668" s="3210"/>
      <c r="AN668" s="3210"/>
      <c r="AO668" s="3279"/>
    </row>
    <row r="669" spans="1:41" ht="13.5" customHeight="1">
      <c r="A669" s="3277" t="s">
        <v>1367</v>
      </c>
      <c r="B669" s="3262"/>
      <c r="C669" s="3262"/>
      <c r="D669" s="3262"/>
      <c r="E669" s="3262"/>
      <c r="F669" s="3262"/>
      <c r="G669" s="3262"/>
      <c r="H669" s="3262"/>
      <c r="I669" s="3263"/>
      <c r="J669" s="3261" t="s">
        <v>1621</v>
      </c>
      <c r="K669" s="3262"/>
      <c r="L669" s="3262"/>
      <c r="M669" s="3262"/>
      <c r="N669" s="3262"/>
      <c r="O669" s="3262"/>
      <c r="P669" s="3262"/>
      <c r="Q669" s="3262"/>
      <c r="R669" s="3262"/>
      <c r="S669" s="3262"/>
      <c r="T669" s="3262"/>
      <c r="U669" s="3262"/>
      <c r="V669" s="3263"/>
      <c r="W669" s="3264"/>
      <c r="X669" s="3069"/>
      <c r="Y669" s="3069"/>
      <c r="Z669" s="3070"/>
      <c r="AA669" s="3261" t="s">
        <v>1414</v>
      </c>
      <c r="AB669" s="3262"/>
      <c r="AC669" s="3262"/>
      <c r="AD669" s="3262"/>
      <c r="AE669" s="3262"/>
      <c r="AF669" s="3262"/>
      <c r="AG669" s="3263"/>
      <c r="AH669" s="3209" t="s">
        <v>1658</v>
      </c>
      <c r="AI669" s="3210"/>
      <c r="AJ669" s="3210"/>
      <c r="AK669" s="3210"/>
      <c r="AL669" s="3210"/>
      <c r="AM669" s="3210"/>
      <c r="AN669" s="3210"/>
      <c r="AO669" s="3279"/>
    </row>
    <row r="670" spans="1:41" ht="13.5" customHeight="1">
      <c r="A670" s="3277" t="s">
        <v>1367</v>
      </c>
      <c r="B670" s="3262"/>
      <c r="C670" s="3262"/>
      <c r="D670" s="3262"/>
      <c r="E670" s="3262"/>
      <c r="F670" s="3262"/>
      <c r="G670" s="3262"/>
      <c r="H670" s="3262"/>
      <c r="I670" s="3263"/>
      <c r="J670" s="3261" t="s">
        <v>1622</v>
      </c>
      <c r="K670" s="3262"/>
      <c r="L670" s="3262"/>
      <c r="M670" s="3262"/>
      <c r="N670" s="3262"/>
      <c r="O670" s="3262"/>
      <c r="P670" s="3262"/>
      <c r="Q670" s="3262"/>
      <c r="R670" s="3262"/>
      <c r="S670" s="3262"/>
      <c r="T670" s="3262"/>
      <c r="U670" s="3262"/>
      <c r="V670" s="3263"/>
      <c r="W670" s="3264"/>
      <c r="X670" s="3069"/>
      <c r="Y670" s="3069"/>
      <c r="Z670" s="3070"/>
      <c r="AA670" s="3261" t="s">
        <v>1413</v>
      </c>
      <c r="AB670" s="3262"/>
      <c r="AC670" s="3262"/>
      <c r="AD670" s="3262"/>
      <c r="AE670" s="3262"/>
      <c r="AF670" s="3262"/>
      <c r="AG670" s="3263"/>
      <c r="AH670" s="3209" t="s">
        <v>1658</v>
      </c>
      <c r="AI670" s="3210"/>
      <c r="AJ670" s="3210"/>
      <c r="AK670" s="3210"/>
      <c r="AL670" s="3210"/>
      <c r="AM670" s="3210"/>
      <c r="AN670" s="3210"/>
      <c r="AO670" s="3279"/>
    </row>
    <row r="671" spans="1:41" ht="13.5" customHeight="1">
      <c r="A671" s="3277" t="s">
        <v>1367</v>
      </c>
      <c r="B671" s="3262"/>
      <c r="C671" s="3262"/>
      <c r="D671" s="3262"/>
      <c r="E671" s="3262"/>
      <c r="F671" s="3262"/>
      <c r="G671" s="3262"/>
      <c r="H671" s="3262"/>
      <c r="I671" s="3263"/>
      <c r="J671" s="3261" t="s">
        <v>2529</v>
      </c>
      <c r="K671" s="3278"/>
      <c r="L671" s="3278"/>
      <c r="M671" s="3278"/>
      <c r="N671" s="3278"/>
      <c r="O671" s="3278"/>
      <c r="P671" s="3278"/>
      <c r="Q671" s="3278"/>
      <c r="R671" s="3278"/>
      <c r="S671" s="3278"/>
      <c r="T671" s="3278"/>
      <c r="U671" s="3278"/>
      <c r="V671" s="3263"/>
      <c r="W671" s="3264"/>
      <c r="X671" s="3069"/>
      <c r="Y671" s="3069"/>
      <c r="Z671" s="3070"/>
      <c r="AA671" s="3261" t="s">
        <v>1648</v>
      </c>
      <c r="AB671" s="3262"/>
      <c r="AC671" s="3262"/>
      <c r="AD671" s="3262"/>
      <c r="AE671" s="3262"/>
      <c r="AF671" s="3262"/>
      <c r="AG671" s="3263"/>
      <c r="AH671" s="3209" t="s">
        <v>1396</v>
      </c>
      <c r="AI671" s="3210"/>
      <c r="AJ671" s="3210"/>
      <c r="AK671" s="3210"/>
      <c r="AL671" s="3210"/>
      <c r="AM671" s="3210"/>
      <c r="AN671" s="3210"/>
      <c r="AO671" s="3279"/>
    </row>
    <row r="672" spans="1:41" ht="13.5" customHeight="1">
      <c r="A672" s="3277" t="s">
        <v>1369</v>
      </c>
      <c r="B672" s="3262"/>
      <c r="C672" s="3262"/>
      <c r="D672" s="3262"/>
      <c r="E672" s="3262"/>
      <c r="F672" s="3262"/>
      <c r="G672" s="3262"/>
      <c r="H672" s="3262"/>
      <c r="I672" s="3263"/>
      <c r="J672" s="3261" t="s">
        <v>1623</v>
      </c>
      <c r="K672" s="3262"/>
      <c r="L672" s="3262"/>
      <c r="M672" s="3262"/>
      <c r="N672" s="3262"/>
      <c r="O672" s="3262"/>
      <c r="P672" s="3262"/>
      <c r="Q672" s="3262"/>
      <c r="R672" s="3262"/>
      <c r="S672" s="3262"/>
      <c r="T672" s="3262"/>
      <c r="U672" s="3262"/>
      <c r="V672" s="3263"/>
      <c r="W672" s="3264" t="s">
        <v>1445</v>
      </c>
      <c r="X672" s="3069"/>
      <c r="Y672" s="3069"/>
      <c r="Z672" s="3070"/>
      <c r="AA672" s="3261" t="s">
        <v>1647</v>
      </c>
      <c r="AB672" s="3262"/>
      <c r="AC672" s="3262"/>
      <c r="AD672" s="3262"/>
      <c r="AE672" s="3262"/>
      <c r="AF672" s="3262"/>
      <c r="AG672" s="3263"/>
      <c r="AH672" s="3209" t="s">
        <v>1661</v>
      </c>
      <c r="AI672" s="3210"/>
      <c r="AJ672" s="3210"/>
      <c r="AK672" s="3210"/>
      <c r="AL672" s="3210"/>
      <c r="AM672" s="3210"/>
      <c r="AN672" s="3210"/>
      <c r="AO672" s="3279"/>
    </row>
    <row r="673" spans="1:41" ht="13.5" customHeight="1">
      <c r="A673" s="3277" t="s">
        <v>1369</v>
      </c>
      <c r="B673" s="3262"/>
      <c r="C673" s="3262"/>
      <c r="D673" s="3262"/>
      <c r="E673" s="3262"/>
      <c r="F673" s="3262"/>
      <c r="G673" s="3262"/>
      <c r="H673" s="3262"/>
      <c r="I673" s="3263"/>
      <c r="J673" s="3261" t="s">
        <v>1693</v>
      </c>
      <c r="K673" s="3262"/>
      <c r="L673" s="3262"/>
      <c r="M673" s="3262"/>
      <c r="N673" s="3262"/>
      <c r="O673" s="3262"/>
      <c r="P673" s="3262"/>
      <c r="Q673" s="3262"/>
      <c r="R673" s="3262"/>
      <c r="S673" s="3262"/>
      <c r="T673" s="3262"/>
      <c r="U673" s="3262"/>
      <c r="V673" s="3263"/>
      <c r="W673" s="3264"/>
      <c r="X673" s="3069"/>
      <c r="Y673" s="3069"/>
      <c r="Z673" s="3070"/>
      <c r="AA673" s="3261" t="s">
        <v>1384</v>
      </c>
      <c r="AB673" s="3262"/>
      <c r="AC673" s="3262"/>
      <c r="AD673" s="3262"/>
      <c r="AE673" s="3262"/>
      <c r="AF673" s="3262"/>
      <c r="AG673" s="3263"/>
      <c r="AH673" s="3209" t="s">
        <v>1662</v>
      </c>
      <c r="AI673" s="3210"/>
      <c r="AJ673" s="3210"/>
      <c r="AK673" s="3210"/>
      <c r="AL673" s="3210"/>
      <c r="AM673" s="3210"/>
      <c r="AN673" s="3210"/>
      <c r="AO673" s="3279"/>
    </row>
    <row r="674" spans="1:41" ht="13.5" customHeight="1">
      <c r="A674" s="3277" t="s">
        <v>1369</v>
      </c>
      <c r="B674" s="3262"/>
      <c r="C674" s="3262"/>
      <c r="D674" s="3262"/>
      <c r="E674" s="3262"/>
      <c r="F674" s="3262"/>
      <c r="G674" s="3262"/>
      <c r="H674" s="3262"/>
      <c r="I674" s="3263"/>
      <c r="J674" s="3261" t="s">
        <v>2246</v>
      </c>
      <c r="K674" s="3262"/>
      <c r="L674" s="3262"/>
      <c r="M674" s="3262"/>
      <c r="N674" s="3262"/>
      <c r="O674" s="3262"/>
      <c r="P674" s="3262"/>
      <c r="Q674" s="3262"/>
      <c r="R674" s="3262"/>
      <c r="S674" s="3262"/>
      <c r="T674" s="3262"/>
      <c r="U674" s="3262"/>
      <c r="V674" s="3263"/>
      <c r="W674" s="3264" t="s">
        <v>1445</v>
      </c>
      <c r="X674" s="3069"/>
      <c r="Y674" s="3069"/>
      <c r="Z674" s="3070"/>
      <c r="AA674" s="3261" t="s">
        <v>1572</v>
      </c>
      <c r="AB674" s="3262"/>
      <c r="AC674" s="3262"/>
      <c r="AD674" s="3262"/>
      <c r="AE674" s="3262"/>
      <c r="AF674" s="3262"/>
      <c r="AG674" s="3263"/>
      <c r="AH674" s="3209" t="s">
        <v>1663</v>
      </c>
      <c r="AI674" s="3210"/>
      <c r="AJ674" s="3210"/>
      <c r="AK674" s="3210"/>
      <c r="AL674" s="3210"/>
      <c r="AM674" s="3210"/>
      <c r="AN674" s="3210"/>
      <c r="AO674" s="3279"/>
    </row>
    <row r="675" spans="1:41" ht="13.5" customHeight="1">
      <c r="A675" s="3277" t="s">
        <v>1369</v>
      </c>
      <c r="B675" s="3262"/>
      <c r="C675" s="3262"/>
      <c r="D675" s="3262"/>
      <c r="E675" s="3262"/>
      <c r="F675" s="3262"/>
      <c r="G675" s="3262"/>
      <c r="H675" s="3262"/>
      <c r="I675" s="3263"/>
      <c r="J675" s="3261" t="s">
        <v>1624</v>
      </c>
      <c r="K675" s="3262"/>
      <c r="L675" s="3262"/>
      <c r="M675" s="3262"/>
      <c r="N675" s="3262"/>
      <c r="O675" s="3262"/>
      <c r="P675" s="3262"/>
      <c r="Q675" s="3262"/>
      <c r="R675" s="3262"/>
      <c r="S675" s="3262"/>
      <c r="T675" s="3262"/>
      <c r="U675" s="3262"/>
      <c r="V675" s="3263"/>
      <c r="W675" s="3264" t="s">
        <v>1445</v>
      </c>
      <c r="X675" s="3069"/>
      <c r="Y675" s="3069"/>
      <c r="Z675" s="3070"/>
      <c r="AA675" s="3261" t="s">
        <v>1388</v>
      </c>
      <c r="AB675" s="3262"/>
      <c r="AC675" s="3262"/>
      <c r="AD675" s="3262"/>
      <c r="AE675" s="3262"/>
      <c r="AF675" s="3262"/>
      <c r="AG675" s="3263"/>
      <c r="AH675" s="3209" t="s">
        <v>1418</v>
      </c>
      <c r="AI675" s="3210"/>
      <c r="AJ675" s="3210"/>
      <c r="AK675" s="3210"/>
      <c r="AL675" s="3210"/>
      <c r="AM675" s="3210"/>
      <c r="AN675" s="3210"/>
      <c r="AO675" s="3279"/>
    </row>
    <row r="676" spans="1:41" ht="13.5" customHeight="1">
      <c r="A676" s="3277" t="s">
        <v>1369</v>
      </c>
      <c r="B676" s="3262"/>
      <c r="C676" s="3262"/>
      <c r="D676" s="3262"/>
      <c r="E676" s="3262"/>
      <c r="F676" s="3262"/>
      <c r="G676" s="3262"/>
      <c r="H676" s="3262"/>
      <c r="I676" s="3263"/>
      <c r="J676" s="3261" t="s">
        <v>1625</v>
      </c>
      <c r="K676" s="3262"/>
      <c r="L676" s="3262"/>
      <c r="M676" s="3262"/>
      <c r="N676" s="3262"/>
      <c r="O676" s="3262"/>
      <c r="P676" s="3262"/>
      <c r="Q676" s="3262"/>
      <c r="R676" s="3262"/>
      <c r="S676" s="3262"/>
      <c r="T676" s="3262"/>
      <c r="U676" s="3262"/>
      <c r="V676" s="3263"/>
      <c r="W676" s="3264" t="s">
        <v>1445</v>
      </c>
      <c r="X676" s="3069"/>
      <c r="Y676" s="3069"/>
      <c r="Z676" s="3070"/>
      <c r="AA676" s="3261" t="s">
        <v>1381</v>
      </c>
      <c r="AB676" s="3262"/>
      <c r="AC676" s="3262"/>
      <c r="AD676" s="3262"/>
      <c r="AE676" s="3262"/>
      <c r="AF676" s="3262"/>
      <c r="AG676" s="3263"/>
      <c r="AH676" s="3209" t="s">
        <v>1396</v>
      </c>
      <c r="AI676" s="3210"/>
      <c r="AJ676" s="3210"/>
      <c r="AK676" s="3210"/>
      <c r="AL676" s="3210"/>
      <c r="AM676" s="3210"/>
      <c r="AN676" s="3210"/>
      <c r="AO676" s="3279"/>
    </row>
    <row r="677" spans="1:41" ht="13.5" customHeight="1">
      <c r="A677" s="3277" t="s">
        <v>1369</v>
      </c>
      <c r="B677" s="3262"/>
      <c r="C677" s="3262"/>
      <c r="D677" s="3262"/>
      <c r="E677" s="3262"/>
      <c r="F677" s="3262"/>
      <c r="G677" s="3262"/>
      <c r="H677" s="3262"/>
      <c r="I677" s="3263"/>
      <c r="J677" s="3261" t="s">
        <v>1626</v>
      </c>
      <c r="K677" s="3262"/>
      <c r="L677" s="3262"/>
      <c r="M677" s="3262"/>
      <c r="N677" s="3262"/>
      <c r="O677" s="3262"/>
      <c r="P677" s="3262"/>
      <c r="Q677" s="3262"/>
      <c r="R677" s="3262"/>
      <c r="S677" s="3262"/>
      <c r="T677" s="3262"/>
      <c r="U677" s="3262"/>
      <c r="V677" s="3263"/>
      <c r="W677" s="3264" t="s">
        <v>1445</v>
      </c>
      <c r="X677" s="3069"/>
      <c r="Y677" s="3069"/>
      <c r="Z677" s="3070"/>
      <c r="AA677" s="3261" t="s">
        <v>2531</v>
      </c>
      <c r="AB677" s="3262"/>
      <c r="AC677" s="3262"/>
      <c r="AD677" s="3262"/>
      <c r="AE677" s="3262"/>
      <c r="AF677" s="3262"/>
      <c r="AG677" s="3263"/>
      <c r="AH677" s="3261" t="s">
        <v>1664</v>
      </c>
      <c r="AI677" s="3262"/>
      <c r="AJ677" s="3262"/>
      <c r="AK677" s="3262"/>
      <c r="AL677" s="3262"/>
      <c r="AM677" s="3262"/>
      <c r="AN677" s="3262"/>
      <c r="AO677" s="3290"/>
    </row>
    <row r="678" spans="1:41" ht="13.5" customHeight="1">
      <c r="A678" s="3277" t="s">
        <v>1369</v>
      </c>
      <c r="B678" s="3262"/>
      <c r="C678" s="3262"/>
      <c r="D678" s="3262"/>
      <c r="E678" s="3262"/>
      <c r="F678" s="3262"/>
      <c r="G678" s="3262"/>
      <c r="H678" s="3262"/>
      <c r="I678" s="3263"/>
      <c r="J678" s="3261" t="s">
        <v>1627</v>
      </c>
      <c r="K678" s="3262"/>
      <c r="L678" s="3262"/>
      <c r="M678" s="3262"/>
      <c r="N678" s="3262"/>
      <c r="O678" s="3262"/>
      <c r="P678" s="3262"/>
      <c r="Q678" s="3262"/>
      <c r="R678" s="3262"/>
      <c r="S678" s="3262"/>
      <c r="T678" s="3262"/>
      <c r="U678" s="3262"/>
      <c r="V678" s="3263"/>
      <c r="W678" s="3264" t="s">
        <v>1445</v>
      </c>
      <c r="X678" s="3069"/>
      <c r="Y678" s="3069"/>
      <c r="Z678" s="3070"/>
      <c r="AA678" s="3261" t="s">
        <v>1447</v>
      </c>
      <c r="AB678" s="3262"/>
      <c r="AC678" s="3262"/>
      <c r="AD678" s="3262"/>
      <c r="AE678" s="3262"/>
      <c r="AF678" s="3262"/>
      <c r="AG678" s="3263"/>
      <c r="AH678" s="3209" t="s">
        <v>1396</v>
      </c>
      <c r="AI678" s="3210"/>
      <c r="AJ678" s="3210"/>
      <c r="AK678" s="3210"/>
      <c r="AL678" s="3210"/>
      <c r="AM678" s="3210"/>
      <c r="AN678" s="3210"/>
      <c r="AO678" s="3279"/>
    </row>
    <row r="679" spans="1:41" ht="13.5" customHeight="1">
      <c r="A679" s="3277" t="s">
        <v>1369</v>
      </c>
      <c r="B679" s="3262"/>
      <c r="C679" s="3262"/>
      <c r="D679" s="3262"/>
      <c r="E679" s="3262"/>
      <c r="F679" s="3262"/>
      <c r="G679" s="3262"/>
      <c r="H679" s="3262"/>
      <c r="I679" s="3263"/>
      <c r="J679" s="3261" t="s">
        <v>1628</v>
      </c>
      <c r="K679" s="3262"/>
      <c r="L679" s="3262"/>
      <c r="M679" s="3262"/>
      <c r="N679" s="3262"/>
      <c r="O679" s="3262"/>
      <c r="P679" s="3262"/>
      <c r="Q679" s="3262"/>
      <c r="R679" s="3262"/>
      <c r="S679" s="3262"/>
      <c r="T679" s="3262"/>
      <c r="U679" s="3262"/>
      <c r="V679" s="3263"/>
      <c r="W679" s="3264" t="s">
        <v>1445</v>
      </c>
      <c r="X679" s="3069"/>
      <c r="Y679" s="3069"/>
      <c r="Z679" s="3070"/>
      <c r="AA679" s="3261" t="s">
        <v>1447</v>
      </c>
      <c r="AB679" s="3262"/>
      <c r="AC679" s="3262"/>
      <c r="AD679" s="3262"/>
      <c r="AE679" s="3262"/>
      <c r="AF679" s="3262"/>
      <c r="AG679" s="3263"/>
      <c r="AH679" s="3209" t="s">
        <v>1396</v>
      </c>
      <c r="AI679" s="3210"/>
      <c r="AJ679" s="3210"/>
      <c r="AK679" s="3210"/>
      <c r="AL679" s="3210"/>
      <c r="AM679" s="3210"/>
      <c r="AN679" s="3210"/>
      <c r="AO679" s="3279"/>
    </row>
    <row r="680" spans="1:41" ht="13.5" customHeight="1">
      <c r="A680" s="3277" t="s">
        <v>1369</v>
      </c>
      <c r="B680" s="3262"/>
      <c r="C680" s="3262"/>
      <c r="D680" s="3262"/>
      <c r="E680" s="3262"/>
      <c r="F680" s="3262"/>
      <c r="G680" s="3262"/>
      <c r="H680" s="3262"/>
      <c r="I680" s="3263"/>
      <c r="J680" s="3261" t="s">
        <v>2247</v>
      </c>
      <c r="K680" s="3262"/>
      <c r="L680" s="3262"/>
      <c r="M680" s="3262"/>
      <c r="N680" s="3262"/>
      <c r="O680" s="3262"/>
      <c r="P680" s="3262"/>
      <c r="Q680" s="3262"/>
      <c r="R680" s="3262"/>
      <c r="S680" s="3262"/>
      <c r="T680" s="3262"/>
      <c r="U680" s="3262"/>
      <c r="V680" s="3263"/>
      <c r="W680" s="3264" t="s">
        <v>1445</v>
      </c>
      <c r="X680" s="3069"/>
      <c r="Y680" s="3069"/>
      <c r="Z680" s="3070"/>
      <c r="AA680" s="3261" t="s">
        <v>1575</v>
      </c>
      <c r="AB680" s="3262"/>
      <c r="AC680" s="3262"/>
      <c r="AD680" s="3262"/>
      <c r="AE680" s="3262"/>
      <c r="AF680" s="3262"/>
      <c r="AG680" s="3263"/>
      <c r="AH680" s="3209" t="s">
        <v>1396</v>
      </c>
      <c r="AI680" s="3210"/>
      <c r="AJ680" s="3210"/>
      <c r="AK680" s="3210"/>
      <c r="AL680" s="3210"/>
      <c r="AM680" s="3210"/>
      <c r="AN680" s="3210"/>
      <c r="AO680" s="3279"/>
    </row>
    <row r="681" spans="1:41" ht="13.5" customHeight="1">
      <c r="A681" s="3277" t="s">
        <v>1369</v>
      </c>
      <c r="B681" s="3262"/>
      <c r="C681" s="3262"/>
      <c r="D681" s="3262"/>
      <c r="E681" s="3262"/>
      <c r="F681" s="3262"/>
      <c r="G681" s="3262"/>
      <c r="H681" s="3262"/>
      <c r="I681" s="3263"/>
      <c r="J681" s="3261" t="s">
        <v>1694</v>
      </c>
      <c r="K681" s="3262"/>
      <c r="L681" s="3262"/>
      <c r="M681" s="3262"/>
      <c r="N681" s="3262"/>
      <c r="O681" s="3262"/>
      <c r="P681" s="3262"/>
      <c r="Q681" s="3262"/>
      <c r="R681" s="3262"/>
      <c r="S681" s="3262"/>
      <c r="T681" s="3262"/>
      <c r="U681" s="3262"/>
      <c r="V681" s="3263"/>
      <c r="W681" s="3264"/>
      <c r="X681" s="3069"/>
      <c r="Y681" s="3069"/>
      <c r="Z681" s="3070"/>
      <c r="AA681" s="3261" t="s">
        <v>1651</v>
      </c>
      <c r="AB681" s="3262"/>
      <c r="AC681" s="3262"/>
      <c r="AD681" s="3262"/>
      <c r="AE681" s="3262"/>
      <c r="AF681" s="3262"/>
      <c r="AG681" s="3263"/>
      <c r="AH681" s="3209" t="s">
        <v>1658</v>
      </c>
      <c r="AI681" s="3210"/>
      <c r="AJ681" s="3210"/>
      <c r="AK681" s="3210"/>
      <c r="AL681" s="3210"/>
      <c r="AM681" s="3210"/>
      <c r="AN681" s="3210"/>
      <c r="AO681" s="3279"/>
    </row>
    <row r="682" spans="1:41" ht="13.5" customHeight="1">
      <c r="A682" s="3277" t="s">
        <v>1369</v>
      </c>
      <c r="B682" s="3262"/>
      <c r="C682" s="3262"/>
      <c r="D682" s="3262"/>
      <c r="E682" s="3262"/>
      <c r="F682" s="3262"/>
      <c r="G682" s="3262"/>
      <c r="H682" s="3262"/>
      <c r="I682" s="3263"/>
      <c r="J682" s="3261" t="s">
        <v>1629</v>
      </c>
      <c r="K682" s="3262"/>
      <c r="L682" s="3262"/>
      <c r="M682" s="3262"/>
      <c r="N682" s="3262"/>
      <c r="O682" s="3262"/>
      <c r="P682" s="3262"/>
      <c r="Q682" s="3262"/>
      <c r="R682" s="3262"/>
      <c r="S682" s="3262"/>
      <c r="T682" s="3262"/>
      <c r="U682" s="3262"/>
      <c r="V682" s="3263"/>
      <c r="W682" s="3264" t="s">
        <v>1445</v>
      </c>
      <c r="X682" s="3069"/>
      <c r="Y682" s="3069"/>
      <c r="Z682" s="3070"/>
      <c r="AA682" s="3261" t="s">
        <v>1652</v>
      </c>
      <c r="AB682" s="3262"/>
      <c r="AC682" s="3262"/>
      <c r="AD682" s="3262"/>
      <c r="AE682" s="3262"/>
      <c r="AF682" s="3262"/>
      <c r="AG682" s="3263"/>
      <c r="AH682" s="3209" t="s">
        <v>1665</v>
      </c>
      <c r="AI682" s="3210"/>
      <c r="AJ682" s="3210"/>
      <c r="AK682" s="3210"/>
      <c r="AL682" s="3210"/>
      <c r="AM682" s="3210"/>
      <c r="AN682" s="3210"/>
      <c r="AO682" s="3279"/>
    </row>
    <row r="683" spans="1:41" ht="13.5" customHeight="1">
      <c r="A683" s="3277" t="s">
        <v>1369</v>
      </c>
      <c r="B683" s="3262"/>
      <c r="C683" s="3262"/>
      <c r="D683" s="3262"/>
      <c r="E683" s="3262"/>
      <c r="F683" s="3262"/>
      <c r="G683" s="3262"/>
      <c r="H683" s="3262"/>
      <c r="I683" s="3263"/>
      <c r="J683" s="3261" t="s">
        <v>1630</v>
      </c>
      <c r="K683" s="3262"/>
      <c r="L683" s="3262"/>
      <c r="M683" s="3262"/>
      <c r="N683" s="3262"/>
      <c r="O683" s="3262"/>
      <c r="P683" s="3262"/>
      <c r="Q683" s="3262"/>
      <c r="R683" s="3262"/>
      <c r="S683" s="3262"/>
      <c r="T683" s="3262"/>
      <c r="U683" s="3262"/>
      <c r="V683" s="3263"/>
      <c r="W683" s="3264" t="s">
        <v>1445</v>
      </c>
      <c r="X683" s="3069"/>
      <c r="Y683" s="3069"/>
      <c r="Z683" s="3070"/>
      <c r="AA683" s="3261" t="s">
        <v>1653</v>
      </c>
      <c r="AB683" s="3262"/>
      <c r="AC683" s="3262"/>
      <c r="AD683" s="3262"/>
      <c r="AE683" s="3262"/>
      <c r="AF683" s="3262"/>
      <c r="AG683" s="3263"/>
      <c r="AH683" s="3209" t="s">
        <v>1396</v>
      </c>
      <c r="AI683" s="3210"/>
      <c r="AJ683" s="3210"/>
      <c r="AK683" s="3210"/>
      <c r="AL683" s="3210"/>
      <c r="AM683" s="3210"/>
      <c r="AN683" s="3210"/>
      <c r="AO683" s="3279"/>
    </row>
    <row r="684" spans="1:41" ht="13.5" customHeight="1">
      <c r="A684" s="3277" t="s">
        <v>1369</v>
      </c>
      <c r="B684" s="3262"/>
      <c r="C684" s="3262"/>
      <c r="D684" s="3262"/>
      <c r="E684" s="3262"/>
      <c r="F684" s="3262"/>
      <c r="G684" s="3262"/>
      <c r="H684" s="3262"/>
      <c r="I684" s="3263"/>
      <c r="J684" s="3261" t="s">
        <v>1631</v>
      </c>
      <c r="K684" s="3262"/>
      <c r="L684" s="3262"/>
      <c r="M684" s="3262"/>
      <c r="N684" s="3262"/>
      <c r="O684" s="3262"/>
      <c r="P684" s="3262"/>
      <c r="Q684" s="3262"/>
      <c r="R684" s="3262"/>
      <c r="S684" s="3262"/>
      <c r="T684" s="3262"/>
      <c r="U684" s="3262"/>
      <c r="V684" s="3263"/>
      <c r="W684" s="3264" t="s">
        <v>1445</v>
      </c>
      <c r="X684" s="3069"/>
      <c r="Y684" s="3069"/>
      <c r="Z684" s="3070"/>
      <c r="AA684" s="3261" t="s">
        <v>1649</v>
      </c>
      <c r="AB684" s="3262"/>
      <c r="AC684" s="3262"/>
      <c r="AD684" s="3262"/>
      <c r="AE684" s="3262"/>
      <c r="AF684" s="3262"/>
      <c r="AG684" s="3263"/>
      <c r="AH684" s="3209" t="s">
        <v>1396</v>
      </c>
      <c r="AI684" s="3210"/>
      <c r="AJ684" s="3210"/>
      <c r="AK684" s="3210"/>
      <c r="AL684" s="3210"/>
      <c r="AM684" s="3210"/>
      <c r="AN684" s="3210"/>
      <c r="AO684" s="3279"/>
    </row>
    <row r="685" spans="1:41" ht="13.5" customHeight="1">
      <c r="A685" s="3277" t="s">
        <v>1369</v>
      </c>
      <c r="B685" s="3262"/>
      <c r="C685" s="3262"/>
      <c r="D685" s="3262"/>
      <c r="E685" s="3262"/>
      <c r="F685" s="3262"/>
      <c r="G685" s="3262"/>
      <c r="H685" s="3262"/>
      <c r="I685" s="3263"/>
      <c r="J685" s="3261" t="s">
        <v>1632</v>
      </c>
      <c r="K685" s="3262"/>
      <c r="L685" s="3262"/>
      <c r="M685" s="3262"/>
      <c r="N685" s="3262"/>
      <c r="O685" s="3262"/>
      <c r="P685" s="3262"/>
      <c r="Q685" s="3262"/>
      <c r="R685" s="3262"/>
      <c r="S685" s="3262"/>
      <c r="T685" s="3262"/>
      <c r="U685" s="3262"/>
      <c r="V685" s="3263"/>
      <c r="W685" s="3264" t="s">
        <v>1445</v>
      </c>
      <c r="X685" s="3069"/>
      <c r="Y685" s="3069"/>
      <c r="Z685" s="3070"/>
      <c r="AA685" s="3261" t="s">
        <v>1518</v>
      </c>
      <c r="AB685" s="3262"/>
      <c r="AC685" s="3262"/>
      <c r="AD685" s="3262"/>
      <c r="AE685" s="3262"/>
      <c r="AF685" s="3262"/>
      <c r="AG685" s="3263"/>
      <c r="AH685" s="3209" t="s">
        <v>1396</v>
      </c>
      <c r="AI685" s="3210"/>
      <c r="AJ685" s="3210"/>
      <c r="AK685" s="3210"/>
      <c r="AL685" s="3210"/>
      <c r="AM685" s="3210"/>
      <c r="AN685" s="3210"/>
      <c r="AO685" s="3279"/>
    </row>
    <row r="686" spans="1:41" ht="13.5" customHeight="1">
      <c r="A686" s="3277" t="s">
        <v>1369</v>
      </c>
      <c r="B686" s="3262"/>
      <c r="C686" s="3262"/>
      <c r="D686" s="3262"/>
      <c r="E686" s="3262"/>
      <c r="F686" s="3262"/>
      <c r="G686" s="3262"/>
      <c r="H686" s="3262"/>
      <c r="I686" s="3263"/>
      <c r="J686" s="3261" t="s">
        <v>1633</v>
      </c>
      <c r="K686" s="3262"/>
      <c r="L686" s="3262"/>
      <c r="M686" s="3262"/>
      <c r="N686" s="3262"/>
      <c r="O686" s="3262"/>
      <c r="P686" s="3262"/>
      <c r="Q686" s="3262"/>
      <c r="R686" s="3262"/>
      <c r="S686" s="3262"/>
      <c r="T686" s="3262"/>
      <c r="U686" s="3262"/>
      <c r="V686" s="3263"/>
      <c r="W686" s="3264" t="s">
        <v>1445</v>
      </c>
      <c r="X686" s="3069"/>
      <c r="Y686" s="3069"/>
      <c r="Z686" s="3070"/>
      <c r="AA686" s="3261" t="s">
        <v>1516</v>
      </c>
      <c r="AB686" s="3262"/>
      <c r="AC686" s="3262"/>
      <c r="AD686" s="3262"/>
      <c r="AE686" s="3262"/>
      <c r="AF686" s="3262"/>
      <c r="AG686" s="3263"/>
      <c r="AH686" s="3209" t="s">
        <v>1666</v>
      </c>
      <c r="AI686" s="3210"/>
      <c r="AJ686" s="3210"/>
      <c r="AK686" s="3210"/>
      <c r="AL686" s="3210"/>
      <c r="AM686" s="3210"/>
      <c r="AN686" s="3210"/>
      <c r="AO686" s="3279"/>
    </row>
    <row r="687" spans="1:41" ht="13.5" customHeight="1">
      <c r="A687" s="3277" t="s">
        <v>1369</v>
      </c>
      <c r="B687" s="3262"/>
      <c r="C687" s="3262"/>
      <c r="D687" s="3262"/>
      <c r="E687" s="3262"/>
      <c r="F687" s="3262"/>
      <c r="G687" s="3262"/>
      <c r="H687" s="3262"/>
      <c r="I687" s="3263"/>
      <c r="J687" s="3261" t="s">
        <v>1634</v>
      </c>
      <c r="K687" s="3262"/>
      <c r="L687" s="3262"/>
      <c r="M687" s="3262"/>
      <c r="N687" s="3262"/>
      <c r="O687" s="3262"/>
      <c r="P687" s="3262"/>
      <c r="Q687" s="3262"/>
      <c r="R687" s="3262"/>
      <c r="S687" s="3262"/>
      <c r="T687" s="3262"/>
      <c r="U687" s="3262"/>
      <c r="V687" s="3263"/>
      <c r="W687" s="3264" t="s">
        <v>1445</v>
      </c>
      <c r="X687" s="3069"/>
      <c r="Y687" s="3069"/>
      <c r="Z687" s="3070"/>
      <c r="AA687" s="3261" t="s">
        <v>1653</v>
      </c>
      <c r="AB687" s="3262"/>
      <c r="AC687" s="3262"/>
      <c r="AD687" s="3262"/>
      <c r="AE687" s="3262"/>
      <c r="AF687" s="3262"/>
      <c r="AG687" s="3263"/>
      <c r="AH687" s="3209" t="s">
        <v>1396</v>
      </c>
      <c r="AI687" s="3210"/>
      <c r="AJ687" s="3210"/>
      <c r="AK687" s="3210"/>
      <c r="AL687" s="3210"/>
      <c r="AM687" s="3210"/>
      <c r="AN687" s="3210"/>
      <c r="AO687" s="3279"/>
    </row>
    <row r="688" spans="1:41" ht="13.5" customHeight="1">
      <c r="A688" s="3277" t="s">
        <v>1369</v>
      </c>
      <c r="B688" s="3262"/>
      <c r="C688" s="3262"/>
      <c r="D688" s="3262"/>
      <c r="E688" s="3262"/>
      <c r="F688" s="3262"/>
      <c r="G688" s="3262"/>
      <c r="H688" s="3262"/>
      <c r="I688" s="3263"/>
      <c r="J688" s="3261" t="s">
        <v>1635</v>
      </c>
      <c r="K688" s="3262"/>
      <c r="L688" s="3262"/>
      <c r="M688" s="3262"/>
      <c r="N688" s="3262"/>
      <c r="O688" s="3262"/>
      <c r="P688" s="3262"/>
      <c r="Q688" s="3262"/>
      <c r="R688" s="3262"/>
      <c r="S688" s="3262"/>
      <c r="T688" s="3262"/>
      <c r="U688" s="3262"/>
      <c r="V688" s="3263"/>
      <c r="W688" s="3264" t="s">
        <v>1445</v>
      </c>
      <c r="X688" s="3069"/>
      <c r="Y688" s="3069"/>
      <c r="Z688" s="3070"/>
      <c r="AA688" s="3261" t="s">
        <v>1576</v>
      </c>
      <c r="AB688" s="3262"/>
      <c r="AC688" s="3262"/>
      <c r="AD688" s="3262"/>
      <c r="AE688" s="3262"/>
      <c r="AF688" s="3262"/>
      <c r="AG688" s="3263"/>
      <c r="AH688" s="3209" t="s">
        <v>1667</v>
      </c>
      <c r="AI688" s="3210"/>
      <c r="AJ688" s="3210"/>
      <c r="AK688" s="3210"/>
      <c r="AL688" s="3210"/>
      <c r="AM688" s="3210"/>
      <c r="AN688" s="3210"/>
      <c r="AO688" s="3279"/>
    </row>
    <row r="689" spans="1:41" ht="13.5" customHeight="1">
      <c r="A689" s="3277" t="s">
        <v>1369</v>
      </c>
      <c r="B689" s="3262"/>
      <c r="C689" s="3262"/>
      <c r="D689" s="3262"/>
      <c r="E689" s="3262"/>
      <c r="F689" s="3262"/>
      <c r="G689" s="3262"/>
      <c r="H689" s="3262"/>
      <c r="I689" s="3263"/>
      <c r="J689" s="3261" t="s">
        <v>1636</v>
      </c>
      <c r="K689" s="3262"/>
      <c r="L689" s="3262"/>
      <c r="M689" s="3262"/>
      <c r="N689" s="3262"/>
      <c r="O689" s="3262"/>
      <c r="P689" s="3262"/>
      <c r="Q689" s="3262"/>
      <c r="R689" s="3262"/>
      <c r="S689" s="3262"/>
      <c r="T689" s="3262"/>
      <c r="U689" s="3262"/>
      <c r="V689" s="3263"/>
      <c r="W689" s="3264" t="s">
        <v>1445</v>
      </c>
      <c r="X689" s="3069"/>
      <c r="Y689" s="3069"/>
      <c r="Z689" s="3070"/>
      <c r="AA689" s="3261" t="s">
        <v>1653</v>
      </c>
      <c r="AB689" s="3262"/>
      <c r="AC689" s="3262"/>
      <c r="AD689" s="3262"/>
      <c r="AE689" s="3262"/>
      <c r="AF689" s="3262"/>
      <c r="AG689" s="3263"/>
      <c r="AH689" s="3209" t="s">
        <v>1396</v>
      </c>
      <c r="AI689" s="3210"/>
      <c r="AJ689" s="3210"/>
      <c r="AK689" s="3210"/>
      <c r="AL689" s="3210"/>
      <c r="AM689" s="3210"/>
      <c r="AN689" s="3210"/>
      <c r="AO689" s="3279"/>
    </row>
    <row r="690" spans="1:41" ht="13.5" customHeight="1">
      <c r="A690" s="3277" t="s">
        <v>1369</v>
      </c>
      <c r="B690" s="3262"/>
      <c r="C690" s="3262"/>
      <c r="D690" s="3262"/>
      <c r="E690" s="3262"/>
      <c r="F690" s="3262"/>
      <c r="G690" s="3262"/>
      <c r="H690" s="3262"/>
      <c r="I690" s="3263"/>
      <c r="J690" s="3261" t="s">
        <v>1637</v>
      </c>
      <c r="K690" s="3262"/>
      <c r="L690" s="3262"/>
      <c r="M690" s="3262"/>
      <c r="N690" s="3262"/>
      <c r="O690" s="3262"/>
      <c r="P690" s="3262"/>
      <c r="Q690" s="3262"/>
      <c r="R690" s="3262"/>
      <c r="S690" s="3262"/>
      <c r="T690" s="3262"/>
      <c r="U690" s="3262"/>
      <c r="V690" s="3263"/>
      <c r="W690" s="3264" t="s">
        <v>1445</v>
      </c>
      <c r="X690" s="3069"/>
      <c r="Y690" s="3069"/>
      <c r="Z690" s="3070"/>
      <c r="AA690" s="3261" t="s">
        <v>1514</v>
      </c>
      <c r="AB690" s="3262"/>
      <c r="AC690" s="3262"/>
      <c r="AD690" s="3262"/>
      <c r="AE690" s="3262"/>
      <c r="AF690" s="3262"/>
      <c r="AG690" s="3263"/>
      <c r="AH690" s="3209" t="s">
        <v>1668</v>
      </c>
      <c r="AI690" s="3210"/>
      <c r="AJ690" s="3210"/>
      <c r="AK690" s="3210"/>
      <c r="AL690" s="3210"/>
      <c r="AM690" s="3210"/>
      <c r="AN690" s="3210"/>
      <c r="AO690" s="3279"/>
    </row>
    <row r="691" spans="1:41" ht="13.5" customHeight="1">
      <c r="A691" s="3277" t="s">
        <v>1369</v>
      </c>
      <c r="B691" s="3262"/>
      <c r="C691" s="3262"/>
      <c r="D691" s="3262"/>
      <c r="E691" s="3262"/>
      <c r="F691" s="3262"/>
      <c r="G691" s="3262"/>
      <c r="H691" s="3262"/>
      <c r="I691" s="3263"/>
      <c r="J691" s="3261" t="s">
        <v>1638</v>
      </c>
      <c r="K691" s="3262"/>
      <c r="L691" s="3262"/>
      <c r="M691" s="3262"/>
      <c r="N691" s="3262"/>
      <c r="O691" s="3262"/>
      <c r="P691" s="3262"/>
      <c r="Q691" s="3262"/>
      <c r="R691" s="3262"/>
      <c r="S691" s="3262"/>
      <c r="T691" s="3262"/>
      <c r="U691" s="3262"/>
      <c r="V691" s="3263"/>
      <c r="W691" s="3264" t="s">
        <v>2320</v>
      </c>
      <c r="X691" s="3069"/>
      <c r="Y691" s="3069"/>
      <c r="Z691" s="3070"/>
      <c r="AA691" s="3261" t="s">
        <v>1653</v>
      </c>
      <c r="AB691" s="3262"/>
      <c r="AC691" s="3262"/>
      <c r="AD691" s="3262"/>
      <c r="AE691" s="3262"/>
      <c r="AF691" s="3262"/>
      <c r="AG691" s="3263"/>
      <c r="AH691" s="3209" t="s">
        <v>1396</v>
      </c>
      <c r="AI691" s="3210"/>
      <c r="AJ691" s="3210"/>
      <c r="AK691" s="3210"/>
      <c r="AL691" s="3210"/>
      <c r="AM691" s="3210"/>
      <c r="AN691" s="3210"/>
      <c r="AO691" s="3279"/>
    </row>
    <row r="692" spans="1:41" ht="13.5" customHeight="1">
      <c r="A692" s="3277" t="s">
        <v>1369</v>
      </c>
      <c r="B692" s="3262"/>
      <c r="C692" s="3262"/>
      <c r="D692" s="3262"/>
      <c r="E692" s="3262"/>
      <c r="F692" s="3262"/>
      <c r="G692" s="3262"/>
      <c r="H692" s="3262"/>
      <c r="I692" s="3263"/>
      <c r="J692" s="3261" t="s">
        <v>1639</v>
      </c>
      <c r="K692" s="3262"/>
      <c r="L692" s="3262"/>
      <c r="M692" s="3262"/>
      <c r="N692" s="3262"/>
      <c r="O692" s="3262"/>
      <c r="P692" s="3262"/>
      <c r="Q692" s="3262"/>
      <c r="R692" s="3262"/>
      <c r="S692" s="3262"/>
      <c r="T692" s="3262"/>
      <c r="U692" s="3262"/>
      <c r="V692" s="3263"/>
      <c r="W692" s="3264"/>
      <c r="X692" s="3069"/>
      <c r="Y692" s="3069"/>
      <c r="Z692" s="3070"/>
      <c r="AA692" s="3261" t="s">
        <v>1520</v>
      </c>
      <c r="AB692" s="3262"/>
      <c r="AC692" s="3262"/>
      <c r="AD692" s="3262"/>
      <c r="AE692" s="3262"/>
      <c r="AF692" s="3262"/>
      <c r="AG692" s="3263"/>
      <c r="AH692" s="3209" t="s">
        <v>1658</v>
      </c>
      <c r="AI692" s="3210"/>
      <c r="AJ692" s="3210"/>
      <c r="AK692" s="3210"/>
      <c r="AL692" s="3210"/>
      <c r="AM692" s="3210"/>
      <c r="AN692" s="3210"/>
      <c r="AO692" s="3279"/>
    </row>
    <row r="693" spans="1:41" ht="13.5" customHeight="1">
      <c r="A693" s="3277" t="s">
        <v>1369</v>
      </c>
      <c r="B693" s="3262"/>
      <c r="C693" s="3262"/>
      <c r="D693" s="3262"/>
      <c r="E693" s="3262"/>
      <c r="F693" s="3262"/>
      <c r="G693" s="3262"/>
      <c r="H693" s="3262"/>
      <c r="I693" s="3263"/>
      <c r="J693" s="3261" t="s">
        <v>1640</v>
      </c>
      <c r="K693" s="3262"/>
      <c r="L693" s="3262"/>
      <c r="M693" s="3262"/>
      <c r="N693" s="3262"/>
      <c r="O693" s="3262"/>
      <c r="P693" s="3262"/>
      <c r="Q693" s="3262"/>
      <c r="R693" s="3262"/>
      <c r="S693" s="3262"/>
      <c r="T693" s="3262"/>
      <c r="U693" s="3262"/>
      <c r="V693" s="3263"/>
      <c r="W693" s="3264" t="s">
        <v>1445</v>
      </c>
      <c r="X693" s="3069"/>
      <c r="Y693" s="3069"/>
      <c r="Z693" s="3070"/>
      <c r="AA693" s="3261" t="s">
        <v>1520</v>
      </c>
      <c r="AB693" s="3262"/>
      <c r="AC693" s="3262"/>
      <c r="AD693" s="3262"/>
      <c r="AE693" s="3262"/>
      <c r="AF693" s="3262"/>
      <c r="AG693" s="3263"/>
      <c r="AH693" s="3209" t="s">
        <v>1669</v>
      </c>
      <c r="AI693" s="3210"/>
      <c r="AJ693" s="3210"/>
      <c r="AK693" s="3210"/>
      <c r="AL693" s="3210"/>
      <c r="AM693" s="3210"/>
      <c r="AN693" s="3210"/>
      <c r="AO693" s="3279"/>
    </row>
    <row r="694" spans="1:41" ht="13.5" customHeight="1">
      <c r="A694" s="3277" t="s">
        <v>1369</v>
      </c>
      <c r="B694" s="3262"/>
      <c r="C694" s="3262"/>
      <c r="D694" s="3262"/>
      <c r="E694" s="3262"/>
      <c r="F694" s="3262"/>
      <c r="G694" s="3262"/>
      <c r="H694" s="3262"/>
      <c r="I694" s="3263"/>
      <c r="J694" s="3261" t="s">
        <v>1641</v>
      </c>
      <c r="K694" s="3262"/>
      <c r="L694" s="3262"/>
      <c r="M694" s="3262"/>
      <c r="N694" s="3262"/>
      <c r="O694" s="3262"/>
      <c r="P694" s="3262"/>
      <c r="Q694" s="3262"/>
      <c r="R694" s="3262"/>
      <c r="S694" s="3262"/>
      <c r="T694" s="3262"/>
      <c r="U694" s="3262"/>
      <c r="V694" s="3263"/>
      <c r="W694" s="3264" t="s">
        <v>2320</v>
      </c>
      <c r="X694" s="3069"/>
      <c r="Y694" s="3069"/>
      <c r="Z694" s="3070"/>
      <c r="AA694" s="3261" t="s">
        <v>1654</v>
      </c>
      <c r="AB694" s="3262"/>
      <c r="AC694" s="3262"/>
      <c r="AD694" s="3262"/>
      <c r="AE694" s="3262"/>
      <c r="AF694" s="3262"/>
      <c r="AG694" s="3263"/>
      <c r="AH694" s="3209" t="s">
        <v>1670</v>
      </c>
      <c r="AI694" s="3210"/>
      <c r="AJ694" s="3210"/>
      <c r="AK694" s="3210"/>
      <c r="AL694" s="3210"/>
      <c r="AM694" s="3210"/>
      <c r="AN694" s="3210"/>
      <c r="AO694" s="3279"/>
    </row>
    <row r="695" spans="1:41" ht="13.5" customHeight="1">
      <c r="A695" s="3277" t="s">
        <v>1369</v>
      </c>
      <c r="B695" s="3262"/>
      <c r="C695" s="3262"/>
      <c r="D695" s="3262"/>
      <c r="E695" s="3262"/>
      <c r="F695" s="3262"/>
      <c r="G695" s="3262"/>
      <c r="H695" s="3262"/>
      <c r="I695" s="3263"/>
      <c r="J695" s="3261" t="s">
        <v>1642</v>
      </c>
      <c r="K695" s="3262"/>
      <c r="L695" s="3262"/>
      <c r="M695" s="3262"/>
      <c r="N695" s="3262"/>
      <c r="O695" s="3262"/>
      <c r="P695" s="3262"/>
      <c r="Q695" s="3262"/>
      <c r="R695" s="3262"/>
      <c r="S695" s="3262"/>
      <c r="T695" s="3262"/>
      <c r="U695" s="3262"/>
      <c r="V695" s="3263"/>
      <c r="W695" s="3264" t="s">
        <v>2321</v>
      </c>
      <c r="X695" s="3069"/>
      <c r="Y695" s="3069"/>
      <c r="Z695" s="3070"/>
      <c r="AA695" s="3261" t="s">
        <v>1655</v>
      </c>
      <c r="AB695" s="3262"/>
      <c r="AC695" s="3262"/>
      <c r="AD695" s="3262"/>
      <c r="AE695" s="3262"/>
      <c r="AF695" s="3262"/>
      <c r="AG695" s="3263"/>
      <c r="AH695" s="3209" t="s">
        <v>1671</v>
      </c>
      <c r="AI695" s="3210"/>
      <c r="AJ695" s="3210"/>
      <c r="AK695" s="3210"/>
      <c r="AL695" s="3210"/>
      <c r="AM695" s="3210"/>
      <c r="AN695" s="3210"/>
      <c r="AO695" s="3279"/>
    </row>
    <row r="696" spans="1:41" ht="13.5" customHeight="1">
      <c r="A696" s="3277" t="s">
        <v>1369</v>
      </c>
      <c r="B696" s="3262"/>
      <c r="C696" s="3262"/>
      <c r="D696" s="3262"/>
      <c r="E696" s="3262"/>
      <c r="F696" s="3262"/>
      <c r="G696" s="3262"/>
      <c r="H696" s="3262"/>
      <c r="I696" s="3263"/>
      <c r="J696" s="3261" t="s">
        <v>1643</v>
      </c>
      <c r="K696" s="3262"/>
      <c r="L696" s="3262"/>
      <c r="M696" s="3262"/>
      <c r="N696" s="3262"/>
      <c r="O696" s="3262"/>
      <c r="P696" s="3262"/>
      <c r="Q696" s="3262"/>
      <c r="R696" s="3262"/>
      <c r="S696" s="3262"/>
      <c r="T696" s="3262"/>
      <c r="U696" s="3262"/>
      <c r="V696" s="3263"/>
      <c r="W696" s="3264" t="s">
        <v>2322</v>
      </c>
      <c r="X696" s="3069"/>
      <c r="Y696" s="3069"/>
      <c r="Z696" s="3070"/>
      <c r="AA696" s="3261" t="s">
        <v>1656</v>
      </c>
      <c r="AB696" s="3262"/>
      <c r="AC696" s="3262"/>
      <c r="AD696" s="3262"/>
      <c r="AE696" s="3262"/>
      <c r="AF696" s="3262"/>
      <c r="AG696" s="3263"/>
      <c r="AH696" s="3209" t="s">
        <v>1672</v>
      </c>
      <c r="AI696" s="3210"/>
      <c r="AJ696" s="3210"/>
      <c r="AK696" s="3210"/>
      <c r="AL696" s="3210"/>
      <c r="AM696" s="3210"/>
      <c r="AN696" s="3210"/>
      <c r="AO696" s="3279"/>
    </row>
    <row r="697" spans="1:41" ht="13.5" customHeight="1">
      <c r="A697" s="3277" t="s">
        <v>1369</v>
      </c>
      <c r="B697" s="3262"/>
      <c r="C697" s="3262"/>
      <c r="D697" s="3262"/>
      <c r="E697" s="3262"/>
      <c r="F697" s="3262"/>
      <c r="G697" s="3262"/>
      <c r="H697" s="3262"/>
      <c r="I697" s="3263"/>
      <c r="J697" s="3261" t="s">
        <v>1695</v>
      </c>
      <c r="K697" s="3262"/>
      <c r="L697" s="3262"/>
      <c r="M697" s="3262"/>
      <c r="N697" s="3262"/>
      <c r="O697" s="3262"/>
      <c r="P697" s="3262"/>
      <c r="Q697" s="3262"/>
      <c r="R697" s="3262"/>
      <c r="S697" s="3262"/>
      <c r="T697" s="3262"/>
      <c r="U697" s="3262"/>
      <c r="V697" s="3263"/>
      <c r="W697" s="3264" t="s">
        <v>1445</v>
      </c>
      <c r="X697" s="3069"/>
      <c r="Y697" s="3069"/>
      <c r="Z697" s="3070"/>
      <c r="AA697" s="3261" t="s">
        <v>1383</v>
      </c>
      <c r="AB697" s="3262"/>
      <c r="AC697" s="3262"/>
      <c r="AD697" s="3262"/>
      <c r="AE697" s="3262"/>
      <c r="AF697" s="3262"/>
      <c r="AG697" s="3263"/>
      <c r="AH697" s="3209" t="s">
        <v>1392</v>
      </c>
      <c r="AI697" s="3210"/>
      <c r="AJ697" s="3210"/>
      <c r="AK697" s="3210"/>
      <c r="AL697" s="3210"/>
      <c r="AM697" s="3210"/>
      <c r="AN697" s="3210"/>
      <c r="AO697" s="3279"/>
    </row>
    <row r="698" spans="1:41" ht="13.5" customHeight="1">
      <c r="A698" s="3277" t="s">
        <v>1369</v>
      </c>
      <c r="B698" s="3262"/>
      <c r="C698" s="3262"/>
      <c r="D698" s="3262"/>
      <c r="E698" s="3262"/>
      <c r="F698" s="3262"/>
      <c r="G698" s="3262"/>
      <c r="H698" s="3262"/>
      <c r="I698" s="3263"/>
      <c r="J698" s="3261" t="s">
        <v>1644</v>
      </c>
      <c r="K698" s="3262"/>
      <c r="L698" s="3262"/>
      <c r="M698" s="3262"/>
      <c r="N698" s="3262"/>
      <c r="O698" s="3262"/>
      <c r="P698" s="3262"/>
      <c r="Q698" s="3262"/>
      <c r="R698" s="3262"/>
      <c r="S698" s="3262"/>
      <c r="T698" s="3262"/>
      <c r="U698" s="3262"/>
      <c r="V698" s="3263"/>
      <c r="W698" s="3264" t="s">
        <v>1445</v>
      </c>
      <c r="X698" s="3069"/>
      <c r="Y698" s="3069"/>
      <c r="Z698" s="3070"/>
      <c r="AA698" s="3261" t="s">
        <v>1516</v>
      </c>
      <c r="AB698" s="3262"/>
      <c r="AC698" s="3262"/>
      <c r="AD698" s="3262"/>
      <c r="AE698" s="3262"/>
      <c r="AF698" s="3262"/>
      <c r="AG698" s="3263"/>
      <c r="AH698" s="3209" t="s">
        <v>1673</v>
      </c>
      <c r="AI698" s="3210"/>
      <c r="AJ698" s="3210"/>
      <c r="AK698" s="3210"/>
      <c r="AL698" s="3210"/>
      <c r="AM698" s="3210"/>
      <c r="AN698" s="3210"/>
      <c r="AO698" s="3279"/>
    </row>
    <row r="699" spans="1:41" ht="13.5" customHeight="1" thickBot="1">
      <c r="A699" s="3553" t="s">
        <v>1369</v>
      </c>
      <c r="B699" s="3554"/>
      <c r="C699" s="3554"/>
      <c r="D699" s="3554"/>
      <c r="E699" s="3554"/>
      <c r="F699" s="3554"/>
      <c r="G699" s="3554"/>
      <c r="H699" s="3554"/>
      <c r="I699" s="3555"/>
      <c r="J699" s="3692" t="s">
        <v>1645</v>
      </c>
      <c r="K699" s="3554"/>
      <c r="L699" s="3554"/>
      <c r="M699" s="3554"/>
      <c r="N699" s="3554"/>
      <c r="O699" s="3554"/>
      <c r="P699" s="3554"/>
      <c r="Q699" s="3554"/>
      <c r="R699" s="3554"/>
      <c r="S699" s="3554"/>
      <c r="T699" s="3554"/>
      <c r="U699" s="3554"/>
      <c r="V699" s="3555"/>
      <c r="W699" s="3552" t="s">
        <v>1445</v>
      </c>
      <c r="X699" s="3102"/>
      <c r="Y699" s="3102"/>
      <c r="Z699" s="3103"/>
      <c r="AA699" s="3692" t="s">
        <v>1447</v>
      </c>
      <c r="AB699" s="3554"/>
      <c r="AC699" s="3554"/>
      <c r="AD699" s="3554"/>
      <c r="AE699" s="3554"/>
      <c r="AF699" s="3554"/>
      <c r="AG699" s="3555"/>
      <c r="AH699" s="3219" t="s">
        <v>1674</v>
      </c>
      <c r="AI699" s="3220"/>
      <c r="AJ699" s="3220"/>
      <c r="AK699" s="3220"/>
      <c r="AL699" s="3220"/>
      <c r="AM699" s="3220"/>
      <c r="AN699" s="3220"/>
      <c r="AO699" s="3486"/>
    </row>
    <row r="700" spans="1:41" ht="13.5" customHeight="1">
      <c r="A700" s="294" t="s">
        <v>1364</v>
      </c>
      <c r="B700" s="286"/>
      <c r="C700" s="286"/>
      <c r="D700" s="286"/>
      <c r="E700" s="286"/>
      <c r="F700" s="286"/>
      <c r="G700" s="286"/>
      <c r="H700" s="286"/>
      <c r="I700" s="286"/>
      <c r="J700" s="286"/>
      <c r="K700" s="286"/>
      <c r="L700" s="286"/>
      <c r="M700" s="286"/>
      <c r="N700" s="286"/>
      <c r="O700" s="286"/>
      <c r="P700" s="286"/>
      <c r="Q700" s="286"/>
      <c r="R700" s="286"/>
      <c r="S700" s="286"/>
      <c r="T700" s="286"/>
      <c r="U700" s="286"/>
      <c r="V700" s="286"/>
      <c r="W700" s="286"/>
      <c r="X700" s="286"/>
      <c r="Y700" s="286"/>
      <c r="Z700" s="286"/>
      <c r="AA700" s="286"/>
      <c r="AB700" s="286"/>
      <c r="AC700" s="286"/>
      <c r="AD700" s="286"/>
      <c r="AE700" s="286"/>
      <c r="AF700" s="286"/>
      <c r="AG700" s="286"/>
      <c r="AH700" s="294"/>
      <c r="AI700" s="294"/>
      <c r="AJ700" s="294"/>
      <c r="AK700" s="294"/>
      <c r="AL700" s="294"/>
      <c r="AM700" s="294"/>
      <c r="AN700" s="294"/>
    </row>
    <row r="701" spans="1:41" ht="16.5" customHeight="1">
      <c r="A701" s="202" t="s">
        <v>1827</v>
      </c>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43"/>
    </row>
    <row r="702" spans="1:41" ht="13.5" customHeight="1">
      <c r="A702" s="74"/>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333" t="s">
        <v>2122</v>
      </c>
      <c r="AK702" s="43"/>
      <c r="AL702" s="43"/>
      <c r="AM702" s="43"/>
      <c r="AN702" s="43"/>
      <c r="AO702" s="43"/>
    </row>
    <row r="703" spans="1:41" ht="13.5" customHeight="1" thickBo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109" t="s">
        <v>1846</v>
      </c>
      <c r="AK703" s="43"/>
      <c r="AL703" s="43"/>
      <c r="AM703" s="43"/>
      <c r="AN703" s="43"/>
      <c r="AO703" s="43"/>
    </row>
    <row r="704" spans="1:41" ht="27.75" customHeight="1">
      <c r="A704" s="43"/>
      <c r="B704" s="43"/>
      <c r="C704" s="3116" t="s">
        <v>2077</v>
      </c>
      <c r="D704" s="3117"/>
      <c r="E704" s="3117"/>
      <c r="F704" s="3117"/>
      <c r="G704" s="3117"/>
      <c r="H704" s="3117"/>
      <c r="I704" s="3117"/>
      <c r="J704" s="3129"/>
      <c r="K704" s="3129"/>
      <c r="L704" s="3129"/>
      <c r="M704" s="3129"/>
      <c r="N704" s="3129"/>
      <c r="O704" s="3129"/>
      <c r="P704" s="3130"/>
      <c r="Q704" s="3095" t="s">
        <v>2497</v>
      </c>
      <c r="R704" s="3096"/>
      <c r="S704" s="3096"/>
      <c r="T704" s="3097"/>
      <c r="U704" s="3095" t="s">
        <v>2532</v>
      </c>
      <c r="V704" s="3096"/>
      <c r="W704" s="3096"/>
      <c r="X704" s="3097"/>
      <c r="Y704" s="3095" t="s">
        <v>3157</v>
      </c>
      <c r="Z704" s="3096"/>
      <c r="AA704" s="3096"/>
      <c r="AB704" s="3097"/>
      <c r="AC704" s="3095" t="s">
        <v>2533</v>
      </c>
      <c r="AD704" s="3096"/>
      <c r="AE704" s="3096"/>
      <c r="AF704" s="3097"/>
      <c r="AG704" s="3095" t="s">
        <v>2534</v>
      </c>
      <c r="AH704" s="3096"/>
      <c r="AI704" s="3096"/>
      <c r="AJ704" s="3096"/>
      <c r="AK704" s="287"/>
      <c r="AL704" s="43"/>
      <c r="AM704" s="43"/>
      <c r="AN704" s="43"/>
      <c r="AO704" s="43"/>
    </row>
    <row r="705" spans="1:41" ht="15" customHeight="1">
      <c r="A705" s="43"/>
      <c r="B705" s="43"/>
      <c r="C705" s="3150" t="s">
        <v>929</v>
      </c>
      <c r="D705" s="3151"/>
      <c r="E705" s="3151"/>
      <c r="F705" s="3151"/>
      <c r="G705" s="3151"/>
      <c r="H705" s="3151"/>
      <c r="I705" s="3202"/>
      <c r="J705" s="3248" t="s">
        <v>1795</v>
      </c>
      <c r="K705" s="3249"/>
      <c r="L705" s="3249"/>
      <c r="M705" s="3249"/>
      <c r="N705" s="3249"/>
      <c r="O705" s="3249"/>
      <c r="P705" s="3250"/>
      <c r="Q705" s="3141">
        <v>2075</v>
      </c>
      <c r="R705" s="3142"/>
      <c r="S705" s="3142"/>
      <c r="T705" s="3143"/>
      <c r="U705" s="3141">
        <v>1975</v>
      </c>
      <c r="V705" s="3142"/>
      <c r="W705" s="3142"/>
      <c r="X705" s="3143"/>
      <c r="Y705" s="3141">
        <v>1894</v>
      </c>
      <c r="Z705" s="3142"/>
      <c r="AA705" s="3142"/>
      <c r="AB705" s="3143"/>
      <c r="AC705" s="3141">
        <v>1436</v>
      </c>
      <c r="AD705" s="3142"/>
      <c r="AE705" s="3142"/>
      <c r="AF705" s="3143"/>
      <c r="AG705" s="3141">
        <v>1576</v>
      </c>
      <c r="AH705" s="3142"/>
      <c r="AI705" s="3142"/>
      <c r="AJ705" s="3259"/>
      <c r="AK705" s="43"/>
      <c r="AL705" s="43"/>
      <c r="AM705" s="43"/>
      <c r="AN705" s="43"/>
      <c r="AO705" s="43"/>
    </row>
    <row r="706" spans="1:41" ht="15" customHeight="1">
      <c r="A706" s="43"/>
      <c r="B706" s="43"/>
      <c r="C706" s="3131"/>
      <c r="D706" s="3132"/>
      <c r="E706" s="3132"/>
      <c r="F706" s="3132"/>
      <c r="G706" s="3132"/>
      <c r="H706" s="3132"/>
      <c r="I706" s="3133"/>
      <c r="J706" s="3265" t="s">
        <v>1796</v>
      </c>
      <c r="K706" s="3266"/>
      <c r="L706" s="3266"/>
      <c r="M706" s="3266"/>
      <c r="N706" s="3266"/>
      <c r="O706" s="3266"/>
      <c r="P706" s="3267"/>
      <c r="Q706" s="3245">
        <v>58927</v>
      </c>
      <c r="R706" s="3246"/>
      <c r="S706" s="3246"/>
      <c r="T706" s="3247"/>
      <c r="U706" s="3245">
        <v>48998</v>
      </c>
      <c r="V706" s="3246"/>
      <c r="W706" s="3246"/>
      <c r="X706" s="3247"/>
      <c r="Y706" s="3245">
        <v>49337</v>
      </c>
      <c r="Z706" s="3246"/>
      <c r="AA706" s="3246"/>
      <c r="AB706" s="3247"/>
      <c r="AC706" s="3245">
        <v>26430</v>
      </c>
      <c r="AD706" s="3246"/>
      <c r="AE706" s="3246"/>
      <c r="AF706" s="3247"/>
      <c r="AG706" s="3245">
        <v>28845</v>
      </c>
      <c r="AH706" s="3246"/>
      <c r="AI706" s="3246"/>
      <c r="AJ706" s="3260"/>
      <c r="AK706" s="43"/>
      <c r="AL706" s="43"/>
      <c r="AM706" s="43"/>
      <c r="AN706" s="43"/>
      <c r="AO706" s="43"/>
    </row>
    <row r="707" spans="1:41" ht="15" customHeight="1">
      <c r="A707" s="43"/>
      <c r="B707" s="43"/>
      <c r="C707" s="3150" t="s">
        <v>931</v>
      </c>
      <c r="D707" s="3151"/>
      <c r="E707" s="3151"/>
      <c r="F707" s="3151"/>
      <c r="G707" s="3151"/>
      <c r="H707" s="3151"/>
      <c r="I707" s="3202"/>
      <c r="J707" s="3248" t="s">
        <v>1795</v>
      </c>
      <c r="K707" s="3249"/>
      <c r="L707" s="3249"/>
      <c r="M707" s="3249"/>
      <c r="N707" s="3249"/>
      <c r="O707" s="3249"/>
      <c r="P707" s="3250"/>
      <c r="Q707" s="3141">
        <v>1207</v>
      </c>
      <c r="R707" s="3142"/>
      <c r="S707" s="3142"/>
      <c r="T707" s="3143"/>
      <c r="U707" s="3141">
        <v>1430</v>
      </c>
      <c r="V707" s="3142"/>
      <c r="W707" s="3142"/>
      <c r="X707" s="3143"/>
      <c r="Y707" s="3141">
        <v>1494</v>
      </c>
      <c r="Z707" s="3142"/>
      <c r="AA707" s="3142"/>
      <c r="AB707" s="3143"/>
      <c r="AC707" s="3141">
        <v>1478</v>
      </c>
      <c r="AD707" s="3142"/>
      <c r="AE707" s="3142"/>
      <c r="AF707" s="3143"/>
      <c r="AG707" s="3141">
        <v>1414</v>
      </c>
      <c r="AH707" s="3142"/>
      <c r="AI707" s="3142"/>
      <c r="AJ707" s="3259"/>
      <c r="AK707" s="43"/>
      <c r="AL707" s="43"/>
      <c r="AM707" s="43"/>
      <c r="AN707" s="43"/>
      <c r="AO707" s="43"/>
    </row>
    <row r="708" spans="1:41" ht="15" customHeight="1">
      <c r="A708" s="43"/>
      <c r="B708" s="43"/>
      <c r="C708" s="3131"/>
      <c r="D708" s="3132"/>
      <c r="E708" s="3132"/>
      <c r="F708" s="3132"/>
      <c r="G708" s="3132"/>
      <c r="H708" s="3132"/>
      <c r="I708" s="3133"/>
      <c r="J708" s="3265" t="s">
        <v>1796</v>
      </c>
      <c r="K708" s="3266"/>
      <c r="L708" s="3266"/>
      <c r="M708" s="3266"/>
      <c r="N708" s="3266"/>
      <c r="O708" s="3266"/>
      <c r="P708" s="3267"/>
      <c r="Q708" s="3245">
        <v>50641</v>
      </c>
      <c r="R708" s="3246"/>
      <c r="S708" s="3246"/>
      <c r="T708" s="3247"/>
      <c r="U708" s="3245">
        <v>52444</v>
      </c>
      <c r="V708" s="3246"/>
      <c r="W708" s="3246"/>
      <c r="X708" s="3247"/>
      <c r="Y708" s="3245">
        <v>52102</v>
      </c>
      <c r="Z708" s="3246"/>
      <c r="AA708" s="3246"/>
      <c r="AB708" s="3247"/>
      <c r="AC708" s="3245">
        <v>30023</v>
      </c>
      <c r="AD708" s="3246"/>
      <c r="AE708" s="3246"/>
      <c r="AF708" s="3247"/>
      <c r="AG708" s="3245">
        <v>40291</v>
      </c>
      <c r="AH708" s="3246"/>
      <c r="AI708" s="3246"/>
      <c r="AJ708" s="3260"/>
      <c r="AK708" s="43"/>
      <c r="AL708" s="43"/>
      <c r="AM708" s="43"/>
      <c r="AN708" s="43"/>
      <c r="AO708" s="43"/>
    </row>
    <row r="709" spans="1:41" ht="15" customHeight="1">
      <c r="A709" s="43"/>
      <c r="B709" s="43"/>
      <c r="C709" s="3501" t="s">
        <v>932</v>
      </c>
      <c r="D709" s="3194"/>
      <c r="E709" s="3194"/>
      <c r="F709" s="3194"/>
      <c r="G709" s="3194"/>
      <c r="H709" s="3194"/>
      <c r="I709" s="3195"/>
      <c r="J709" s="3248" t="s">
        <v>1795</v>
      </c>
      <c r="K709" s="3249"/>
      <c r="L709" s="3249"/>
      <c r="M709" s="3249"/>
      <c r="N709" s="3249"/>
      <c r="O709" s="3249"/>
      <c r="P709" s="3250"/>
      <c r="Q709" s="3141">
        <v>471</v>
      </c>
      <c r="R709" s="3142"/>
      <c r="S709" s="3142"/>
      <c r="T709" s="3143"/>
      <c r="U709" s="3141">
        <v>557</v>
      </c>
      <c r="V709" s="3142"/>
      <c r="W709" s="3142"/>
      <c r="X709" s="3143"/>
      <c r="Y709" s="3141">
        <v>497</v>
      </c>
      <c r="Z709" s="3142"/>
      <c r="AA709" s="3142"/>
      <c r="AB709" s="3143"/>
      <c r="AC709" s="3141">
        <v>335</v>
      </c>
      <c r="AD709" s="3142"/>
      <c r="AE709" s="3142"/>
      <c r="AF709" s="3143"/>
      <c r="AG709" s="3141">
        <v>390</v>
      </c>
      <c r="AH709" s="3142"/>
      <c r="AI709" s="3142"/>
      <c r="AJ709" s="3259"/>
      <c r="AK709" s="43"/>
      <c r="AL709" s="43"/>
      <c r="AM709" s="43"/>
      <c r="AN709" s="43"/>
      <c r="AO709" s="43"/>
    </row>
    <row r="710" spans="1:41" ht="15" customHeight="1">
      <c r="A710" s="43"/>
      <c r="B710" s="43"/>
      <c r="C710" s="3150"/>
      <c r="D710" s="3151"/>
      <c r="E710" s="3151"/>
      <c r="F710" s="3151"/>
      <c r="G710" s="3151"/>
      <c r="H710" s="3151"/>
      <c r="I710" s="3202"/>
      <c r="J710" s="3265" t="s">
        <v>1796</v>
      </c>
      <c r="K710" s="3266"/>
      <c r="L710" s="3266"/>
      <c r="M710" s="3266"/>
      <c r="N710" s="3266"/>
      <c r="O710" s="3266"/>
      <c r="P710" s="3267"/>
      <c r="Q710" s="3245">
        <v>31645</v>
      </c>
      <c r="R710" s="3246"/>
      <c r="S710" s="3246"/>
      <c r="T710" s="3247"/>
      <c r="U710" s="3245">
        <v>39405</v>
      </c>
      <c r="V710" s="3246"/>
      <c r="W710" s="3246"/>
      <c r="X710" s="3247"/>
      <c r="Y710" s="3245">
        <v>39930</v>
      </c>
      <c r="Z710" s="3246"/>
      <c r="AA710" s="3246"/>
      <c r="AB710" s="3247"/>
      <c r="AC710" s="3245">
        <v>16244</v>
      </c>
      <c r="AD710" s="3246"/>
      <c r="AE710" s="3246"/>
      <c r="AF710" s="3247"/>
      <c r="AG710" s="3245">
        <v>24811</v>
      </c>
      <c r="AH710" s="3246"/>
      <c r="AI710" s="3246"/>
      <c r="AJ710" s="3260"/>
      <c r="AK710" s="43"/>
      <c r="AL710" s="43"/>
      <c r="AM710" s="43"/>
      <c r="AN710" s="43"/>
      <c r="AO710" s="43"/>
    </row>
    <row r="711" spans="1:41" ht="15" customHeight="1">
      <c r="A711" s="43"/>
      <c r="B711" s="43"/>
      <c r="C711" s="3150"/>
      <c r="D711" s="3151"/>
      <c r="E711" s="3151"/>
      <c r="F711" s="3151"/>
      <c r="G711" s="3151"/>
      <c r="H711" s="3151"/>
      <c r="I711" s="3202"/>
      <c r="J711" s="3274" t="s">
        <v>933</v>
      </c>
      <c r="K711" s="3275"/>
      <c r="L711" s="3275"/>
      <c r="M711" s="3275"/>
      <c r="N711" s="3249" t="s">
        <v>1795</v>
      </c>
      <c r="O711" s="3249"/>
      <c r="P711" s="3250"/>
      <c r="Q711" s="3141">
        <v>66</v>
      </c>
      <c r="R711" s="3142"/>
      <c r="S711" s="3142"/>
      <c r="T711" s="3143"/>
      <c r="U711" s="3141">
        <v>90</v>
      </c>
      <c r="V711" s="3142"/>
      <c r="W711" s="3142"/>
      <c r="X711" s="3143"/>
      <c r="Y711" s="3141">
        <v>81</v>
      </c>
      <c r="Z711" s="3142"/>
      <c r="AA711" s="3142"/>
      <c r="AB711" s="3143"/>
      <c r="AC711" s="3141">
        <v>49</v>
      </c>
      <c r="AD711" s="3142"/>
      <c r="AE711" s="3142"/>
      <c r="AF711" s="3143"/>
      <c r="AG711" s="3141">
        <v>66</v>
      </c>
      <c r="AH711" s="3142"/>
      <c r="AI711" s="3142"/>
      <c r="AJ711" s="3259"/>
      <c r="AK711" s="43"/>
      <c r="AL711" s="43"/>
      <c r="AM711" s="43"/>
      <c r="AN711" s="43"/>
      <c r="AO711" s="43"/>
    </row>
    <row r="712" spans="1:41" ht="15" customHeight="1">
      <c r="A712" s="43"/>
      <c r="B712" s="43"/>
      <c r="C712" s="3131"/>
      <c r="D712" s="3132"/>
      <c r="E712" s="3132"/>
      <c r="F712" s="3132"/>
      <c r="G712" s="3132"/>
      <c r="H712" s="3132"/>
      <c r="I712" s="3133"/>
      <c r="J712" s="3276"/>
      <c r="K712" s="3120"/>
      <c r="L712" s="3120"/>
      <c r="M712" s="3120"/>
      <c r="N712" s="3252" t="s">
        <v>1796</v>
      </c>
      <c r="O712" s="3252"/>
      <c r="P712" s="3253"/>
      <c r="Q712" s="3245">
        <v>1310</v>
      </c>
      <c r="R712" s="3246"/>
      <c r="S712" s="3246"/>
      <c r="T712" s="3247"/>
      <c r="U712" s="3245">
        <v>1776</v>
      </c>
      <c r="V712" s="3246"/>
      <c r="W712" s="3246"/>
      <c r="X712" s="3247"/>
      <c r="Y712" s="3245">
        <v>1645</v>
      </c>
      <c r="Z712" s="3246"/>
      <c r="AA712" s="3246"/>
      <c r="AB712" s="3247"/>
      <c r="AC712" s="3245">
        <v>1149</v>
      </c>
      <c r="AD712" s="3246"/>
      <c r="AE712" s="3246"/>
      <c r="AF712" s="3247"/>
      <c r="AG712" s="3245">
        <v>2495</v>
      </c>
      <c r="AH712" s="3246"/>
      <c r="AI712" s="3246"/>
      <c r="AJ712" s="3260"/>
      <c r="AK712" s="43"/>
      <c r="AL712" s="43"/>
      <c r="AM712" s="43"/>
      <c r="AN712" s="43"/>
      <c r="AO712" s="43"/>
    </row>
    <row r="713" spans="1:41" ht="15" customHeight="1">
      <c r="A713" s="43"/>
      <c r="B713" s="43"/>
      <c r="C713" s="3150" t="s">
        <v>934</v>
      </c>
      <c r="D713" s="3151"/>
      <c r="E713" s="3151"/>
      <c r="F713" s="3151"/>
      <c r="G713" s="3151"/>
      <c r="H713" s="3151"/>
      <c r="I713" s="3202"/>
      <c r="J713" s="3248" t="s">
        <v>1795</v>
      </c>
      <c r="K713" s="3249"/>
      <c r="L713" s="3249"/>
      <c r="M713" s="3249"/>
      <c r="N713" s="3249"/>
      <c r="O713" s="3249"/>
      <c r="P713" s="3250"/>
      <c r="Q713" s="3141">
        <v>2224</v>
      </c>
      <c r="R713" s="3142"/>
      <c r="S713" s="3142"/>
      <c r="T713" s="3143"/>
      <c r="U713" s="3141">
        <v>2490</v>
      </c>
      <c r="V713" s="3142"/>
      <c r="W713" s="3142"/>
      <c r="X713" s="3143"/>
      <c r="Y713" s="3141">
        <v>2198</v>
      </c>
      <c r="Z713" s="3142"/>
      <c r="AA713" s="3142"/>
      <c r="AB713" s="3143"/>
      <c r="AC713" s="3141">
        <v>2308</v>
      </c>
      <c r="AD713" s="3142"/>
      <c r="AE713" s="3142"/>
      <c r="AF713" s="3143"/>
      <c r="AG713" s="3141">
        <v>2938</v>
      </c>
      <c r="AH713" s="3142"/>
      <c r="AI713" s="3142"/>
      <c r="AJ713" s="3259"/>
      <c r="AK713" s="43"/>
      <c r="AL713" s="43"/>
      <c r="AM713" s="43"/>
      <c r="AN713" s="43"/>
      <c r="AO713" s="43"/>
    </row>
    <row r="714" spans="1:41" ht="15" customHeight="1">
      <c r="A714" s="43"/>
      <c r="B714" s="43"/>
      <c r="C714" s="3150"/>
      <c r="D714" s="3151"/>
      <c r="E714" s="3151"/>
      <c r="F714" s="3151"/>
      <c r="G714" s="3151"/>
      <c r="H714" s="3151"/>
      <c r="I714" s="3202"/>
      <c r="J714" s="3265" t="s">
        <v>1796</v>
      </c>
      <c r="K714" s="3266"/>
      <c r="L714" s="3266"/>
      <c r="M714" s="3266"/>
      <c r="N714" s="3266"/>
      <c r="O714" s="3266"/>
      <c r="P714" s="3267"/>
      <c r="Q714" s="3141">
        <v>20607</v>
      </c>
      <c r="R714" s="3142"/>
      <c r="S714" s="3142"/>
      <c r="T714" s="3143"/>
      <c r="U714" s="3141">
        <v>23138</v>
      </c>
      <c r="V714" s="3142"/>
      <c r="W714" s="3142"/>
      <c r="X714" s="3143"/>
      <c r="Y714" s="3141">
        <v>20984</v>
      </c>
      <c r="Z714" s="3142"/>
      <c r="AA714" s="3142"/>
      <c r="AB714" s="3143"/>
      <c r="AC714" s="3141">
        <v>17023</v>
      </c>
      <c r="AD714" s="3142"/>
      <c r="AE714" s="3142"/>
      <c r="AF714" s="3143"/>
      <c r="AG714" s="3141">
        <v>19974</v>
      </c>
      <c r="AH714" s="3142"/>
      <c r="AI714" s="3142"/>
      <c r="AJ714" s="3259"/>
      <c r="AK714" s="43"/>
      <c r="AL714" s="43"/>
      <c r="AM714" s="43"/>
      <c r="AN714" s="43"/>
      <c r="AO714" s="43"/>
    </row>
    <row r="715" spans="1:41" ht="15" customHeight="1">
      <c r="A715" s="43"/>
      <c r="B715" s="43"/>
      <c r="C715" s="3150"/>
      <c r="D715" s="3151"/>
      <c r="E715" s="3151"/>
      <c r="F715" s="3151"/>
      <c r="G715" s="3151"/>
      <c r="H715" s="3151"/>
      <c r="I715" s="3202"/>
      <c r="J715" s="3274" t="s">
        <v>933</v>
      </c>
      <c r="K715" s="3275"/>
      <c r="L715" s="3275"/>
      <c r="M715" s="3275"/>
      <c r="N715" s="3249" t="s">
        <v>1795</v>
      </c>
      <c r="O715" s="3249"/>
      <c r="P715" s="3250"/>
      <c r="Q715" s="3242">
        <v>2812</v>
      </c>
      <c r="R715" s="3243"/>
      <c r="S715" s="3243"/>
      <c r="T715" s="3244"/>
      <c r="U715" s="3242">
        <v>2701</v>
      </c>
      <c r="V715" s="3243"/>
      <c r="W715" s="3243"/>
      <c r="X715" s="3244"/>
      <c r="Y715" s="3242">
        <v>2086</v>
      </c>
      <c r="Z715" s="3243"/>
      <c r="AA715" s="3243"/>
      <c r="AB715" s="3244"/>
      <c r="AC715" s="3242">
        <v>1883</v>
      </c>
      <c r="AD715" s="3243"/>
      <c r="AE715" s="3243"/>
      <c r="AF715" s="3244"/>
      <c r="AG715" s="3242">
        <v>1999</v>
      </c>
      <c r="AH715" s="3243"/>
      <c r="AI715" s="3243"/>
      <c r="AJ715" s="3258"/>
      <c r="AK715" s="43"/>
      <c r="AL715" s="43"/>
      <c r="AM715" s="43"/>
      <c r="AN715" s="43"/>
      <c r="AO715" s="43"/>
    </row>
    <row r="716" spans="1:41" ht="15" customHeight="1">
      <c r="A716" s="43"/>
      <c r="B716" s="43"/>
      <c r="C716" s="3131"/>
      <c r="D716" s="3132"/>
      <c r="E716" s="3132"/>
      <c r="F716" s="3132"/>
      <c r="G716" s="3132"/>
      <c r="H716" s="3132"/>
      <c r="I716" s="3133"/>
      <c r="J716" s="3276"/>
      <c r="K716" s="3120"/>
      <c r="L716" s="3120"/>
      <c r="M716" s="3120"/>
      <c r="N716" s="3252" t="s">
        <v>1796</v>
      </c>
      <c r="O716" s="3252"/>
      <c r="P716" s="3253"/>
      <c r="Q716" s="3245">
        <v>24722</v>
      </c>
      <c r="R716" s="3246"/>
      <c r="S716" s="3246"/>
      <c r="T716" s="3247"/>
      <c r="U716" s="3245">
        <v>22974</v>
      </c>
      <c r="V716" s="3246"/>
      <c r="W716" s="3246"/>
      <c r="X716" s="3247"/>
      <c r="Y716" s="3245">
        <v>19132</v>
      </c>
      <c r="Z716" s="3246"/>
      <c r="AA716" s="3246"/>
      <c r="AB716" s="3247"/>
      <c r="AC716" s="3245">
        <v>15181</v>
      </c>
      <c r="AD716" s="3246"/>
      <c r="AE716" s="3246"/>
      <c r="AF716" s="3247"/>
      <c r="AG716" s="3245">
        <v>16701</v>
      </c>
      <c r="AH716" s="3246"/>
      <c r="AI716" s="3246"/>
      <c r="AJ716" s="3260"/>
      <c r="AK716" s="43"/>
      <c r="AL716" s="43"/>
      <c r="AM716" s="43"/>
      <c r="AN716" s="43"/>
      <c r="AO716" s="43"/>
    </row>
    <row r="717" spans="1:41" ht="15" customHeight="1">
      <c r="A717" s="43"/>
      <c r="B717" s="43"/>
      <c r="C717" s="3150" t="s">
        <v>935</v>
      </c>
      <c r="D717" s="3151"/>
      <c r="E717" s="3151"/>
      <c r="F717" s="3151"/>
      <c r="G717" s="3151"/>
      <c r="H717" s="3151"/>
      <c r="I717" s="3202"/>
      <c r="J717" s="3248" t="s">
        <v>1795</v>
      </c>
      <c r="K717" s="3249"/>
      <c r="L717" s="3249"/>
      <c r="M717" s="3249"/>
      <c r="N717" s="3249"/>
      <c r="O717" s="3249"/>
      <c r="P717" s="3250"/>
      <c r="Q717" s="3141">
        <v>871</v>
      </c>
      <c r="R717" s="3142"/>
      <c r="S717" s="3142"/>
      <c r="T717" s="3143"/>
      <c r="U717" s="3141">
        <v>887</v>
      </c>
      <c r="V717" s="3142"/>
      <c r="W717" s="3142"/>
      <c r="X717" s="3143"/>
      <c r="Y717" s="3141">
        <v>817</v>
      </c>
      <c r="Z717" s="3142"/>
      <c r="AA717" s="3142"/>
      <c r="AB717" s="3143"/>
      <c r="AC717" s="3141">
        <v>560</v>
      </c>
      <c r="AD717" s="3142"/>
      <c r="AE717" s="3142"/>
      <c r="AF717" s="3143"/>
      <c r="AG717" s="3141">
        <v>570</v>
      </c>
      <c r="AH717" s="3142"/>
      <c r="AI717" s="3142"/>
      <c r="AJ717" s="3259"/>
      <c r="AK717" s="43"/>
      <c r="AL717" s="43"/>
      <c r="AM717" s="43"/>
      <c r="AN717" s="43"/>
      <c r="AO717" s="43"/>
    </row>
    <row r="718" spans="1:41" ht="15" customHeight="1">
      <c r="A718" s="43"/>
      <c r="B718" s="43"/>
      <c r="C718" s="3131"/>
      <c r="D718" s="3132"/>
      <c r="E718" s="3132"/>
      <c r="F718" s="3132"/>
      <c r="G718" s="3132"/>
      <c r="H718" s="3132"/>
      <c r="I718" s="3133"/>
      <c r="J718" s="3265" t="s">
        <v>1796</v>
      </c>
      <c r="K718" s="3266"/>
      <c r="L718" s="3266"/>
      <c r="M718" s="3266"/>
      <c r="N718" s="3266"/>
      <c r="O718" s="3266"/>
      <c r="P718" s="3267"/>
      <c r="Q718" s="3245">
        <v>25653</v>
      </c>
      <c r="R718" s="3246"/>
      <c r="S718" s="3246"/>
      <c r="T718" s="3247"/>
      <c r="U718" s="3245">
        <v>17296</v>
      </c>
      <c r="V718" s="3246"/>
      <c r="W718" s="3246"/>
      <c r="X718" s="3247"/>
      <c r="Y718" s="3245">
        <v>16785</v>
      </c>
      <c r="Z718" s="3246"/>
      <c r="AA718" s="3246"/>
      <c r="AB718" s="3247"/>
      <c r="AC718" s="3245">
        <v>11879</v>
      </c>
      <c r="AD718" s="3246"/>
      <c r="AE718" s="3246"/>
      <c r="AF718" s="3247"/>
      <c r="AG718" s="3245">
        <v>13474</v>
      </c>
      <c r="AH718" s="3246"/>
      <c r="AI718" s="3246"/>
      <c r="AJ718" s="3260"/>
      <c r="AK718" s="43"/>
      <c r="AL718" s="43"/>
      <c r="AM718" s="43"/>
      <c r="AN718" s="43"/>
      <c r="AO718" s="43"/>
    </row>
    <row r="719" spans="1:41" ht="15" customHeight="1">
      <c r="A719" s="43"/>
      <c r="B719" s="43"/>
      <c r="C719" s="3150" t="s">
        <v>936</v>
      </c>
      <c r="D719" s="3151"/>
      <c r="E719" s="3151"/>
      <c r="F719" s="3151"/>
      <c r="G719" s="3151"/>
      <c r="H719" s="3151"/>
      <c r="I719" s="3202"/>
      <c r="J719" s="3248" t="s">
        <v>1795</v>
      </c>
      <c r="K719" s="3249"/>
      <c r="L719" s="3249"/>
      <c r="M719" s="3249"/>
      <c r="N719" s="3249"/>
      <c r="O719" s="3249"/>
      <c r="P719" s="3250"/>
      <c r="Q719" s="3141">
        <v>10</v>
      </c>
      <c r="R719" s="3142"/>
      <c r="S719" s="3142"/>
      <c r="T719" s="3143"/>
      <c r="U719" s="3141">
        <v>10</v>
      </c>
      <c r="V719" s="3142"/>
      <c r="W719" s="3142"/>
      <c r="X719" s="3143"/>
      <c r="Y719" s="3141">
        <v>16</v>
      </c>
      <c r="Z719" s="3142"/>
      <c r="AA719" s="3142"/>
      <c r="AB719" s="3143"/>
      <c r="AC719" s="3141">
        <v>0</v>
      </c>
      <c r="AD719" s="3142"/>
      <c r="AE719" s="3142"/>
      <c r="AF719" s="3143"/>
      <c r="AG719" s="3141">
        <v>7</v>
      </c>
      <c r="AH719" s="3142"/>
      <c r="AI719" s="3142"/>
      <c r="AJ719" s="3259"/>
      <c r="AK719" s="43"/>
      <c r="AL719" s="43"/>
      <c r="AM719" s="43"/>
      <c r="AN719" s="43"/>
      <c r="AO719" s="43"/>
    </row>
    <row r="720" spans="1:41" ht="15" customHeight="1">
      <c r="A720" s="43"/>
      <c r="B720" s="43"/>
      <c r="C720" s="3131"/>
      <c r="D720" s="3132"/>
      <c r="E720" s="3132"/>
      <c r="F720" s="3132"/>
      <c r="G720" s="3132"/>
      <c r="H720" s="3132"/>
      <c r="I720" s="3133"/>
      <c r="J720" s="3265" t="s">
        <v>1796</v>
      </c>
      <c r="K720" s="3266"/>
      <c r="L720" s="3266"/>
      <c r="M720" s="3266"/>
      <c r="N720" s="3266"/>
      <c r="O720" s="3266"/>
      <c r="P720" s="3267"/>
      <c r="Q720" s="3245">
        <v>1630</v>
      </c>
      <c r="R720" s="3246"/>
      <c r="S720" s="3246"/>
      <c r="T720" s="3247"/>
      <c r="U720" s="3245">
        <v>972</v>
      </c>
      <c r="V720" s="3246"/>
      <c r="W720" s="3246"/>
      <c r="X720" s="3247"/>
      <c r="Y720" s="3245">
        <v>1820</v>
      </c>
      <c r="Z720" s="3246"/>
      <c r="AA720" s="3246"/>
      <c r="AB720" s="3247"/>
      <c r="AC720" s="3245">
        <v>0</v>
      </c>
      <c r="AD720" s="3246"/>
      <c r="AE720" s="3246"/>
      <c r="AF720" s="3247"/>
      <c r="AG720" s="3245">
        <v>555</v>
      </c>
      <c r="AH720" s="3246"/>
      <c r="AI720" s="3246"/>
      <c r="AJ720" s="3260"/>
      <c r="AK720" s="43"/>
      <c r="AL720" s="43"/>
      <c r="AM720" s="43"/>
      <c r="AN720" s="43"/>
      <c r="AO720" s="43"/>
    </row>
    <row r="721" spans="1:41" ht="15" customHeight="1">
      <c r="A721" s="43"/>
      <c r="B721" s="43"/>
      <c r="C721" s="3150" t="s">
        <v>937</v>
      </c>
      <c r="D721" s="3151"/>
      <c r="E721" s="3151"/>
      <c r="F721" s="3151"/>
      <c r="G721" s="3151"/>
      <c r="H721" s="3151"/>
      <c r="I721" s="3202"/>
      <c r="J721" s="3248" t="s">
        <v>1795</v>
      </c>
      <c r="K721" s="3249"/>
      <c r="L721" s="3249"/>
      <c r="M721" s="3249"/>
      <c r="N721" s="3249"/>
      <c r="O721" s="3249"/>
      <c r="P721" s="3250"/>
      <c r="Q721" s="3141">
        <v>36</v>
      </c>
      <c r="R721" s="3142"/>
      <c r="S721" s="3142"/>
      <c r="T721" s="3143"/>
      <c r="U721" s="3141">
        <v>38</v>
      </c>
      <c r="V721" s="3142"/>
      <c r="W721" s="3142"/>
      <c r="X721" s="3143"/>
      <c r="Y721" s="3141">
        <v>39</v>
      </c>
      <c r="Z721" s="3142"/>
      <c r="AA721" s="3142"/>
      <c r="AB721" s="3143"/>
      <c r="AC721" s="3141">
        <v>0</v>
      </c>
      <c r="AD721" s="3142"/>
      <c r="AE721" s="3142"/>
      <c r="AF721" s="3143"/>
      <c r="AG721" s="3141">
        <v>0</v>
      </c>
      <c r="AH721" s="3142"/>
      <c r="AI721" s="3142"/>
      <c r="AJ721" s="3259"/>
      <c r="AK721" s="43"/>
      <c r="AL721" s="43"/>
      <c r="AM721" s="43"/>
      <c r="AN721" s="43"/>
      <c r="AO721" s="43"/>
    </row>
    <row r="722" spans="1:41" ht="15" customHeight="1">
      <c r="A722" s="43"/>
      <c r="B722" s="43"/>
      <c r="C722" s="3131"/>
      <c r="D722" s="3132"/>
      <c r="E722" s="3132"/>
      <c r="F722" s="3132"/>
      <c r="G722" s="3132"/>
      <c r="H722" s="3132"/>
      <c r="I722" s="3133"/>
      <c r="J722" s="3265" t="s">
        <v>1796</v>
      </c>
      <c r="K722" s="3266"/>
      <c r="L722" s="3266"/>
      <c r="M722" s="3266"/>
      <c r="N722" s="3266"/>
      <c r="O722" s="3266"/>
      <c r="P722" s="3267"/>
      <c r="Q722" s="3245">
        <v>3591</v>
      </c>
      <c r="R722" s="3246"/>
      <c r="S722" s="3246"/>
      <c r="T722" s="3247"/>
      <c r="U722" s="3245">
        <v>4372</v>
      </c>
      <c r="V722" s="3246"/>
      <c r="W722" s="3246"/>
      <c r="X722" s="3247"/>
      <c r="Y722" s="3245">
        <v>4001</v>
      </c>
      <c r="Z722" s="3246"/>
      <c r="AA722" s="3246"/>
      <c r="AB722" s="3247"/>
      <c r="AC722" s="3245">
        <v>0</v>
      </c>
      <c r="AD722" s="3246"/>
      <c r="AE722" s="3246"/>
      <c r="AF722" s="3247"/>
      <c r="AG722" s="3245">
        <v>0</v>
      </c>
      <c r="AH722" s="3246"/>
      <c r="AI722" s="3246"/>
      <c r="AJ722" s="3260"/>
      <c r="AK722" s="43"/>
      <c r="AL722" s="43"/>
      <c r="AM722" s="43"/>
      <c r="AN722" s="43"/>
      <c r="AO722" s="43"/>
    </row>
    <row r="723" spans="1:41" ht="15" customHeight="1">
      <c r="A723" s="43"/>
      <c r="B723" s="43"/>
      <c r="C723" s="3150" t="s">
        <v>938</v>
      </c>
      <c r="D723" s="3151"/>
      <c r="E723" s="3151"/>
      <c r="F723" s="3151"/>
      <c r="G723" s="3151"/>
      <c r="H723" s="3151"/>
      <c r="I723" s="3202"/>
      <c r="J723" s="3248" t="s">
        <v>1795</v>
      </c>
      <c r="K723" s="3249"/>
      <c r="L723" s="3249"/>
      <c r="M723" s="3249"/>
      <c r="N723" s="3249"/>
      <c r="O723" s="3249"/>
      <c r="P723" s="3250"/>
      <c r="Q723" s="3141">
        <v>401</v>
      </c>
      <c r="R723" s="3142"/>
      <c r="S723" s="3142"/>
      <c r="T723" s="3143"/>
      <c r="U723" s="3141">
        <v>412</v>
      </c>
      <c r="V723" s="3142"/>
      <c r="W723" s="3142"/>
      <c r="X723" s="3143"/>
      <c r="Y723" s="3141">
        <v>352</v>
      </c>
      <c r="Z723" s="3142"/>
      <c r="AA723" s="3142"/>
      <c r="AB723" s="3143"/>
      <c r="AC723" s="3141">
        <v>329</v>
      </c>
      <c r="AD723" s="3142"/>
      <c r="AE723" s="3142"/>
      <c r="AF723" s="3143"/>
      <c r="AG723" s="3141">
        <v>343</v>
      </c>
      <c r="AH723" s="3142"/>
      <c r="AI723" s="3142"/>
      <c r="AJ723" s="3259"/>
      <c r="AK723" s="43"/>
      <c r="AL723" s="43"/>
      <c r="AM723" s="43"/>
      <c r="AN723" s="43"/>
      <c r="AO723" s="43"/>
    </row>
    <row r="724" spans="1:41" ht="15" customHeight="1">
      <c r="A724" s="43"/>
      <c r="B724" s="43"/>
      <c r="C724" s="3131"/>
      <c r="D724" s="3132"/>
      <c r="E724" s="3132"/>
      <c r="F724" s="3132"/>
      <c r="G724" s="3132"/>
      <c r="H724" s="3132"/>
      <c r="I724" s="3133"/>
      <c r="J724" s="3265" t="s">
        <v>1796</v>
      </c>
      <c r="K724" s="3266"/>
      <c r="L724" s="3266"/>
      <c r="M724" s="3266"/>
      <c r="N724" s="3266"/>
      <c r="O724" s="3266"/>
      <c r="P724" s="3267"/>
      <c r="Q724" s="3245">
        <v>22072</v>
      </c>
      <c r="R724" s="3246"/>
      <c r="S724" s="3246"/>
      <c r="T724" s="3247"/>
      <c r="U724" s="3245">
        <v>21502</v>
      </c>
      <c r="V724" s="3246"/>
      <c r="W724" s="3246"/>
      <c r="X724" s="3247"/>
      <c r="Y724" s="3245">
        <v>19505</v>
      </c>
      <c r="Z724" s="3246"/>
      <c r="AA724" s="3246"/>
      <c r="AB724" s="3247"/>
      <c r="AC724" s="3245">
        <v>22166</v>
      </c>
      <c r="AD724" s="3246"/>
      <c r="AE724" s="3246"/>
      <c r="AF724" s="3247"/>
      <c r="AG724" s="3245">
        <v>27851</v>
      </c>
      <c r="AH724" s="3246"/>
      <c r="AI724" s="3246"/>
      <c r="AJ724" s="3260"/>
      <c r="AK724" s="43"/>
      <c r="AL724" s="43"/>
      <c r="AM724" s="43"/>
      <c r="AN724" s="43"/>
      <c r="AO724" s="43"/>
    </row>
    <row r="725" spans="1:41" ht="15" customHeight="1">
      <c r="A725" s="43"/>
      <c r="B725" s="43"/>
      <c r="C725" s="3150" t="s">
        <v>939</v>
      </c>
      <c r="D725" s="3151"/>
      <c r="E725" s="3151"/>
      <c r="F725" s="3151"/>
      <c r="G725" s="3151"/>
      <c r="H725" s="3151"/>
      <c r="I725" s="3202"/>
      <c r="J725" s="3248" t="s">
        <v>1795</v>
      </c>
      <c r="K725" s="3249"/>
      <c r="L725" s="3249"/>
      <c r="M725" s="3249"/>
      <c r="N725" s="3249"/>
      <c r="O725" s="3249"/>
      <c r="P725" s="3250"/>
      <c r="Q725" s="3141">
        <v>299</v>
      </c>
      <c r="R725" s="3142"/>
      <c r="S725" s="3142"/>
      <c r="T725" s="3143"/>
      <c r="U725" s="3141">
        <v>299</v>
      </c>
      <c r="V725" s="3142"/>
      <c r="W725" s="3142"/>
      <c r="X725" s="3143"/>
      <c r="Y725" s="3141">
        <v>276</v>
      </c>
      <c r="Z725" s="3142"/>
      <c r="AA725" s="3142"/>
      <c r="AB725" s="3143"/>
      <c r="AC725" s="3141">
        <v>223</v>
      </c>
      <c r="AD725" s="3142"/>
      <c r="AE725" s="3142"/>
      <c r="AF725" s="3143"/>
      <c r="AG725" s="3141">
        <v>243</v>
      </c>
      <c r="AH725" s="3142"/>
      <c r="AI725" s="3142"/>
      <c r="AJ725" s="3259"/>
      <c r="AK725" s="43"/>
      <c r="AL725" s="43"/>
      <c r="AM725" s="43"/>
      <c r="AN725" s="43"/>
      <c r="AO725" s="43"/>
    </row>
    <row r="726" spans="1:41" ht="15" customHeight="1">
      <c r="A726" s="43"/>
      <c r="B726" s="43"/>
      <c r="C726" s="3131"/>
      <c r="D726" s="3132"/>
      <c r="E726" s="3132"/>
      <c r="F726" s="3132"/>
      <c r="G726" s="3132"/>
      <c r="H726" s="3132"/>
      <c r="I726" s="3133"/>
      <c r="J726" s="3251" t="s">
        <v>1796</v>
      </c>
      <c r="K726" s="3252"/>
      <c r="L726" s="3252"/>
      <c r="M726" s="3252"/>
      <c r="N726" s="3252"/>
      <c r="O726" s="3252"/>
      <c r="P726" s="3253"/>
      <c r="Q726" s="3245">
        <v>52524</v>
      </c>
      <c r="R726" s="3246"/>
      <c r="S726" s="3246"/>
      <c r="T726" s="3247"/>
      <c r="U726" s="3245">
        <v>52244</v>
      </c>
      <c r="V726" s="3246"/>
      <c r="W726" s="3246"/>
      <c r="X726" s="3247"/>
      <c r="Y726" s="3245">
        <v>48644</v>
      </c>
      <c r="Z726" s="3246"/>
      <c r="AA726" s="3246"/>
      <c r="AB726" s="3247"/>
      <c r="AC726" s="3245">
        <v>22373</v>
      </c>
      <c r="AD726" s="3246"/>
      <c r="AE726" s="3246"/>
      <c r="AF726" s="3247"/>
      <c r="AG726" s="3245">
        <v>25320</v>
      </c>
      <c r="AH726" s="3246"/>
      <c r="AI726" s="3246"/>
      <c r="AJ726" s="3260"/>
      <c r="AK726" s="43"/>
      <c r="AL726" s="43"/>
      <c r="AM726" s="43"/>
      <c r="AN726" s="43"/>
      <c r="AO726" s="43"/>
    </row>
    <row r="727" spans="1:41" ht="15" customHeight="1">
      <c r="A727" s="43"/>
      <c r="B727" s="43"/>
      <c r="C727" s="3150" t="s">
        <v>940</v>
      </c>
      <c r="D727" s="3151"/>
      <c r="E727" s="3151"/>
      <c r="F727" s="3151"/>
      <c r="G727" s="3151"/>
      <c r="H727" s="3151"/>
      <c r="I727" s="3151"/>
      <c r="J727" s="3254" t="s">
        <v>941</v>
      </c>
      <c r="K727" s="3255"/>
      <c r="L727" s="3255"/>
      <c r="M727" s="3255"/>
      <c r="N727" s="3249" t="s">
        <v>1795</v>
      </c>
      <c r="O727" s="3249"/>
      <c r="P727" s="3250"/>
      <c r="Q727" s="3141">
        <v>6190</v>
      </c>
      <c r="R727" s="3142"/>
      <c r="S727" s="3142"/>
      <c r="T727" s="3143"/>
      <c r="U727" s="3141">
        <v>6393</v>
      </c>
      <c r="V727" s="3142"/>
      <c r="W727" s="3142"/>
      <c r="X727" s="3143"/>
      <c r="Y727" s="3141">
        <v>5844</v>
      </c>
      <c r="Z727" s="3142"/>
      <c r="AA727" s="3142"/>
      <c r="AB727" s="3143"/>
      <c r="AC727" s="3141">
        <v>2231</v>
      </c>
      <c r="AD727" s="3142"/>
      <c r="AE727" s="3142"/>
      <c r="AF727" s="3143"/>
      <c r="AG727" s="3141">
        <v>3810</v>
      </c>
      <c r="AH727" s="3142"/>
      <c r="AI727" s="3142"/>
      <c r="AJ727" s="3259"/>
      <c r="AK727" s="43"/>
      <c r="AL727" s="43"/>
      <c r="AM727" s="43"/>
      <c r="AN727" s="43"/>
      <c r="AO727" s="43"/>
    </row>
    <row r="728" spans="1:41" ht="15" customHeight="1">
      <c r="A728" s="43"/>
      <c r="B728" s="43"/>
      <c r="C728" s="3150"/>
      <c r="D728" s="3151"/>
      <c r="E728" s="3151"/>
      <c r="F728" s="3151"/>
      <c r="G728" s="3151"/>
      <c r="H728" s="3151"/>
      <c r="I728" s="3151"/>
      <c r="J728" s="3256"/>
      <c r="K728" s="3257"/>
      <c r="L728" s="3257"/>
      <c r="M728" s="3257"/>
      <c r="N728" s="3266" t="s">
        <v>1796</v>
      </c>
      <c r="O728" s="3266"/>
      <c r="P728" s="3267"/>
      <c r="Q728" s="3245">
        <v>118626</v>
      </c>
      <c r="R728" s="3246"/>
      <c r="S728" s="3246"/>
      <c r="T728" s="3247"/>
      <c r="U728" s="3245">
        <v>115555</v>
      </c>
      <c r="V728" s="3246"/>
      <c r="W728" s="3246"/>
      <c r="X728" s="3247"/>
      <c r="Y728" s="3245">
        <v>105976</v>
      </c>
      <c r="Z728" s="3246"/>
      <c r="AA728" s="3246"/>
      <c r="AB728" s="3247"/>
      <c r="AC728" s="3245">
        <v>41584</v>
      </c>
      <c r="AD728" s="3246"/>
      <c r="AE728" s="3246"/>
      <c r="AF728" s="3247"/>
      <c r="AG728" s="3245">
        <v>70950</v>
      </c>
      <c r="AH728" s="3246"/>
      <c r="AI728" s="3246"/>
      <c r="AJ728" s="3260"/>
      <c r="AK728" s="43"/>
      <c r="AL728" s="43"/>
      <c r="AM728" s="43"/>
      <c r="AN728" s="43"/>
      <c r="AO728" s="43"/>
    </row>
    <row r="729" spans="1:41" ht="15" customHeight="1">
      <c r="A729" s="43"/>
      <c r="B729" s="43"/>
      <c r="C729" s="3150"/>
      <c r="D729" s="3151"/>
      <c r="E729" s="3151"/>
      <c r="F729" s="3151"/>
      <c r="G729" s="3151"/>
      <c r="H729" s="3151"/>
      <c r="I729" s="3151"/>
      <c r="J729" s="3254" t="s">
        <v>942</v>
      </c>
      <c r="K729" s="3255"/>
      <c r="L729" s="3255"/>
      <c r="M729" s="3255"/>
      <c r="N729" s="3249" t="s">
        <v>1795</v>
      </c>
      <c r="O729" s="3249"/>
      <c r="P729" s="3250"/>
      <c r="Q729" s="3141">
        <v>1838</v>
      </c>
      <c r="R729" s="3142"/>
      <c r="S729" s="3142"/>
      <c r="T729" s="3143"/>
      <c r="U729" s="3141">
        <v>1814</v>
      </c>
      <c r="V729" s="3142"/>
      <c r="W729" s="3142"/>
      <c r="X729" s="3143"/>
      <c r="Y729" s="3141">
        <v>1592</v>
      </c>
      <c r="Z729" s="3142"/>
      <c r="AA729" s="3142"/>
      <c r="AB729" s="3143"/>
      <c r="AC729" s="3141">
        <v>1111</v>
      </c>
      <c r="AD729" s="3142"/>
      <c r="AE729" s="3142"/>
      <c r="AF729" s="3143"/>
      <c r="AG729" s="3141">
        <v>925</v>
      </c>
      <c r="AH729" s="3142"/>
      <c r="AI729" s="3142"/>
      <c r="AJ729" s="3259"/>
      <c r="AK729" s="43"/>
      <c r="AL729" s="43"/>
      <c r="AM729" s="43"/>
      <c r="AN729" s="43"/>
      <c r="AO729" s="43"/>
    </row>
    <row r="730" spans="1:41" ht="15" customHeight="1">
      <c r="A730" s="43"/>
      <c r="B730" s="43"/>
      <c r="C730" s="3150"/>
      <c r="D730" s="3151"/>
      <c r="E730" s="3151"/>
      <c r="F730" s="3151"/>
      <c r="G730" s="3151"/>
      <c r="H730" s="3151"/>
      <c r="I730" s="3151"/>
      <c r="J730" s="3256"/>
      <c r="K730" s="3257"/>
      <c r="L730" s="3257"/>
      <c r="M730" s="3257"/>
      <c r="N730" s="3266" t="s">
        <v>1796</v>
      </c>
      <c r="O730" s="3266"/>
      <c r="P730" s="3267"/>
      <c r="Q730" s="3245">
        <v>53630</v>
      </c>
      <c r="R730" s="3246"/>
      <c r="S730" s="3246"/>
      <c r="T730" s="3247"/>
      <c r="U730" s="3245">
        <v>50425</v>
      </c>
      <c r="V730" s="3246"/>
      <c r="W730" s="3246"/>
      <c r="X730" s="3247"/>
      <c r="Y730" s="3245">
        <v>52594</v>
      </c>
      <c r="Z730" s="3246"/>
      <c r="AA730" s="3246"/>
      <c r="AB730" s="3247"/>
      <c r="AC730" s="3245">
        <v>28350</v>
      </c>
      <c r="AD730" s="3246"/>
      <c r="AE730" s="3246"/>
      <c r="AF730" s="3247"/>
      <c r="AG730" s="3245">
        <v>23348</v>
      </c>
      <c r="AH730" s="3246"/>
      <c r="AI730" s="3246"/>
      <c r="AJ730" s="3260"/>
      <c r="AK730" s="43"/>
      <c r="AL730" s="43"/>
      <c r="AM730" s="43"/>
      <c r="AN730" s="43"/>
      <c r="AO730" s="43"/>
    </row>
    <row r="731" spans="1:41" ht="15" customHeight="1">
      <c r="A731" s="43"/>
      <c r="B731" s="43"/>
      <c r="C731" s="3150"/>
      <c r="D731" s="3151"/>
      <c r="E731" s="3151"/>
      <c r="F731" s="3151"/>
      <c r="G731" s="3151"/>
      <c r="H731" s="3151"/>
      <c r="I731" s="3151"/>
      <c r="J731" s="3502" t="s">
        <v>1797</v>
      </c>
      <c r="K731" s="3503"/>
      <c r="L731" s="3503"/>
      <c r="M731" s="3503"/>
      <c r="N731" s="3249" t="s">
        <v>1795</v>
      </c>
      <c r="O731" s="3249"/>
      <c r="P731" s="3250"/>
      <c r="Q731" s="3141">
        <v>1083</v>
      </c>
      <c r="R731" s="3142"/>
      <c r="S731" s="3142"/>
      <c r="T731" s="3143"/>
      <c r="U731" s="3141">
        <v>1272</v>
      </c>
      <c r="V731" s="3142"/>
      <c r="W731" s="3142"/>
      <c r="X731" s="3143"/>
      <c r="Y731" s="3141">
        <v>918</v>
      </c>
      <c r="Z731" s="3142"/>
      <c r="AA731" s="3142"/>
      <c r="AB731" s="3143"/>
      <c r="AC731" s="3141">
        <v>350</v>
      </c>
      <c r="AD731" s="3142"/>
      <c r="AE731" s="3142"/>
      <c r="AF731" s="3143"/>
      <c r="AG731" s="3141">
        <v>508</v>
      </c>
      <c r="AH731" s="3142"/>
      <c r="AI731" s="3142"/>
      <c r="AJ731" s="3259"/>
      <c r="AK731" s="43"/>
      <c r="AL731" s="43"/>
      <c r="AM731" s="43"/>
      <c r="AN731" s="43"/>
      <c r="AO731" s="43"/>
    </row>
    <row r="732" spans="1:41" ht="15" customHeight="1">
      <c r="A732" s="43"/>
      <c r="B732" s="43"/>
      <c r="C732" s="3150"/>
      <c r="D732" s="3151"/>
      <c r="E732" s="3151"/>
      <c r="F732" s="3151"/>
      <c r="G732" s="3151"/>
      <c r="H732" s="3151"/>
      <c r="I732" s="3151"/>
      <c r="J732" s="3504"/>
      <c r="K732" s="3505"/>
      <c r="L732" s="3505"/>
      <c r="M732" s="3505"/>
      <c r="N732" s="3266" t="s">
        <v>1796</v>
      </c>
      <c r="O732" s="3266"/>
      <c r="P732" s="3267"/>
      <c r="Q732" s="3245">
        <v>21147</v>
      </c>
      <c r="R732" s="3246"/>
      <c r="S732" s="3246"/>
      <c r="T732" s="3247"/>
      <c r="U732" s="3245">
        <v>24754</v>
      </c>
      <c r="V732" s="3246"/>
      <c r="W732" s="3246"/>
      <c r="X732" s="3247"/>
      <c r="Y732" s="3245">
        <v>16532</v>
      </c>
      <c r="Z732" s="3246"/>
      <c r="AA732" s="3246"/>
      <c r="AB732" s="3247"/>
      <c r="AC732" s="3245">
        <v>6822</v>
      </c>
      <c r="AD732" s="3246"/>
      <c r="AE732" s="3246"/>
      <c r="AF732" s="3247"/>
      <c r="AG732" s="3245">
        <v>10309</v>
      </c>
      <c r="AH732" s="3246"/>
      <c r="AI732" s="3246"/>
      <c r="AJ732" s="3260"/>
      <c r="AK732" s="43"/>
      <c r="AL732" s="43"/>
      <c r="AM732" s="43"/>
      <c r="AN732" s="43"/>
      <c r="AO732" s="43"/>
    </row>
    <row r="733" spans="1:41" ht="15" customHeight="1">
      <c r="A733" s="43"/>
      <c r="B733" s="43"/>
      <c r="C733" s="3150"/>
      <c r="D733" s="3151"/>
      <c r="E733" s="3151"/>
      <c r="F733" s="3151"/>
      <c r="G733" s="3151"/>
      <c r="H733" s="3151"/>
      <c r="I733" s="3151"/>
      <c r="J733" s="3254" t="s">
        <v>943</v>
      </c>
      <c r="K733" s="3255"/>
      <c r="L733" s="3255"/>
      <c r="M733" s="3255"/>
      <c r="N733" s="3249" t="s">
        <v>1795</v>
      </c>
      <c r="O733" s="3249"/>
      <c r="P733" s="3250"/>
      <c r="Q733" s="3141">
        <v>376</v>
      </c>
      <c r="R733" s="3142"/>
      <c r="S733" s="3142"/>
      <c r="T733" s="3143"/>
      <c r="U733" s="3141">
        <v>607</v>
      </c>
      <c r="V733" s="3142"/>
      <c r="W733" s="3142"/>
      <c r="X733" s="3143"/>
      <c r="Y733" s="3141">
        <v>683</v>
      </c>
      <c r="Z733" s="3142"/>
      <c r="AA733" s="3142"/>
      <c r="AB733" s="3143"/>
      <c r="AC733" s="3141">
        <v>343</v>
      </c>
      <c r="AD733" s="3142"/>
      <c r="AE733" s="3142"/>
      <c r="AF733" s="3143"/>
      <c r="AG733" s="3141">
        <v>677</v>
      </c>
      <c r="AH733" s="3142"/>
      <c r="AI733" s="3142"/>
      <c r="AJ733" s="3259"/>
      <c r="AK733" s="43"/>
      <c r="AL733" s="43"/>
      <c r="AM733" s="43"/>
      <c r="AN733" s="43"/>
      <c r="AO733" s="43"/>
    </row>
    <row r="734" spans="1:41" ht="15" customHeight="1">
      <c r="A734" s="43"/>
      <c r="B734" s="43"/>
      <c r="C734" s="3131"/>
      <c r="D734" s="3132"/>
      <c r="E734" s="3132"/>
      <c r="F734" s="3132"/>
      <c r="G734" s="3132"/>
      <c r="H734" s="3132"/>
      <c r="I734" s="3132"/>
      <c r="J734" s="3256"/>
      <c r="K734" s="3257"/>
      <c r="L734" s="3257"/>
      <c r="M734" s="3257"/>
      <c r="N734" s="3266" t="s">
        <v>1796</v>
      </c>
      <c r="O734" s="3266"/>
      <c r="P734" s="3267"/>
      <c r="Q734" s="3245">
        <v>10111</v>
      </c>
      <c r="R734" s="3246"/>
      <c r="S734" s="3246"/>
      <c r="T734" s="3247"/>
      <c r="U734" s="3245">
        <v>12531</v>
      </c>
      <c r="V734" s="3246"/>
      <c r="W734" s="3246"/>
      <c r="X734" s="3247"/>
      <c r="Y734" s="3245">
        <v>13544</v>
      </c>
      <c r="Z734" s="3246"/>
      <c r="AA734" s="3246"/>
      <c r="AB734" s="3247"/>
      <c r="AC734" s="3245">
        <v>6301</v>
      </c>
      <c r="AD734" s="3246"/>
      <c r="AE734" s="3246"/>
      <c r="AF734" s="3247"/>
      <c r="AG734" s="3245">
        <v>13532</v>
      </c>
      <c r="AH734" s="3246"/>
      <c r="AI734" s="3246"/>
      <c r="AJ734" s="3260"/>
      <c r="AK734" s="43"/>
      <c r="AL734" s="43"/>
      <c r="AM734" s="43"/>
      <c r="AN734" s="43"/>
      <c r="AO734" s="43"/>
    </row>
    <row r="735" spans="1:41" ht="15" customHeight="1">
      <c r="A735" s="43"/>
      <c r="B735" s="43"/>
      <c r="C735" s="3150" t="s">
        <v>944</v>
      </c>
      <c r="D735" s="3151"/>
      <c r="E735" s="3151"/>
      <c r="F735" s="3151"/>
      <c r="G735" s="3151"/>
      <c r="H735" s="3151"/>
      <c r="I735" s="3202"/>
      <c r="J735" s="3248" t="s">
        <v>1795</v>
      </c>
      <c r="K735" s="3249"/>
      <c r="L735" s="3249"/>
      <c r="M735" s="3249"/>
      <c r="N735" s="3249"/>
      <c r="O735" s="3249"/>
      <c r="P735" s="3250"/>
      <c r="Q735" s="3141">
        <v>367</v>
      </c>
      <c r="R735" s="3142"/>
      <c r="S735" s="3142"/>
      <c r="T735" s="3143"/>
      <c r="U735" s="3141">
        <v>471</v>
      </c>
      <c r="V735" s="3142"/>
      <c r="W735" s="3142"/>
      <c r="X735" s="3143"/>
      <c r="Y735" s="3141">
        <v>280</v>
      </c>
      <c r="Z735" s="3142"/>
      <c r="AA735" s="3142"/>
      <c r="AB735" s="3143"/>
      <c r="AC735" s="3141">
        <v>7</v>
      </c>
      <c r="AD735" s="3142"/>
      <c r="AE735" s="3142"/>
      <c r="AF735" s="3143"/>
      <c r="AG735" s="3141">
        <v>0</v>
      </c>
      <c r="AH735" s="3142"/>
      <c r="AI735" s="3142"/>
      <c r="AJ735" s="3259"/>
      <c r="AK735" s="43"/>
      <c r="AL735" s="43"/>
      <c r="AM735" s="43"/>
      <c r="AN735" s="43"/>
      <c r="AO735" s="43"/>
    </row>
    <row r="736" spans="1:41" ht="15" customHeight="1">
      <c r="A736" s="43"/>
      <c r="B736" s="43"/>
      <c r="C736" s="3131"/>
      <c r="D736" s="3132"/>
      <c r="E736" s="3132"/>
      <c r="F736" s="3132"/>
      <c r="G736" s="3132"/>
      <c r="H736" s="3132"/>
      <c r="I736" s="3133"/>
      <c r="J736" s="3265" t="s">
        <v>1796</v>
      </c>
      <c r="K736" s="3266"/>
      <c r="L736" s="3266"/>
      <c r="M736" s="3266"/>
      <c r="N736" s="3266"/>
      <c r="O736" s="3266"/>
      <c r="P736" s="3267"/>
      <c r="Q736" s="3245">
        <v>20110</v>
      </c>
      <c r="R736" s="3246"/>
      <c r="S736" s="3246"/>
      <c r="T736" s="3247"/>
      <c r="U736" s="3245">
        <v>25170</v>
      </c>
      <c r="V736" s="3246"/>
      <c r="W736" s="3246"/>
      <c r="X736" s="3247"/>
      <c r="Y736" s="3245">
        <v>17475</v>
      </c>
      <c r="Z736" s="3246"/>
      <c r="AA736" s="3246"/>
      <c r="AB736" s="3247"/>
      <c r="AC736" s="3245">
        <v>430</v>
      </c>
      <c r="AD736" s="3246"/>
      <c r="AE736" s="3246"/>
      <c r="AF736" s="3247"/>
      <c r="AG736" s="3245">
        <v>0</v>
      </c>
      <c r="AH736" s="3246"/>
      <c r="AI736" s="3246"/>
      <c r="AJ736" s="3260"/>
      <c r="AK736" s="43"/>
      <c r="AL736" s="43"/>
      <c r="AM736" s="43"/>
      <c r="AN736" s="43"/>
      <c r="AO736" s="43"/>
    </row>
    <row r="737" spans="1:41" ht="15" customHeight="1">
      <c r="A737" s="43"/>
      <c r="B737" s="43"/>
      <c r="C737" s="3150" t="s">
        <v>945</v>
      </c>
      <c r="D737" s="3151"/>
      <c r="E737" s="3151"/>
      <c r="F737" s="3151"/>
      <c r="G737" s="3151"/>
      <c r="H737" s="3151"/>
      <c r="I737" s="3202"/>
      <c r="J737" s="3248" t="s">
        <v>1795</v>
      </c>
      <c r="K737" s="3249"/>
      <c r="L737" s="3249"/>
      <c r="M737" s="3249"/>
      <c r="N737" s="3249"/>
      <c r="O737" s="3249"/>
      <c r="P737" s="3250"/>
      <c r="Q737" s="3141">
        <v>46</v>
      </c>
      <c r="R737" s="3142"/>
      <c r="S737" s="3142"/>
      <c r="T737" s="3143"/>
      <c r="U737" s="3141">
        <v>25</v>
      </c>
      <c r="V737" s="3142"/>
      <c r="W737" s="3142"/>
      <c r="X737" s="3143"/>
      <c r="Y737" s="3141">
        <v>15</v>
      </c>
      <c r="Z737" s="3142"/>
      <c r="AA737" s="3142"/>
      <c r="AB737" s="3143"/>
      <c r="AC737" s="3141">
        <v>10</v>
      </c>
      <c r="AD737" s="3142"/>
      <c r="AE737" s="3142"/>
      <c r="AF737" s="3143"/>
      <c r="AG737" s="3141">
        <v>9</v>
      </c>
      <c r="AH737" s="3142"/>
      <c r="AI737" s="3142"/>
      <c r="AJ737" s="3259"/>
      <c r="AK737" s="43"/>
      <c r="AL737" s="43"/>
      <c r="AM737" s="43"/>
      <c r="AN737" s="43"/>
      <c r="AO737" s="43"/>
    </row>
    <row r="738" spans="1:41" ht="15" customHeight="1">
      <c r="A738" s="43"/>
      <c r="B738" s="43"/>
      <c r="C738" s="3131"/>
      <c r="D738" s="3132"/>
      <c r="E738" s="3132"/>
      <c r="F738" s="3132"/>
      <c r="G738" s="3132"/>
      <c r="H738" s="3132"/>
      <c r="I738" s="3133"/>
      <c r="J738" s="3265" t="s">
        <v>1796</v>
      </c>
      <c r="K738" s="3266"/>
      <c r="L738" s="3266"/>
      <c r="M738" s="3266"/>
      <c r="N738" s="3266"/>
      <c r="O738" s="3266"/>
      <c r="P738" s="3267"/>
      <c r="Q738" s="3245">
        <v>1308</v>
      </c>
      <c r="R738" s="3246"/>
      <c r="S738" s="3246"/>
      <c r="T738" s="3247"/>
      <c r="U738" s="3245">
        <v>515</v>
      </c>
      <c r="V738" s="3246"/>
      <c r="W738" s="3246"/>
      <c r="X738" s="3247"/>
      <c r="Y738" s="3245">
        <v>297</v>
      </c>
      <c r="Z738" s="3246"/>
      <c r="AA738" s="3246"/>
      <c r="AB738" s="3247"/>
      <c r="AC738" s="3245">
        <v>200</v>
      </c>
      <c r="AD738" s="3246"/>
      <c r="AE738" s="3246"/>
      <c r="AF738" s="3247"/>
      <c r="AG738" s="3245">
        <v>180</v>
      </c>
      <c r="AH738" s="3246"/>
      <c r="AI738" s="3246"/>
      <c r="AJ738" s="3260"/>
      <c r="AK738" s="43"/>
      <c r="AL738" s="43"/>
      <c r="AM738" s="43"/>
      <c r="AN738" s="43"/>
      <c r="AO738" s="43"/>
    </row>
    <row r="739" spans="1:41" ht="15" customHeight="1">
      <c r="A739" s="43"/>
      <c r="B739" s="43"/>
      <c r="C739" s="3150" t="s">
        <v>946</v>
      </c>
      <c r="D739" s="3151"/>
      <c r="E739" s="3151"/>
      <c r="F739" s="3151"/>
      <c r="G739" s="3151"/>
      <c r="H739" s="3151"/>
      <c r="I739" s="3202"/>
      <c r="J739" s="3248" t="s">
        <v>1795</v>
      </c>
      <c r="K739" s="3249"/>
      <c r="L739" s="3249"/>
      <c r="M739" s="3249"/>
      <c r="N739" s="3249"/>
      <c r="O739" s="3249"/>
      <c r="P739" s="3250"/>
      <c r="Q739" s="2840">
        <v>0</v>
      </c>
      <c r="R739" s="2841"/>
      <c r="S739" s="2841"/>
      <c r="T739" s="3068"/>
      <c r="U739" s="2840">
        <v>0</v>
      </c>
      <c r="V739" s="2841"/>
      <c r="W739" s="2841"/>
      <c r="X739" s="3068"/>
      <c r="Y739" s="2840">
        <v>0</v>
      </c>
      <c r="Z739" s="2841"/>
      <c r="AA739" s="2841"/>
      <c r="AB739" s="3068"/>
      <c r="AC739" s="2840">
        <v>0</v>
      </c>
      <c r="AD739" s="2841"/>
      <c r="AE739" s="2841"/>
      <c r="AF739" s="3068"/>
      <c r="AG739" s="2840">
        <v>0</v>
      </c>
      <c r="AH739" s="2841"/>
      <c r="AI739" s="2841"/>
      <c r="AJ739" s="2843"/>
      <c r="AK739" s="43"/>
      <c r="AL739" s="43"/>
      <c r="AM739" s="43"/>
      <c r="AN739" s="43"/>
      <c r="AO739" s="43"/>
    </row>
    <row r="740" spans="1:41" ht="15" customHeight="1">
      <c r="A740" s="43"/>
      <c r="B740" s="43"/>
      <c r="C740" s="3131"/>
      <c r="D740" s="3132"/>
      <c r="E740" s="3132"/>
      <c r="F740" s="3132"/>
      <c r="G740" s="3132"/>
      <c r="H740" s="3132"/>
      <c r="I740" s="3133"/>
      <c r="J740" s="3265" t="s">
        <v>1796</v>
      </c>
      <c r="K740" s="3266"/>
      <c r="L740" s="3266"/>
      <c r="M740" s="3266"/>
      <c r="N740" s="3266"/>
      <c r="O740" s="3266"/>
      <c r="P740" s="3267"/>
      <c r="Q740" s="3075">
        <v>0</v>
      </c>
      <c r="R740" s="3076"/>
      <c r="S740" s="3076"/>
      <c r="T740" s="3077"/>
      <c r="U740" s="3075">
        <v>0</v>
      </c>
      <c r="V740" s="3076"/>
      <c r="W740" s="3076"/>
      <c r="X740" s="3077"/>
      <c r="Y740" s="3075">
        <v>0</v>
      </c>
      <c r="Z740" s="3076"/>
      <c r="AA740" s="3076"/>
      <c r="AB740" s="3077"/>
      <c r="AC740" s="3075">
        <v>0</v>
      </c>
      <c r="AD740" s="3076"/>
      <c r="AE740" s="3076"/>
      <c r="AF740" s="3077"/>
      <c r="AG740" s="3075">
        <v>0</v>
      </c>
      <c r="AH740" s="3076"/>
      <c r="AI740" s="3076"/>
      <c r="AJ740" s="3078"/>
      <c r="AK740" s="43"/>
      <c r="AL740" s="43"/>
      <c r="AM740" s="43"/>
      <c r="AN740" s="43"/>
      <c r="AO740" s="43"/>
    </row>
    <row r="741" spans="1:41" ht="15" customHeight="1">
      <c r="A741" s="43"/>
      <c r="B741" s="43"/>
      <c r="C741" s="3150" t="s">
        <v>947</v>
      </c>
      <c r="D741" s="3151"/>
      <c r="E741" s="3151"/>
      <c r="F741" s="3151"/>
      <c r="G741" s="3151"/>
      <c r="H741" s="3151"/>
      <c r="I741" s="3202"/>
      <c r="J741" s="3248" t="s">
        <v>1795</v>
      </c>
      <c r="K741" s="3249"/>
      <c r="L741" s="3249"/>
      <c r="M741" s="3249"/>
      <c r="N741" s="3249"/>
      <c r="O741" s="3249"/>
      <c r="P741" s="3250"/>
      <c r="Q741" s="3141">
        <v>855</v>
      </c>
      <c r="R741" s="3142"/>
      <c r="S741" s="3142"/>
      <c r="T741" s="3143"/>
      <c r="U741" s="3141">
        <v>855</v>
      </c>
      <c r="V741" s="3142"/>
      <c r="W741" s="3142"/>
      <c r="X741" s="3143"/>
      <c r="Y741" s="3141">
        <v>714</v>
      </c>
      <c r="Z741" s="3142"/>
      <c r="AA741" s="3142"/>
      <c r="AB741" s="3143"/>
      <c r="AC741" s="3141">
        <v>456</v>
      </c>
      <c r="AD741" s="3142"/>
      <c r="AE741" s="3142"/>
      <c r="AF741" s="3143"/>
      <c r="AG741" s="3141">
        <v>796</v>
      </c>
      <c r="AH741" s="3142"/>
      <c r="AI741" s="3142"/>
      <c r="AJ741" s="3259"/>
      <c r="AK741" s="43"/>
      <c r="AL741" s="43"/>
      <c r="AM741" s="43"/>
      <c r="AN741" s="43"/>
      <c r="AO741" s="43"/>
    </row>
    <row r="742" spans="1:41" ht="15" customHeight="1">
      <c r="A742" s="43"/>
      <c r="B742" s="43"/>
      <c r="C742" s="3131"/>
      <c r="D742" s="3132"/>
      <c r="E742" s="3132"/>
      <c r="F742" s="3132"/>
      <c r="G742" s="3132"/>
      <c r="H742" s="3132"/>
      <c r="I742" s="3133"/>
      <c r="J742" s="3265" t="s">
        <v>1796</v>
      </c>
      <c r="K742" s="3266"/>
      <c r="L742" s="3266"/>
      <c r="M742" s="3266"/>
      <c r="N742" s="3266"/>
      <c r="O742" s="3266"/>
      <c r="P742" s="3267"/>
      <c r="Q742" s="3245">
        <v>27999</v>
      </c>
      <c r="R742" s="3246"/>
      <c r="S742" s="3246"/>
      <c r="T742" s="3247"/>
      <c r="U742" s="3245">
        <v>30260</v>
      </c>
      <c r="V742" s="3246"/>
      <c r="W742" s="3246"/>
      <c r="X742" s="3247"/>
      <c r="Y742" s="3245">
        <v>28714</v>
      </c>
      <c r="Z742" s="3246"/>
      <c r="AA742" s="3246"/>
      <c r="AB742" s="3247"/>
      <c r="AC742" s="3245">
        <v>9264</v>
      </c>
      <c r="AD742" s="3246"/>
      <c r="AE742" s="3246"/>
      <c r="AF742" s="3247"/>
      <c r="AG742" s="3245">
        <v>21081</v>
      </c>
      <c r="AH742" s="3246"/>
      <c r="AI742" s="3246"/>
      <c r="AJ742" s="3260"/>
      <c r="AK742" s="43"/>
      <c r="AL742" s="43"/>
      <c r="AM742" s="43"/>
      <c r="AN742" s="43"/>
      <c r="AO742" s="43"/>
    </row>
    <row r="743" spans="1:41" ht="15" customHeight="1">
      <c r="A743" s="43"/>
      <c r="B743" s="43"/>
      <c r="C743" s="3268" t="s">
        <v>2248</v>
      </c>
      <c r="D743" s="3269"/>
      <c r="E743" s="3269"/>
      <c r="F743" s="3269"/>
      <c r="G743" s="3269"/>
      <c r="H743" s="3269"/>
      <c r="I743" s="3270"/>
      <c r="J743" s="3248" t="s">
        <v>1795</v>
      </c>
      <c r="K743" s="3249"/>
      <c r="L743" s="3249"/>
      <c r="M743" s="3249"/>
      <c r="N743" s="3249"/>
      <c r="O743" s="3249"/>
      <c r="P743" s="3250"/>
      <c r="Q743" s="3141">
        <v>123</v>
      </c>
      <c r="R743" s="3142"/>
      <c r="S743" s="3142"/>
      <c r="T743" s="3143"/>
      <c r="U743" s="3141">
        <v>105</v>
      </c>
      <c r="V743" s="3142"/>
      <c r="W743" s="3142"/>
      <c r="X743" s="3143"/>
      <c r="Y743" s="3141">
        <v>53</v>
      </c>
      <c r="Z743" s="3142"/>
      <c r="AA743" s="3142"/>
      <c r="AB743" s="3143"/>
      <c r="AC743" s="3141">
        <v>47</v>
      </c>
      <c r="AD743" s="3142"/>
      <c r="AE743" s="3142"/>
      <c r="AF743" s="3143"/>
      <c r="AG743" s="3141">
        <v>64</v>
      </c>
      <c r="AH743" s="3142"/>
      <c r="AI743" s="3142"/>
      <c r="AJ743" s="3259"/>
      <c r="AK743" s="43"/>
      <c r="AL743" s="43"/>
      <c r="AM743" s="43"/>
      <c r="AN743" s="43"/>
      <c r="AO743" s="43"/>
    </row>
    <row r="744" spans="1:41" ht="15" customHeight="1">
      <c r="A744" s="43"/>
      <c r="B744" s="43"/>
      <c r="C744" s="3271"/>
      <c r="D744" s="3257"/>
      <c r="E744" s="3257"/>
      <c r="F744" s="3257"/>
      <c r="G744" s="3257"/>
      <c r="H744" s="3257"/>
      <c r="I744" s="3272"/>
      <c r="J744" s="3265" t="s">
        <v>1796</v>
      </c>
      <c r="K744" s="3266"/>
      <c r="L744" s="3266"/>
      <c r="M744" s="3266"/>
      <c r="N744" s="3266"/>
      <c r="O744" s="3266"/>
      <c r="P744" s="3267"/>
      <c r="Q744" s="3245">
        <v>5339</v>
      </c>
      <c r="R744" s="3246"/>
      <c r="S744" s="3246"/>
      <c r="T744" s="3247"/>
      <c r="U744" s="3245">
        <v>5331</v>
      </c>
      <c r="V744" s="3246"/>
      <c r="W744" s="3246"/>
      <c r="X744" s="3247"/>
      <c r="Y744" s="3245">
        <v>3016</v>
      </c>
      <c r="Z744" s="3246"/>
      <c r="AA744" s="3246"/>
      <c r="AB744" s="3247"/>
      <c r="AC744" s="3245">
        <v>2650</v>
      </c>
      <c r="AD744" s="3246"/>
      <c r="AE744" s="3246"/>
      <c r="AF744" s="3247"/>
      <c r="AG744" s="3245">
        <v>4970</v>
      </c>
      <c r="AH744" s="3246"/>
      <c r="AI744" s="3246"/>
      <c r="AJ744" s="3260"/>
      <c r="AK744" s="43"/>
      <c r="AL744" s="43"/>
      <c r="AM744" s="43"/>
      <c r="AN744" s="43"/>
      <c r="AO744" s="43"/>
    </row>
    <row r="745" spans="1:41" ht="15" customHeight="1">
      <c r="A745" s="43"/>
      <c r="B745" s="43"/>
      <c r="C745" s="3273" t="s">
        <v>2249</v>
      </c>
      <c r="D745" s="3194"/>
      <c r="E745" s="3194"/>
      <c r="F745" s="3194"/>
      <c r="G745" s="3194"/>
      <c r="H745" s="3194"/>
      <c r="I745" s="3195"/>
      <c r="J745" s="3248" t="s">
        <v>1795</v>
      </c>
      <c r="K745" s="3249"/>
      <c r="L745" s="3249"/>
      <c r="M745" s="3249"/>
      <c r="N745" s="3249"/>
      <c r="O745" s="3249"/>
      <c r="P745" s="3250"/>
      <c r="Q745" s="3141">
        <v>144</v>
      </c>
      <c r="R745" s="3142"/>
      <c r="S745" s="3142"/>
      <c r="T745" s="3143"/>
      <c r="U745" s="3141">
        <v>125</v>
      </c>
      <c r="V745" s="3142"/>
      <c r="W745" s="3142"/>
      <c r="X745" s="3143"/>
      <c r="Y745" s="3141">
        <v>122</v>
      </c>
      <c r="Z745" s="3142"/>
      <c r="AA745" s="3142"/>
      <c r="AB745" s="3143"/>
      <c r="AC745" s="3141">
        <v>95</v>
      </c>
      <c r="AD745" s="3142"/>
      <c r="AE745" s="3142"/>
      <c r="AF745" s="3143"/>
      <c r="AG745" s="3141">
        <v>149</v>
      </c>
      <c r="AH745" s="3142"/>
      <c r="AI745" s="3142"/>
      <c r="AJ745" s="3259"/>
      <c r="AK745" s="43"/>
      <c r="AL745" s="43"/>
      <c r="AM745" s="43"/>
      <c r="AN745" s="43"/>
      <c r="AO745" s="43"/>
    </row>
    <row r="746" spans="1:41" ht="15" customHeight="1">
      <c r="A746" s="43"/>
      <c r="B746" s="43"/>
      <c r="C746" s="3150"/>
      <c r="D746" s="3151"/>
      <c r="E746" s="3151"/>
      <c r="F746" s="3151"/>
      <c r="G746" s="3151"/>
      <c r="H746" s="3151"/>
      <c r="I746" s="3202"/>
      <c r="J746" s="3265" t="s">
        <v>1796</v>
      </c>
      <c r="K746" s="3266"/>
      <c r="L746" s="3266"/>
      <c r="M746" s="3266"/>
      <c r="N746" s="3266"/>
      <c r="O746" s="3266"/>
      <c r="P746" s="3267"/>
      <c r="Q746" s="3141">
        <v>9265</v>
      </c>
      <c r="R746" s="3142"/>
      <c r="S746" s="3142"/>
      <c r="T746" s="3143"/>
      <c r="U746" s="3141">
        <v>8134</v>
      </c>
      <c r="V746" s="3142"/>
      <c r="W746" s="3142"/>
      <c r="X746" s="3143"/>
      <c r="Y746" s="3141">
        <v>6599</v>
      </c>
      <c r="Z746" s="3142"/>
      <c r="AA746" s="3142"/>
      <c r="AB746" s="3143"/>
      <c r="AC746" s="3141">
        <v>2204</v>
      </c>
      <c r="AD746" s="3142"/>
      <c r="AE746" s="3142"/>
      <c r="AF746" s="3143"/>
      <c r="AG746" s="3141">
        <v>11695</v>
      </c>
      <c r="AH746" s="3142"/>
      <c r="AI746" s="3142"/>
      <c r="AJ746" s="3259"/>
      <c r="AK746" s="43"/>
      <c r="AL746" s="43"/>
      <c r="AM746" s="43"/>
      <c r="AN746" s="43"/>
      <c r="AO746" s="43"/>
    </row>
    <row r="747" spans="1:41" ht="15" customHeight="1">
      <c r="A747" s="43"/>
      <c r="B747" s="43"/>
      <c r="C747" s="3150"/>
      <c r="D747" s="3151"/>
      <c r="E747" s="3151"/>
      <c r="F747" s="3151"/>
      <c r="G747" s="3151"/>
      <c r="H747" s="3151"/>
      <c r="I747" s="3202"/>
      <c r="J747" s="3274" t="s">
        <v>933</v>
      </c>
      <c r="K747" s="3275"/>
      <c r="L747" s="3275"/>
      <c r="M747" s="3275"/>
      <c r="N747" s="3249" t="s">
        <v>1795</v>
      </c>
      <c r="O747" s="3249"/>
      <c r="P747" s="3250"/>
      <c r="Q747" s="3242">
        <v>101</v>
      </c>
      <c r="R747" s="3243"/>
      <c r="S747" s="3243"/>
      <c r="T747" s="3244"/>
      <c r="U747" s="3242">
        <v>72</v>
      </c>
      <c r="V747" s="3243"/>
      <c r="W747" s="3243"/>
      <c r="X747" s="3244"/>
      <c r="Y747" s="3242">
        <v>63</v>
      </c>
      <c r="Z747" s="3243"/>
      <c r="AA747" s="3243"/>
      <c r="AB747" s="3244"/>
      <c r="AC747" s="3242">
        <v>68</v>
      </c>
      <c r="AD747" s="3243"/>
      <c r="AE747" s="3243"/>
      <c r="AF747" s="3244"/>
      <c r="AG747" s="3242">
        <v>68</v>
      </c>
      <c r="AH747" s="3243"/>
      <c r="AI747" s="3243"/>
      <c r="AJ747" s="3258"/>
      <c r="AK747" s="43"/>
      <c r="AL747" s="43"/>
      <c r="AM747" s="43"/>
      <c r="AN747" s="43"/>
      <c r="AO747" s="43"/>
    </row>
    <row r="748" spans="1:41" ht="15" customHeight="1">
      <c r="A748" s="43"/>
      <c r="B748" s="43"/>
      <c r="C748" s="3131"/>
      <c r="D748" s="3132"/>
      <c r="E748" s="3132"/>
      <c r="F748" s="3132"/>
      <c r="G748" s="3132"/>
      <c r="H748" s="3132"/>
      <c r="I748" s="3133"/>
      <c r="J748" s="3276"/>
      <c r="K748" s="3120"/>
      <c r="L748" s="3120"/>
      <c r="M748" s="3120"/>
      <c r="N748" s="3252" t="s">
        <v>1796</v>
      </c>
      <c r="O748" s="3252"/>
      <c r="P748" s="3253"/>
      <c r="Q748" s="3245">
        <v>2009</v>
      </c>
      <c r="R748" s="3246"/>
      <c r="S748" s="3246"/>
      <c r="T748" s="3247"/>
      <c r="U748" s="3245">
        <v>3509</v>
      </c>
      <c r="V748" s="3246"/>
      <c r="W748" s="3246"/>
      <c r="X748" s="3247"/>
      <c r="Y748" s="3245">
        <v>3140</v>
      </c>
      <c r="Z748" s="3246"/>
      <c r="AA748" s="3246"/>
      <c r="AB748" s="3247"/>
      <c r="AC748" s="3245">
        <v>3265</v>
      </c>
      <c r="AD748" s="3246"/>
      <c r="AE748" s="3246"/>
      <c r="AF748" s="3247"/>
      <c r="AG748" s="3245">
        <v>1146</v>
      </c>
      <c r="AH748" s="3246"/>
      <c r="AI748" s="3246"/>
      <c r="AJ748" s="3260"/>
      <c r="AK748" s="43"/>
      <c r="AL748" s="43"/>
      <c r="AM748" s="43"/>
      <c r="AN748" s="43"/>
      <c r="AO748" s="43"/>
    </row>
    <row r="749" spans="1:41" ht="15" customHeight="1">
      <c r="A749" s="43"/>
      <c r="B749" s="288"/>
      <c r="C749" s="3273" t="s">
        <v>2250</v>
      </c>
      <c r="D749" s="3194"/>
      <c r="E749" s="3194"/>
      <c r="F749" s="3194"/>
      <c r="G749" s="3194"/>
      <c r="H749" s="3194"/>
      <c r="I749" s="3195"/>
      <c r="J749" s="3248" t="s">
        <v>1795</v>
      </c>
      <c r="K749" s="3249"/>
      <c r="L749" s="3249"/>
      <c r="M749" s="3249"/>
      <c r="N749" s="3249"/>
      <c r="O749" s="3249"/>
      <c r="P749" s="3250"/>
      <c r="Q749" s="3242">
        <v>716</v>
      </c>
      <c r="R749" s="3243"/>
      <c r="S749" s="3243"/>
      <c r="T749" s="3244"/>
      <c r="U749" s="3242">
        <v>726</v>
      </c>
      <c r="V749" s="3243"/>
      <c r="W749" s="3243"/>
      <c r="X749" s="3244"/>
      <c r="Y749" s="3071">
        <v>815</v>
      </c>
      <c r="Z749" s="3072"/>
      <c r="AA749" s="3072"/>
      <c r="AB749" s="3073"/>
      <c r="AC749" s="3242">
        <v>861</v>
      </c>
      <c r="AD749" s="3243"/>
      <c r="AE749" s="3243"/>
      <c r="AF749" s="3244"/>
      <c r="AG749" s="3242">
        <v>1601</v>
      </c>
      <c r="AH749" s="3243"/>
      <c r="AI749" s="3243"/>
      <c r="AJ749" s="3258"/>
      <c r="AK749" s="43"/>
      <c r="AL749" s="43"/>
      <c r="AM749" s="43"/>
      <c r="AN749" s="43"/>
      <c r="AO749" s="43"/>
    </row>
    <row r="750" spans="1:41" ht="15" customHeight="1">
      <c r="A750" s="43"/>
      <c r="B750" s="288"/>
      <c r="C750" s="3150"/>
      <c r="D750" s="3151"/>
      <c r="E750" s="3151"/>
      <c r="F750" s="3151"/>
      <c r="G750" s="3151"/>
      <c r="H750" s="3151"/>
      <c r="I750" s="3202"/>
      <c r="J750" s="3265" t="s">
        <v>1796</v>
      </c>
      <c r="K750" s="3266"/>
      <c r="L750" s="3266"/>
      <c r="M750" s="3266"/>
      <c r="N750" s="3266"/>
      <c r="O750" s="3266"/>
      <c r="P750" s="3267"/>
      <c r="Q750" s="3141">
        <v>12305</v>
      </c>
      <c r="R750" s="3142"/>
      <c r="S750" s="3142"/>
      <c r="T750" s="3143"/>
      <c r="U750" s="3141">
        <v>13693</v>
      </c>
      <c r="V750" s="3142"/>
      <c r="W750" s="3142"/>
      <c r="X750" s="3143"/>
      <c r="Y750" s="2840">
        <v>11949</v>
      </c>
      <c r="Z750" s="2841"/>
      <c r="AA750" s="2841"/>
      <c r="AB750" s="3068"/>
      <c r="AC750" s="3141">
        <v>11024</v>
      </c>
      <c r="AD750" s="3142"/>
      <c r="AE750" s="3142"/>
      <c r="AF750" s="3143"/>
      <c r="AG750" s="3141">
        <v>14244</v>
      </c>
      <c r="AH750" s="3142"/>
      <c r="AI750" s="3142"/>
      <c r="AJ750" s="3259"/>
      <c r="AK750" s="43"/>
      <c r="AL750" s="43"/>
      <c r="AM750" s="43"/>
      <c r="AN750" s="43"/>
      <c r="AO750" s="43"/>
    </row>
    <row r="751" spans="1:41" ht="15" customHeight="1">
      <c r="A751" s="43"/>
      <c r="B751" s="288"/>
      <c r="C751" s="3150"/>
      <c r="D751" s="3151"/>
      <c r="E751" s="3151"/>
      <c r="F751" s="3151"/>
      <c r="G751" s="3151"/>
      <c r="H751" s="3151"/>
      <c r="I751" s="3202"/>
      <c r="J751" s="3274" t="s">
        <v>933</v>
      </c>
      <c r="K751" s="3275"/>
      <c r="L751" s="3275"/>
      <c r="M751" s="3275"/>
      <c r="N751" s="3249" t="s">
        <v>1795</v>
      </c>
      <c r="O751" s="3249"/>
      <c r="P751" s="3250"/>
      <c r="Q751" s="3071">
        <v>933</v>
      </c>
      <c r="R751" s="3072"/>
      <c r="S751" s="3072"/>
      <c r="T751" s="3073"/>
      <c r="U751" s="3071">
        <v>956</v>
      </c>
      <c r="V751" s="3072"/>
      <c r="W751" s="3072"/>
      <c r="X751" s="3073"/>
      <c r="Y751" s="3071">
        <v>934</v>
      </c>
      <c r="Z751" s="3072"/>
      <c r="AA751" s="3072"/>
      <c r="AB751" s="3073"/>
      <c r="AC751" s="3242">
        <v>547</v>
      </c>
      <c r="AD751" s="3243"/>
      <c r="AE751" s="3243"/>
      <c r="AF751" s="3244"/>
      <c r="AG751" s="3242">
        <v>863</v>
      </c>
      <c r="AH751" s="3243"/>
      <c r="AI751" s="3243"/>
      <c r="AJ751" s="3258"/>
      <c r="AK751" s="43"/>
      <c r="AL751" s="43"/>
      <c r="AM751" s="43"/>
      <c r="AN751" s="43"/>
      <c r="AO751" s="43"/>
    </row>
    <row r="752" spans="1:41" ht="15" customHeight="1">
      <c r="A752" s="43"/>
      <c r="B752" s="288"/>
      <c r="C752" s="3131"/>
      <c r="D752" s="3132"/>
      <c r="E752" s="3132"/>
      <c r="F752" s="3132"/>
      <c r="G752" s="3132"/>
      <c r="H752" s="3132"/>
      <c r="I752" s="3133"/>
      <c r="J752" s="3276"/>
      <c r="K752" s="3120"/>
      <c r="L752" s="3120"/>
      <c r="M752" s="3120"/>
      <c r="N752" s="3266" t="s">
        <v>1796</v>
      </c>
      <c r="O752" s="3266"/>
      <c r="P752" s="3267"/>
      <c r="Q752" s="3075">
        <v>10902</v>
      </c>
      <c r="R752" s="3076"/>
      <c r="S752" s="3076"/>
      <c r="T752" s="3077"/>
      <c r="U752" s="3075">
        <v>10831</v>
      </c>
      <c r="V752" s="3076"/>
      <c r="W752" s="3076"/>
      <c r="X752" s="3077"/>
      <c r="Y752" s="3075">
        <v>9126</v>
      </c>
      <c r="Z752" s="3076"/>
      <c r="AA752" s="3076"/>
      <c r="AB752" s="3077"/>
      <c r="AC752" s="3245">
        <v>6170</v>
      </c>
      <c r="AD752" s="3246"/>
      <c r="AE752" s="3246"/>
      <c r="AF752" s="3247"/>
      <c r="AG752" s="3245">
        <v>6361</v>
      </c>
      <c r="AH752" s="3246"/>
      <c r="AI752" s="3246"/>
      <c r="AJ752" s="3260"/>
      <c r="AK752" s="43"/>
      <c r="AL752" s="43"/>
      <c r="AM752" s="43"/>
      <c r="AN752" s="43"/>
      <c r="AO752" s="43"/>
    </row>
    <row r="753" spans="1:41" ht="15" customHeight="1">
      <c r="A753" s="43"/>
      <c r="B753" s="43"/>
      <c r="C753" s="3150" t="s">
        <v>948</v>
      </c>
      <c r="D753" s="3151"/>
      <c r="E753" s="3151"/>
      <c r="F753" s="3151"/>
      <c r="G753" s="3151"/>
      <c r="H753" s="3151"/>
      <c r="I753" s="3202"/>
      <c r="J753" s="3248" t="s">
        <v>1795</v>
      </c>
      <c r="K753" s="3249"/>
      <c r="L753" s="3249"/>
      <c r="M753" s="3249"/>
      <c r="N753" s="3249"/>
      <c r="O753" s="3249"/>
      <c r="P753" s="3250"/>
      <c r="Q753" s="3141">
        <v>34</v>
      </c>
      <c r="R753" s="3142"/>
      <c r="S753" s="3142"/>
      <c r="T753" s="3143"/>
      <c r="U753" s="3141">
        <v>30</v>
      </c>
      <c r="V753" s="3142"/>
      <c r="W753" s="3142"/>
      <c r="X753" s="3143"/>
      <c r="Y753" s="3141">
        <v>36</v>
      </c>
      <c r="Z753" s="3142"/>
      <c r="AA753" s="3142"/>
      <c r="AB753" s="3143"/>
      <c r="AC753" s="3141">
        <v>0</v>
      </c>
      <c r="AD753" s="3142"/>
      <c r="AE753" s="3142"/>
      <c r="AF753" s="3143"/>
      <c r="AG753" s="3141">
        <v>0</v>
      </c>
      <c r="AH753" s="3142"/>
      <c r="AI753" s="3142"/>
      <c r="AJ753" s="3259"/>
      <c r="AK753" s="43"/>
      <c r="AL753" s="43"/>
      <c r="AM753" s="43"/>
      <c r="AN753" s="43"/>
      <c r="AO753" s="43"/>
    </row>
    <row r="754" spans="1:41" ht="15" customHeight="1">
      <c r="A754" s="43"/>
      <c r="B754" s="43"/>
      <c r="C754" s="3131"/>
      <c r="D754" s="3132"/>
      <c r="E754" s="3132"/>
      <c r="F754" s="3132"/>
      <c r="G754" s="3132"/>
      <c r="H754" s="3132"/>
      <c r="I754" s="3133"/>
      <c r="J754" s="3265" t="s">
        <v>1796</v>
      </c>
      <c r="K754" s="3266"/>
      <c r="L754" s="3266"/>
      <c r="M754" s="3266"/>
      <c r="N754" s="3266"/>
      <c r="O754" s="3266"/>
      <c r="P754" s="3267"/>
      <c r="Q754" s="3245">
        <v>2667</v>
      </c>
      <c r="R754" s="3246"/>
      <c r="S754" s="3246"/>
      <c r="T754" s="3247"/>
      <c r="U754" s="3245">
        <v>3537</v>
      </c>
      <c r="V754" s="3246"/>
      <c r="W754" s="3246"/>
      <c r="X754" s="3247"/>
      <c r="Y754" s="3245">
        <v>3645</v>
      </c>
      <c r="Z754" s="3246"/>
      <c r="AA754" s="3246"/>
      <c r="AB754" s="3247"/>
      <c r="AC754" s="3245">
        <v>0</v>
      </c>
      <c r="AD754" s="3246"/>
      <c r="AE754" s="3246"/>
      <c r="AF754" s="3247"/>
      <c r="AG754" s="3245">
        <v>0</v>
      </c>
      <c r="AH754" s="3246"/>
      <c r="AI754" s="3246"/>
      <c r="AJ754" s="3260"/>
      <c r="AK754" s="43"/>
      <c r="AL754" s="43"/>
      <c r="AM754" s="43"/>
      <c r="AN754" s="43"/>
      <c r="AO754" s="43"/>
    </row>
    <row r="755" spans="1:41" ht="15" customHeight="1">
      <c r="A755" s="43"/>
      <c r="B755" s="43"/>
      <c r="C755" s="3150" t="s">
        <v>2251</v>
      </c>
      <c r="D755" s="3151"/>
      <c r="E755" s="3151"/>
      <c r="F755" s="3151"/>
      <c r="G755" s="3151"/>
      <c r="H755" s="3151"/>
      <c r="I755" s="3202"/>
      <c r="J755" s="3248" t="s">
        <v>1795</v>
      </c>
      <c r="K755" s="3249"/>
      <c r="L755" s="3249"/>
      <c r="M755" s="3249"/>
      <c r="N755" s="3249"/>
      <c r="O755" s="3249"/>
      <c r="P755" s="3250"/>
      <c r="Q755" s="3141">
        <v>2</v>
      </c>
      <c r="R755" s="3142"/>
      <c r="S755" s="3142"/>
      <c r="T755" s="3143"/>
      <c r="U755" s="2840">
        <v>0</v>
      </c>
      <c r="V755" s="2841"/>
      <c r="W755" s="2841"/>
      <c r="X755" s="3068"/>
      <c r="Y755" s="2840">
        <v>0</v>
      </c>
      <c r="Z755" s="2841"/>
      <c r="AA755" s="2841"/>
      <c r="AB755" s="3068"/>
      <c r="AC755" s="2840">
        <v>0</v>
      </c>
      <c r="AD755" s="2841"/>
      <c r="AE755" s="2841"/>
      <c r="AF755" s="3068"/>
      <c r="AG755" s="2840">
        <v>0</v>
      </c>
      <c r="AH755" s="2841"/>
      <c r="AI755" s="2841"/>
      <c r="AJ755" s="2843"/>
      <c r="AK755" s="43"/>
      <c r="AL755" s="43"/>
      <c r="AM755" s="43"/>
      <c r="AN755" s="43"/>
      <c r="AO755" s="43"/>
    </row>
    <row r="756" spans="1:41" ht="15" customHeight="1">
      <c r="A756" s="43"/>
      <c r="B756" s="43"/>
      <c r="C756" s="3131"/>
      <c r="D756" s="3132"/>
      <c r="E756" s="3132"/>
      <c r="F756" s="3132"/>
      <c r="G756" s="3132"/>
      <c r="H756" s="3132"/>
      <c r="I756" s="3133"/>
      <c r="J756" s="3265" t="s">
        <v>1796</v>
      </c>
      <c r="K756" s="3266"/>
      <c r="L756" s="3266"/>
      <c r="M756" s="3266"/>
      <c r="N756" s="3266"/>
      <c r="O756" s="3266"/>
      <c r="P756" s="3267"/>
      <c r="Q756" s="3245">
        <v>4</v>
      </c>
      <c r="R756" s="3246"/>
      <c r="S756" s="3246"/>
      <c r="T756" s="3247"/>
      <c r="U756" s="3075">
        <v>0</v>
      </c>
      <c r="V756" s="3076"/>
      <c r="W756" s="3076"/>
      <c r="X756" s="3077"/>
      <c r="Y756" s="3075">
        <v>0</v>
      </c>
      <c r="Z756" s="3076"/>
      <c r="AA756" s="3076"/>
      <c r="AB756" s="3077"/>
      <c r="AC756" s="3075">
        <v>0</v>
      </c>
      <c r="AD756" s="3076"/>
      <c r="AE756" s="3076"/>
      <c r="AF756" s="3077"/>
      <c r="AG756" s="3075">
        <v>0</v>
      </c>
      <c r="AH756" s="3076"/>
      <c r="AI756" s="3076"/>
      <c r="AJ756" s="3078"/>
      <c r="AK756" s="43"/>
      <c r="AL756" s="43"/>
      <c r="AM756" s="43"/>
      <c r="AN756" s="43"/>
      <c r="AO756" s="43"/>
    </row>
    <row r="757" spans="1:41" ht="15" customHeight="1">
      <c r="A757" s="43"/>
      <c r="B757" s="43"/>
      <c r="C757" s="3150" t="s">
        <v>949</v>
      </c>
      <c r="D757" s="3151"/>
      <c r="E757" s="3151"/>
      <c r="F757" s="3151"/>
      <c r="G757" s="3151"/>
      <c r="H757" s="3151"/>
      <c r="I757" s="3202"/>
      <c r="J757" s="3248" t="s">
        <v>1795</v>
      </c>
      <c r="K757" s="3249"/>
      <c r="L757" s="3249"/>
      <c r="M757" s="3249"/>
      <c r="N757" s="3249"/>
      <c r="O757" s="3249"/>
      <c r="P757" s="3250"/>
      <c r="Q757" s="3141">
        <v>10</v>
      </c>
      <c r="R757" s="3142"/>
      <c r="S757" s="3142"/>
      <c r="T757" s="3143"/>
      <c r="U757" s="3141">
        <v>4</v>
      </c>
      <c r="V757" s="3142"/>
      <c r="W757" s="3142"/>
      <c r="X757" s="3143"/>
      <c r="Y757" s="3141">
        <v>2</v>
      </c>
      <c r="Z757" s="3142"/>
      <c r="AA757" s="3142"/>
      <c r="AB757" s="3143"/>
      <c r="AC757" s="3141">
        <v>0</v>
      </c>
      <c r="AD757" s="3142"/>
      <c r="AE757" s="3142"/>
      <c r="AF757" s="3143"/>
      <c r="AG757" s="3141">
        <v>1</v>
      </c>
      <c r="AH757" s="3142"/>
      <c r="AI757" s="3142"/>
      <c r="AJ757" s="3259"/>
      <c r="AK757" s="43"/>
      <c r="AL757" s="43"/>
      <c r="AM757" s="43"/>
      <c r="AN757" s="43"/>
      <c r="AO757" s="43"/>
    </row>
    <row r="758" spans="1:41" ht="15" customHeight="1" thickBot="1">
      <c r="A758" s="43"/>
      <c r="B758" s="43"/>
      <c r="C758" s="3228"/>
      <c r="D758" s="3229"/>
      <c r="E758" s="3229"/>
      <c r="F758" s="3229"/>
      <c r="G758" s="3229"/>
      <c r="H758" s="3229"/>
      <c r="I758" s="3297"/>
      <c r="J758" s="3531" t="s">
        <v>1796</v>
      </c>
      <c r="K758" s="3532"/>
      <c r="L758" s="3532"/>
      <c r="M758" s="3532"/>
      <c r="N758" s="3532"/>
      <c r="O758" s="3532"/>
      <c r="P758" s="3533"/>
      <c r="Q758" s="3146">
        <v>171</v>
      </c>
      <c r="R758" s="3147"/>
      <c r="S758" s="3147"/>
      <c r="T758" s="3148"/>
      <c r="U758" s="3146">
        <v>84</v>
      </c>
      <c r="V758" s="3147"/>
      <c r="W758" s="3147"/>
      <c r="X758" s="3148"/>
      <c r="Y758" s="3146">
        <v>40</v>
      </c>
      <c r="Z758" s="3147"/>
      <c r="AA758" s="3147"/>
      <c r="AB758" s="3148"/>
      <c r="AC758" s="3146">
        <v>0</v>
      </c>
      <c r="AD758" s="3147"/>
      <c r="AE758" s="3147"/>
      <c r="AF758" s="3148"/>
      <c r="AG758" s="3146">
        <v>4</v>
      </c>
      <c r="AH758" s="3147"/>
      <c r="AI758" s="3147"/>
      <c r="AJ758" s="3530"/>
      <c r="AK758" s="43"/>
      <c r="AL758" s="43"/>
      <c r="AM758" s="43"/>
      <c r="AN758" s="43"/>
      <c r="AO758" s="43"/>
    </row>
    <row r="759" spans="1:41" ht="13.5" customHeight="1">
      <c r="A759" s="43"/>
      <c r="B759" s="43"/>
      <c r="C759" s="82" t="s">
        <v>950</v>
      </c>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K759" s="43"/>
      <c r="AL759" s="43"/>
      <c r="AM759" s="43"/>
      <c r="AN759" s="43"/>
      <c r="AO759" s="43"/>
    </row>
    <row r="760" spans="1:41" ht="12.6"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333"/>
      <c r="AK760" s="43"/>
      <c r="AL760" s="43"/>
      <c r="AM760" s="43"/>
      <c r="AN760" s="43"/>
      <c r="AO760" s="43"/>
    </row>
    <row r="761" spans="1:41" ht="1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333"/>
      <c r="AK761" s="43"/>
      <c r="AL761" s="43"/>
      <c r="AM761" s="43"/>
      <c r="AN761" s="43"/>
      <c r="AO761" s="43"/>
    </row>
    <row r="762" spans="1:41" ht="16.5" customHeight="1">
      <c r="A762" s="202" t="s">
        <v>1828</v>
      </c>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row>
    <row r="763" spans="1:41" ht="13.5" customHeight="1">
      <c r="A763" s="74"/>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333" t="s">
        <v>2122</v>
      </c>
      <c r="AM763" s="43"/>
      <c r="AN763" s="43"/>
      <c r="AO763" s="43"/>
    </row>
    <row r="764" spans="1:41" ht="13.5" customHeight="1" thickBo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109" t="s">
        <v>1846</v>
      </c>
      <c r="AM764" s="43"/>
      <c r="AN764" s="43"/>
      <c r="AO764" s="43"/>
    </row>
    <row r="765" spans="1:41" ht="27" customHeight="1">
      <c r="A765" s="43"/>
      <c r="B765" s="43"/>
      <c r="C765" s="3116" t="s">
        <v>2077</v>
      </c>
      <c r="D765" s="3117"/>
      <c r="E765" s="3117"/>
      <c r="F765" s="3117"/>
      <c r="G765" s="3117"/>
      <c r="H765" s="3117"/>
      <c r="I765" s="3117"/>
      <c r="J765" s="3117"/>
      <c r="K765" s="3117"/>
      <c r="L765" s="3117"/>
      <c r="M765" s="3135"/>
      <c r="N765" s="3222" t="s">
        <v>2497</v>
      </c>
      <c r="O765" s="3117"/>
      <c r="P765" s="3117"/>
      <c r="Q765" s="3117"/>
      <c r="R765" s="3117"/>
      <c r="S765" s="3222" t="s">
        <v>2532</v>
      </c>
      <c r="T765" s="3117"/>
      <c r="U765" s="3117"/>
      <c r="V765" s="3117"/>
      <c r="W765" s="3117"/>
      <c r="X765" s="3222" t="s">
        <v>3157</v>
      </c>
      <c r="Y765" s="3117"/>
      <c r="Z765" s="3117"/>
      <c r="AA765" s="3117"/>
      <c r="AB765" s="3135"/>
      <c r="AC765" s="3222" t="s">
        <v>2533</v>
      </c>
      <c r="AD765" s="3117"/>
      <c r="AE765" s="3117"/>
      <c r="AF765" s="3117"/>
      <c r="AG765" s="3135"/>
      <c r="AH765" s="3222" t="s">
        <v>2534</v>
      </c>
      <c r="AI765" s="3117"/>
      <c r="AJ765" s="3117"/>
      <c r="AK765" s="3117"/>
      <c r="AL765" s="3172"/>
      <c r="AM765" s="43"/>
      <c r="AN765" s="43"/>
      <c r="AO765" s="43"/>
    </row>
    <row r="766" spans="1:41" ht="13.5" customHeight="1">
      <c r="A766" s="43"/>
      <c r="B766" s="43"/>
      <c r="C766" s="3534" t="s">
        <v>951</v>
      </c>
      <c r="D766" s="3535"/>
      <c r="E766" s="3535"/>
      <c r="F766" s="3536"/>
      <c r="G766" s="3201" t="s">
        <v>952</v>
      </c>
      <c r="H766" s="3151"/>
      <c r="I766" s="3202"/>
      <c r="J766" s="3209" t="s">
        <v>953</v>
      </c>
      <c r="K766" s="3210"/>
      <c r="L766" s="3210"/>
      <c r="M766" s="3211"/>
      <c r="N766" s="2840">
        <v>468</v>
      </c>
      <c r="O766" s="2841"/>
      <c r="P766" s="2841"/>
      <c r="Q766" s="2841"/>
      <c r="R766" s="2841"/>
      <c r="S766" s="3141">
        <v>314</v>
      </c>
      <c r="T766" s="3142"/>
      <c r="U766" s="3142"/>
      <c r="V766" s="3142"/>
      <c r="W766" s="3142"/>
      <c r="X766" s="3141">
        <v>306</v>
      </c>
      <c r="Y766" s="3142"/>
      <c r="Z766" s="3142"/>
      <c r="AA766" s="3142"/>
      <c r="AB766" s="3142"/>
      <c r="AC766" s="3242">
        <v>226</v>
      </c>
      <c r="AD766" s="3243"/>
      <c r="AE766" s="3243"/>
      <c r="AF766" s="3243"/>
      <c r="AG766" s="3244"/>
      <c r="AH766" s="2840">
        <v>328</v>
      </c>
      <c r="AI766" s="2841"/>
      <c r="AJ766" s="2841"/>
      <c r="AK766" s="2841"/>
      <c r="AL766" s="2843"/>
      <c r="AM766" s="43"/>
      <c r="AN766" s="43"/>
      <c r="AO766" s="43"/>
    </row>
    <row r="767" spans="1:41" ht="13.5" customHeight="1">
      <c r="A767" s="43"/>
      <c r="B767" s="43"/>
      <c r="C767" s="3537"/>
      <c r="D767" s="3538"/>
      <c r="E767" s="3538"/>
      <c r="F767" s="3539"/>
      <c r="G767" s="3196"/>
      <c r="H767" s="3132"/>
      <c r="I767" s="3133"/>
      <c r="J767" s="3230" t="s">
        <v>954</v>
      </c>
      <c r="K767" s="3231"/>
      <c r="L767" s="3231"/>
      <c r="M767" s="3232"/>
      <c r="N767" s="3075">
        <v>270108</v>
      </c>
      <c r="O767" s="3076"/>
      <c r="P767" s="3076"/>
      <c r="Q767" s="3076"/>
      <c r="R767" s="3076"/>
      <c r="S767" s="3245">
        <v>180476</v>
      </c>
      <c r="T767" s="3246"/>
      <c r="U767" s="3246"/>
      <c r="V767" s="3246"/>
      <c r="W767" s="3246"/>
      <c r="X767" s="3245">
        <v>193329</v>
      </c>
      <c r="Y767" s="3246"/>
      <c r="Z767" s="3246"/>
      <c r="AA767" s="3246"/>
      <c r="AB767" s="3246"/>
      <c r="AC767" s="3245">
        <v>52280</v>
      </c>
      <c r="AD767" s="3246"/>
      <c r="AE767" s="3246"/>
      <c r="AF767" s="3246"/>
      <c r="AG767" s="3247"/>
      <c r="AH767" s="3075">
        <v>82632</v>
      </c>
      <c r="AI767" s="3076"/>
      <c r="AJ767" s="3076"/>
      <c r="AK767" s="3076"/>
      <c r="AL767" s="3078"/>
      <c r="AM767" s="43"/>
      <c r="AN767" s="43"/>
      <c r="AO767" s="43"/>
    </row>
    <row r="768" spans="1:41" ht="13.5" customHeight="1">
      <c r="A768" s="43"/>
      <c r="B768" s="43"/>
      <c r="C768" s="3537"/>
      <c r="D768" s="3538"/>
      <c r="E768" s="3538"/>
      <c r="F768" s="3539"/>
      <c r="G768" s="3201" t="s">
        <v>955</v>
      </c>
      <c r="H768" s="3151"/>
      <c r="I768" s="3202"/>
      <c r="J768" s="3209" t="s">
        <v>953</v>
      </c>
      <c r="K768" s="3210"/>
      <c r="L768" s="3210"/>
      <c r="M768" s="3211"/>
      <c r="N768" s="2840" t="s">
        <v>121</v>
      </c>
      <c r="O768" s="2841"/>
      <c r="P768" s="2841"/>
      <c r="Q768" s="2841"/>
      <c r="R768" s="2841"/>
      <c r="S768" s="2840" t="s">
        <v>121</v>
      </c>
      <c r="T768" s="2841"/>
      <c r="U768" s="2841"/>
      <c r="V768" s="2841"/>
      <c r="W768" s="2841"/>
      <c r="X768" s="2840" t="s">
        <v>121</v>
      </c>
      <c r="Y768" s="2841"/>
      <c r="Z768" s="2841"/>
      <c r="AA768" s="2841"/>
      <c r="AB768" s="2841"/>
      <c r="AC768" s="3071" t="s">
        <v>121</v>
      </c>
      <c r="AD768" s="3072"/>
      <c r="AE768" s="3072"/>
      <c r="AF768" s="3072"/>
      <c r="AG768" s="3073"/>
      <c r="AH768" s="2840" t="s">
        <v>121</v>
      </c>
      <c r="AI768" s="2841"/>
      <c r="AJ768" s="2841"/>
      <c r="AK768" s="2841"/>
      <c r="AL768" s="2843"/>
      <c r="AM768" s="43"/>
      <c r="AN768" s="43"/>
      <c r="AO768" s="43"/>
    </row>
    <row r="769" spans="1:41" ht="13.5" customHeight="1">
      <c r="A769" s="43"/>
      <c r="B769" s="43"/>
      <c r="C769" s="3537"/>
      <c r="D769" s="3538"/>
      <c r="E769" s="3538"/>
      <c r="F769" s="3539"/>
      <c r="G769" s="3196"/>
      <c r="H769" s="3132"/>
      <c r="I769" s="3133"/>
      <c r="J769" s="3230" t="s">
        <v>954</v>
      </c>
      <c r="K769" s="3231"/>
      <c r="L769" s="3231"/>
      <c r="M769" s="3232"/>
      <c r="N769" s="3075">
        <v>3532</v>
      </c>
      <c r="O769" s="3076"/>
      <c r="P769" s="3076"/>
      <c r="Q769" s="3076"/>
      <c r="R769" s="3076"/>
      <c r="S769" s="3075">
        <v>2009</v>
      </c>
      <c r="T769" s="3076"/>
      <c r="U769" s="3076"/>
      <c r="V769" s="3076"/>
      <c r="W769" s="3076"/>
      <c r="X769" s="3075">
        <v>1768</v>
      </c>
      <c r="Y769" s="3076"/>
      <c r="Z769" s="3076"/>
      <c r="AA769" s="3076"/>
      <c r="AB769" s="3076"/>
      <c r="AC769" s="3075">
        <v>3617</v>
      </c>
      <c r="AD769" s="3076"/>
      <c r="AE769" s="3076"/>
      <c r="AF769" s="3076"/>
      <c r="AG769" s="3077"/>
      <c r="AH769" s="3075">
        <v>3530</v>
      </c>
      <c r="AI769" s="3076"/>
      <c r="AJ769" s="3076"/>
      <c r="AK769" s="3076"/>
      <c r="AL769" s="3078"/>
      <c r="AM769" s="43"/>
      <c r="AN769" s="43"/>
      <c r="AO769" s="43"/>
    </row>
    <row r="770" spans="1:41" ht="13.5" customHeight="1">
      <c r="A770" s="43"/>
      <c r="B770" s="43"/>
      <c r="C770" s="3537"/>
      <c r="D770" s="3538"/>
      <c r="E770" s="3538"/>
      <c r="F770" s="3539"/>
      <c r="G770" s="3201" t="s">
        <v>870</v>
      </c>
      <c r="H770" s="3151"/>
      <c r="I770" s="3202"/>
      <c r="J770" s="3209" t="s">
        <v>953</v>
      </c>
      <c r="K770" s="3210"/>
      <c r="L770" s="3210"/>
      <c r="M770" s="3211"/>
      <c r="N770" s="2840">
        <f>N766</f>
        <v>468</v>
      </c>
      <c r="O770" s="2841"/>
      <c r="P770" s="2841"/>
      <c r="Q770" s="2841"/>
      <c r="R770" s="2841"/>
      <c r="S770" s="2840">
        <f>S766</f>
        <v>314</v>
      </c>
      <c r="T770" s="2841"/>
      <c r="U770" s="2841"/>
      <c r="V770" s="2841"/>
      <c r="W770" s="2841"/>
      <c r="X770" s="3071">
        <f>X766</f>
        <v>306</v>
      </c>
      <c r="Y770" s="3072"/>
      <c r="Z770" s="3072"/>
      <c r="AA770" s="3072"/>
      <c r="AB770" s="3073"/>
      <c r="AC770" s="2840">
        <f>AC766</f>
        <v>226</v>
      </c>
      <c r="AD770" s="2841"/>
      <c r="AE770" s="2841"/>
      <c r="AF770" s="2841"/>
      <c r="AG770" s="2841"/>
      <c r="AH770" s="2840">
        <f>AH766</f>
        <v>328</v>
      </c>
      <c r="AI770" s="2841"/>
      <c r="AJ770" s="2841"/>
      <c r="AK770" s="2841"/>
      <c r="AL770" s="2843"/>
      <c r="AM770" s="43"/>
      <c r="AN770" s="43"/>
      <c r="AO770" s="43"/>
    </row>
    <row r="771" spans="1:41" ht="13.5" customHeight="1">
      <c r="A771" s="43"/>
      <c r="B771" s="43"/>
      <c r="C771" s="3540"/>
      <c r="D771" s="3541"/>
      <c r="E771" s="3541"/>
      <c r="F771" s="3542"/>
      <c r="G771" s="3196"/>
      <c r="H771" s="3132"/>
      <c r="I771" s="3133"/>
      <c r="J771" s="3230" t="s">
        <v>954</v>
      </c>
      <c r="K771" s="3231"/>
      <c r="L771" s="3231"/>
      <c r="M771" s="3232"/>
      <c r="N771" s="3075">
        <f>N767+N769</f>
        <v>273640</v>
      </c>
      <c r="O771" s="3076"/>
      <c r="P771" s="3076"/>
      <c r="Q771" s="3076"/>
      <c r="R771" s="3076"/>
      <c r="S771" s="3075">
        <f>S767+S769</f>
        <v>182485</v>
      </c>
      <c r="T771" s="3076"/>
      <c r="U771" s="3076"/>
      <c r="V771" s="3076"/>
      <c r="W771" s="3076"/>
      <c r="X771" s="3075">
        <f>X767+X769</f>
        <v>195097</v>
      </c>
      <c r="Y771" s="3076"/>
      <c r="Z771" s="3076"/>
      <c r="AA771" s="3076"/>
      <c r="AB771" s="3077"/>
      <c r="AC771" s="3075">
        <f>AC767+AC769</f>
        <v>55897</v>
      </c>
      <c r="AD771" s="3076"/>
      <c r="AE771" s="3076"/>
      <c r="AF771" s="3076"/>
      <c r="AG771" s="3076"/>
      <c r="AH771" s="3075">
        <f>AH767+AH769</f>
        <v>86162</v>
      </c>
      <c r="AI771" s="3076"/>
      <c r="AJ771" s="3076"/>
      <c r="AK771" s="3076"/>
      <c r="AL771" s="3078"/>
      <c r="AM771" s="43"/>
      <c r="AN771" s="43"/>
      <c r="AO771" s="43"/>
    </row>
    <row r="772" spans="1:41" ht="13.5" customHeight="1">
      <c r="A772" s="43"/>
      <c r="B772" s="43"/>
      <c r="C772" s="3203" t="s">
        <v>956</v>
      </c>
      <c r="D772" s="3204"/>
      <c r="E772" s="3204"/>
      <c r="F772" s="3205"/>
      <c r="G772" s="3201" t="s">
        <v>952</v>
      </c>
      <c r="H772" s="3151"/>
      <c r="I772" s="3202"/>
      <c r="J772" s="3209" t="s">
        <v>953</v>
      </c>
      <c r="K772" s="3210"/>
      <c r="L772" s="3210"/>
      <c r="M772" s="3211"/>
      <c r="N772" s="2840">
        <v>435</v>
      </c>
      <c r="O772" s="2841"/>
      <c r="P772" s="2841"/>
      <c r="Q772" s="2841"/>
      <c r="R772" s="2841"/>
      <c r="S772" s="3141">
        <v>320</v>
      </c>
      <c r="T772" s="3142"/>
      <c r="U772" s="3142"/>
      <c r="V772" s="3142"/>
      <c r="W772" s="3142"/>
      <c r="X772" s="3141">
        <v>460</v>
      </c>
      <c r="Y772" s="3142"/>
      <c r="Z772" s="3142"/>
      <c r="AA772" s="3142"/>
      <c r="AB772" s="3142"/>
      <c r="AC772" s="3242">
        <v>294</v>
      </c>
      <c r="AD772" s="3243"/>
      <c r="AE772" s="3243"/>
      <c r="AF772" s="3243"/>
      <c r="AG772" s="3244"/>
      <c r="AH772" s="2840">
        <v>356</v>
      </c>
      <c r="AI772" s="2841"/>
      <c r="AJ772" s="2841"/>
      <c r="AK772" s="2841"/>
      <c r="AL772" s="2843"/>
      <c r="AM772" s="43"/>
      <c r="AN772" s="43"/>
      <c r="AO772" s="43"/>
    </row>
    <row r="773" spans="1:41" ht="13.5" customHeight="1">
      <c r="A773" s="43"/>
      <c r="B773" s="43"/>
      <c r="C773" s="3203"/>
      <c r="D773" s="3204"/>
      <c r="E773" s="3204"/>
      <c r="F773" s="3205"/>
      <c r="G773" s="3196"/>
      <c r="H773" s="3132"/>
      <c r="I773" s="3133"/>
      <c r="J773" s="3230" t="s">
        <v>954</v>
      </c>
      <c r="K773" s="3231"/>
      <c r="L773" s="3231"/>
      <c r="M773" s="3232"/>
      <c r="N773" s="3075">
        <v>64498</v>
      </c>
      <c r="O773" s="3076"/>
      <c r="P773" s="3076"/>
      <c r="Q773" s="3076"/>
      <c r="R773" s="3076"/>
      <c r="S773" s="3245">
        <v>43853</v>
      </c>
      <c r="T773" s="3246"/>
      <c r="U773" s="3246"/>
      <c r="V773" s="3246"/>
      <c r="W773" s="3246"/>
      <c r="X773" s="3245">
        <v>42989</v>
      </c>
      <c r="Y773" s="3246"/>
      <c r="Z773" s="3246"/>
      <c r="AA773" s="3246"/>
      <c r="AB773" s="3246"/>
      <c r="AC773" s="3245">
        <v>18960</v>
      </c>
      <c r="AD773" s="3246"/>
      <c r="AE773" s="3246"/>
      <c r="AF773" s="3246"/>
      <c r="AG773" s="3247"/>
      <c r="AH773" s="3075">
        <v>54251</v>
      </c>
      <c r="AI773" s="3076"/>
      <c r="AJ773" s="3076"/>
      <c r="AK773" s="3076"/>
      <c r="AL773" s="3078"/>
      <c r="AM773" s="43"/>
      <c r="AN773" s="43"/>
      <c r="AO773" s="43"/>
    </row>
    <row r="774" spans="1:41" ht="13.5" customHeight="1">
      <c r="A774" s="43"/>
      <c r="B774" s="43"/>
      <c r="C774" s="3203"/>
      <c r="D774" s="3204"/>
      <c r="E774" s="3204"/>
      <c r="F774" s="3205"/>
      <c r="G774" s="3201" t="s">
        <v>955</v>
      </c>
      <c r="H774" s="3151"/>
      <c r="I774" s="3202"/>
      <c r="J774" s="3209" t="s">
        <v>953</v>
      </c>
      <c r="K774" s="3210"/>
      <c r="L774" s="3210"/>
      <c r="M774" s="3211"/>
      <c r="N774" s="2840" t="s">
        <v>121</v>
      </c>
      <c r="O774" s="2841"/>
      <c r="P774" s="2841"/>
      <c r="Q774" s="2841"/>
      <c r="R774" s="2841"/>
      <c r="S774" s="2840" t="s">
        <v>121</v>
      </c>
      <c r="T774" s="2841"/>
      <c r="U774" s="2841"/>
      <c r="V774" s="2841"/>
      <c r="W774" s="2841"/>
      <c r="X774" s="2840" t="s">
        <v>121</v>
      </c>
      <c r="Y774" s="2841"/>
      <c r="Z774" s="2841"/>
      <c r="AA774" s="2841"/>
      <c r="AB774" s="2841"/>
      <c r="AC774" s="3071" t="s">
        <v>121</v>
      </c>
      <c r="AD774" s="3072"/>
      <c r="AE774" s="3072"/>
      <c r="AF774" s="3072"/>
      <c r="AG774" s="3073"/>
      <c r="AH774" s="2840" t="s">
        <v>121</v>
      </c>
      <c r="AI774" s="2841"/>
      <c r="AJ774" s="2841"/>
      <c r="AK774" s="2841"/>
      <c r="AL774" s="2843"/>
      <c r="AM774" s="43"/>
      <c r="AN774" s="43"/>
      <c r="AO774" s="43"/>
    </row>
    <row r="775" spans="1:41" ht="13.5" customHeight="1">
      <c r="A775" s="43"/>
      <c r="B775" s="43"/>
      <c r="C775" s="3203"/>
      <c r="D775" s="3204"/>
      <c r="E775" s="3204"/>
      <c r="F775" s="3205"/>
      <c r="G775" s="3196"/>
      <c r="H775" s="3132"/>
      <c r="I775" s="3133"/>
      <c r="J775" s="3230" t="s">
        <v>954</v>
      </c>
      <c r="K775" s="3231"/>
      <c r="L775" s="3231"/>
      <c r="M775" s="3232"/>
      <c r="N775" s="3075">
        <v>1764</v>
      </c>
      <c r="O775" s="3076"/>
      <c r="P775" s="3076"/>
      <c r="Q775" s="3076"/>
      <c r="R775" s="3076"/>
      <c r="S775" s="3075">
        <v>1060</v>
      </c>
      <c r="T775" s="3076"/>
      <c r="U775" s="3076"/>
      <c r="V775" s="3076"/>
      <c r="W775" s="3076"/>
      <c r="X775" s="3075">
        <v>1618</v>
      </c>
      <c r="Y775" s="3076"/>
      <c r="Z775" s="3076"/>
      <c r="AA775" s="3076"/>
      <c r="AB775" s="3076"/>
      <c r="AC775" s="3075">
        <v>1496</v>
      </c>
      <c r="AD775" s="3076"/>
      <c r="AE775" s="3076"/>
      <c r="AF775" s="3076"/>
      <c r="AG775" s="3077"/>
      <c r="AH775" s="3075">
        <v>1315</v>
      </c>
      <c r="AI775" s="3076"/>
      <c r="AJ775" s="3076"/>
      <c r="AK775" s="3076"/>
      <c r="AL775" s="3078"/>
      <c r="AM775" s="43"/>
      <c r="AN775" s="43"/>
      <c r="AO775" s="43"/>
    </row>
    <row r="776" spans="1:41" ht="13.5" customHeight="1">
      <c r="A776" s="43"/>
      <c r="B776" s="43"/>
      <c r="C776" s="3203"/>
      <c r="D776" s="3204"/>
      <c r="E776" s="3204"/>
      <c r="F776" s="3205"/>
      <c r="G776" s="3201" t="s">
        <v>870</v>
      </c>
      <c r="H776" s="3151"/>
      <c r="I776" s="3202"/>
      <c r="J776" s="3209" t="s">
        <v>953</v>
      </c>
      <c r="K776" s="3210"/>
      <c r="L776" s="3210"/>
      <c r="M776" s="3211"/>
      <c r="N776" s="2840">
        <f>N772</f>
        <v>435</v>
      </c>
      <c r="O776" s="2841"/>
      <c r="P776" s="2841"/>
      <c r="Q776" s="2841"/>
      <c r="R776" s="2841"/>
      <c r="S776" s="2840">
        <f>S772</f>
        <v>320</v>
      </c>
      <c r="T776" s="2841"/>
      <c r="U776" s="2841"/>
      <c r="V776" s="2841"/>
      <c r="W776" s="2841"/>
      <c r="X776" s="2840">
        <f>X772</f>
        <v>460</v>
      </c>
      <c r="Y776" s="2841"/>
      <c r="Z776" s="2841"/>
      <c r="AA776" s="2841"/>
      <c r="AB776" s="2841"/>
      <c r="AC776" s="2840">
        <f>AC772</f>
        <v>294</v>
      </c>
      <c r="AD776" s="2841"/>
      <c r="AE776" s="2841"/>
      <c r="AF776" s="2841"/>
      <c r="AG776" s="2841"/>
      <c r="AH776" s="2840">
        <f>AH772</f>
        <v>356</v>
      </c>
      <c r="AI776" s="2841"/>
      <c r="AJ776" s="2841"/>
      <c r="AK776" s="2841"/>
      <c r="AL776" s="2843"/>
      <c r="AM776" s="43"/>
      <c r="AN776" s="43"/>
      <c r="AO776" s="43"/>
    </row>
    <row r="777" spans="1:41" ht="13.5" customHeight="1">
      <c r="A777" s="43"/>
      <c r="B777" s="43"/>
      <c r="C777" s="3206"/>
      <c r="D777" s="3207"/>
      <c r="E777" s="3207"/>
      <c r="F777" s="3208"/>
      <c r="G777" s="3196"/>
      <c r="H777" s="3132"/>
      <c r="I777" s="3133"/>
      <c r="J777" s="3230" t="s">
        <v>954</v>
      </c>
      <c r="K777" s="3231"/>
      <c r="L777" s="3231"/>
      <c r="M777" s="3232"/>
      <c r="N777" s="3075">
        <f>N773+N775</f>
        <v>66262</v>
      </c>
      <c r="O777" s="3076"/>
      <c r="P777" s="3076"/>
      <c r="Q777" s="3076"/>
      <c r="R777" s="3076"/>
      <c r="S777" s="3075">
        <f>S773+S775</f>
        <v>44913</v>
      </c>
      <c r="T777" s="3076"/>
      <c r="U777" s="3076"/>
      <c r="V777" s="3076"/>
      <c r="W777" s="3076"/>
      <c r="X777" s="3075">
        <f>X773+X775</f>
        <v>44607</v>
      </c>
      <c r="Y777" s="3076"/>
      <c r="Z777" s="3076"/>
      <c r="AA777" s="3076"/>
      <c r="AB777" s="3076"/>
      <c r="AC777" s="3075">
        <f>AC773+AC775</f>
        <v>20456</v>
      </c>
      <c r="AD777" s="3076"/>
      <c r="AE777" s="3076"/>
      <c r="AF777" s="3076"/>
      <c r="AG777" s="3076"/>
      <c r="AH777" s="3075">
        <f>AH773+AH775</f>
        <v>55566</v>
      </c>
      <c r="AI777" s="3076"/>
      <c r="AJ777" s="3076"/>
      <c r="AK777" s="3076"/>
      <c r="AL777" s="3078"/>
      <c r="AM777" s="43"/>
      <c r="AN777" s="43"/>
      <c r="AO777" s="43"/>
    </row>
    <row r="778" spans="1:41" ht="13.5" customHeight="1">
      <c r="A778" s="43"/>
      <c r="B778" s="288"/>
      <c r="C778" s="3233" t="s">
        <v>957</v>
      </c>
      <c r="D778" s="3234"/>
      <c r="E778" s="3234"/>
      <c r="F778" s="3235"/>
      <c r="G778" s="3193" t="s">
        <v>952</v>
      </c>
      <c r="H778" s="3194"/>
      <c r="I778" s="3195"/>
      <c r="J778" s="3209" t="s">
        <v>953</v>
      </c>
      <c r="K778" s="3210"/>
      <c r="L778" s="3210"/>
      <c r="M778" s="3211"/>
      <c r="N778" s="2840">
        <v>155</v>
      </c>
      <c r="O778" s="2841"/>
      <c r="P778" s="2841"/>
      <c r="Q778" s="2841"/>
      <c r="R778" s="3068"/>
      <c r="S778" s="3141">
        <v>102</v>
      </c>
      <c r="T778" s="3142"/>
      <c r="U778" s="3142"/>
      <c r="V778" s="3142"/>
      <c r="W778" s="3143"/>
      <c r="X778" s="3141">
        <v>119</v>
      </c>
      <c r="Y778" s="3142"/>
      <c r="Z778" s="3142"/>
      <c r="AA778" s="3142"/>
      <c r="AB778" s="3143"/>
      <c r="AC778" s="3242">
        <v>94</v>
      </c>
      <c r="AD778" s="3243"/>
      <c r="AE778" s="3243"/>
      <c r="AF778" s="3243"/>
      <c r="AG778" s="3244"/>
      <c r="AH778" s="3141">
        <v>158</v>
      </c>
      <c r="AI778" s="3142"/>
      <c r="AJ778" s="3142"/>
      <c r="AK778" s="3142"/>
      <c r="AL778" s="3259"/>
      <c r="AM778" s="286"/>
      <c r="AN778" s="286"/>
      <c r="AO778" s="43"/>
    </row>
    <row r="779" spans="1:41" ht="13.5" customHeight="1">
      <c r="A779" s="43"/>
      <c r="B779" s="288"/>
      <c r="C779" s="3236"/>
      <c r="D779" s="3237"/>
      <c r="E779" s="3237"/>
      <c r="F779" s="3238"/>
      <c r="G779" s="3196"/>
      <c r="H779" s="3132"/>
      <c r="I779" s="3133"/>
      <c r="J779" s="3230" t="s">
        <v>954</v>
      </c>
      <c r="K779" s="3231"/>
      <c r="L779" s="3231"/>
      <c r="M779" s="3232"/>
      <c r="N779" s="3075">
        <v>21888</v>
      </c>
      <c r="O779" s="3076"/>
      <c r="P779" s="3076"/>
      <c r="Q779" s="3076"/>
      <c r="R779" s="3076"/>
      <c r="S779" s="3245">
        <v>15937</v>
      </c>
      <c r="T779" s="3246"/>
      <c r="U779" s="3246"/>
      <c r="V779" s="3246"/>
      <c r="W779" s="3247"/>
      <c r="X779" s="3245">
        <v>16288</v>
      </c>
      <c r="Y779" s="3246"/>
      <c r="Z779" s="3246"/>
      <c r="AA779" s="3246"/>
      <c r="AB779" s="3247"/>
      <c r="AC779" s="3245">
        <v>2662</v>
      </c>
      <c r="AD779" s="3246"/>
      <c r="AE779" s="3246"/>
      <c r="AF779" s="3246"/>
      <c r="AG779" s="3247"/>
      <c r="AH779" s="3075">
        <v>17193</v>
      </c>
      <c r="AI779" s="3076"/>
      <c r="AJ779" s="3076"/>
      <c r="AK779" s="3076"/>
      <c r="AL779" s="3078"/>
      <c r="AM779" s="286"/>
      <c r="AN779" s="286"/>
      <c r="AO779" s="43"/>
    </row>
    <row r="780" spans="1:41" ht="13.5" customHeight="1">
      <c r="A780" s="43"/>
      <c r="B780" s="288"/>
      <c r="C780" s="3236"/>
      <c r="D780" s="3237"/>
      <c r="E780" s="3237"/>
      <c r="F780" s="3238"/>
      <c r="G780" s="3193" t="s">
        <v>955</v>
      </c>
      <c r="H780" s="3194"/>
      <c r="I780" s="3195"/>
      <c r="J780" s="3209" t="s">
        <v>953</v>
      </c>
      <c r="K780" s="3210"/>
      <c r="L780" s="3210"/>
      <c r="M780" s="3211"/>
      <c r="N780" s="2840" t="s">
        <v>121</v>
      </c>
      <c r="O780" s="2841"/>
      <c r="P780" s="2841"/>
      <c r="Q780" s="2841"/>
      <c r="R780" s="2841"/>
      <c r="S780" s="2840" t="s">
        <v>121</v>
      </c>
      <c r="T780" s="2841"/>
      <c r="U780" s="2841"/>
      <c r="V780" s="2841"/>
      <c r="W780" s="3068"/>
      <c r="X780" s="2840" t="s">
        <v>121</v>
      </c>
      <c r="Y780" s="2841"/>
      <c r="Z780" s="2841"/>
      <c r="AA780" s="2841"/>
      <c r="AB780" s="3068"/>
      <c r="AC780" s="3071" t="s">
        <v>121</v>
      </c>
      <c r="AD780" s="3072"/>
      <c r="AE780" s="3072"/>
      <c r="AF780" s="3072"/>
      <c r="AG780" s="3073"/>
      <c r="AH780" s="2840" t="s">
        <v>121</v>
      </c>
      <c r="AI780" s="2841"/>
      <c r="AJ780" s="2841"/>
      <c r="AK780" s="2841"/>
      <c r="AL780" s="2843"/>
      <c r="AM780" s="278"/>
      <c r="AN780" s="278"/>
      <c r="AO780" s="43"/>
    </row>
    <row r="781" spans="1:41" ht="13.5" customHeight="1">
      <c r="A781" s="43"/>
      <c r="B781" s="288"/>
      <c r="C781" s="3236"/>
      <c r="D781" s="3237"/>
      <c r="E781" s="3237"/>
      <c r="F781" s="3238"/>
      <c r="G781" s="3196"/>
      <c r="H781" s="3132"/>
      <c r="I781" s="3133"/>
      <c r="J781" s="3230" t="s">
        <v>954</v>
      </c>
      <c r="K781" s="3231"/>
      <c r="L781" s="3231"/>
      <c r="M781" s="3232"/>
      <c r="N781" s="3075">
        <v>1543</v>
      </c>
      <c r="O781" s="3076"/>
      <c r="P781" s="3076"/>
      <c r="Q781" s="3076"/>
      <c r="R781" s="3076"/>
      <c r="S781" s="3075">
        <v>1026</v>
      </c>
      <c r="T781" s="3076"/>
      <c r="U781" s="3076"/>
      <c r="V781" s="3076"/>
      <c r="W781" s="3077"/>
      <c r="X781" s="3075">
        <v>1589</v>
      </c>
      <c r="Y781" s="3076"/>
      <c r="Z781" s="3076"/>
      <c r="AA781" s="3076"/>
      <c r="AB781" s="3077"/>
      <c r="AC781" s="3075">
        <v>1775</v>
      </c>
      <c r="AD781" s="3076"/>
      <c r="AE781" s="3076"/>
      <c r="AF781" s="3076"/>
      <c r="AG781" s="3077"/>
      <c r="AH781" s="3075">
        <v>1196</v>
      </c>
      <c r="AI781" s="3076"/>
      <c r="AJ781" s="3076"/>
      <c r="AK781" s="3076"/>
      <c r="AL781" s="3078"/>
      <c r="AM781" s="278"/>
      <c r="AN781" s="278"/>
      <c r="AO781" s="43"/>
    </row>
    <row r="782" spans="1:41" ht="13.5" customHeight="1">
      <c r="A782" s="43"/>
      <c r="B782" s="288"/>
      <c r="C782" s="3236"/>
      <c r="D782" s="3237"/>
      <c r="E782" s="3237"/>
      <c r="F782" s="3238"/>
      <c r="G782" s="3193" t="s">
        <v>870</v>
      </c>
      <c r="H782" s="3194"/>
      <c r="I782" s="3195"/>
      <c r="J782" s="3209" t="s">
        <v>953</v>
      </c>
      <c r="K782" s="3210"/>
      <c r="L782" s="3210"/>
      <c r="M782" s="3211"/>
      <c r="N782" s="2840">
        <f>N778</f>
        <v>155</v>
      </c>
      <c r="O782" s="2841"/>
      <c r="P782" s="2841"/>
      <c r="Q782" s="2841"/>
      <c r="R782" s="3068"/>
      <c r="S782" s="2840">
        <f>S778</f>
        <v>102</v>
      </c>
      <c r="T782" s="2841"/>
      <c r="U782" s="2841"/>
      <c r="V782" s="2841"/>
      <c r="W782" s="3068"/>
      <c r="X782" s="2840">
        <f>X778</f>
        <v>119</v>
      </c>
      <c r="Y782" s="2841"/>
      <c r="Z782" s="2841"/>
      <c r="AA782" s="2841"/>
      <c r="AB782" s="3068"/>
      <c r="AC782" s="2840">
        <f>AC778</f>
        <v>94</v>
      </c>
      <c r="AD782" s="2841"/>
      <c r="AE782" s="2841"/>
      <c r="AF782" s="2841"/>
      <c r="AG782" s="3068"/>
      <c r="AH782" s="2840">
        <f>AH778</f>
        <v>158</v>
      </c>
      <c r="AI782" s="2841"/>
      <c r="AJ782" s="2841"/>
      <c r="AK782" s="2841"/>
      <c r="AL782" s="2843"/>
      <c r="AM782" s="286"/>
      <c r="AN782" s="286"/>
      <c r="AO782" s="43"/>
    </row>
    <row r="783" spans="1:41" ht="13.5" customHeight="1">
      <c r="A783" s="43"/>
      <c r="B783" s="288"/>
      <c r="C783" s="3239"/>
      <c r="D783" s="3240"/>
      <c r="E783" s="3240"/>
      <c r="F783" s="3241"/>
      <c r="G783" s="3196"/>
      <c r="H783" s="3132"/>
      <c r="I783" s="3133"/>
      <c r="J783" s="3230" t="s">
        <v>954</v>
      </c>
      <c r="K783" s="3231"/>
      <c r="L783" s="3231"/>
      <c r="M783" s="3232"/>
      <c r="N783" s="3075">
        <f>N779+N781</f>
        <v>23431</v>
      </c>
      <c r="O783" s="3076"/>
      <c r="P783" s="3076"/>
      <c r="Q783" s="3076"/>
      <c r="R783" s="3077"/>
      <c r="S783" s="3075">
        <f>S779+S781</f>
        <v>16963</v>
      </c>
      <c r="T783" s="3076"/>
      <c r="U783" s="3076"/>
      <c r="V783" s="3076"/>
      <c r="W783" s="3077"/>
      <c r="X783" s="3075">
        <f>X779+X781</f>
        <v>17877</v>
      </c>
      <c r="Y783" s="3076"/>
      <c r="Z783" s="3076"/>
      <c r="AA783" s="3076"/>
      <c r="AB783" s="3077"/>
      <c r="AC783" s="3075">
        <f>AC779+AC781</f>
        <v>4437</v>
      </c>
      <c r="AD783" s="3076"/>
      <c r="AE783" s="3076"/>
      <c r="AF783" s="3076"/>
      <c r="AG783" s="3077"/>
      <c r="AH783" s="3075">
        <f>AH779+AH781</f>
        <v>18389</v>
      </c>
      <c r="AI783" s="3076"/>
      <c r="AJ783" s="3076"/>
      <c r="AK783" s="3076"/>
      <c r="AL783" s="3078"/>
      <c r="AM783" s="286"/>
      <c r="AN783" s="286"/>
      <c r="AO783" s="286"/>
    </row>
    <row r="784" spans="1:41" ht="15.75" customHeight="1">
      <c r="A784" s="43"/>
      <c r="B784" s="43"/>
      <c r="C784" s="3223" t="s">
        <v>3149</v>
      </c>
      <c r="D784" s="3224"/>
      <c r="E784" s="3224"/>
      <c r="F784" s="3224"/>
      <c r="G784" s="3224"/>
      <c r="H784" s="3224"/>
      <c r="I784" s="3225"/>
      <c r="J784" s="3215" t="s">
        <v>954</v>
      </c>
      <c r="K784" s="3216"/>
      <c r="L784" s="3216"/>
      <c r="M784" s="3217"/>
      <c r="N784" s="3212">
        <v>15301</v>
      </c>
      <c r="O784" s="3213"/>
      <c r="P784" s="3213"/>
      <c r="Q784" s="3213"/>
      <c r="R784" s="3214"/>
      <c r="S784" s="3212">
        <v>17931</v>
      </c>
      <c r="T784" s="3213"/>
      <c r="U784" s="3213"/>
      <c r="V784" s="3213"/>
      <c r="W784" s="3214"/>
      <c r="X784" s="3212">
        <v>13153</v>
      </c>
      <c r="Y784" s="3213"/>
      <c r="Z784" s="3213"/>
      <c r="AA784" s="3213"/>
      <c r="AB784" s="3214"/>
      <c r="AC784" s="3212">
        <v>3919</v>
      </c>
      <c r="AD784" s="3213"/>
      <c r="AE784" s="3213"/>
      <c r="AF784" s="3213"/>
      <c r="AG784" s="3214"/>
      <c r="AH784" s="3212">
        <v>5104</v>
      </c>
      <c r="AI784" s="3213"/>
      <c r="AJ784" s="3213"/>
      <c r="AK784" s="3213"/>
      <c r="AL784" s="3529"/>
      <c r="AM784" s="286"/>
      <c r="AN784" s="286"/>
      <c r="AO784" s="286"/>
    </row>
    <row r="785" spans="1:41" ht="13.5" customHeight="1">
      <c r="A785" s="43"/>
      <c r="B785" s="288"/>
      <c r="C785" s="3233" t="s">
        <v>958</v>
      </c>
      <c r="D785" s="3234"/>
      <c r="E785" s="3234"/>
      <c r="F785" s="3235"/>
      <c r="G785" s="3193" t="s">
        <v>952</v>
      </c>
      <c r="H785" s="3194"/>
      <c r="I785" s="3195"/>
      <c r="J785" s="3209" t="s">
        <v>953</v>
      </c>
      <c r="K785" s="3210"/>
      <c r="L785" s="3210"/>
      <c r="M785" s="3211"/>
      <c r="N785" s="2840">
        <v>263</v>
      </c>
      <c r="O785" s="2841"/>
      <c r="P785" s="2841"/>
      <c r="Q785" s="2841"/>
      <c r="R785" s="2841"/>
      <c r="S785" s="3141">
        <v>246</v>
      </c>
      <c r="T785" s="3142"/>
      <c r="U785" s="3142"/>
      <c r="V785" s="3142"/>
      <c r="W785" s="3143"/>
      <c r="X785" s="3141">
        <v>301</v>
      </c>
      <c r="Y785" s="3142"/>
      <c r="Z785" s="3142"/>
      <c r="AA785" s="3142"/>
      <c r="AB785" s="3143"/>
      <c r="AC785" s="3242">
        <v>121</v>
      </c>
      <c r="AD785" s="3243"/>
      <c r="AE785" s="3243"/>
      <c r="AF785" s="3243"/>
      <c r="AG785" s="3244"/>
      <c r="AH785" s="3141">
        <v>207</v>
      </c>
      <c r="AI785" s="3142"/>
      <c r="AJ785" s="3142"/>
      <c r="AK785" s="3142"/>
      <c r="AL785" s="3259"/>
      <c r="AM785" s="43"/>
      <c r="AN785" s="43"/>
      <c r="AO785" s="43"/>
    </row>
    <row r="786" spans="1:41" ht="13.5" customHeight="1">
      <c r="A786" s="43"/>
      <c r="B786" s="288"/>
      <c r="C786" s="3236"/>
      <c r="D786" s="3237"/>
      <c r="E786" s="3237"/>
      <c r="F786" s="3238"/>
      <c r="G786" s="3196"/>
      <c r="H786" s="3132"/>
      <c r="I786" s="3133"/>
      <c r="J786" s="3230" t="s">
        <v>954</v>
      </c>
      <c r="K786" s="3231"/>
      <c r="L786" s="3231"/>
      <c r="M786" s="3232"/>
      <c r="N786" s="3075">
        <v>10523</v>
      </c>
      <c r="O786" s="3076"/>
      <c r="P786" s="3076"/>
      <c r="Q786" s="3076"/>
      <c r="R786" s="3076"/>
      <c r="S786" s="3245">
        <v>8500</v>
      </c>
      <c r="T786" s="3246"/>
      <c r="U786" s="3246"/>
      <c r="V786" s="3246"/>
      <c r="W786" s="3247"/>
      <c r="X786" s="3075">
        <v>11625</v>
      </c>
      <c r="Y786" s="3076"/>
      <c r="Z786" s="3076"/>
      <c r="AA786" s="3076"/>
      <c r="AB786" s="3077"/>
      <c r="AC786" s="3075">
        <v>2722</v>
      </c>
      <c r="AD786" s="3076"/>
      <c r="AE786" s="3076"/>
      <c r="AF786" s="3076"/>
      <c r="AG786" s="3077"/>
      <c r="AH786" s="3075">
        <v>23780</v>
      </c>
      <c r="AI786" s="3076"/>
      <c r="AJ786" s="3076"/>
      <c r="AK786" s="3076"/>
      <c r="AL786" s="3078"/>
      <c r="AM786" s="43"/>
      <c r="AN786" s="43"/>
      <c r="AO786" s="43"/>
    </row>
    <row r="787" spans="1:41" ht="13.5" customHeight="1">
      <c r="A787" s="43"/>
      <c r="B787" s="43"/>
      <c r="C787" s="3236"/>
      <c r="D787" s="3237"/>
      <c r="E787" s="3237"/>
      <c r="F787" s="3238"/>
      <c r="G787" s="3193" t="s">
        <v>955</v>
      </c>
      <c r="H787" s="3194"/>
      <c r="I787" s="3195"/>
      <c r="J787" s="3209" t="s">
        <v>953</v>
      </c>
      <c r="K787" s="3210"/>
      <c r="L787" s="3210"/>
      <c r="M787" s="3211"/>
      <c r="N787" s="2840" t="s">
        <v>121</v>
      </c>
      <c r="O787" s="2841"/>
      <c r="P787" s="2841"/>
      <c r="Q787" s="2841"/>
      <c r="R787" s="3068"/>
      <c r="S787" s="2840" t="s">
        <v>121</v>
      </c>
      <c r="T787" s="2841"/>
      <c r="U787" s="2841"/>
      <c r="V787" s="2841"/>
      <c r="W787" s="3068"/>
      <c r="X787" s="2840" t="s">
        <v>121</v>
      </c>
      <c r="Y787" s="2841"/>
      <c r="Z787" s="2841"/>
      <c r="AA787" s="2841"/>
      <c r="AB787" s="3068"/>
      <c r="AC787" s="3071" t="s">
        <v>121</v>
      </c>
      <c r="AD787" s="3072"/>
      <c r="AE787" s="3072"/>
      <c r="AF787" s="3072"/>
      <c r="AG787" s="3073"/>
      <c r="AH787" s="2840" t="s">
        <v>121</v>
      </c>
      <c r="AI787" s="2841"/>
      <c r="AJ787" s="2841"/>
      <c r="AK787" s="2841"/>
      <c r="AL787" s="2843"/>
      <c r="AM787" s="43"/>
      <c r="AN787" s="43"/>
      <c r="AO787" s="43"/>
    </row>
    <row r="788" spans="1:41" ht="13.5" customHeight="1">
      <c r="A788" s="43"/>
      <c r="B788" s="43"/>
      <c r="C788" s="3236"/>
      <c r="D788" s="3237"/>
      <c r="E788" s="3237"/>
      <c r="F788" s="3238"/>
      <c r="G788" s="3196"/>
      <c r="H788" s="3132"/>
      <c r="I788" s="3133"/>
      <c r="J788" s="3230" t="s">
        <v>954</v>
      </c>
      <c r="K788" s="3231"/>
      <c r="L788" s="3231"/>
      <c r="M788" s="3232"/>
      <c r="N788" s="3075">
        <v>0</v>
      </c>
      <c r="O788" s="3076"/>
      <c r="P788" s="3076"/>
      <c r="Q788" s="3076"/>
      <c r="R788" s="3076"/>
      <c r="S788" s="3075">
        <v>0</v>
      </c>
      <c r="T788" s="3076"/>
      <c r="U788" s="3076"/>
      <c r="V788" s="3076"/>
      <c r="W788" s="3077"/>
      <c r="X788" s="3075">
        <v>0</v>
      </c>
      <c r="Y788" s="3076"/>
      <c r="Z788" s="3076"/>
      <c r="AA788" s="3076"/>
      <c r="AB788" s="3077"/>
      <c r="AC788" s="3075">
        <v>0</v>
      </c>
      <c r="AD788" s="3076"/>
      <c r="AE788" s="3076"/>
      <c r="AF788" s="3076"/>
      <c r="AG788" s="3077"/>
      <c r="AH788" s="3075">
        <v>0</v>
      </c>
      <c r="AI788" s="3076"/>
      <c r="AJ788" s="3076"/>
      <c r="AK788" s="3076"/>
      <c r="AL788" s="3078"/>
      <c r="AM788" s="43"/>
      <c r="AN788" s="43"/>
      <c r="AO788" s="43"/>
    </row>
    <row r="789" spans="1:41" ht="13.5" customHeight="1">
      <c r="A789" s="43"/>
      <c r="B789" s="278"/>
      <c r="C789" s="3236"/>
      <c r="D789" s="3237"/>
      <c r="E789" s="3237"/>
      <c r="F789" s="3238"/>
      <c r="G789" s="3201" t="s">
        <v>870</v>
      </c>
      <c r="H789" s="3151"/>
      <c r="I789" s="3202"/>
      <c r="J789" s="3209" t="s">
        <v>953</v>
      </c>
      <c r="K789" s="3210"/>
      <c r="L789" s="3210"/>
      <c r="M789" s="3211"/>
      <c r="N789" s="2840">
        <f>N785</f>
        <v>263</v>
      </c>
      <c r="O789" s="2841"/>
      <c r="P789" s="2841"/>
      <c r="Q789" s="2841"/>
      <c r="R789" s="2841"/>
      <c r="S789" s="2840">
        <f>S785</f>
        <v>246</v>
      </c>
      <c r="T789" s="2841"/>
      <c r="U789" s="2841"/>
      <c r="V789" s="2841"/>
      <c r="W789" s="2841"/>
      <c r="X789" s="2840">
        <f>X785</f>
        <v>301</v>
      </c>
      <c r="Y789" s="2841"/>
      <c r="Z789" s="2841"/>
      <c r="AA789" s="2841"/>
      <c r="AB789" s="2841"/>
      <c r="AC789" s="2840">
        <f>AC785</f>
        <v>121</v>
      </c>
      <c r="AD789" s="2841"/>
      <c r="AE789" s="2841"/>
      <c r="AF789" s="2841"/>
      <c r="AG789" s="2841"/>
      <c r="AH789" s="2840">
        <f>AH785</f>
        <v>207</v>
      </c>
      <c r="AI789" s="2841"/>
      <c r="AJ789" s="2841"/>
      <c r="AK789" s="2841"/>
      <c r="AL789" s="2843"/>
      <c r="AM789" s="43"/>
      <c r="AN789" s="43"/>
      <c r="AO789" s="43"/>
    </row>
    <row r="790" spans="1:41" ht="13.5" customHeight="1">
      <c r="A790" s="43"/>
      <c r="B790" s="278"/>
      <c r="C790" s="3239"/>
      <c r="D790" s="3240"/>
      <c r="E790" s="3240"/>
      <c r="F790" s="3241"/>
      <c r="G790" s="3196"/>
      <c r="H790" s="3132"/>
      <c r="I790" s="3133"/>
      <c r="J790" s="3230" t="s">
        <v>954</v>
      </c>
      <c r="K790" s="3231"/>
      <c r="L790" s="3231"/>
      <c r="M790" s="3232"/>
      <c r="N790" s="3075">
        <f>N786+N788</f>
        <v>10523</v>
      </c>
      <c r="O790" s="3076"/>
      <c r="P790" s="3076"/>
      <c r="Q790" s="3076"/>
      <c r="R790" s="3076"/>
      <c r="S790" s="3075">
        <f>S786+S788</f>
        <v>8500</v>
      </c>
      <c r="T790" s="3076"/>
      <c r="U790" s="3076"/>
      <c r="V790" s="3076"/>
      <c r="W790" s="3076"/>
      <c r="X790" s="3075">
        <f>X786+X788</f>
        <v>11625</v>
      </c>
      <c r="Y790" s="3076"/>
      <c r="Z790" s="3076"/>
      <c r="AA790" s="3076"/>
      <c r="AB790" s="3076"/>
      <c r="AC790" s="3075">
        <f>AC786+AC788</f>
        <v>2722</v>
      </c>
      <c r="AD790" s="3076"/>
      <c r="AE790" s="3076"/>
      <c r="AF790" s="3076"/>
      <c r="AG790" s="3076"/>
      <c r="AH790" s="3075">
        <f>AH786+AH788</f>
        <v>23780</v>
      </c>
      <c r="AI790" s="3076"/>
      <c r="AJ790" s="3076"/>
      <c r="AK790" s="3076"/>
      <c r="AL790" s="3078"/>
      <c r="AM790" s="278"/>
      <c r="AN790" s="278"/>
      <c r="AO790" s="278"/>
    </row>
    <row r="791" spans="1:41" ht="13.5" customHeight="1">
      <c r="A791" s="43"/>
      <c r="B791" s="282"/>
      <c r="C791" s="3223" t="s">
        <v>959</v>
      </c>
      <c r="D791" s="3224"/>
      <c r="E791" s="3224"/>
      <c r="F791" s="3224"/>
      <c r="G791" s="3224"/>
      <c r="H791" s="3224"/>
      <c r="I791" s="3225"/>
      <c r="J791" s="3215" t="s">
        <v>960</v>
      </c>
      <c r="K791" s="3216"/>
      <c r="L791" s="3216"/>
      <c r="M791" s="3217"/>
      <c r="N791" s="3212">
        <v>4229</v>
      </c>
      <c r="O791" s="3213"/>
      <c r="P791" s="3213"/>
      <c r="Q791" s="3213"/>
      <c r="R791" s="3214"/>
      <c r="S791" s="3212">
        <v>4612</v>
      </c>
      <c r="T791" s="3213"/>
      <c r="U791" s="3213"/>
      <c r="V791" s="3213"/>
      <c r="W791" s="3214"/>
      <c r="X791" s="3212">
        <v>3883</v>
      </c>
      <c r="Y791" s="3213"/>
      <c r="Z791" s="3213"/>
      <c r="AA791" s="3213"/>
      <c r="AB791" s="3214"/>
      <c r="AC791" s="3212">
        <v>634</v>
      </c>
      <c r="AD791" s="3213"/>
      <c r="AE791" s="3213"/>
      <c r="AF791" s="3213"/>
      <c r="AG791" s="3214"/>
      <c r="AH791" s="3212">
        <v>1016</v>
      </c>
      <c r="AI791" s="3213"/>
      <c r="AJ791" s="3213"/>
      <c r="AK791" s="3213"/>
      <c r="AL791" s="3529"/>
      <c r="AM791" s="43"/>
      <c r="AN791" s="43"/>
      <c r="AO791" s="43"/>
    </row>
    <row r="792" spans="1:41" ht="13.5" customHeight="1">
      <c r="A792" s="43"/>
      <c r="B792" s="282"/>
      <c r="C792" s="3226" t="s">
        <v>1696</v>
      </c>
      <c r="D792" s="3227"/>
      <c r="E792" s="3227"/>
      <c r="F792" s="3227"/>
      <c r="G792" s="3227"/>
      <c r="H792" s="3227"/>
      <c r="I792" s="3227"/>
      <c r="J792" s="3528" t="s">
        <v>960</v>
      </c>
      <c r="K792" s="3528"/>
      <c r="L792" s="3528"/>
      <c r="M792" s="3528"/>
      <c r="N792" s="3218">
        <v>17</v>
      </c>
      <c r="O792" s="3218"/>
      <c r="P792" s="3218"/>
      <c r="Q792" s="3218"/>
      <c r="R792" s="3218"/>
      <c r="S792" s="3218">
        <v>5</v>
      </c>
      <c r="T792" s="3218"/>
      <c r="U792" s="3218"/>
      <c r="V792" s="3218"/>
      <c r="W792" s="3218"/>
      <c r="X792" s="3218">
        <v>0</v>
      </c>
      <c r="Y792" s="3218"/>
      <c r="Z792" s="3218"/>
      <c r="AA792" s="3218"/>
      <c r="AB792" s="3218"/>
      <c r="AC792" s="3218">
        <v>2</v>
      </c>
      <c r="AD792" s="3218"/>
      <c r="AE792" s="3218"/>
      <c r="AF792" s="3218"/>
      <c r="AG792" s="3218"/>
      <c r="AH792" s="3218">
        <v>0</v>
      </c>
      <c r="AI792" s="3218"/>
      <c r="AJ792" s="3218"/>
      <c r="AK792" s="3218"/>
      <c r="AL792" s="3418"/>
      <c r="AM792" s="43"/>
      <c r="AN792" s="43"/>
      <c r="AO792" s="43"/>
    </row>
    <row r="793" spans="1:41" ht="13.5" customHeight="1">
      <c r="A793" s="43"/>
      <c r="B793" s="284"/>
      <c r="C793" s="3150" t="s">
        <v>2071</v>
      </c>
      <c r="D793" s="3151"/>
      <c r="E793" s="3151"/>
      <c r="F793" s="3151"/>
      <c r="G793" s="3151"/>
      <c r="H793" s="3151"/>
      <c r="I793" s="3151"/>
      <c r="J793" s="3209" t="s">
        <v>953</v>
      </c>
      <c r="K793" s="3210"/>
      <c r="L793" s="3210"/>
      <c r="M793" s="3211"/>
      <c r="N793" s="2840">
        <f>N770+N776+N782+N789</f>
        <v>1321</v>
      </c>
      <c r="O793" s="2841"/>
      <c r="P793" s="2841"/>
      <c r="Q793" s="2841"/>
      <c r="R793" s="3068"/>
      <c r="S793" s="2840">
        <f>S770+S776+S782+S789</f>
        <v>982</v>
      </c>
      <c r="T793" s="2841"/>
      <c r="U793" s="2841"/>
      <c r="V793" s="2841"/>
      <c r="W793" s="3068"/>
      <c r="X793" s="2840">
        <f>X770+X776+X782+X789</f>
        <v>1186</v>
      </c>
      <c r="Y793" s="2841"/>
      <c r="Z793" s="2841"/>
      <c r="AA793" s="2841"/>
      <c r="AB793" s="3068"/>
      <c r="AC793" s="2840">
        <f>AC770+AC776+AC782+AC789</f>
        <v>735</v>
      </c>
      <c r="AD793" s="2841"/>
      <c r="AE793" s="2841"/>
      <c r="AF793" s="2841"/>
      <c r="AG793" s="3068"/>
      <c r="AH793" s="2840">
        <f>AH770+AH776+AH782+AH789</f>
        <v>1049</v>
      </c>
      <c r="AI793" s="2841"/>
      <c r="AJ793" s="2841"/>
      <c r="AK793" s="2841"/>
      <c r="AL793" s="2843"/>
      <c r="AM793" s="286"/>
      <c r="AN793" s="286"/>
      <c r="AO793" s="43"/>
    </row>
    <row r="794" spans="1:41" ht="13.5" customHeight="1" thickBot="1">
      <c r="A794" s="43"/>
      <c r="B794" s="284"/>
      <c r="C794" s="3228"/>
      <c r="D794" s="3229"/>
      <c r="E794" s="3229"/>
      <c r="F794" s="3229"/>
      <c r="G794" s="3229"/>
      <c r="H794" s="3229"/>
      <c r="I794" s="3229"/>
      <c r="J794" s="3219" t="s">
        <v>954</v>
      </c>
      <c r="K794" s="3220"/>
      <c r="L794" s="3220"/>
      <c r="M794" s="3221"/>
      <c r="N794" s="2844">
        <f>N771+N777+N783+N784+N790+N791+N792</f>
        <v>393403</v>
      </c>
      <c r="O794" s="2845"/>
      <c r="P794" s="2845"/>
      <c r="Q794" s="2845"/>
      <c r="R794" s="3065"/>
      <c r="S794" s="2844">
        <f>S771+S777+S783+S784+S790+S791+S792</f>
        <v>275409</v>
      </c>
      <c r="T794" s="2845"/>
      <c r="U794" s="2845"/>
      <c r="V794" s="2845"/>
      <c r="W794" s="3065"/>
      <c r="X794" s="2844">
        <f>X771+X777+X783+X784+X790+X791</f>
        <v>286242</v>
      </c>
      <c r="Y794" s="2845"/>
      <c r="Z794" s="2845"/>
      <c r="AA794" s="2845"/>
      <c r="AB794" s="3065"/>
      <c r="AC794" s="2844">
        <f>AC771+AC777+AC783+AC784+AC790+AC791+AC792</f>
        <v>88067</v>
      </c>
      <c r="AD794" s="2845"/>
      <c r="AE794" s="2845"/>
      <c r="AF794" s="2845"/>
      <c r="AG794" s="3065"/>
      <c r="AH794" s="2844">
        <f>AH771+AH777+AH783+AH784+AH790+AH791+AH792</f>
        <v>190017</v>
      </c>
      <c r="AI794" s="2845"/>
      <c r="AJ794" s="2845"/>
      <c r="AK794" s="2845"/>
      <c r="AL794" s="2847"/>
      <c r="AM794" s="43"/>
      <c r="AN794" s="43"/>
      <c r="AO794" s="43"/>
    </row>
    <row r="795" spans="1:41" ht="13.5" customHeight="1">
      <c r="A795" s="43"/>
      <c r="B795" s="43"/>
      <c r="C795" s="82" t="s">
        <v>950</v>
      </c>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c r="AB795" s="78"/>
      <c r="AC795" s="78"/>
      <c r="AD795" s="78"/>
      <c r="AE795" s="78"/>
      <c r="AF795" s="43"/>
      <c r="AG795" s="43"/>
      <c r="AH795" s="43"/>
      <c r="AI795" s="43"/>
      <c r="AJ795" s="43"/>
      <c r="AK795" s="43"/>
      <c r="AM795" s="43"/>
      <c r="AN795" s="43"/>
      <c r="AO795" s="43"/>
    </row>
    <row r="796" spans="1:41" ht="12.6" customHeight="1">
      <c r="A796" s="43"/>
      <c r="B796" s="43"/>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43"/>
      <c r="AG796" s="43"/>
      <c r="AH796" s="43"/>
      <c r="AI796" s="43"/>
      <c r="AJ796" s="43"/>
      <c r="AK796" s="43"/>
      <c r="AL796" s="333"/>
      <c r="AM796" s="43"/>
      <c r="AN796" s="43"/>
      <c r="AO796" s="43"/>
    </row>
    <row r="797" spans="1:41" ht="12.6" customHeight="1">
      <c r="A797" s="43"/>
      <c r="B797" s="43"/>
      <c r="C797" s="298"/>
      <c r="D797" s="298"/>
      <c r="E797" s="298"/>
      <c r="F797" s="298"/>
      <c r="G797" s="298"/>
      <c r="H797" s="298"/>
      <c r="I797" s="298"/>
      <c r="J797" s="298"/>
      <c r="K797" s="298"/>
      <c r="L797" s="298"/>
      <c r="M797" s="298"/>
      <c r="N797" s="298"/>
      <c r="O797" s="298"/>
      <c r="P797" s="298"/>
      <c r="Q797" s="298"/>
      <c r="R797" s="298"/>
      <c r="S797" s="298"/>
      <c r="T797" s="298"/>
      <c r="U797" s="298"/>
      <c r="V797" s="298"/>
      <c r="W797" s="298"/>
      <c r="X797" s="298"/>
      <c r="Y797" s="298"/>
      <c r="Z797" s="298"/>
      <c r="AA797" s="298"/>
      <c r="AB797" s="298"/>
      <c r="AC797" s="298"/>
      <c r="AD797" s="298"/>
      <c r="AE797" s="298"/>
      <c r="AF797" s="43"/>
      <c r="AG797" s="43"/>
      <c r="AH797" s="43"/>
      <c r="AI797" s="43"/>
      <c r="AJ797" s="43"/>
      <c r="AK797" s="43"/>
      <c r="AL797" s="333"/>
      <c r="AM797" s="43"/>
      <c r="AN797" s="43"/>
      <c r="AO797" s="43"/>
    </row>
    <row r="798" spans="1:41" ht="16.5" customHeight="1">
      <c r="A798" s="202" t="s">
        <v>1829</v>
      </c>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c r="AN798" s="43"/>
      <c r="AO798" s="43"/>
    </row>
    <row r="799" spans="1:41" ht="13.5" customHeight="1">
      <c r="A799" s="74"/>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333"/>
      <c r="AJ799" s="43"/>
      <c r="AK799" s="43"/>
      <c r="AL799" s="43"/>
      <c r="AM799" s="43"/>
      <c r="AN799" s="333" t="s">
        <v>2122</v>
      </c>
      <c r="AO799" s="43"/>
    </row>
    <row r="800" spans="1:41" ht="13.5" customHeight="1" thickBot="1">
      <c r="A800" s="43"/>
      <c r="B800" s="43"/>
      <c r="C800" s="329"/>
      <c r="D800" s="329"/>
      <c r="E800" s="329"/>
      <c r="F800" s="329"/>
      <c r="G800" s="329"/>
      <c r="H800" s="329"/>
      <c r="I800" s="329"/>
      <c r="J800" s="288"/>
      <c r="K800" s="288"/>
      <c r="L800" s="288"/>
      <c r="M800" s="288"/>
      <c r="N800" s="288"/>
      <c r="O800" s="288"/>
      <c r="P800" s="288"/>
      <c r="Q800" s="288"/>
      <c r="R800" s="288"/>
      <c r="S800" s="288"/>
      <c r="T800" s="288"/>
      <c r="U800" s="282"/>
      <c r="V800" s="282"/>
      <c r="W800" s="282"/>
      <c r="X800" s="43"/>
      <c r="Y800" s="43"/>
      <c r="Z800" s="43"/>
      <c r="AA800" s="43"/>
      <c r="AB800" s="43"/>
      <c r="AC800" s="43"/>
      <c r="AD800" s="43"/>
      <c r="AE800" s="43"/>
      <c r="AF800" s="43"/>
      <c r="AG800" s="43"/>
      <c r="AH800" s="43"/>
      <c r="AI800" s="333"/>
      <c r="AJ800" s="43"/>
      <c r="AK800" s="43"/>
      <c r="AL800" s="43"/>
      <c r="AM800" s="333"/>
      <c r="AN800" s="109" t="s">
        <v>1846</v>
      </c>
      <c r="AO800" s="44"/>
    </row>
    <row r="801" spans="1:41" ht="13.5" customHeight="1">
      <c r="A801" s="43"/>
      <c r="B801" s="293"/>
      <c r="C801" s="3185" t="s">
        <v>2066</v>
      </c>
      <c r="D801" s="3186"/>
      <c r="E801" s="3186"/>
      <c r="F801" s="3186"/>
      <c r="G801" s="3186"/>
      <c r="H801" s="3186"/>
      <c r="I801" s="3187"/>
      <c r="J801" s="3134" t="s">
        <v>1</v>
      </c>
      <c r="K801" s="3117"/>
      <c r="L801" s="3117"/>
      <c r="M801" s="3117"/>
      <c r="N801" s="3117"/>
      <c r="O801" s="3135"/>
      <c r="P801" s="3134" t="s">
        <v>3490</v>
      </c>
      <c r="Q801" s="3117"/>
      <c r="R801" s="3117"/>
      <c r="S801" s="3117"/>
      <c r="T801" s="3135"/>
      <c r="U801" s="3134" t="s">
        <v>3491</v>
      </c>
      <c r="V801" s="3117"/>
      <c r="W801" s="3117"/>
      <c r="X801" s="3117"/>
      <c r="Y801" s="3135"/>
      <c r="Z801" s="3134" t="s">
        <v>2539</v>
      </c>
      <c r="AA801" s="3117"/>
      <c r="AB801" s="3117"/>
      <c r="AC801" s="3117"/>
      <c r="AD801" s="3135"/>
      <c r="AE801" s="3134" t="s">
        <v>2541</v>
      </c>
      <c r="AF801" s="3117"/>
      <c r="AG801" s="3117"/>
      <c r="AH801" s="3117"/>
      <c r="AI801" s="3117"/>
      <c r="AJ801" s="3134" t="s">
        <v>961</v>
      </c>
      <c r="AK801" s="3117"/>
      <c r="AL801" s="3117"/>
      <c r="AM801" s="3117"/>
      <c r="AN801" s="3172"/>
      <c r="AO801" s="292"/>
    </row>
    <row r="802" spans="1:41" ht="13.5" customHeight="1">
      <c r="A802" s="43"/>
      <c r="B802" s="293"/>
      <c r="C802" s="3188"/>
      <c r="D802" s="3189"/>
      <c r="E802" s="3189"/>
      <c r="F802" s="3189"/>
      <c r="G802" s="3189"/>
      <c r="H802" s="3189"/>
      <c r="I802" s="3190"/>
      <c r="J802" s="3152" t="s">
        <v>29</v>
      </c>
      <c r="K802" s="3153"/>
      <c r="L802" s="3154"/>
      <c r="M802" s="3152" t="s">
        <v>930</v>
      </c>
      <c r="N802" s="3153"/>
      <c r="O802" s="3154"/>
      <c r="P802" s="3152" t="s">
        <v>29</v>
      </c>
      <c r="Q802" s="3154"/>
      <c r="R802" s="3152" t="s">
        <v>930</v>
      </c>
      <c r="S802" s="3153"/>
      <c r="T802" s="3154"/>
      <c r="U802" s="3152" t="s">
        <v>29</v>
      </c>
      <c r="V802" s="3154"/>
      <c r="W802" s="3152" t="s">
        <v>930</v>
      </c>
      <c r="X802" s="3153"/>
      <c r="Y802" s="3154"/>
      <c r="Z802" s="3152" t="s">
        <v>29</v>
      </c>
      <c r="AA802" s="3154"/>
      <c r="AB802" s="3152" t="s">
        <v>930</v>
      </c>
      <c r="AC802" s="3153"/>
      <c r="AD802" s="3154"/>
      <c r="AE802" s="3152" t="s">
        <v>29</v>
      </c>
      <c r="AF802" s="3154"/>
      <c r="AG802" s="3152" t="s">
        <v>930</v>
      </c>
      <c r="AH802" s="3153"/>
      <c r="AI802" s="3154"/>
      <c r="AJ802" s="3152" t="s">
        <v>29</v>
      </c>
      <c r="AK802" s="3154"/>
      <c r="AL802" s="3152" t="s">
        <v>930</v>
      </c>
      <c r="AM802" s="3153"/>
      <c r="AN802" s="3173"/>
      <c r="AO802" s="284"/>
    </row>
    <row r="803" spans="1:41" ht="13.5" customHeight="1">
      <c r="A803" s="43"/>
      <c r="B803" s="293"/>
      <c r="C803" s="3166" t="s">
        <v>2535</v>
      </c>
      <c r="D803" s="3167"/>
      <c r="E803" s="3167"/>
      <c r="F803" s="3167"/>
      <c r="G803" s="3167"/>
      <c r="H803" s="3167"/>
      <c r="I803" s="3168"/>
      <c r="J803" s="3191">
        <v>1171</v>
      </c>
      <c r="K803" s="3167"/>
      <c r="L803" s="3168"/>
      <c r="M803" s="3191">
        <v>44175</v>
      </c>
      <c r="N803" s="3167"/>
      <c r="O803" s="3168"/>
      <c r="P803" s="3191">
        <v>438</v>
      </c>
      <c r="Q803" s="3168"/>
      <c r="R803" s="3191">
        <v>20568</v>
      </c>
      <c r="S803" s="3167"/>
      <c r="T803" s="3168"/>
      <c r="U803" s="3191">
        <v>319</v>
      </c>
      <c r="V803" s="3168"/>
      <c r="W803" s="3191">
        <v>7189</v>
      </c>
      <c r="X803" s="3167"/>
      <c r="Y803" s="3168"/>
      <c r="Z803" s="3191"/>
      <c r="AA803" s="3168"/>
      <c r="AB803" s="3191"/>
      <c r="AC803" s="3167"/>
      <c r="AD803" s="3168"/>
      <c r="AE803" s="3191"/>
      <c r="AF803" s="3168"/>
      <c r="AG803" s="3191"/>
      <c r="AH803" s="3167"/>
      <c r="AI803" s="3168"/>
      <c r="AJ803" s="3191">
        <v>74</v>
      </c>
      <c r="AK803" s="3168"/>
      <c r="AL803" s="3191">
        <v>1094</v>
      </c>
      <c r="AM803" s="3167"/>
      <c r="AN803" s="3192"/>
      <c r="AO803" s="282"/>
    </row>
    <row r="804" spans="1:41" ht="13.5" customHeight="1">
      <c r="A804" s="43"/>
      <c r="B804" s="293"/>
      <c r="C804" s="3163" t="s">
        <v>2536</v>
      </c>
      <c r="D804" s="3164"/>
      <c r="E804" s="3164"/>
      <c r="F804" s="3164"/>
      <c r="G804" s="3164"/>
      <c r="H804" s="3164"/>
      <c r="I804" s="3165"/>
      <c r="J804" s="3181">
        <v>1083</v>
      </c>
      <c r="K804" s="3164"/>
      <c r="L804" s="3165"/>
      <c r="M804" s="3181">
        <v>31266</v>
      </c>
      <c r="N804" s="3164"/>
      <c r="O804" s="3165"/>
      <c r="P804" s="3181">
        <v>417</v>
      </c>
      <c r="Q804" s="3165"/>
      <c r="R804" s="3181">
        <v>7614</v>
      </c>
      <c r="S804" s="3164"/>
      <c r="T804" s="3165"/>
      <c r="U804" s="3181">
        <v>295</v>
      </c>
      <c r="V804" s="3165"/>
      <c r="W804" s="3181">
        <v>6544</v>
      </c>
      <c r="X804" s="3164"/>
      <c r="Y804" s="3165"/>
      <c r="Z804" s="3181"/>
      <c r="AA804" s="3165"/>
      <c r="AB804" s="3181"/>
      <c r="AC804" s="3164"/>
      <c r="AD804" s="3165"/>
      <c r="AE804" s="3181"/>
      <c r="AF804" s="3165"/>
      <c r="AG804" s="3181"/>
      <c r="AH804" s="3164"/>
      <c r="AI804" s="3165"/>
      <c r="AJ804" s="3181">
        <v>56</v>
      </c>
      <c r="AK804" s="3165"/>
      <c r="AL804" s="3181">
        <v>814</v>
      </c>
      <c r="AM804" s="3164"/>
      <c r="AN804" s="3199"/>
      <c r="AO804" s="282"/>
    </row>
    <row r="805" spans="1:41" ht="13.5" customHeight="1">
      <c r="A805" s="43"/>
      <c r="B805" s="293"/>
      <c r="C805" s="3163" t="s">
        <v>3156</v>
      </c>
      <c r="D805" s="3164"/>
      <c r="E805" s="3164"/>
      <c r="F805" s="3164"/>
      <c r="G805" s="3164"/>
      <c r="H805" s="3164"/>
      <c r="I805" s="3165"/>
      <c r="J805" s="3181">
        <v>880</v>
      </c>
      <c r="K805" s="3164"/>
      <c r="L805" s="3165"/>
      <c r="M805" s="3181">
        <v>33035</v>
      </c>
      <c r="N805" s="3164"/>
      <c r="O805" s="3165"/>
      <c r="P805" s="3181">
        <v>312</v>
      </c>
      <c r="Q805" s="3165"/>
      <c r="R805" s="3181">
        <v>14043</v>
      </c>
      <c r="S805" s="3164"/>
      <c r="T805" s="3165"/>
      <c r="U805" s="3181">
        <v>222</v>
      </c>
      <c r="V805" s="3165"/>
      <c r="W805" s="3181">
        <v>3648</v>
      </c>
      <c r="X805" s="3164"/>
      <c r="Y805" s="3165"/>
      <c r="Z805" s="3181"/>
      <c r="AA805" s="3165"/>
      <c r="AB805" s="3181"/>
      <c r="AC805" s="3164"/>
      <c r="AD805" s="3165"/>
      <c r="AE805" s="3181"/>
      <c r="AF805" s="3165"/>
      <c r="AG805" s="3181"/>
      <c r="AH805" s="3164"/>
      <c r="AI805" s="3165"/>
      <c r="AJ805" s="3181">
        <v>43</v>
      </c>
      <c r="AK805" s="3165"/>
      <c r="AL805" s="3181">
        <v>558</v>
      </c>
      <c r="AM805" s="3164"/>
      <c r="AN805" s="3199"/>
      <c r="AO805" s="282"/>
    </row>
    <row r="806" spans="1:41" ht="13.5" customHeight="1">
      <c r="A806" s="43"/>
      <c r="B806" s="293"/>
      <c r="C806" s="3163" t="s">
        <v>2537</v>
      </c>
      <c r="D806" s="3164"/>
      <c r="E806" s="3164"/>
      <c r="F806" s="3164"/>
      <c r="G806" s="3164"/>
      <c r="H806" s="3164"/>
      <c r="I806" s="3165"/>
      <c r="J806" s="3182">
        <v>657</v>
      </c>
      <c r="K806" s="3182"/>
      <c r="L806" s="3182"/>
      <c r="M806" s="3182">
        <v>20114</v>
      </c>
      <c r="N806" s="3182"/>
      <c r="O806" s="3182"/>
      <c r="P806" s="3181">
        <v>227</v>
      </c>
      <c r="Q806" s="3165"/>
      <c r="R806" s="3181">
        <v>11489</v>
      </c>
      <c r="S806" s="3164"/>
      <c r="T806" s="3165"/>
      <c r="U806" s="3181">
        <v>146</v>
      </c>
      <c r="V806" s="3165"/>
      <c r="W806" s="3181">
        <v>1850</v>
      </c>
      <c r="X806" s="3164"/>
      <c r="Y806" s="3165"/>
      <c r="Z806" s="3181">
        <v>119</v>
      </c>
      <c r="AA806" s="3165"/>
      <c r="AB806" s="3181">
        <v>2622</v>
      </c>
      <c r="AC806" s="3164"/>
      <c r="AD806" s="3165"/>
      <c r="AE806" s="3181">
        <v>1</v>
      </c>
      <c r="AF806" s="3165"/>
      <c r="AG806" s="3181">
        <v>15</v>
      </c>
      <c r="AH806" s="3164"/>
      <c r="AI806" s="3165"/>
      <c r="AJ806" s="3181">
        <v>78</v>
      </c>
      <c r="AK806" s="3165"/>
      <c r="AL806" s="3181">
        <v>1507</v>
      </c>
      <c r="AM806" s="3164"/>
      <c r="AN806" s="3199"/>
      <c r="AO806" s="282"/>
    </row>
    <row r="807" spans="1:41" ht="13.5" customHeight="1" thickBot="1">
      <c r="A807" s="43"/>
      <c r="B807" s="293"/>
      <c r="C807" s="3200" t="s">
        <v>2538</v>
      </c>
      <c r="D807" s="3197"/>
      <c r="E807" s="3197"/>
      <c r="F807" s="3197"/>
      <c r="G807" s="3197"/>
      <c r="H807" s="3197"/>
      <c r="I807" s="3184"/>
      <c r="J807" s="3183">
        <v>848</v>
      </c>
      <c r="K807" s="3197"/>
      <c r="L807" s="3184"/>
      <c r="M807" s="3183">
        <v>29251</v>
      </c>
      <c r="N807" s="3197"/>
      <c r="O807" s="3184"/>
      <c r="P807" s="3183">
        <v>311</v>
      </c>
      <c r="Q807" s="3184"/>
      <c r="R807" s="3183">
        <v>16399</v>
      </c>
      <c r="S807" s="3197"/>
      <c r="T807" s="3184"/>
      <c r="U807" s="3183">
        <v>154</v>
      </c>
      <c r="V807" s="3184"/>
      <c r="W807" s="3183">
        <v>2719</v>
      </c>
      <c r="X807" s="3197"/>
      <c r="Y807" s="3184"/>
      <c r="Z807" s="3183">
        <v>50</v>
      </c>
      <c r="AA807" s="3184"/>
      <c r="AB807" s="3183">
        <v>1245</v>
      </c>
      <c r="AC807" s="3197"/>
      <c r="AD807" s="3184"/>
      <c r="AE807" s="3183">
        <v>11</v>
      </c>
      <c r="AF807" s="3184"/>
      <c r="AG807" s="3183">
        <v>192</v>
      </c>
      <c r="AH807" s="3197"/>
      <c r="AI807" s="3184"/>
      <c r="AJ807" s="3183">
        <v>8</v>
      </c>
      <c r="AK807" s="3184"/>
      <c r="AL807" s="3183">
        <v>66</v>
      </c>
      <c r="AM807" s="3197"/>
      <c r="AN807" s="3198"/>
      <c r="AO807" s="43"/>
    </row>
    <row r="808" spans="1:41" ht="11.45" customHeight="1" thickBot="1">
      <c r="A808" s="43"/>
      <c r="B808" s="43"/>
      <c r="C808" s="43"/>
      <c r="D808" s="282"/>
      <c r="E808" s="282"/>
      <c r="F808" s="282"/>
      <c r="G808" s="282"/>
      <c r="H808" s="282"/>
      <c r="I808" s="282"/>
      <c r="J808" s="282"/>
      <c r="K808" s="282"/>
      <c r="L808" s="282"/>
      <c r="M808" s="282"/>
      <c r="N808" s="282"/>
      <c r="O808" s="282"/>
      <c r="P808" s="282"/>
      <c r="Q808" s="43"/>
      <c r="R808" s="43"/>
      <c r="S808" s="43"/>
      <c r="T808" s="43"/>
      <c r="U808" s="43"/>
      <c r="V808" s="79"/>
      <c r="W808" s="79"/>
      <c r="X808" s="43"/>
      <c r="Y808" s="43"/>
      <c r="Z808" s="43"/>
      <c r="AA808" s="43"/>
      <c r="AB808" s="43"/>
      <c r="AC808" s="43"/>
      <c r="AD808" s="43"/>
      <c r="AE808" s="43"/>
      <c r="AF808" s="43"/>
      <c r="AG808" s="43"/>
      <c r="AH808" s="43"/>
      <c r="AI808" s="43"/>
      <c r="AJ808" s="43"/>
      <c r="AK808" s="43"/>
      <c r="AL808" s="43"/>
      <c r="AM808" s="43"/>
      <c r="AN808" s="43"/>
      <c r="AO808" s="43"/>
    </row>
    <row r="809" spans="1:41" ht="13.5" customHeight="1">
      <c r="A809" s="43"/>
      <c r="B809" s="43"/>
      <c r="C809" s="3185" t="s">
        <v>2066</v>
      </c>
      <c r="D809" s="3186"/>
      <c r="E809" s="3186"/>
      <c r="F809" s="3186"/>
      <c r="G809" s="3186"/>
      <c r="H809" s="3186"/>
      <c r="I809" s="3187"/>
      <c r="J809" s="3134" t="s">
        <v>2540</v>
      </c>
      <c r="K809" s="3117"/>
      <c r="L809" s="3117"/>
      <c r="M809" s="3117"/>
      <c r="N809" s="3135"/>
      <c r="O809" s="3134" t="s">
        <v>962</v>
      </c>
      <c r="P809" s="3117"/>
      <c r="Q809" s="3117"/>
      <c r="R809" s="3117"/>
      <c r="S809" s="3135"/>
      <c r="T809" s="3134" t="s">
        <v>963</v>
      </c>
      <c r="U809" s="3117"/>
      <c r="V809" s="3117"/>
      <c r="W809" s="3117"/>
      <c r="X809" s="3117"/>
      <c r="Y809" s="3134" t="s">
        <v>964</v>
      </c>
      <c r="Z809" s="3117"/>
      <c r="AA809" s="3117"/>
      <c r="AB809" s="3117"/>
      <c r="AC809" s="3172"/>
      <c r="AD809" s="43"/>
      <c r="AE809" s="43"/>
      <c r="AF809" s="43"/>
      <c r="AG809" s="43"/>
      <c r="AH809" s="43"/>
      <c r="AI809" s="43"/>
      <c r="AJ809" s="43"/>
      <c r="AK809" s="43"/>
      <c r="AL809" s="43"/>
      <c r="AM809" s="43"/>
      <c r="AN809" s="43"/>
      <c r="AO809" s="43"/>
    </row>
    <row r="810" spans="1:41" ht="13.5" customHeight="1">
      <c r="A810" s="43"/>
      <c r="B810" s="43"/>
      <c r="C810" s="3188"/>
      <c r="D810" s="3189"/>
      <c r="E810" s="3189"/>
      <c r="F810" s="3189"/>
      <c r="G810" s="3189"/>
      <c r="H810" s="3189"/>
      <c r="I810" s="3190"/>
      <c r="J810" s="3152" t="s">
        <v>29</v>
      </c>
      <c r="K810" s="3154"/>
      <c r="L810" s="3152" t="s">
        <v>930</v>
      </c>
      <c r="M810" s="3153"/>
      <c r="N810" s="3154"/>
      <c r="O810" s="3152" t="s">
        <v>29</v>
      </c>
      <c r="P810" s="3154"/>
      <c r="Q810" s="3152" t="s">
        <v>930</v>
      </c>
      <c r="R810" s="3153"/>
      <c r="S810" s="3154"/>
      <c r="T810" s="3122" t="s">
        <v>29</v>
      </c>
      <c r="U810" s="3124"/>
      <c r="V810" s="3152" t="s">
        <v>930</v>
      </c>
      <c r="W810" s="3153"/>
      <c r="X810" s="3153"/>
      <c r="Y810" s="3152" t="s">
        <v>29</v>
      </c>
      <c r="Z810" s="3154"/>
      <c r="AA810" s="3152" t="s">
        <v>930</v>
      </c>
      <c r="AB810" s="3153"/>
      <c r="AC810" s="3173"/>
      <c r="AD810" s="43"/>
      <c r="AE810" s="43"/>
      <c r="AF810" s="43"/>
      <c r="AG810" s="43"/>
      <c r="AH810" s="43"/>
      <c r="AI810" s="43"/>
      <c r="AJ810" s="43"/>
      <c r="AK810" s="43"/>
      <c r="AL810" s="43"/>
      <c r="AM810" s="43"/>
      <c r="AN810" s="43"/>
      <c r="AO810" s="43"/>
    </row>
    <row r="811" spans="1:41" ht="13.5" customHeight="1">
      <c r="A811" s="43"/>
      <c r="B811" s="43"/>
      <c r="C811" s="3166" t="s">
        <v>2535</v>
      </c>
      <c r="D811" s="3167"/>
      <c r="E811" s="3167"/>
      <c r="F811" s="3167"/>
      <c r="G811" s="3167"/>
      <c r="H811" s="3167"/>
      <c r="I811" s="3168"/>
      <c r="J811" s="3169">
        <v>72</v>
      </c>
      <c r="K811" s="3170"/>
      <c r="L811" s="3169">
        <v>1181</v>
      </c>
      <c r="M811" s="3171"/>
      <c r="N811" s="3170"/>
      <c r="O811" s="3169">
        <v>116</v>
      </c>
      <c r="P811" s="3170"/>
      <c r="Q811" s="3169">
        <v>11023</v>
      </c>
      <c r="R811" s="3171"/>
      <c r="S811" s="3170"/>
      <c r="T811" s="3169">
        <v>60</v>
      </c>
      <c r="U811" s="3170"/>
      <c r="V811" s="3169">
        <v>1507</v>
      </c>
      <c r="W811" s="3171"/>
      <c r="X811" s="3171"/>
      <c r="Y811" s="3169">
        <v>92</v>
      </c>
      <c r="Z811" s="3170"/>
      <c r="AA811" s="3169">
        <v>1613</v>
      </c>
      <c r="AB811" s="3171"/>
      <c r="AC811" s="3180"/>
      <c r="AD811" s="43"/>
      <c r="AE811" s="43"/>
      <c r="AF811" s="43"/>
      <c r="AG811" s="43"/>
      <c r="AH811" s="43"/>
      <c r="AI811" s="43"/>
      <c r="AJ811" s="43"/>
      <c r="AK811" s="43"/>
      <c r="AL811" s="43"/>
      <c r="AM811" s="43"/>
      <c r="AN811" s="43"/>
      <c r="AO811" s="43"/>
    </row>
    <row r="812" spans="1:41" ht="13.5" customHeight="1">
      <c r="A812" s="43"/>
      <c r="B812" s="43"/>
      <c r="C812" s="3163" t="s">
        <v>2536</v>
      </c>
      <c r="D812" s="3164"/>
      <c r="E812" s="3164"/>
      <c r="F812" s="3164"/>
      <c r="G812" s="3164"/>
      <c r="H812" s="3164"/>
      <c r="I812" s="3165"/>
      <c r="J812" s="3177">
        <v>76</v>
      </c>
      <c r="K812" s="3178"/>
      <c r="L812" s="3177">
        <v>1569</v>
      </c>
      <c r="M812" s="3140"/>
      <c r="N812" s="3178"/>
      <c r="O812" s="3177">
        <v>107</v>
      </c>
      <c r="P812" s="3178"/>
      <c r="Q812" s="3177">
        <v>12288</v>
      </c>
      <c r="R812" s="3140"/>
      <c r="S812" s="3178"/>
      <c r="T812" s="3177">
        <v>60</v>
      </c>
      <c r="U812" s="3178"/>
      <c r="V812" s="3177">
        <v>971</v>
      </c>
      <c r="W812" s="3140"/>
      <c r="X812" s="3140"/>
      <c r="Y812" s="3177">
        <v>72</v>
      </c>
      <c r="Z812" s="3178"/>
      <c r="AA812" s="3177">
        <v>1466</v>
      </c>
      <c r="AB812" s="3140"/>
      <c r="AC812" s="3179"/>
      <c r="AD812" s="43"/>
      <c r="AE812" s="43"/>
      <c r="AF812" s="43"/>
      <c r="AG812" s="43"/>
      <c r="AH812" s="43"/>
      <c r="AI812" s="43"/>
      <c r="AJ812" s="43"/>
      <c r="AK812" s="43"/>
      <c r="AL812" s="43"/>
      <c r="AM812" s="43"/>
      <c r="AN812" s="43"/>
      <c r="AO812" s="43"/>
    </row>
    <row r="813" spans="1:41" ht="13.5" customHeight="1">
      <c r="A813" s="43"/>
      <c r="B813" s="43"/>
      <c r="C813" s="3163" t="s">
        <v>3156</v>
      </c>
      <c r="D813" s="3164"/>
      <c r="E813" s="3164"/>
      <c r="F813" s="3164"/>
      <c r="G813" s="3164"/>
      <c r="H813" s="3164"/>
      <c r="I813" s="3165"/>
      <c r="J813" s="3177">
        <v>104</v>
      </c>
      <c r="K813" s="3178"/>
      <c r="L813" s="3177">
        <v>1588</v>
      </c>
      <c r="M813" s="3140"/>
      <c r="N813" s="3178"/>
      <c r="O813" s="3177">
        <v>114</v>
      </c>
      <c r="P813" s="3178"/>
      <c r="Q813" s="3177">
        <v>11361</v>
      </c>
      <c r="R813" s="3140"/>
      <c r="S813" s="3178"/>
      <c r="T813" s="3177">
        <v>40</v>
      </c>
      <c r="U813" s="3178"/>
      <c r="V813" s="3177">
        <v>725</v>
      </c>
      <c r="W813" s="3140"/>
      <c r="X813" s="3140"/>
      <c r="Y813" s="3177">
        <v>45</v>
      </c>
      <c r="Z813" s="3178"/>
      <c r="AA813" s="3177">
        <v>1112</v>
      </c>
      <c r="AB813" s="3140"/>
      <c r="AC813" s="3179"/>
      <c r="AD813" s="43"/>
      <c r="AE813" s="43"/>
      <c r="AF813" s="43"/>
      <c r="AG813" s="43"/>
      <c r="AH813" s="43"/>
      <c r="AI813" s="43"/>
      <c r="AJ813" s="43"/>
      <c r="AK813" s="43"/>
      <c r="AL813" s="43"/>
      <c r="AM813" s="43"/>
      <c r="AN813" s="43"/>
      <c r="AO813" s="43"/>
    </row>
    <row r="814" spans="1:41" ht="13.5" customHeight="1">
      <c r="A814" s="43"/>
      <c r="B814" s="43"/>
      <c r="C814" s="3163" t="s">
        <v>2537</v>
      </c>
      <c r="D814" s="3164"/>
      <c r="E814" s="3164"/>
      <c r="F814" s="3164"/>
      <c r="G814" s="3164"/>
      <c r="H814" s="3164"/>
      <c r="I814" s="3165"/>
      <c r="J814" s="3177">
        <v>47</v>
      </c>
      <c r="K814" s="3178"/>
      <c r="L814" s="3177">
        <v>666</v>
      </c>
      <c r="M814" s="3140"/>
      <c r="N814" s="3178"/>
      <c r="O814" s="3177">
        <v>25</v>
      </c>
      <c r="P814" s="3178"/>
      <c r="Q814" s="3177">
        <v>1928</v>
      </c>
      <c r="R814" s="3140"/>
      <c r="S814" s="3178"/>
      <c r="T814" s="3177">
        <v>0</v>
      </c>
      <c r="U814" s="3178"/>
      <c r="V814" s="3177">
        <v>0</v>
      </c>
      <c r="W814" s="3140"/>
      <c r="X814" s="3140"/>
      <c r="Y814" s="3177">
        <v>14</v>
      </c>
      <c r="Z814" s="3178"/>
      <c r="AA814" s="3177">
        <v>37</v>
      </c>
      <c r="AB814" s="3140"/>
      <c r="AC814" s="3179"/>
      <c r="AD814" s="43"/>
      <c r="AE814" s="43"/>
      <c r="AF814" s="43"/>
      <c r="AG814" s="43"/>
      <c r="AH814" s="43"/>
      <c r="AI814" s="43"/>
      <c r="AJ814" s="43"/>
      <c r="AK814" s="43"/>
      <c r="AL814" s="43"/>
      <c r="AM814" s="43"/>
      <c r="AN814" s="43"/>
      <c r="AO814" s="43"/>
    </row>
    <row r="815" spans="1:41" ht="13.5" customHeight="1" thickBot="1">
      <c r="A815" s="43"/>
      <c r="B815" s="43"/>
      <c r="C815" s="3200" t="s">
        <v>2538</v>
      </c>
      <c r="D815" s="3197"/>
      <c r="E815" s="3197"/>
      <c r="F815" s="3197"/>
      <c r="G815" s="3197"/>
      <c r="H815" s="3197"/>
      <c r="I815" s="3184"/>
      <c r="J815" s="3524">
        <v>66</v>
      </c>
      <c r="K815" s="3525"/>
      <c r="L815" s="3524">
        <v>732</v>
      </c>
      <c r="M815" s="3526"/>
      <c r="N815" s="3525"/>
      <c r="O815" s="3524">
        <v>108</v>
      </c>
      <c r="P815" s="3525"/>
      <c r="Q815" s="3524">
        <v>7561</v>
      </c>
      <c r="R815" s="3526"/>
      <c r="S815" s="3525"/>
      <c r="T815" s="3524">
        <v>1</v>
      </c>
      <c r="U815" s="3525"/>
      <c r="V815" s="3524">
        <v>20</v>
      </c>
      <c r="W815" s="3526"/>
      <c r="X815" s="3526"/>
      <c r="Y815" s="3524">
        <v>139</v>
      </c>
      <c r="Z815" s="3525"/>
      <c r="AA815" s="3524">
        <v>317</v>
      </c>
      <c r="AB815" s="3526"/>
      <c r="AC815" s="3527"/>
      <c r="AD815" s="43"/>
      <c r="AE815" s="43"/>
      <c r="AF815" s="43"/>
      <c r="AG815" s="43"/>
      <c r="AH815" s="43"/>
      <c r="AI815" s="43"/>
      <c r="AJ815" s="43"/>
      <c r="AK815" s="43"/>
      <c r="AL815" s="43"/>
      <c r="AM815" s="43"/>
      <c r="AN815" s="43"/>
      <c r="AO815" s="43"/>
    </row>
    <row r="816" spans="1:41" ht="13.5" customHeight="1">
      <c r="A816" s="43"/>
      <c r="B816" s="43"/>
      <c r="C816" s="82" t="s">
        <v>2824</v>
      </c>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D816" s="43"/>
      <c r="AE816" s="43"/>
      <c r="AF816" s="43"/>
      <c r="AG816" s="43"/>
      <c r="AH816" s="43"/>
      <c r="AI816" s="333"/>
      <c r="AJ816" s="43"/>
      <c r="AK816" s="43"/>
      <c r="AL816" s="43"/>
      <c r="AM816" s="43"/>
      <c r="AN816" s="43"/>
      <c r="AO816" s="43"/>
    </row>
    <row r="817" spans="1:41" ht="12.6"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333"/>
      <c r="AD817" s="43"/>
      <c r="AE817" s="43"/>
      <c r="AF817" s="43"/>
      <c r="AG817" s="43"/>
      <c r="AH817" s="43"/>
      <c r="AI817" s="333"/>
      <c r="AJ817" s="43"/>
      <c r="AK817" s="43"/>
      <c r="AL817" s="43"/>
      <c r="AM817" s="43"/>
      <c r="AN817" s="43"/>
      <c r="AO817" s="43"/>
    </row>
    <row r="818" spans="1:41" ht="13.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333"/>
      <c r="Y818" s="43"/>
      <c r="Z818" s="43"/>
      <c r="AA818" s="43"/>
      <c r="AB818" s="43"/>
      <c r="AC818" s="43"/>
      <c r="AD818" s="43"/>
      <c r="AE818" s="43"/>
      <c r="AF818" s="43"/>
      <c r="AG818" s="43"/>
      <c r="AH818" s="43"/>
      <c r="AI818" s="43"/>
      <c r="AJ818" s="43"/>
      <c r="AK818" s="43"/>
      <c r="AL818" s="43"/>
      <c r="AM818" s="43"/>
      <c r="AN818" s="43"/>
      <c r="AO818" s="43"/>
    </row>
    <row r="819" spans="1:41" ht="16.5" customHeight="1" thickBot="1">
      <c r="A819" s="3506" t="s">
        <v>1830</v>
      </c>
      <c r="B819" s="3506"/>
      <c r="C819" s="3506"/>
      <c r="D819" s="3506"/>
      <c r="E819" s="3506"/>
      <c r="F819" s="3506"/>
      <c r="G819" s="3506"/>
      <c r="H819" s="3506"/>
      <c r="I819" s="3506"/>
      <c r="J819" s="3506"/>
      <c r="K819" s="3506"/>
      <c r="L819" s="3506"/>
      <c r="M819" s="3506"/>
      <c r="N819" s="3506"/>
      <c r="O819" s="3506"/>
      <c r="P819" s="3506"/>
      <c r="Q819" s="3506"/>
      <c r="R819" s="3506"/>
      <c r="S819" s="3506"/>
      <c r="T819" s="3506"/>
      <c r="U819" s="3506"/>
      <c r="V819" s="3506"/>
      <c r="W819" s="3506"/>
      <c r="X819" s="3506"/>
      <c r="Y819" s="3506"/>
      <c r="Z819" s="3506"/>
      <c r="AA819" s="3506"/>
      <c r="AB819" s="43"/>
      <c r="AC819" s="43"/>
      <c r="AD819" s="43"/>
      <c r="AE819" s="43"/>
      <c r="AF819" s="43"/>
      <c r="AG819" s="43"/>
      <c r="AH819" s="43"/>
      <c r="AI819" s="43"/>
      <c r="AJ819" s="43"/>
      <c r="AK819" s="43"/>
      <c r="AL819" s="43"/>
      <c r="AM819" s="43"/>
      <c r="AN819" s="43"/>
      <c r="AO819" s="43"/>
    </row>
    <row r="820" spans="1:41" ht="12.6" hidden="1" customHeight="1">
      <c r="A820" s="46"/>
      <c r="B820" s="46"/>
      <c r="C820" s="46"/>
      <c r="D820" s="46"/>
      <c r="E820" s="46"/>
      <c r="F820" s="46"/>
      <c r="G820" s="46"/>
      <c r="H820" s="46"/>
      <c r="I820" s="46"/>
      <c r="J820" s="46"/>
      <c r="K820" s="46"/>
      <c r="L820" s="46"/>
      <c r="M820" s="46"/>
      <c r="N820" s="46"/>
      <c r="O820" s="46"/>
      <c r="P820" s="46"/>
      <c r="Q820" s="333" t="s">
        <v>2122</v>
      </c>
      <c r="R820" s="333"/>
      <c r="S820" s="46"/>
      <c r="T820" s="46"/>
      <c r="U820" s="46"/>
      <c r="V820" s="46"/>
      <c r="W820" s="46"/>
      <c r="X820" s="46"/>
      <c r="Y820" s="43"/>
      <c r="Z820" s="46"/>
      <c r="AA820" s="46"/>
      <c r="AB820" s="43"/>
      <c r="AC820" s="43"/>
      <c r="AD820" s="43"/>
      <c r="AE820" s="43"/>
      <c r="AF820" s="43"/>
      <c r="AG820" s="43"/>
      <c r="AH820" s="43"/>
      <c r="AI820" s="43"/>
      <c r="AJ820" s="43"/>
      <c r="AK820" s="43"/>
      <c r="AL820" s="43"/>
      <c r="AM820" s="43"/>
      <c r="AN820" s="43"/>
      <c r="AO820" s="43"/>
    </row>
    <row r="821" spans="1:41" ht="12.6" hidden="1" customHeight="1" thickBot="1">
      <c r="A821" s="43"/>
      <c r="B821" s="43"/>
      <c r="C821" s="288"/>
      <c r="D821" s="288"/>
      <c r="E821" s="288"/>
      <c r="F821" s="288"/>
      <c r="G821" s="288"/>
      <c r="H821" s="290"/>
      <c r="I821" s="290"/>
      <c r="J821" s="43"/>
      <c r="K821" s="43"/>
      <c r="L821" s="43"/>
      <c r="M821" s="43"/>
      <c r="N821" s="43"/>
      <c r="O821" s="43"/>
      <c r="P821" s="43"/>
      <c r="Q821" s="109" t="s">
        <v>1731</v>
      </c>
      <c r="R821" s="333"/>
      <c r="S821" s="43"/>
      <c r="T821" s="43"/>
      <c r="U821" s="43"/>
      <c r="V821" s="43"/>
      <c r="W821" s="43"/>
      <c r="X821" s="43"/>
      <c r="Y821" s="43"/>
      <c r="Z821" s="43"/>
      <c r="AA821" s="43"/>
      <c r="AB821" s="43"/>
      <c r="AC821" s="43"/>
      <c r="AD821" s="43"/>
      <c r="AE821" s="43"/>
      <c r="AF821" s="43"/>
      <c r="AG821" s="43"/>
      <c r="AH821" s="43"/>
      <c r="AI821" s="43"/>
      <c r="AJ821" s="43"/>
      <c r="AK821" s="43"/>
      <c r="AL821" s="43"/>
      <c r="AM821" s="43"/>
      <c r="AN821" s="43"/>
      <c r="AO821" s="43"/>
    </row>
    <row r="822" spans="1:41" ht="13.5" customHeight="1">
      <c r="A822" s="43"/>
      <c r="B822" s="288"/>
      <c r="C822" s="3128" t="s">
        <v>2066</v>
      </c>
      <c r="D822" s="3129"/>
      <c r="E822" s="3129"/>
      <c r="F822" s="3129"/>
      <c r="G822" s="3129"/>
      <c r="H822" s="3129"/>
      <c r="I822" s="3129"/>
      <c r="J822" s="3134" t="s">
        <v>2496</v>
      </c>
      <c r="K822" s="3117"/>
      <c r="L822" s="3117"/>
      <c r="M822" s="3117"/>
      <c r="N822" s="3117"/>
      <c r="O822" s="3117"/>
      <c r="P822" s="3117"/>
      <c r="Q822" s="3172"/>
      <c r="R822" s="43"/>
      <c r="S822" s="43"/>
      <c r="T822" s="43"/>
      <c r="U822" s="43"/>
      <c r="V822" s="43"/>
      <c r="W822" s="43"/>
      <c r="X822" s="43"/>
      <c r="Y822" s="43"/>
      <c r="Z822" s="43"/>
      <c r="AA822" s="43"/>
      <c r="AB822" s="43"/>
      <c r="AC822" s="43"/>
      <c r="AD822" s="43"/>
      <c r="AE822" s="43"/>
      <c r="AF822" s="43"/>
      <c r="AG822" s="43"/>
      <c r="AH822" s="43"/>
      <c r="AI822" s="43"/>
      <c r="AJ822" s="43"/>
      <c r="AK822" s="43"/>
      <c r="AL822" s="43"/>
      <c r="AM822" s="43"/>
      <c r="AN822" s="43"/>
      <c r="AO822" s="43"/>
    </row>
    <row r="823" spans="1:41" ht="13.5" customHeight="1">
      <c r="A823" s="43"/>
      <c r="B823" s="288"/>
      <c r="C823" s="3131"/>
      <c r="D823" s="3132"/>
      <c r="E823" s="3132"/>
      <c r="F823" s="3132"/>
      <c r="G823" s="3132"/>
      <c r="H823" s="3132"/>
      <c r="I823" s="3132"/>
      <c r="J823" s="3155" t="s">
        <v>965</v>
      </c>
      <c r="K823" s="3156"/>
      <c r="L823" s="3156"/>
      <c r="M823" s="3159"/>
      <c r="N823" s="3152" t="s">
        <v>698</v>
      </c>
      <c r="O823" s="3153"/>
      <c r="P823" s="3153"/>
      <c r="Q823" s="3173"/>
      <c r="R823" s="43"/>
      <c r="S823" s="43"/>
      <c r="T823" s="43"/>
      <c r="U823" s="43"/>
      <c r="V823" s="43"/>
      <c r="W823" s="43"/>
      <c r="X823" s="43"/>
      <c r="Y823" s="43"/>
      <c r="Z823" s="43"/>
      <c r="AA823" s="43"/>
      <c r="AB823" s="43"/>
      <c r="AC823" s="43"/>
      <c r="AD823" s="43"/>
      <c r="AE823" s="43"/>
      <c r="AF823" s="43"/>
      <c r="AG823" s="43"/>
      <c r="AH823" s="43"/>
      <c r="AI823" s="43"/>
      <c r="AJ823" s="43"/>
      <c r="AK823" s="43"/>
      <c r="AL823" s="43"/>
      <c r="AM823" s="43"/>
      <c r="AN823" s="43"/>
      <c r="AO823" s="43"/>
    </row>
    <row r="824" spans="1:41" ht="13.5" customHeight="1">
      <c r="A824" s="43"/>
      <c r="B824" s="288"/>
      <c r="C824" s="3166" t="s">
        <v>2535</v>
      </c>
      <c r="D824" s="3167"/>
      <c r="E824" s="3167"/>
      <c r="F824" s="3167"/>
      <c r="G824" s="3167"/>
      <c r="H824" s="3167"/>
      <c r="I824" s="3168"/>
      <c r="J824" s="3174">
        <v>33</v>
      </c>
      <c r="K824" s="3145"/>
      <c r="L824" s="3145"/>
      <c r="M824" s="3175"/>
      <c r="N824" s="3174">
        <v>780</v>
      </c>
      <c r="O824" s="3145"/>
      <c r="P824" s="3145"/>
      <c r="Q824" s="3176"/>
      <c r="R824" s="43"/>
      <c r="S824" s="43"/>
      <c r="T824" s="43"/>
      <c r="U824" s="43"/>
      <c r="V824" s="43"/>
      <c r="W824" s="43"/>
      <c r="X824" s="43"/>
      <c r="Y824" s="43"/>
      <c r="Z824" s="43"/>
      <c r="AA824" s="43"/>
      <c r="AB824" s="43"/>
      <c r="AC824" s="43"/>
      <c r="AD824" s="43"/>
      <c r="AE824" s="43"/>
      <c r="AF824" s="43"/>
      <c r="AG824" s="43"/>
      <c r="AH824" s="43"/>
      <c r="AI824" s="43"/>
      <c r="AJ824" s="43"/>
      <c r="AK824" s="43"/>
      <c r="AL824" s="43"/>
      <c r="AM824" s="43"/>
      <c r="AN824" s="43"/>
      <c r="AO824" s="43"/>
    </row>
    <row r="825" spans="1:41" ht="13.5" customHeight="1">
      <c r="A825" s="43"/>
      <c r="B825" s="288"/>
      <c r="C825" s="3163" t="s">
        <v>2536</v>
      </c>
      <c r="D825" s="3164"/>
      <c r="E825" s="3164"/>
      <c r="F825" s="3164"/>
      <c r="G825" s="3164"/>
      <c r="H825" s="3164"/>
      <c r="I825" s="3165"/>
      <c r="J825" s="3174">
        <v>32</v>
      </c>
      <c r="K825" s="3145"/>
      <c r="L825" s="3145"/>
      <c r="M825" s="3175"/>
      <c r="N825" s="3174">
        <v>747</v>
      </c>
      <c r="O825" s="3145"/>
      <c r="P825" s="3145"/>
      <c r="Q825" s="3176"/>
      <c r="R825" s="43"/>
      <c r="S825" s="43"/>
      <c r="T825" s="43"/>
      <c r="U825" s="43"/>
      <c r="V825" s="43"/>
      <c r="W825" s="43"/>
      <c r="X825" s="43"/>
      <c r="Y825" s="43"/>
      <c r="Z825" s="43"/>
      <c r="AA825" s="43"/>
      <c r="AB825" s="43"/>
      <c r="AC825" s="43"/>
      <c r="AD825" s="43"/>
      <c r="AE825" s="43"/>
      <c r="AF825" s="43"/>
      <c r="AG825" s="43"/>
      <c r="AH825" s="43"/>
      <c r="AI825" s="43"/>
      <c r="AJ825" s="43"/>
      <c r="AK825" s="43"/>
      <c r="AL825" s="43"/>
      <c r="AM825" s="43"/>
      <c r="AN825" s="43"/>
      <c r="AO825" s="43"/>
    </row>
    <row r="826" spans="1:41" ht="13.5" customHeight="1">
      <c r="A826" s="43"/>
      <c r="B826" s="288"/>
      <c r="C826" s="3163" t="s">
        <v>3156</v>
      </c>
      <c r="D826" s="3164"/>
      <c r="E826" s="3164"/>
      <c r="F826" s="3164"/>
      <c r="G826" s="3164"/>
      <c r="H826" s="3164"/>
      <c r="I826" s="3165"/>
      <c r="J826" s="3174">
        <v>32</v>
      </c>
      <c r="K826" s="3145"/>
      <c r="L826" s="3145"/>
      <c r="M826" s="3175"/>
      <c r="N826" s="3174">
        <v>697</v>
      </c>
      <c r="O826" s="3145"/>
      <c r="P826" s="3145"/>
      <c r="Q826" s="3176"/>
      <c r="R826" s="43"/>
      <c r="S826" s="43"/>
      <c r="T826" s="43"/>
      <c r="U826" s="43"/>
      <c r="V826" s="43"/>
      <c r="W826" s="43"/>
      <c r="X826" s="43"/>
      <c r="Y826" s="43"/>
      <c r="Z826" s="43"/>
      <c r="AA826" s="43"/>
      <c r="AB826" s="43"/>
      <c r="AC826" s="43"/>
      <c r="AD826" s="43"/>
      <c r="AE826" s="43"/>
      <c r="AF826" s="43"/>
      <c r="AG826" s="43"/>
      <c r="AH826" s="43"/>
      <c r="AI826" s="43"/>
      <c r="AJ826" s="43"/>
      <c r="AK826" s="43"/>
      <c r="AL826" s="43"/>
      <c r="AM826" s="43"/>
      <c r="AN826" s="43"/>
      <c r="AO826" s="43"/>
    </row>
    <row r="827" spans="1:41" ht="13.5" customHeight="1">
      <c r="A827" s="43"/>
      <c r="B827" s="288"/>
      <c r="C827" s="3163" t="s">
        <v>2537</v>
      </c>
      <c r="D827" s="3164"/>
      <c r="E827" s="3164"/>
      <c r="F827" s="3164"/>
      <c r="G827" s="3164"/>
      <c r="H827" s="3164"/>
      <c r="I827" s="3165"/>
      <c r="J827" s="3174">
        <v>24</v>
      </c>
      <c r="K827" s="3145"/>
      <c r="L827" s="3145"/>
      <c r="M827" s="3175"/>
      <c r="N827" s="3174">
        <v>466</v>
      </c>
      <c r="O827" s="3145"/>
      <c r="P827" s="3145"/>
      <c r="Q827" s="3176"/>
      <c r="R827" s="43"/>
      <c r="S827" s="43"/>
      <c r="T827" s="43"/>
      <c r="U827" s="43"/>
      <c r="V827" s="43"/>
      <c r="W827" s="43"/>
      <c r="X827" s="43"/>
      <c r="Y827" s="43"/>
      <c r="Z827" s="43"/>
      <c r="AA827" s="43"/>
      <c r="AB827" s="43"/>
      <c r="AC827" s="43"/>
      <c r="AD827" s="43"/>
      <c r="AE827" s="43"/>
      <c r="AF827" s="43"/>
      <c r="AG827" s="43"/>
      <c r="AH827" s="43"/>
      <c r="AI827" s="43"/>
      <c r="AJ827" s="43"/>
      <c r="AK827" s="43"/>
      <c r="AL827" s="43"/>
      <c r="AM827" s="43"/>
      <c r="AN827" s="43"/>
      <c r="AO827" s="43"/>
    </row>
    <row r="828" spans="1:41" ht="13.5" customHeight="1" thickBot="1">
      <c r="A828" s="43"/>
      <c r="B828" s="288"/>
      <c r="C828" s="3200" t="s">
        <v>2538</v>
      </c>
      <c r="D828" s="3197"/>
      <c r="E828" s="3197"/>
      <c r="F828" s="3197"/>
      <c r="G828" s="3197"/>
      <c r="H828" s="3197"/>
      <c r="I828" s="3184"/>
      <c r="J828" s="3520">
        <v>21</v>
      </c>
      <c r="K828" s="3521"/>
      <c r="L828" s="3521"/>
      <c r="M828" s="3522"/>
      <c r="N828" s="3520">
        <v>476</v>
      </c>
      <c r="O828" s="3521"/>
      <c r="P828" s="3521"/>
      <c r="Q828" s="3523"/>
      <c r="R828" s="43"/>
      <c r="S828" s="43"/>
      <c r="T828" s="43"/>
      <c r="U828" s="43"/>
      <c r="V828" s="43"/>
      <c r="W828" s="43"/>
      <c r="X828" s="43"/>
      <c r="Y828" s="43"/>
      <c r="Z828" s="43"/>
      <c r="AA828" s="43"/>
      <c r="AB828" s="43"/>
      <c r="AC828" s="43"/>
      <c r="AD828" s="43"/>
      <c r="AE828" s="43"/>
      <c r="AF828" s="43"/>
      <c r="AG828" s="43"/>
      <c r="AH828" s="43"/>
      <c r="AI828" s="43"/>
      <c r="AJ828" s="43"/>
      <c r="AK828" s="43"/>
      <c r="AL828" s="43"/>
      <c r="AM828" s="43"/>
      <c r="AN828" s="43"/>
      <c r="AO828" s="43"/>
    </row>
    <row r="829" spans="1:41" ht="13.5" customHeight="1">
      <c r="A829" s="43"/>
      <c r="B829" s="43"/>
      <c r="C829" s="82" t="s">
        <v>1362</v>
      </c>
      <c r="D829" s="43"/>
      <c r="E829" s="43"/>
      <c r="F829" s="43"/>
      <c r="G829" s="43"/>
      <c r="H829" s="43"/>
      <c r="I829" s="333"/>
      <c r="J829" s="43"/>
      <c r="K829" s="43"/>
      <c r="L829" s="43"/>
      <c r="M829" s="43"/>
      <c r="N829" s="43"/>
      <c r="O829" s="43"/>
      <c r="P829" s="43"/>
      <c r="R829" s="43"/>
      <c r="S829" s="43"/>
      <c r="T829" s="43"/>
      <c r="U829" s="43"/>
      <c r="V829" s="43"/>
      <c r="W829" s="43"/>
      <c r="X829" s="43"/>
      <c r="Y829" s="333"/>
      <c r="Z829" s="43"/>
      <c r="AA829" s="43"/>
      <c r="AB829" s="43"/>
      <c r="AC829" s="43"/>
      <c r="AD829" s="43"/>
      <c r="AE829" s="43"/>
      <c r="AF829" s="43"/>
      <c r="AG829" s="43"/>
      <c r="AH829" s="43"/>
      <c r="AI829" s="43"/>
      <c r="AJ829" s="43"/>
      <c r="AK829" s="43"/>
      <c r="AL829" s="43"/>
      <c r="AM829" s="43"/>
      <c r="AN829" s="43"/>
      <c r="AO829" s="43"/>
    </row>
    <row r="830" spans="1:41">
      <c r="A830" s="43"/>
      <c r="B830" s="43"/>
      <c r="C830" s="43"/>
      <c r="D830" s="43"/>
      <c r="E830" s="43"/>
      <c r="F830" s="43"/>
      <c r="G830" s="43"/>
      <c r="H830" s="43"/>
      <c r="I830" s="333"/>
      <c r="J830" s="43"/>
      <c r="K830" s="43"/>
      <c r="L830" s="43"/>
      <c r="M830" s="43"/>
      <c r="N830" s="43"/>
      <c r="O830" s="43"/>
      <c r="P830" s="43"/>
      <c r="Q830" s="333"/>
      <c r="R830" s="43"/>
      <c r="S830" s="43"/>
      <c r="T830" s="43"/>
      <c r="U830" s="43"/>
      <c r="V830" s="43"/>
      <c r="W830" s="43"/>
      <c r="X830" s="43"/>
      <c r="Y830" s="333"/>
      <c r="Z830" s="43"/>
      <c r="AA830" s="43"/>
      <c r="AB830" s="43"/>
      <c r="AC830" s="43"/>
      <c r="AD830" s="43"/>
      <c r="AE830" s="43"/>
      <c r="AF830" s="43"/>
      <c r="AG830" s="43"/>
      <c r="AH830" s="43"/>
      <c r="AI830" s="43"/>
      <c r="AJ830" s="43"/>
      <c r="AK830" s="43"/>
      <c r="AL830" s="43"/>
      <c r="AM830" s="43"/>
      <c r="AN830" s="43"/>
      <c r="AO830" s="43"/>
    </row>
    <row r="831" spans="1:41">
      <c r="A831" s="43"/>
      <c r="B831" s="43"/>
      <c r="C831" s="43"/>
      <c r="D831" s="43"/>
      <c r="E831" s="43"/>
      <c r="F831" s="43"/>
      <c r="G831" s="43"/>
      <c r="H831" s="43"/>
      <c r="I831" s="333"/>
      <c r="J831" s="43"/>
      <c r="K831" s="43"/>
      <c r="L831" s="43"/>
      <c r="M831" s="43"/>
      <c r="N831" s="43"/>
      <c r="O831" s="43"/>
      <c r="P831" s="43"/>
      <c r="Q831" s="43"/>
      <c r="R831" s="43"/>
      <c r="S831" s="43"/>
      <c r="T831" s="43"/>
      <c r="U831" s="43"/>
      <c r="V831" s="43"/>
      <c r="W831" s="43"/>
      <c r="X831" s="43"/>
      <c r="Y831" s="333"/>
      <c r="Z831" s="43"/>
      <c r="AA831" s="43"/>
      <c r="AB831" s="43"/>
      <c r="AC831" s="43"/>
      <c r="AD831" s="43"/>
      <c r="AE831" s="43"/>
      <c r="AF831" s="43"/>
      <c r="AG831" s="43"/>
      <c r="AH831" s="43"/>
      <c r="AI831" s="43"/>
      <c r="AJ831" s="43"/>
      <c r="AK831" s="43"/>
      <c r="AL831" s="43"/>
      <c r="AM831" s="43"/>
      <c r="AN831" s="43"/>
      <c r="AO831" s="43"/>
    </row>
    <row r="832" spans="1:41" ht="16.5" customHeight="1">
      <c r="A832" s="3506" t="s">
        <v>1831</v>
      </c>
      <c r="B832" s="3506"/>
      <c r="C832" s="3506"/>
      <c r="D832" s="3506"/>
      <c r="E832" s="3506"/>
      <c r="F832" s="3506"/>
      <c r="G832" s="3506"/>
      <c r="H832" s="3506"/>
      <c r="I832" s="3506"/>
      <c r="J832" s="3506"/>
      <c r="K832" s="3506"/>
      <c r="L832" s="3506"/>
      <c r="M832" s="3506"/>
      <c r="N832" s="3506"/>
      <c r="O832" s="3506"/>
      <c r="P832" s="3506"/>
      <c r="Q832" s="3506"/>
      <c r="R832" s="3506"/>
      <c r="S832" s="3506"/>
      <c r="T832" s="3506"/>
      <c r="U832" s="43"/>
      <c r="V832" s="43"/>
      <c r="W832" s="43"/>
      <c r="X832" s="43"/>
      <c r="Y832" s="43"/>
      <c r="Z832" s="43"/>
      <c r="AA832" s="43"/>
      <c r="AB832" s="43"/>
      <c r="AC832" s="43"/>
      <c r="AD832" s="43"/>
      <c r="AE832" s="43"/>
      <c r="AF832" s="43"/>
      <c r="AG832" s="43"/>
      <c r="AH832" s="43"/>
      <c r="AI832" s="43"/>
      <c r="AJ832" s="43"/>
      <c r="AK832" s="43"/>
      <c r="AL832" s="43"/>
      <c r="AM832" s="43"/>
      <c r="AN832" s="43"/>
      <c r="AO832" s="43"/>
    </row>
    <row r="833" spans="1:46" ht="13.5" customHeight="1">
      <c r="A833" s="46"/>
      <c r="B833" s="46"/>
      <c r="C833" s="46"/>
      <c r="D833" s="46"/>
      <c r="E833" s="46"/>
      <c r="F833" s="46"/>
      <c r="G833" s="46"/>
      <c r="H833" s="46"/>
      <c r="I833" s="46"/>
      <c r="J833" s="46"/>
      <c r="K833" s="46"/>
      <c r="L833" s="46"/>
      <c r="M833" s="46"/>
      <c r="N833" s="46"/>
      <c r="O833" s="46"/>
      <c r="P833" s="46"/>
      <c r="Q833" s="46"/>
      <c r="R833" s="46"/>
      <c r="S833" s="46"/>
      <c r="T833" s="46"/>
      <c r="U833" s="43"/>
      <c r="V833" s="43"/>
      <c r="W833" s="43"/>
      <c r="X833" s="43"/>
      <c r="Y833" s="43"/>
      <c r="Z833" s="43"/>
      <c r="AA833" s="43"/>
      <c r="AB833" s="43"/>
      <c r="AC833" s="43"/>
      <c r="AD833" s="43"/>
      <c r="AE833" s="43"/>
      <c r="AG833" s="43"/>
      <c r="AH833" s="333" t="s">
        <v>2122</v>
      </c>
      <c r="AI833" s="43"/>
      <c r="AJ833" s="43"/>
      <c r="AK833" s="43"/>
      <c r="AL833" s="43"/>
      <c r="AM833" s="43"/>
      <c r="AN833" s="43"/>
      <c r="AO833" s="43"/>
    </row>
    <row r="834" spans="1:46" ht="13.5" customHeight="1" thickBot="1">
      <c r="A834" s="43"/>
      <c r="B834" s="288"/>
      <c r="C834" s="288"/>
      <c r="D834" s="288"/>
      <c r="E834" s="288"/>
      <c r="F834" s="288"/>
      <c r="G834" s="278"/>
      <c r="H834" s="278"/>
      <c r="I834" s="278"/>
      <c r="J834" s="278"/>
      <c r="K834" s="43"/>
      <c r="L834" s="43"/>
      <c r="M834" s="43"/>
      <c r="N834" s="43"/>
      <c r="O834" s="43"/>
      <c r="P834" s="43"/>
      <c r="Q834" s="43"/>
      <c r="R834" s="43"/>
      <c r="S834" s="43"/>
      <c r="T834" s="43"/>
      <c r="U834" s="43"/>
      <c r="V834" s="43"/>
      <c r="W834" s="43"/>
      <c r="X834" s="43"/>
      <c r="Y834" s="43"/>
      <c r="Z834" s="43"/>
      <c r="AA834" s="43"/>
      <c r="AB834" s="43"/>
      <c r="AC834" s="43"/>
      <c r="AD834" s="43"/>
      <c r="AE834" s="43"/>
      <c r="AG834" s="43"/>
      <c r="AH834" s="109" t="s">
        <v>1732</v>
      </c>
      <c r="AI834" s="43"/>
      <c r="AJ834" s="43"/>
      <c r="AK834" s="43"/>
      <c r="AL834" s="43"/>
      <c r="AM834" s="43"/>
      <c r="AN834" s="43"/>
      <c r="AO834" s="43"/>
    </row>
    <row r="835" spans="1:46" ht="25.5" customHeight="1">
      <c r="A835" s="43"/>
      <c r="B835" s="43"/>
      <c r="C835" s="3116" t="s">
        <v>2066</v>
      </c>
      <c r="D835" s="3117"/>
      <c r="E835" s="3117"/>
      <c r="F835" s="3117"/>
      <c r="G835" s="3117"/>
      <c r="H835" s="3117"/>
      <c r="I835" s="3135"/>
      <c r="J835" s="3134" t="s">
        <v>1</v>
      </c>
      <c r="K835" s="3117"/>
      <c r="L835" s="3135"/>
      <c r="M835" s="3161" t="s">
        <v>1786</v>
      </c>
      <c r="N835" s="3162"/>
      <c r="O835" s="3161" t="s">
        <v>1787</v>
      </c>
      <c r="P835" s="3162"/>
      <c r="Q835" s="3160" t="s">
        <v>820</v>
      </c>
      <c r="R835" s="3097"/>
      <c r="S835" s="3160" t="s">
        <v>821</v>
      </c>
      <c r="T835" s="3097"/>
      <c r="U835" s="3134" t="s">
        <v>966</v>
      </c>
      <c r="V835" s="3135"/>
      <c r="W835" s="3134" t="s">
        <v>822</v>
      </c>
      <c r="X835" s="3135"/>
      <c r="Y835" s="3160" t="s">
        <v>823</v>
      </c>
      <c r="Z835" s="3097"/>
      <c r="AA835" s="3160" t="s">
        <v>368</v>
      </c>
      <c r="AB835" s="3097"/>
      <c r="AC835" s="3161" t="s">
        <v>1788</v>
      </c>
      <c r="AD835" s="3162"/>
      <c r="AE835" s="3134" t="s">
        <v>928</v>
      </c>
      <c r="AF835" s="3135"/>
      <c r="AG835" s="3160" t="s">
        <v>814</v>
      </c>
      <c r="AH835" s="3345"/>
      <c r="AI835" s="288"/>
      <c r="AJ835" s="288"/>
      <c r="AK835" s="288"/>
      <c r="AL835" s="288"/>
      <c r="AM835" s="288"/>
      <c r="AN835" s="281"/>
      <c r="AO835" s="288"/>
    </row>
    <row r="836" spans="1:46" ht="18" customHeight="1">
      <c r="A836" s="43"/>
      <c r="B836" s="43"/>
      <c r="C836" s="3110" t="s">
        <v>2498</v>
      </c>
      <c r="D836" s="3111"/>
      <c r="E836" s="3111"/>
      <c r="F836" s="3111"/>
      <c r="G836" s="3111"/>
      <c r="H836" s="3111"/>
      <c r="I836" s="3112"/>
      <c r="J836" s="3071">
        <v>33</v>
      </c>
      <c r="K836" s="3072"/>
      <c r="L836" s="3073"/>
      <c r="M836" s="3071">
        <v>4</v>
      </c>
      <c r="N836" s="3073"/>
      <c r="O836" s="3071">
        <v>3</v>
      </c>
      <c r="P836" s="3073"/>
      <c r="Q836" s="3071">
        <v>3</v>
      </c>
      <c r="R836" s="3073"/>
      <c r="S836" s="3071">
        <v>3</v>
      </c>
      <c r="T836" s="3073"/>
      <c r="U836" s="3071">
        <v>3</v>
      </c>
      <c r="V836" s="3073"/>
      <c r="W836" s="3071">
        <v>3</v>
      </c>
      <c r="X836" s="3073"/>
      <c r="Y836" s="3071">
        <v>3</v>
      </c>
      <c r="Z836" s="3073"/>
      <c r="AA836" s="3071">
        <v>3</v>
      </c>
      <c r="AB836" s="3073"/>
      <c r="AC836" s="3071">
        <v>4</v>
      </c>
      <c r="AD836" s="3073"/>
      <c r="AE836" s="3071">
        <v>2</v>
      </c>
      <c r="AF836" s="3073"/>
      <c r="AG836" s="3071">
        <v>2</v>
      </c>
      <c r="AH836" s="3074"/>
      <c r="AI836" s="288"/>
      <c r="AJ836" s="288"/>
      <c r="AK836" s="288"/>
      <c r="AL836" s="288"/>
      <c r="AM836" s="288"/>
      <c r="AN836" s="286"/>
      <c r="AO836" s="288"/>
    </row>
    <row r="837" spans="1:46" ht="18" customHeight="1">
      <c r="A837" s="43"/>
      <c r="B837" s="43"/>
      <c r="C837" s="3110" t="s">
        <v>2590</v>
      </c>
      <c r="D837" s="3111"/>
      <c r="E837" s="3111"/>
      <c r="F837" s="3111"/>
      <c r="G837" s="3111"/>
      <c r="H837" s="3111"/>
      <c r="I837" s="3112"/>
      <c r="J837" s="2840">
        <v>32</v>
      </c>
      <c r="K837" s="2841"/>
      <c r="L837" s="3068"/>
      <c r="M837" s="2840">
        <v>4</v>
      </c>
      <c r="N837" s="3068"/>
      <c r="O837" s="2840">
        <v>3</v>
      </c>
      <c r="P837" s="3068"/>
      <c r="Q837" s="2840">
        <v>3</v>
      </c>
      <c r="R837" s="3068"/>
      <c r="S837" s="2840">
        <v>3</v>
      </c>
      <c r="T837" s="3068"/>
      <c r="U837" s="2840">
        <v>3</v>
      </c>
      <c r="V837" s="3068"/>
      <c r="W837" s="2840">
        <v>3</v>
      </c>
      <c r="X837" s="3068"/>
      <c r="Y837" s="2840">
        <v>3</v>
      </c>
      <c r="Z837" s="3068"/>
      <c r="AA837" s="2840">
        <v>3</v>
      </c>
      <c r="AB837" s="3068"/>
      <c r="AC837" s="2840">
        <v>3</v>
      </c>
      <c r="AD837" s="3068"/>
      <c r="AE837" s="2840">
        <v>2</v>
      </c>
      <c r="AF837" s="3068"/>
      <c r="AG837" s="2840">
        <v>2</v>
      </c>
      <c r="AH837" s="2843"/>
      <c r="AI837" s="288"/>
      <c r="AJ837" s="288"/>
      <c r="AK837" s="288"/>
      <c r="AL837" s="288"/>
      <c r="AM837" s="288"/>
      <c r="AN837" s="286"/>
      <c r="AO837" s="288"/>
    </row>
    <row r="838" spans="1:46" ht="18" customHeight="1">
      <c r="A838" s="43"/>
      <c r="B838" s="43"/>
      <c r="C838" s="3110" t="s">
        <v>3155</v>
      </c>
      <c r="D838" s="3111"/>
      <c r="E838" s="3111"/>
      <c r="F838" s="3111"/>
      <c r="G838" s="3111"/>
      <c r="H838" s="3111"/>
      <c r="I838" s="3112"/>
      <c r="J838" s="2840">
        <v>32</v>
      </c>
      <c r="K838" s="2841"/>
      <c r="L838" s="3068"/>
      <c r="M838" s="2840">
        <v>4</v>
      </c>
      <c r="N838" s="3068"/>
      <c r="O838" s="2840">
        <v>3</v>
      </c>
      <c r="P838" s="3068"/>
      <c r="Q838" s="2840">
        <v>3</v>
      </c>
      <c r="R838" s="3068"/>
      <c r="S838" s="2840">
        <v>3</v>
      </c>
      <c r="T838" s="3068"/>
      <c r="U838" s="2840">
        <v>3</v>
      </c>
      <c r="V838" s="3068"/>
      <c r="W838" s="2840">
        <v>3</v>
      </c>
      <c r="X838" s="3068"/>
      <c r="Y838" s="2840">
        <v>3</v>
      </c>
      <c r="Z838" s="3068"/>
      <c r="AA838" s="2840">
        <v>3</v>
      </c>
      <c r="AB838" s="3068"/>
      <c r="AC838" s="2840">
        <v>3</v>
      </c>
      <c r="AD838" s="3068"/>
      <c r="AE838" s="2840">
        <v>2</v>
      </c>
      <c r="AF838" s="3068"/>
      <c r="AG838" s="2840">
        <v>2</v>
      </c>
      <c r="AH838" s="2843"/>
      <c r="AI838" s="288"/>
      <c r="AJ838" s="288"/>
      <c r="AK838" s="288"/>
      <c r="AL838" s="288"/>
      <c r="AM838" s="288"/>
      <c r="AN838" s="286"/>
      <c r="AO838" s="288"/>
    </row>
    <row r="839" spans="1:46" ht="18" customHeight="1">
      <c r="A839" s="43"/>
      <c r="B839" s="43"/>
      <c r="C839" s="3110" t="s">
        <v>3150</v>
      </c>
      <c r="D839" s="3111"/>
      <c r="E839" s="3111"/>
      <c r="F839" s="3111"/>
      <c r="G839" s="3111"/>
      <c r="H839" s="3111"/>
      <c r="I839" s="3112"/>
      <c r="J839" s="2840">
        <v>24</v>
      </c>
      <c r="K839" s="2841"/>
      <c r="L839" s="3068"/>
      <c r="M839" s="2840">
        <v>3</v>
      </c>
      <c r="N839" s="3068"/>
      <c r="O839" s="2840">
        <v>2</v>
      </c>
      <c r="P839" s="3068"/>
      <c r="Q839" s="2840">
        <v>2</v>
      </c>
      <c r="R839" s="3068"/>
      <c r="S839" s="2840">
        <v>2</v>
      </c>
      <c r="T839" s="3068"/>
      <c r="U839" s="2840">
        <v>2</v>
      </c>
      <c r="V839" s="3068"/>
      <c r="W839" s="2840">
        <v>3</v>
      </c>
      <c r="X839" s="3068"/>
      <c r="Y839" s="2840">
        <v>2</v>
      </c>
      <c r="Z839" s="3068"/>
      <c r="AA839" s="2840">
        <v>3</v>
      </c>
      <c r="AB839" s="3068"/>
      <c r="AC839" s="2840">
        <v>2</v>
      </c>
      <c r="AD839" s="3068"/>
      <c r="AE839" s="2840">
        <v>1</v>
      </c>
      <c r="AF839" s="3068"/>
      <c r="AG839" s="2840">
        <v>2</v>
      </c>
      <c r="AH839" s="2843"/>
      <c r="AI839" s="288"/>
      <c r="AJ839" s="288"/>
      <c r="AK839" s="288"/>
      <c r="AL839" s="288"/>
      <c r="AM839" s="288"/>
      <c r="AN839" s="286"/>
      <c r="AO839" s="288"/>
    </row>
    <row r="840" spans="1:46" ht="18" customHeight="1" thickBot="1">
      <c r="A840" s="43"/>
      <c r="B840" s="43"/>
      <c r="C840" s="3125" t="s">
        <v>3151</v>
      </c>
      <c r="D840" s="3126"/>
      <c r="E840" s="3126"/>
      <c r="F840" s="3126"/>
      <c r="G840" s="3126"/>
      <c r="H840" s="3126"/>
      <c r="I840" s="3127"/>
      <c r="J840" s="2844">
        <v>21</v>
      </c>
      <c r="K840" s="2845"/>
      <c r="L840" s="3065"/>
      <c r="M840" s="2844">
        <v>2</v>
      </c>
      <c r="N840" s="3065"/>
      <c r="O840" s="2844">
        <v>2</v>
      </c>
      <c r="P840" s="3065"/>
      <c r="Q840" s="2844">
        <v>2</v>
      </c>
      <c r="R840" s="3065"/>
      <c r="S840" s="2844">
        <v>2</v>
      </c>
      <c r="T840" s="3065"/>
      <c r="U840" s="2844">
        <v>2</v>
      </c>
      <c r="V840" s="3065"/>
      <c r="W840" s="2844">
        <v>2</v>
      </c>
      <c r="X840" s="3065"/>
      <c r="Y840" s="2844">
        <v>2</v>
      </c>
      <c r="Z840" s="3065"/>
      <c r="AA840" s="2844">
        <v>2</v>
      </c>
      <c r="AB840" s="3065"/>
      <c r="AC840" s="2844">
        <v>2</v>
      </c>
      <c r="AD840" s="3065"/>
      <c r="AE840" s="2844">
        <v>1</v>
      </c>
      <c r="AF840" s="3065"/>
      <c r="AG840" s="2844">
        <v>2</v>
      </c>
      <c r="AH840" s="2847"/>
      <c r="AI840" s="288"/>
      <c r="AJ840" s="288"/>
      <c r="AK840" s="288"/>
      <c r="AL840" s="288"/>
      <c r="AM840" s="288"/>
      <c r="AN840" s="286"/>
      <c r="AO840" s="288"/>
    </row>
    <row r="841" spans="1:46" ht="13.5" customHeight="1">
      <c r="A841" s="288"/>
      <c r="B841" s="43"/>
      <c r="C841" s="82" t="s">
        <v>1362</v>
      </c>
      <c r="D841" s="43"/>
      <c r="E841" s="43"/>
      <c r="F841" s="43"/>
      <c r="G841" s="282"/>
      <c r="H841" s="282"/>
      <c r="I841" s="282"/>
      <c r="J841" s="43"/>
      <c r="K841" s="43"/>
      <c r="L841" s="43"/>
      <c r="M841" s="43"/>
      <c r="N841" s="43"/>
      <c r="O841" s="43"/>
      <c r="P841" s="43"/>
      <c r="Q841" s="43"/>
      <c r="R841" s="43"/>
      <c r="S841" s="43"/>
      <c r="T841" s="43"/>
      <c r="U841" s="43"/>
      <c r="V841" s="43"/>
      <c r="W841" s="43"/>
      <c r="X841" s="43"/>
      <c r="Y841" s="43"/>
      <c r="Z841" s="43"/>
      <c r="AA841" s="43"/>
      <c r="AB841" s="43"/>
      <c r="AC841" s="43"/>
      <c r="AD841" s="43"/>
      <c r="AE841" s="43"/>
      <c r="AG841" s="43"/>
      <c r="AI841" s="43"/>
      <c r="AJ841" s="43"/>
      <c r="AK841" s="43"/>
      <c r="AL841" s="43"/>
      <c r="AM841" s="43"/>
      <c r="AN841" s="43"/>
      <c r="AO841" s="43"/>
    </row>
    <row r="842" spans="1:46">
      <c r="A842" s="288"/>
      <c r="B842" s="43"/>
      <c r="C842" s="43"/>
      <c r="D842" s="43"/>
      <c r="E842" s="43"/>
      <c r="F842" s="43"/>
      <c r="G842" s="284"/>
      <c r="H842" s="284"/>
      <c r="I842" s="284"/>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333"/>
      <c r="AG842" s="43"/>
      <c r="AH842" s="43"/>
      <c r="AI842" s="43"/>
      <c r="AJ842" s="43"/>
      <c r="AK842" s="43"/>
      <c r="AL842" s="43"/>
      <c r="AM842" s="43"/>
      <c r="AN842" s="43"/>
      <c r="AO842" s="43"/>
    </row>
    <row r="843" spans="1:46">
      <c r="A843" s="288"/>
      <c r="B843" s="288"/>
      <c r="C843" s="288"/>
      <c r="D843" s="288"/>
      <c r="E843" s="288"/>
      <c r="F843" s="288"/>
      <c r="G843" s="288"/>
      <c r="H843" s="288"/>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c r="AN843" s="43"/>
      <c r="AO843" s="43"/>
    </row>
    <row r="844" spans="1:46" ht="16.5" customHeight="1">
      <c r="A844" s="3506" t="s">
        <v>1832</v>
      </c>
      <c r="B844" s="3506"/>
      <c r="C844" s="3506"/>
      <c r="D844" s="3506"/>
      <c r="E844" s="3506"/>
      <c r="F844" s="3506"/>
      <c r="G844" s="3506"/>
      <c r="H844" s="3506"/>
      <c r="I844" s="3506"/>
      <c r="J844" s="3506"/>
      <c r="K844" s="3506"/>
      <c r="L844" s="3506"/>
      <c r="M844" s="3506"/>
      <c r="N844" s="3506"/>
      <c r="O844" s="3506"/>
      <c r="P844" s="3506"/>
      <c r="Q844" s="3506"/>
      <c r="R844" s="3506"/>
      <c r="S844" s="43"/>
      <c r="T844" s="43"/>
      <c r="U844" s="43"/>
      <c r="V844" s="43"/>
      <c r="W844" s="43"/>
      <c r="X844" s="43"/>
      <c r="Y844" s="43"/>
      <c r="Z844" s="43"/>
      <c r="AA844" s="43"/>
      <c r="AB844" s="43"/>
      <c r="AC844" s="43"/>
      <c r="AD844" s="43"/>
      <c r="AE844" s="43"/>
      <c r="AF844" s="43"/>
      <c r="AG844" s="43"/>
      <c r="AH844" s="43"/>
      <c r="AI844" s="43"/>
      <c r="AJ844" s="43"/>
      <c r="AK844" s="43"/>
      <c r="AL844" s="43"/>
      <c r="AM844" s="43"/>
      <c r="AN844" s="43"/>
      <c r="AO844" s="43"/>
    </row>
    <row r="845" spans="1:46" ht="13.5" customHeight="1">
      <c r="A845" s="46"/>
      <c r="B845" s="46"/>
      <c r="C845" s="46"/>
      <c r="D845" s="46"/>
      <c r="E845" s="46"/>
      <c r="F845" s="46"/>
      <c r="G845" s="46"/>
      <c r="H845" s="46"/>
      <c r="I845" s="46"/>
      <c r="J845" s="46"/>
      <c r="K845" s="46"/>
      <c r="L845" s="46"/>
      <c r="M845" s="46"/>
      <c r="N845" s="46"/>
      <c r="O845" s="46"/>
      <c r="P845" s="46"/>
      <c r="Q845" s="46"/>
      <c r="R845" s="46"/>
      <c r="S845" s="43"/>
      <c r="T845" s="43"/>
      <c r="U845" s="43"/>
      <c r="V845" s="43"/>
      <c r="W845" s="43"/>
      <c r="X845" s="43"/>
      <c r="Y845" s="43"/>
      <c r="Z845" s="43"/>
      <c r="AA845" s="43"/>
      <c r="AB845" s="43"/>
      <c r="AC845" s="43"/>
      <c r="AD845" s="43"/>
      <c r="AE845" s="43"/>
      <c r="AF845" s="43"/>
      <c r="AG845" s="333" t="s">
        <v>2122</v>
      </c>
      <c r="AH845" s="43"/>
      <c r="AI845" s="43"/>
      <c r="AJ845" s="43"/>
      <c r="AK845" s="43"/>
      <c r="AL845" s="43"/>
      <c r="AM845" s="43"/>
      <c r="AN845" s="43"/>
      <c r="AO845" s="43"/>
    </row>
    <row r="846" spans="1:46" ht="13.5" customHeight="1" thickBot="1">
      <c r="A846" s="43"/>
      <c r="B846" s="43"/>
      <c r="C846" s="288"/>
      <c r="D846" s="288"/>
      <c r="E846" s="288"/>
      <c r="F846" s="288"/>
      <c r="G846" s="288"/>
      <c r="H846" s="288"/>
      <c r="I846" s="288"/>
      <c r="J846" s="288"/>
      <c r="K846" s="286"/>
      <c r="L846" s="286"/>
      <c r="M846" s="286"/>
      <c r="N846" s="43"/>
      <c r="O846" s="43"/>
      <c r="P846" s="43"/>
      <c r="Q846" s="43"/>
      <c r="R846" s="43"/>
      <c r="S846" s="43"/>
      <c r="T846" s="43"/>
      <c r="U846" s="43"/>
      <c r="V846" s="43"/>
      <c r="W846" s="43"/>
      <c r="X846" s="43"/>
      <c r="Y846" s="43"/>
      <c r="Z846" s="43"/>
      <c r="AA846" s="43"/>
      <c r="AB846" s="43"/>
      <c r="AC846" s="43"/>
      <c r="AD846" s="43"/>
      <c r="AE846" s="43"/>
      <c r="AF846" s="43"/>
      <c r="AG846" s="109" t="s">
        <v>1733</v>
      </c>
      <c r="AH846" s="43"/>
      <c r="AI846" s="43"/>
      <c r="AJ846" s="43"/>
      <c r="AK846" s="43"/>
      <c r="AL846" s="43"/>
      <c r="AM846" s="43"/>
      <c r="AN846" s="43"/>
      <c r="AO846" s="43"/>
      <c r="AP846" s="15"/>
      <c r="AQ846" s="53"/>
      <c r="AR846" s="15"/>
      <c r="AS846" s="15"/>
      <c r="AT846" s="56"/>
    </row>
    <row r="847" spans="1:46" ht="24" customHeight="1">
      <c r="A847" s="43"/>
      <c r="B847" s="288"/>
      <c r="C847" s="3128" t="s">
        <v>2066</v>
      </c>
      <c r="D847" s="3129"/>
      <c r="E847" s="3129"/>
      <c r="F847" s="3129"/>
      <c r="G847" s="3129"/>
      <c r="H847" s="3129"/>
      <c r="I847" s="3130"/>
      <c r="J847" s="3134" t="s">
        <v>967</v>
      </c>
      <c r="K847" s="3117"/>
      <c r="L847" s="3117"/>
      <c r="M847" s="3117"/>
      <c r="N847" s="3117"/>
      <c r="O847" s="3135"/>
      <c r="P847" s="3134" t="s">
        <v>968</v>
      </c>
      <c r="Q847" s="3117"/>
      <c r="R847" s="3117"/>
      <c r="S847" s="3117"/>
      <c r="T847" s="3117"/>
      <c r="U847" s="3135"/>
      <c r="V847" s="3134" t="s">
        <v>969</v>
      </c>
      <c r="W847" s="3117"/>
      <c r="X847" s="3117"/>
      <c r="Y847" s="3117"/>
      <c r="Z847" s="3117"/>
      <c r="AA847" s="3135"/>
      <c r="AB847" s="3134" t="s">
        <v>970</v>
      </c>
      <c r="AC847" s="3117"/>
      <c r="AD847" s="3117"/>
      <c r="AE847" s="3117"/>
      <c r="AF847" s="3117"/>
      <c r="AG847" s="3117"/>
      <c r="AH847" s="3150"/>
      <c r="AI847" s="3151"/>
      <c r="AJ847" s="3151"/>
      <c r="AK847" s="3151"/>
      <c r="AL847" s="3151"/>
      <c r="AM847" s="3151"/>
      <c r="AN847" s="43"/>
      <c r="AO847" s="43"/>
      <c r="AP847" s="15"/>
      <c r="AQ847" s="220"/>
      <c r="AR847" s="15"/>
      <c r="AS847" s="15"/>
      <c r="AT847" s="220"/>
    </row>
    <row r="848" spans="1:46" ht="13.5" customHeight="1">
      <c r="A848" s="43"/>
      <c r="B848" s="288"/>
      <c r="C848" s="3131"/>
      <c r="D848" s="3132"/>
      <c r="E848" s="3132"/>
      <c r="F848" s="3132"/>
      <c r="G848" s="3132"/>
      <c r="H848" s="3132"/>
      <c r="I848" s="3133"/>
      <c r="J848" s="3152" t="s">
        <v>784</v>
      </c>
      <c r="K848" s="3153"/>
      <c r="L848" s="3154"/>
      <c r="M848" s="3155" t="s">
        <v>971</v>
      </c>
      <c r="N848" s="3156"/>
      <c r="O848" s="3159"/>
      <c r="P848" s="3152" t="s">
        <v>784</v>
      </c>
      <c r="Q848" s="3153"/>
      <c r="R848" s="3154"/>
      <c r="S848" s="3155" t="s">
        <v>971</v>
      </c>
      <c r="T848" s="3156"/>
      <c r="U848" s="3159"/>
      <c r="V848" s="3152" t="s">
        <v>972</v>
      </c>
      <c r="W848" s="3153"/>
      <c r="X848" s="3154"/>
      <c r="Y848" s="3155" t="s">
        <v>971</v>
      </c>
      <c r="Z848" s="3156"/>
      <c r="AA848" s="3159"/>
      <c r="AB848" s="3152" t="s">
        <v>784</v>
      </c>
      <c r="AC848" s="3153"/>
      <c r="AD848" s="3154"/>
      <c r="AE848" s="3155" t="s">
        <v>971</v>
      </c>
      <c r="AF848" s="3156"/>
      <c r="AG848" s="3156"/>
      <c r="AH848" s="3157"/>
      <c r="AI848" s="3158"/>
      <c r="AJ848" s="3158"/>
      <c r="AK848" s="3083"/>
      <c r="AL848" s="3083"/>
      <c r="AM848" s="3083"/>
      <c r="AN848" s="43"/>
      <c r="AO848" s="43"/>
      <c r="AP848" s="15"/>
      <c r="AQ848" s="220"/>
      <c r="AR848" s="15"/>
      <c r="AS848" s="15"/>
      <c r="AT848" s="220"/>
    </row>
    <row r="849" spans="1:47" ht="18" customHeight="1">
      <c r="A849" s="43"/>
      <c r="B849" s="288"/>
      <c r="C849" s="3110" t="s">
        <v>2498</v>
      </c>
      <c r="D849" s="3111"/>
      <c r="E849" s="3111"/>
      <c r="F849" s="3111"/>
      <c r="G849" s="3111"/>
      <c r="H849" s="3111"/>
      <c r="I849" s="3112"/>
      <c r="J849" s="3141">
        <v>102</v>
      </c>
      <c r="K849" s="3142"/>
      <c r="L849" s="3143"/>
      <c r="M849" s="3141">
        <v>2012</v>
      </c>
      <c r="N849" s="3142"/>
      <c r="O849" s="3143"/>
      <c r="P849" s="3141">
        <v>124</v>
      </c>
      <c r="Q849" s="3142"/>
      <c r="R849" s="3143"/>
      <c r="S849" s="2840">
        <v>481</v>
      </c>
      <c r="T849" s="2841"/>
      <c r="U849" s="3068"/>
      <c r="V849" s="3141">
        <v>125</v>
      </c>
      <c r="W849" s="3142"/>
      <c r="X849" s="3143"/>
      <c r="Y849" s="2840">
        <v>607</v>
      </c>
      <c r="Z849" s="2841"/>
      <c r="AA849" s="3068"/>
      <c r="AB849" s="2840">
        <v>7</v>
      </c>
      <c r="AC849" s="2841"/>
      <c r="AD849" s="3068"/>
      <c r="AE849" s="3071">
        <v>42</v>
      </c>
      <c r="AF849" s="3072"/>
      <c r="AG849" s="3072"/>
      <c r="AH849" s="3144"/>
      <c r="AI849" s="3145"/>
      <c r="AJ849" s="3145"/>
      <c r="AK849" s="3145"/>
      <c r="AL849" s="3145"/>
      <c r="AM849" s="3145"/>
      <c r="AN849" s="43"/>
      <c r="AO849" s="43"/>
      <c r="AP849" s="15"/>
      <c r="AQ849" s="220"/>
      <c r="AR849" s="15"/>
      <c r="AS849" s="15"/>
      <c r="AT849" s="220"/>
    </row>
    <row r="850" spans="1:47" ht="18" customHeight="1">
      <c r="A850" s="43"/>
      <c r="B850" s="288"/>
      <c r="C850" s="3110" t="s">
        <v>2590</v>
      </c>
      <c r="D850" s="3111"/>
      <c r="E850" s="3111"/>
      <c r="F850" s="3111"/>
      <c r="G850" s="3111"/>
      <c r="H850" s="3111"/>
      <c r="I850" s="3112"/>
      <c r="J850" s="3141">
        <v>101</v>
      </c>
      <c r="K850" s="3142"/>
      <c r="L850" s="3143"/>
      <c r="M850" s="3141">
        <v>2584</v>
      </c>
      <c r="N850" s="3142"/>
      <c r="O850" s="3143"/>
      <c r="P850" s="3141">
        <v>120</v>
      </c>
      <c r="Q850" s="3142"/>
      <c r="R850" s="3143"/>
      <c r="S850" s="3141">
        <v>445</v>
      </c>
      <c r="T850" s="3142"/>
      <c r="U850" s="3143"/>
      <c r="V850" s="3141">
        <v>120</v>
      </c>
      <c r="W850" s="3142"/>
      <c r="X850" s="3143"/>
      <c r="Y850" s="3141">
        <v>573</v>
      </c>
      <c r="Z850" s="3142"/>
      <c r="AA850" s="3143"/>
      <c r="AB850" s="3141">
        <v>8</v>
      </c>
      <c r="AC850" s="3142"/>
      <c r="AD850" s="3143"/>
      <c r="AE850" s="3141">
        <v>32</v>
      </c>
      <c r="AF850" s="3142"/>
      <c r="AG850" s="3142"/>
      <c r="AH850" s="3144"/>
      <c r="AI850" s="3145"/>
      <c r="AJ850" s="3145"/>
      <c r="AK850" s="3145"/>
      <c r="AL850" s="3145"/>
      <c r="AM850" s="3145"/>
      <c r="AN850" s="43"/>
      <c r="AO850" s="43"/>
      <c r="AP850" s="15"/>
      <c r="AQ850" s="220"/>
      <c r="AR850" s="15"/>
      <c r="AS850" s="15"/>
      <c r="AT850" s="220"/>
    </row>
    <row r="851" spans="1:47" ht="18" customHeight="1">
      <c r="A851" s="43"/>
      <c r="B851" s="288"/>
      <c r="C851" s="3110" t="s">
        <v>3155</v>
      </c>
      <c r="D851" s="3111"/>
      <c r="E851" s="3111"/>
      <c r="F851" s="3111"/>
      <c r="G851" s="3111"/>
      <c r="H851" s="3111"/>
      <c r="I851" s="3112"/>
      <c r="J851" s="3141">
        <v>98</v>
      </c>
      <c r="K851" s="3142"/>
      <c r="L851" s="3143"/>
      <c r="M851" s="3141">
        <v>2591</v>
      </c>
      <c r="N851" s="3142"/>
      <c r="O851" s="3143"/>
      <c r="P851" s="3141">
        <v>117</v>
      </c>
      <c r="Q851" s="3142"/>
      <c r="R851" s="3143"/>
      <c r="S851" s="3141">
        <v>426</v>
      </c>
      <c r="T851" s="3142"/>
      <c r="U851" s="3143"/>
      <c r="V851" s="3141">
        <v>118</v>
      </c>
      <c r="W851" s="3142"/>
      <c r="X851" s="3143"/>
      <c r="Y851" s="3141">
        <v>569</v>
      </c>
      <c r="Z851" s="3142"/>
      <c r="AA851" s="3143"/>
      <c r="AB851" s="3141">
        <v>8</v>
      </c>
      <c r="AC851" s="3142"/>
      <c r="AD851" s="3143"/>
      <c r="AE851" s="3141">
        <v>24</v>
      </c>
      <c r="AF851" s="3142"/>
      <c r="AG851" s="3142"/>
      <c r="AH851" s="3144"/>
      <c r="AI851" s="3145"/>
      <c r="AJ851" s="3145"/>
      <c r="AK851" s="3145"/>
      <c r="AL851" s="3145"/>
      <c r="AM851" s="3145"/>
      <c r="AN851" s="43"/>
      <c r="AO851" s="43"/>
    </row>
    <row r="852" spans="1:47" ht="18" customHeight="1">
      <c r="A852" s="43"/>
      <c r="B852" s="288"/>
      <c r="C852" s="3110" t="s">
        <v>3150</v>
      </c>
      <c r="D852" s="3111"/>
      <c r="E852" s="3111"/>
      <c r="F852" s="3111"/>
      <c r="G852" s="3111"/>
      <c r="H852" s="3111"/>
      <c r="I852" s="3112"/>
      <c r="J852" s="3141">
        <v>16</v>
      </c>
      <c r="K852" s="3142"/>
      <c r="L852" s="3143"/>
      <c r="M852" s="3141">
        <v>607</v>
      </c>
      <c r="N852" s="3142"/>
      <c r="O852" s="3143"/>
      <c r="P852" s="3141">
        <v>60</v>
      </c>
      <c r="Q852" s="3142"/>
      <c r="R852" s="3143"/>
      <c r="S852" s="3141">
        <v>353</v>
      </c>
      <c r="T852" s="3142"/>
      <c r="U852" s="3143"/>
      <c r="V852" s="3141">
        <v>63</v>
      </c>
      <c r="W852" s="3142"/>
      <c r="X852" s="3143"/>
      <c r="Y852" s="3141">
        <v>493</v>
      </c>
      <c r="Z852" s="3142"/>
      <c r="AA852" s="3143"/>
      <c r="AB852" s="3141">
        <v>0</v>
      </c>
      <c r="AC852" s="3142"/>
      <c r="AD852" s="3143"/>
      <c r="AE852" s="3141">
        <v>0</v>
      </c>
      <c r="AF852" s="3142"/>
      <c r="AG852" s="3142"/>
      <c r="AH852" s="3139"/>
      <c r="AI852" s="3140"/>
      <c r="AJ852" s="3140"/>
      <c r="AK852" s="3140"/>
      <c r="AL852" s="3140"/>
      <c r="AM852" s="3140"/>
      <c r="AN852" s="43"/>
      <c r="AO852" s="43"/>
    </row>
    <row r="853" spans="1:47" ht="18" customHeight="1" thickBot="1">
      <c r="A853" s="43"/>
      <c r="B853" s="288"/>
      <c r="C853" s="3125" t="s">
        <v>3151</v>
      </c>
      <c r="D853" s="3126"/>
      <c r="E853" s="3126"/>
      <c r="F853" s="3126"/>
      <c r="G853" s="3126"/>
      <c r="H853" s="3126"/>
      <c r="I853" s="3127"/>
      <c r="J853" s="3146">
        <v>25</v>
      </c>
      <c r="K853" s="3147"/>
      <c r="L853" s="3148"/>
      <c r="M853" s="3146">
        <v>1013</v>
      </c>
      <c r="N853" s="3147"/>
      <c r="O853" s="3148"/>
      <c r="P853" s="3146">
        <v>88</v>
      </c>
      <c r="Q853" s="3147"/>
      <c r="R853" s="3148"/>
      <c r="S853" s="3146">
        <v>349</v>
      </c>
      <c r="T853" s="3147"/>
      <c r="U853" s="3148"/>
      <c r="V853" s="3146">
        <v>93</v>
      </c>
      <c r="W853" s="3147"/>
      <c r="X853" s="3148"/>
      <c r="Y853" s="3146">
        <v>411</v>
      </c>
      <c r="Z853" s="3147"/>
      <c r="AA853" s="3148"/>
      <c r="AB853" s="3146">
        <v>4</v>
      </c>
      <c r="AC853" s="3147"/>
      <c r="AD853" s="3148"/>
      <c r="AE853" s="3146">
        <v>93</v>
      </c>
      <c r="AF853" s="3147"/>
      <c r="AG853" s="3147"/>
      <c r="AH853" s="3139"/>
      <c r="AI853" s="3140"/>
      <c r="AJ853" s="3140"/>
      <c r="AK853" s="3140"/>
      <c r="AL853" s="3140"/>
      <c r="AM853" s="3140"/>
      <c r="AN853" s="43"/>
      <c r="AO853" s="43"/>
    </row>
    <row r="854" spans="1:47" ht="13.5" customHeight="1">
      <c r="A854" s="43"/>
      <c r="B854" s="43"/>
      <c r="C854" s="82" t="s">
        <v>1362</v>
      </c>
      <c r="D854" s="43"/>
      <c r="E854" s="43"/>
      <c r="F854" s="43"/>
      <c r="G854" s="43"/>
      <c r="H854" s="43"/>
      <c r="I854" s="43"/>
      <c r="J854" s="43"/>
      <c r="K854" s="3066"/>
      <c r="L854" s="3066"/>
      <c r="M854" s="3066"/>
      <c r="N854" s="43"/>
      <c r="O854" s="43"/>
      <c r="P854" s="43"/>
      <c r="Q854" s="43"/>
      <c r="R854" s="43"/>
      <c r="S854" s="43"/>
      <c r="T854" s="43"/>
      <c r="U854" s="43"/>
      <c r="V854" s="43"/>
      <c r="W854" s="43"/>
      <c r="X854" s="43"/>
      <c r="Y854" s="43"/>
      <c r="Z854" s="43"/>
      <c r="AA854" s="43"/>
      <c r="AB854" s="43"/>
      <c r="AC854" s="43"/>
      <c r="AD854" s="43"/>
      <c r="AE854" s="43"/>
      <c r="AF854" s="43"/>
      <c r="AH854" s="43"/>
      <c r="AI854" s="43"/>
      <c r="AJ854" s="43"/>
      <c r="AK854" s="43"/>
      <c r="AL854" s="43"/>
      <c r="AM854" s="43"/>
      <c r="AN854" s="43"/>
      <c r="AO854" s="43"/>
    </row>
    <row r="855" spans="1:47" ht="12.6" customHeight="1">
      <c r="A855" s="43"/>
      <c r="B855" s="43"/>
      <c r="C855" s="43"/>
      <c r="D855" s="43"/>
      <c r="E855" s="43"/>
      <c r="F855" s="43"/>
      <c r="G855" s="43"/>
      <c r="H855" s="43"/>
      <c r="I855" s="43"/>
      <c r="J855" s="43"/>
      <c r="K855" s="277"/>
      <c r="L855" s="277"/>
      <c r="M855" s="277"/>
      <c r="N855" s="43"/>
      <c r="O855" s="43"/>
      <c r="P855" s="43"/>
      <c r="Q855" s="43"/>
      <c r="R855" s="43"/>
      <c r="S855" s="43"/>
      <c r="T855" s="43"/>
      <c r="U855" s="43"/>
      <c r="V855" s="43"/>
      <c r="W855" s="43"/>
      <c r="X855" s="43"/>
      <c r="Y855" s="43"/>
      <c r="Z855" s="43"/>
      <c r="AA855" s="43"/>
      <c r="AB855" s="43"/>
      <c r="AC855" s="43"/>
      <c r="AD855" s="43"/>
      <c r="AE855" s="43"/>
      <c r="AF855" s="43"/>
      <c r="AG855" s="333"/>
      <c r="AH855" s="43"/>
      <c r="AI855" s="43"/>
      <c r="AJ855" s="43"/>
      <c r="AK855" s="43"/>
      <c r="AL855" s="43"/>
      <c r="AM855" s="43"/>
      <c r="AN855" s="43"/>
      <c r="AO855" s="43"/>
    </row>
    <row r="856" spans="1:47">
      <c r="A856" s="43"/>
      <c r="B856" s="43"/>
      <c r="C856" s="43"/>
      <c r="D856" s="43"/>
      <c r="E856" s="43"/>
      <c r="F856" s="43"/>
      <c r="G856" s="43"/>
      <c r="H856" s="43"/>
      <c r="I856" s="43"/>
      <c r="J856" s="43"/>
      <c r="K856" s="277"/>
      <c r="L856" s="277"/>
      <c r="M856" s="277"/>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333"/>
      <c r="AN856" s="43"/>
      <c r="AO856" s="43"/>
    </row>
    <row r="857" spans="1:47" ht="16.5" customHeight="1">
      <c r="A857" s="202" t="s">
        <v>1833</v>
      </c>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c r="AN857" s="43"/>
      <c r="AO857" s="43"/>
    </row>
    <row r="858" spans="1:47" ht="13.5" customHeight="1">
      <c r="A858" s="74"/>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L858" s="43"/>
      <c r="AM858" s="333" t="s">
        <v>2122</v>
      </c>
      <c r="AN858" s="43"/>
      <c r="AO858" s="43"/>
    </row>
    <row r="859" spans="1:47" ht="13.5" customHeight="1" thickBot="1">
      <c r="A859" s="43"/>
      <c r="B859" s="43"/>
      <c r="C859" s="288"/>
      <c r="D859" s="288"/>
      <c r="E859" s="288"/>
      <c r="F859" s="288"/>
      <c r="G859" s="288"/>
      <c r="H859" s="288"/>
      <c r="I859" s="288"/>
      <c r="J859" s="288"/>
      <c r="K859" s="286"/>
      <c r="L859" s="286"/>
      <c r="M859" s="286"/>
      <c r="N859" s="286"/>
      <c r="O859" s="286"/>
      <c r="P859" s="43"/>
      <c r="Q859" s="43"/>
      <c r="R859" s="43"/>
      <c r="S859" s="43"/>
      <c r="T859" s="43"/>
      <c r="U859" s="43"/>
      <c r="V859" s="43"/>
      <c r="W859" s="43"/>
      <c r="X859" s="43"/>
      <c r="Y859" s="43"/>
      <c r="Z859" s="43"/>
      <c r="AA859" s="43"/>
      <c r="AB859" s="43"/>
      <c r="AC859" s="43"/>
      <c r="AD859" s="43"/>
      <c r="AE859" s="43"/>
      <c r="AF859" s="43"/>
      <c r="AG859" s="43"/>
      <c r="AH859" s="43"/>
      <c r="AI859" s="43"/>
      <c r="AJ859" s="43"/>
      <c r="AL859" s="43"/>
      <c r="AM859" s="109" t="s">
        <v>1846</v>
      </c>
      <c r="AN859" s="43"/>
      <c r="AO859" s="43"/>
    </row>
    <row r="860" spans="1:47" ht="24" customHeight="1">
      <c r="A860" s="43"/>
      <c r="B860" s="43"/>
      <c r="C860" s="3128" t="s">
        <v>2066</v>
      </c>
      <c r="D860" s="3129"/>
      <c r="E860" s="3129"/>
      <c r="F860" s="3129"/>
      <c r="G860" s="3129"/>
      <c r="H860" s="3129"/>
      <c r="I860" s="3130"/>
      <c r="J860" s="3134" t="s">
        <v>2067</v>
      </c>
      <c r="K860" s="3117"/>
      <c r="L860" s="3117"/>
      <c r="M860" s="3117"/>
      <c r="N860" s="3135"/>
      <c r="O860" s="3134" t="s">
        <v>973</v>
      </c>
      <c r="P860" s="3117"/>
      <c r="Q860" s="3117"/>
      <c r="R860" s="3117"/>
      <c r="S860" s="3135"/>
      <c r="T860" s="3134" t="s">
        <v>974</v>
      </c>
      <c r="U860" s="3117"/>
      <c r="V860" s="3117"/>
      <c r="W860" s="3117"/>
      <c r="X860" s="3135"/>
      <c r="Y860" s="3134" t="s">
        <v>975</v>
      </c>
      <c r="Z860" s="3117"/>
      <c r="AA860" s="3117"/>
      <c r="AB860" s="3117"/>
      <c r="AC860" s="3135"/>
      <c r="AD860" s="2406" t="s">
        <v>3152</v>
      </c>
      <c r="AE860" s="2407"/>
      <c r="AF860" s="2407"/>
      <c r="AG860" s="2407"/>
      <c r="AH860" s="3149"/>
      <c r="AI860" s="2406" t="s">
        <v>3153</v>
      </c>
      <c r="AJ860" s="2407"/>
      <c r="AK860" s="2407"/>
      <c r="AL860" s="2407"/>
      <c r="AM860" s="2408"/>
      <c r="AN860" s="80"/>
      <c r="AO860" s="80"/>
    </row>
    <row r="861" spans="1:47" ht="13.5" customHeight="1">
      <c r="A861" s="43"/>
      <c r="B861" s="43"/>
      <c r="C861" s="3131"/>
      <c r="D861" s="3132"/>
      <c r="E861" s="3132"/>
      <c r="F861" s="3132"/>
      <c r="G861" s="3132"/>
      <c r="H861" s="3132"/>
      <c r="I861" s="3133"/>
      <c r="J861" s="3122" t="s">
        <v>29</v>
      </c>
      <c r="K861" s="3124"/>
      <c r="L861" s="3122" t="s">
        <v>930</v>
      </c>
      <c r="M861" s="3123"/>
      <c r="N861" s="3124"/>
      <c r="O861" s="3122" t="s">
        <v>29</v>
      </c>
      <c r="P861" s="3124"/>
      <c r="Q861" s="3122" t="s">
        <v>930</v>
      </c>
      <c r="R861" s="3123"/>
      <c r="S861" s="3124"/>
      <c r="T861" s="3122" t="s">
        <v>29</v>
      </c>
      <c r="U861" s="3124"/>
      <c r="V861" s="3122" t="s">
        <v>930</v>
      </c>
      <c r="W861" s="3123"/>
      <c r="X861" s="3124"/>
      <c r="Y861" s="3122" t="s">
        <v>29</v>
      </c>
      <c r="Z861" s="3124"/>
      <c r="AA861" s="3122" t="s">
        <v>930</v>
      </c>
      <c r="AB861" s="3123"/>
      <c r="AC861" s="3124"/>
      <c r="AD861" s="3122" t="s">
        <v>29</v>
      </c>
      <c r="AE861" s="3124"/>
      <c r="AF861" s="3122" t="s">
        <v>930</v>
      </c>
      <c r="AG861" s="3123"/>
      <c r="AH861" s="3124"/>
      <c r="AI861" s="3122" t="s">
        <v>29</v>
      </c>
      <c r="AJ861" s="3124"/>
      <c r="AK861" s="3122" t="s">
        <v>930</v>
      </c>
      <c r="AL861" s="3123"/>
      <c r="AM861" s="3123"/>
      <c r="AN861" s="287"/>
      <c r="AO861" s="43"/>
    </row>
    <row r="862" spans="1:47" ht="18" customHeight="1">
      <c r="A862" s="43"/>
      <c r="B862" s="43"/>
      <c r="C862" s="3110" t="s">
        <v>2498</v>
      </c>
      <c r="D862" s="3111"/>
      <c r="E862" s="3111"/>
      <c r="F862" s="3111"/>
      <c r="G862" s="3111"/>
      <c r="H862" s="3111"/>
      <c r="I862" s="3112"/>
      <c r="J862" s="2783">
        <v>1042</v>
      </c>
      <c r="K862" s="2784"/>
      <c r="L862" s="2783">
        <v>119786</v>
      </c>
      <c r="M862" s="3091"/>
      <c r="N862" s="2784"/>
      <c r="O862" s="2783">
        <v>270</v>
      </c>
      <c r="P862" s="2784"/>
      <c r="Q862" s="2783">
        <v>53605</v>
      </c>
      <c r="R862" s="3091"/>
      <c r="S862" s="2784"/>
      <c r="T862" s="2783">
        <v>193</v>
      </c>
      <c r="U862" s="2784"/>
      <c r="V862" s="2783">
        <v>27332</v>
      </c>
      <c r="W862" s="3091"/>
      <c r="X862" s="2784"/>
      <c r="Y862" s="2783">
        <v>262</v>
      </c>
      <c r="Z862" s="2784"/>
      <c r="AA862" s="2783">
        <v>15813</v>
      </c>
      <c r="AB862" s="3091"/>
      <c r="AC862" s="2784"/>
      <c r="AD862" s="2783">
        <v>174</v>
      </c>
      <c r="AE862" s="2784"/>
      <c r="AF862" s="2783">
        <v>15032</v>
      </c>
      <c r="AG862" s="3091"/>
      <c r="AH862" s="2784"/>
      <c r="AI862" s="2783">
        <v>143</v>
      </c>
      <c r="AJ862" s="2784"/>
      <c r="AK862" s="2783">
        <v>8004</v>
      </c>
      <c r="AL862" s="3091"/>
      <c r="AM862" s="2787"/>
      <c r="AN862" s="43"/>
      <c r="AO862" s="43"/>
    </row>
    <row r="863" spans="1:47" ht="18" customHeight="1">
      <c r="A863" s="43"/>
      <c r="B863" s="43"/>
      <c r="C863" s="3110" t="s">
        <v>2590</v>
      </c>
      <c r="D863" s="3111"/>
      <c r="E863" s="3111"/>
      <c r="F863" s="3111"/>
      <c r="G863" s="3111"/>
      <c r="H863" s="3111"/>
      <c r="I863" s="3112"/>
      <c r="J863" s="2790">
        <v>1095</v>
      </c>
      <c r="K863" s="2791"/>
      <c r="L863" s="2790">
        <v>126995</v>
      </c>
      <c r="M863" s="3090"/>
      <c r="N863" s="2791"/>
      <c r="O863" s="2790">
        <v>276</v>
      </c>
      <c r="P863" s="2791"/>
      <c r="Q863" s="2790">
        <v>56606</v>
      </c>
      <c r="R863" s="3090"/>
      <c r="S863" s="2791"/>
      <c r="T863" s="2790">
        <v>189</v>
      </c>
      <c r="U863" s="2791"/>
      <c r="V863" s="2790">
        <v>28288</v>
      </c>
      <c r="W863" s="3090"/>
      <c r="X863" s="2791"/>
      <c r="Y863" s="2790">
        <v>288</v>
      </c>
      <c r="Z863" s="2791"/>
      <c r="AA863" s="2790">
        <v>16646</v>
      </c>
      <c r="AB863" s="3090"/>
      <c r="AC863" s="2791"/>
      <c r="AD863" s="2790">
        <v>180</v>
      </c>
      <c r="AE863" s="2791"/>
      <c r="AF863" s="2790">
        <v>17169</v>
      </c>
      <c r="AG863" s="3090"/>
      <c r="AH863" s="2791"/>
      <c r="AI863" s="2790">
        <v>162</v>
      </c>
      <c r="AJ863" s="2791"/>
      <c r="AK863" s="2790">
        <v>8286</v>
      </c>
      <c r="AL863" s="3090"/>
      <c r="AM863" s="2793"/>
      <c r="AN863" s="43"/>
      <c r="AO863" s="43"/>
    </row>
    <row r="864" spans="1:47" ht="18" customHeight="1">
      <c r="A864" s="43"/>
      <c r="B864" s="43"/>
      <c r="C864" s="3110" t="s">
        <v>3155</v>
      </c>
      <c r="D864" s="3111"/>
      <c r="E864" s="3111"/>
      <c r="F864" s="3111"/>
      <c r="G864" s="3111"/>
      <c r="H864" s="3111"/>
      <c r="I864" s="3112"/>
      <c r="J864" s="2790">
        <v>1034</v>
      </c>
      <c r="K864" s="2791"/>
      <c r="L864" s="2790">
        <v>103342</v>
      </c>
      <c r="M864" s="3090"/>
      <c r="N864" s="2791"/>
      <c r="O864" s="2790">
        <v>219</v>
      </c>
      <c r="P864" s="2791"/>
      <c r="Q864" s="2790">
        <v>41487</v>
      </c>
      <c r="R864" s="3090"/>
      <c r="S864" s="2791"/>
      <c r="T864" s="2790">
        <v>199</v>
      </c>
      <c r="U864" s="2791"/>
      <c r="V864" s="2790">
        <v>25429</v>
      </c>
      <c r="W864" s="3090"/>
      <c r="X864" s="2791"/>
      <c r="Y864" s="2790">
        <v>285</v>
      </c>
      <c r="Z864" s="2791"/>
      <c r="AA864" s="2790">
        <v>15047</v>
      </c>
      <c r="AB864" s="3090"/>
      <c r="AC864" s="2791"/>
      <c r="AD864" s="2790">
        <v>175</v>
      </c>
      <c r="AE864" s="2791"/>
      <c r="AF864" s="2790">
        <v>14898</v>
      </c>
      <c r="AG864" s="3090"/>
      <c r="AH864" s="2791"/>
      <c r="AI864" s="2790">
        <v>156</v>
      </c>
      <c r="AJ864" s="2791"/>
      <c r="AK864" s="2790">
        <v>6481</v>
      </c>
      <c r="AL864" s="3090"/>
      <c r="AM864" s="2793"/>
      <c r="AN864" s="43"/>
      <c r="AO864" s="43"/>
      <c r="AU864" s="15"/>
    </row>
    <row r="865" spans="1:41" ht="18" customHeight="1">
      <c r="A865" s="43"/>
      <c r="B865" s="43"/>
      <c r="C865" s="3110" t="s">
        <v>3150</v>
      </c>
      <c r="D865" s="3111"/>
      <c r="E865" s="3111"/>
      <c r="F865" s="3111"/>
      <c r="G865" s="3111"/>
      <c r="H865" s="3111"/>
      <c r="I865" s="3112"/>
      <c r="J865" s="2790">
        <v>417</v>
      </c>
      <c r="K865" s="2791"/>
      <c r="L865" s="2790">
        <v>22829</v>
      </c>
      <c r="M865" s="3090"/>
      <c r="N865" s="2791"/>
      <c r="O865" s="2790">
        <v>94</v>
      </c>
      <c r="P865" s="2791"/>
      <c r="Q865" s="2790">
        <v>6913</v>
      </c>
      <c r="R865" s="3090"/>
      <c r="S865" s="2791"/>
      <c r="T865" s="2790">
        <v>29</v>
      </c>
      <c r="U865" s="2791"/>
      <c r="V865" s="2790">
        <v>2998</v>
      </c>
      <c r="W865" s="3090"/>
      <c r="X865" s="2791"/>
      <c r="Y865" s="2790">
        <v>171</v>
      </c>
      <c r="Z865" s="2791"/>
      <c r="AA865" s="2790">
        <v>7419</v>
      </c>
      <c r="AB865" s="3090"/>
      <c r="AC865" s="2791"/>
      <c r="AD865" s="2790">
        <v>74</v>
      </c>
      <c r="AE865" s="2791"/>
      <c r="AF865" s="2790">
        <v>4838</v>
      </c>
      <c r="AG865" s="3090"/>
      <c r="AH865" s="2791"/>
      <c r="AI865" s="2790">
        <v>49</v>
      </c>
      <c r="AJ865" s="2791"/>
      <c r="AK865" s="2790">
        <v>661</v>
      </c>
      <c r="AL865" s="3090"/>
      <c r="AM865" s="2793"/>
      <c r="AN865" s="43"/>
      <c r="AO865" s="43"/>
    </row>
    <row r="866" spans="1:41" ht="18" customHeight="1" thickBot="1">
      <c r="A866" s="43"/>
      <c r="B866" s="43"/>
      <c r="C866" s="3125" t="s">
        <v>3151</v>
      </c>
      <c r="D866" s="3126"/>
      <c r="E866" s="3126"/>
      <c r="F866" s="3126"/>
      <c r="G866" s="3126"/>
      <c r="H866" s="3126"/>
      <c r="I866" s="3127"/>
      <c r="J866" s="2796">
        <v>678</v>
      </c>
      <c r="K866" s="2797"/>
      <c r="L866" s="2796">
        <v>46533</v>
      </c>
      <c r="M866" s="3087"/>
      <c r="N866" s="2797"/>
      <c r="O866" s="2796">
        <v>130</v>
      </c>
      <c r="P866" s="2797"/>
      <c r="Q866" s="2796">
        <v>11939</v>
      </c>
      <c r="R866" s="3087"/>
      <c r="S866" s="2797"/>
      <c r="T866" s="2796">
        <v>102</v>
      </c>
      <c r="U866" s="2797"/>
      <c r="V866" s="2796">
        <v>12879</v>
      </c>
      <c r="W866" s="3087"/>
      <c r="X866" s="2797"/>
      <c r="Y866" s="2796">
        <v>192</v>
      </c>
      <c r="Z866" s="2797"/>
      <c r="AA866" s="2796">
        <v>7901</v>
      </c>
      <c r="AB866" s="3087"/>
      <c r="AC866" s="2797"/>
      <c r="AD866" s="2796">
        <v>141</v>
      </c>
      <c r="AE866" s="2797"/>
      <c r="AF866" s="2796">
        <v>11118</v>
      </c>
      <c r="AG866" s="3087"/>
      <c r="AH866" s="2797"/>
      <c r="AI866" s="2796">
        <v>113</v>
      </c>
      <c r="AJ866" s="2797"/>
      <c r="AK866" s="2796">
        <v>2696</v>
      </c>
      <c r="AL866" s="3087"/>
      <c r="AM866" s="2801"/>
      <c r="AN866" s="43"/>
      <c r="AO866" s="43"/>
    </row>
    <row r="867" spans="1:41" ht="13.5" customHeight="1">
      <c r="A867" s="43"/>
      <c r="B867" s="43"/>
      <c r="C867" s="82" t="s">
        <v>976</v>
      </c>
      <c r="D867" s="43"/>
      <c r="E867" s="43"/>
      <c r="F867" s="43"/>
      <c r="G867" s="43"/>
      <c r="H867" s="43"/>
      <c r="I867" s="43"/>
      <c r="J867" s="43"/>
      <c r="K867" s="102"/>
      <c r="L867" s="102"/>
      <c r="M867" s="102"/>
      <c r="N867" s="102"/>
      <c r="O867" s="102"/>
      <c r="P867" s="43"/>
      <c r="Q867" s="43"/>
      <c r="R867" s="43"/>
      <c r="S867" s="43"/>
      <c r="T867" s="43"/>
      <c r="U867" s="43"/>
      <c r="V867" s="43"/>
      <c r="W867" s="43"/>
      <c r="X867" s="43"/>
      <c r="Y867" s="43"/>
      <c r="Z867" s="43"/>
      <c r="AA867" s="43"/>
      <c r="AB867" s="43"/>
      <c r="AC867" s="43"/>
      <c r="AD867" s="43"/>
      <c r="AE867" s="43"/>
      <c r="AF867" s="43"/>
      <c r="AG867" s="43"/>
      <c r="AH867" s="43"/>
      <c r="AI867" s="43"/>
      <c r="AJ867" s="43"/>
      <c r="AL867" s="43"/>
      <c r="AN867" s="43"/>
      <c r="AO867" s="43"/>
    </row>
    <row r="868" spans="1:41" ht="12.6" customHeight="1">
      <c r="A868" s="43"/>
      <c r="B868" s="43"/>
      <c r="C868" s="43"/>
      <c r="D868" s="43"/>
      <c r="E868" s="43"/>
      <c r="F868" s="43"/>
      <c r="G868" s="43"/>
      <c r="H868" s="43"/>
      <c r="I868" s="43"/>
      <c r="J868" s="43"/>
      <c r="K868" s="277"/>
      <c r="L868" s="277"/>
      <c r="M868" s="277"/>
      <c r="N868" s="277"/>
      <c r="O868" s="277"/>
      <c r="P868" s="43"/>
      <c r="Q868" s="43"/>
      <c r="R868" s="43"/>
      <c r="S868" s="43"/>
      <c r="T868" s="43"/>
      <c r="U868" s="43"/>
      <c r="V868" s="43"/>
      <c r="W868" s="43"/>
      <c r="X868" s="43"/>
      <c r="Y868" s="43"/>
      <c r="Z868" s="43"/>
      <c r="AA868" s="43"/>
      <c r="AB868" s="43"/>
      <c r="AC868" s="43"/>
      <c r="AD868" s="43"/>
      <c r="AE868" s="43"/>
      <c r="AF868" s="43"/>
      <c r="AG868" s="43"/>
      <c r="AH868" s="43"/>
      <c r="AI868" s="43"/>
      <c r="AJ868" s="43"/>
      <c r="AK868" s="333"/>
      <c r="AL868" s="43"/>
      <c r="AM868" s="43"/>
      <c r="AN868" s="43"/>
      <c r="AO868" s="43"/>
    </row>
    <row r="869" spans="1:41" ht="12.6"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c r="AL869" s="43"/>
      <c r="AM869" s="43"/>
      <c r="AN869" s="43"/>
      <c r="AO869" s="43"/>
    </row>
    <row r="870" spans="1:41" ht="16.5" customHeight="1">
      <c r="A870" s="3506" t="s">
        <v>1834</v>
      </c>
      <c r="B870" s="3506"/>
      <c r="C870" s="3506"/>
      <c r="D870" s="3506"/>
      <c r="E870" s="3506"/>
      <c r="F870" s="3506"/>
      <c r="G870" s="3506"/>
      <c r="H870" s="3506"/>
      <c r="I870" s="3506"/>
      <c r="J870" s="3506"/>
      <c r="K870" s="3506"/>
      <c r="L870" s="3506"/>
      <c r="M870" s="3506"/>
      <c r="N870" s="3506"/>
      <c r="O870" s="3506"/>
      <c r="P870" s="3506"/>
      <c r="Q870" s="3506"/>
      <c r="R870" s="3506"/>
      <c r="S870" s="3506"/>
      <c r="T870" s="3506"/>
      <c r="U870" s="3506"/>
      <c r="V870" s="3506"/>
      <c r="W870" s="3506"/>
      <c r="X870" s="3506"/>
      <c r="Y870" s="3506"/>
      <c r="Z870" s="3506"/>
      <c r="AA870" s="3506"/>
      <c r="AB870" s="3506"/>
      <c r="AC870" s="3506"/>
      <c r="AD870" s="3506"/>
      <c r="AE870" s="3506"/>
      <c r="AF870" s="3506"/>
      <c r="AG870" s="3506"/>
      <c r="AH870" s="3506"/>
      <c r="AI870" s="3506"/>
      <c r="AJ870" s="43"/>
      <c r="AK870" s="43"/>
      <c r="AL870" s="43"/>
      <c r="AM870" s="43"/>
      <c r="AN870" s="43"/>
      <c r="AO870" s="43"/>
    </row>
    <row r="871" spans="1:41" ht="13.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C871" s="46"/>
      <c r="AD871" s="333" t="s">
        <v>2122</v>
      </c>
      <c r="AE871" s="46"/>
      <c r="AF871" s="46"/>
      <c r="AG871" s="46"/>
      <c r="AH871" s="46"/>
      <c r="AI871" s="46"/>
      <c r="AJ871" s="43"/>
      <c r="AK871" s="43"/>
      <c r="AL871" s="43"/>
      <c r="AM871" s="43"/>
      <c r="AN871" s="43"/>
      <c r="AO871" s="43"/>
    </row>
    <row r="872" spans="1:41" ht="13.5" customHeight="1" thickBot="1">
      <c r="A872" s="43"/>
      <c r="B872" s="43"/>
      <c r="C872" s="288"/>
      <c r="D872" s="288"/>
      <c r="E872" s="288"/>
      <c r="F872" s="288"/>
      <c r="G872" s="2845"/>
      <c r="H872" s="2845"/>
      <c r="I872" s="2845"/>
      <c r="J872" s="43"/>
      <c r="K872" s="43"/>
      <c r="L872" s="43"/>
      <c r="M872" s="43"/>
      <c r="N872" s="43"/>
      <c r="O872" s="43"/>
      <c r="P872" s="43"/>
      <c r="Q872" s="43"/>
      <c r="R872" s="43"/>
      <c r="S872" s="43"/>
      <c r="T872" s="43"/>
      <c r="U872" s="43"/>
      <c r="V872" s="43"/>
      <c r="W872" s="43"/>
      <c r="X872" s="43"/>
      <c r="Y872" s="43"/>
      <c r="Z872" s="43"/>
      <c r="AA872" s="43"/>
      <c r="AC872" s="43"/>
      <c r="AD872" s="109" t="s">
        <v>3154</v>
      </c>
      <c r="AE872" s="43"/>
      <c r="AF872" s="43"/>
      <c r="AG872" s="43"/>
      <c r="AH872" s="43"/>
      <c r="AI872" s="43"/>
      <c r="AJ872" s="43"/>
      <c r="AK872" s="43"/>
      <c r="AL872" s="43"/>
      <c r="AM872" s="43"/>
      <c r="AN872" s="43"/>
      <c r="AO872" s="43"/>
    </row>
    <row r="873" spans="1:41" ht="24" customHeight="1">
      <c r="A873" s="43"/>
      <c r="B873" s="288"/>
      <c r="C873" s="3128" t="s">
        <v>2066</v>
      </c>
      <c r="D873" s="3129"/>
      <c r="E873" s="3129"/>
      <c r="F873" s="3129"/>
      <c r="G873" s="3129"/>
      <c r="H873" s="3129"/>
      <c r="I873" s="3130"/>
      <c r="J873" s="3134" t="s">
        <v>977</v>
      </c>
      <c r="K873" s="3117"/>
      <c r="L873" s="3117"/>
      <c r="M873" s="3117"/>
      <c r="N873" s="3117"/>
      <c r="O873" s="3117"/>
      <c r="P873" s="3135"/>
      <c r="Q873" s="3134" t="s">
        <v>978</v>
      </c>
      <c r="R873" s="3117"/>
      <c r="S873" s="3117"/>
      <c r="T873" s="3117"/>
      <c r="U873" s="3117"/>
      <c r="V873" s="3117"/>
      <c r="W873" s="3135"/>
      <c r="X873" s="3709" t="s">
        <v>979</v>
      </c>
      <c r="Y873" s="3710"/>
      <c r="Z873" s="3710"/>
      <c r="AA873" s="3710"/>
      <c r="AB873" s="3710"/>
      <c r="AC873" s="3710"/>
      <c r="AD873" s="3711"/>
      <c r="AE873" s="43"/>
      <c r="AF873" s="43"/>
      <c r="AG873" s="43"/>
      <c r="AH873" s="43"/>
      <c r="AI873" s="43"/>
      <c r="AJ873" s="43"/>
      <c r="AK873" s="43"/>
      <c r="AL873" s="43"/>
      <c r="AM873" s="43"/>
      <c r="AN873" s="43"/>
      <c r="AO873" s="43"/>
    </row>
    <row r="874" spans="1:41" ht="18" customHeight="1">
      <c r="A874" s="43"/>
      <c r="B874" s="288"/>
      <c r="C874" s="3131"/>
      <c r="D874" s="3132"/>
      <c r="E874" s="3132"/>
      <c r="F874" s="3132"/>
      <c r="G874" s="3132"/>
      <c r="H874" s="3132"/>
      <c r="I874" s="3133"/>
      <c r="J874" s="3122" t="s">
        <v>29</v>
      </c>
      <c r="K874" s="3123"/>
      <c r="L874" s="3124"/>
      <c r="M874" s="3122" t="s">
        <v>980</v>
      </c>
      <c r="N874" s="3123"/>
      <c r="O874" s="3123"/>
      <c r="P874" s="3124"/>
      <c r="Q874" s="3122" t="s">
        <v>761</v>
      </c>
      <c r="R874" s="3123"/>
      <c r="S874" s="3124"/>
      <c r="T874" s="3122" t="s">
        <v>981</v>
      </c>
      <c r="U874" s="3123"/>
      <c r="V874" s="3123"/>
      <c r="W874" s="3124"/>
      <c r="X874" s="3122" t="s">
        <v>29</v>
      </c>
      <c r="Y874" s="3123"/>
      <c r="Z874" s="3124"/>
      <c r="AA874" s="3122" t="s">
        <v>980</v>
      </c>
      <c r="AB874" s="3123"/>
      <c r="AC874" s="3123"/>
      <c r="AD874" s="3737"/>
      <c r="AE874" s="43"/>
      <c r="AF874" s="43"/>
      <c r="AG874" s="43"/>
      <c r="AH874" s="43"/>
      <c r="AI874" s="43"/>
      <c r="AJ874" s="43"/>
      <c r="AK874" s="43"/>
      <c r="AL874" s="43"/>
      <c r="AM874" s="43"/>
      <c r="AN874" s="43"/>
      <c r="AO874" s="43"/>
    </row>
    <row r="875" spans="1:41" ht="18" customHeight="1">
      <c r="A875" s="43"/>
      <c r="B875" s="288"/>
      <c r="C875" s="3110" t="s">
        <v>2498</v>
      </c>
      <c r="D875" s="3111"/>
      <c r="E875" s="3111"/>
      <c r="F875" s="3111"/>
      <c r="G875" s="3111"/>
      <c r="H875" s="3111"/>
      <c r="I875" s="3112"/>
      <c r="J875" s="3071">
        <v>44</v>
      </c>
      <c r="K875" s="3072"/>
      <c r="L875" s="3073"/>
      <c r="M875" s="3071">
        <v>15189</v>
      </c>
      <c r="N875" s="3072"/>
      <c r="O875" s="3072"/>
      <c r="P875" s="3073"/>
      <c r="Q875" s="3071">
        <v>246</v>
      </c>
      <c r="R875" s="3072"/>
      <c r="S875" s="3073"/>
      <c r="T875" s="3071">
        <v>236</v>
      </c>
      <c r="U875" s="3072"/>
      <c r="V875" s="3072"/>
      <c r="W875" s="3073"/>
      <c r="X875" s="3071">
        <v>8</v>
      </c>
      <c r="Y875" s="3072"/>
      <c r="Z875" s="3073"/>
      <c r="AA875" s="3071">
        <v>2798</v>
      </c>
      <c r="AB875" s="3072"/>
      <c r="AC875" s="3072"/>
      <c r="AD875" s="3074"/>
      <c r="AE875" s="43"/>
      <c r="AF875" s="43"/>
      <c r="AG875" s="43"/>
      <c r="AH875" s="43"/>
      <c r="AI875" s="43"/>
      <c r="AJ875" s="43"/>
      <c r="AK875" s="43"/>
      <c r="AL875" s="43"/>
      <c r="AM875" s="43"/>
      <c r="AN875" s="43"/>
      <c r="AO875" s="43"/>
    </row>
    <row r="876" spans="1:41" ht="18" customHeight="1">
      <c r="A876" s="43"/>
      <c r="B876" s="288"/>
      <c r="C876" s="3110" t="s">
        <v>2590</v>
      </c>
      <c r="D876" s="3111"/>
      <c r="E876" s="3111"/>
      <c r="F876" s="3111"/>
      <c r="G876" s="3111"/>
      <c r="H876" s="3111"/>
      <c r="I876" s="3112"/>
      <c r="J876" s="2840">
        <v>47</v>
      </c>
      <c r="K876" s="2841"/>
      <c r="L876" s="3068"/>
      <c r="M876" s="2840">
        <v>14863</v>
      </c>
      <c r="N876" s="2841"/>
      <c r="O876" s="2841"/>
      <c r="P876" s="3068"/>
      <c r="Q876" s="2840">
        <v>265</v>
      </c>
      <c r="R876" s="2841"/>
      <c r="S876" s="3068"/>
      <c r="T876" s="2840">
        <v>271</v>
      </c>
      <c r="U876" s="2841"/>
      <c r="V876" s="2841"/>
      <c r="W876" s="3068"/>
      <c r="X876" s="2840">
        <v>8</v>
      </c>
      <c r="Y876" s="2841"/>
      <c r="Z876" s="3068"/>
      <c r="AA876" s="2840">
        <v>2554</v>
      </c>
      <c r="AB876" s="2841"/>
      <c r="AC876" s="2841"/>
      <c r="AD876" s="2843"/>
      <c r="AE876" s="43"/>
      <c r="AF876" s="43"/>
      <c r="AG876" s="43"/>
      <c r="AH876" s="43"/>
      <c r="AI876" s="43"/>
      <c r="AJ876" s="43"/>
      <c r="AK876" s="43"/>
      <c r="AL876" s="43"/>
      <c r="AM876" s="43"/>
      <c r="AN876" s="43"/>
      <c r="AO876" s="43"/>
    </row>
    <row r="877" spans="1:41" ht="18" customHeight="1">
      <c r="A877" s="43"/>
      <c r="B877" s="288"/>
      <c r="C877" s="3110" t="s">
        <v>3155</v>
      </c>
      <c r="D877" s="3111"/>
      <c r="E877" s="3111"/>
      <c r="F877" s="3111"/>
      <c r="G877" s="3111"/>
      <c r="H877" s="3111"/>
      <c r="I877" s="3112"/>
      <c r="J877" s="2840">
        <v>32</v>
      </c>
      <c r="K877" s="2841"/>
      <c r="L877" s="3068"/>
      <c r="M877" s="2840">
        <v>13037</v>
      </c>
      <c r="N877" s="2841"/>
      <c r="O877" s="2841"/>
      <c r="P877" s="3068"/>
      <c r="Q877" s="2840">
        <v>232</v>
      </c>
      <c r="R877" s="2841"/>
      <c r="S877" s="3068"/>
      <c r="T877" s="2840">
        <v>236</v>
      </c>
      <c r="U877" s="2841"/>
      <c r="V877" s="2841"/>
      <c r="W877" s="3068"/>
      <c r="X877" s="2840">
        <v>8</v>
      </c>
      <c r="Y877" s="2841"/>
      <c r="Z877" s="3068"/>
      <c r="AA877" s="2840">
        <v>2714</v>
      </c>
      <c r="AB877" s="2841"/>
      <c r="AC877" s="2841"/>
      <c r="AD877" s="2843"/>
      <c r="AE877" s="43"/>
      <c r="AF877" s="43"/>
      <c r="AG877" s="43"/>
      <c r="AH877" s="43"/>
      <c r="AI877" s="43"/>
      <c r="AJ877" s="43"/>
      <c r="AK877" s="43"/>
      <c r="AL877" s="43"/>
      <c r="AM877" s="43"/>
      <c r="AN877" s="43"/>
      <c r="AO877" s="43"/>
    </row>
    <row r="878" spans="1:41" ht="18" customHeight="1">
      <c r="A878" s="43"/>
      <c r="B878" s="288"/>
      <c r="C878" s="3110" t="s">
        <v>3150</v>
      </c>
      <c r="D878" s="3111"/>
      <c r="E878" s="3111"/>
      <c r="F878" s="3111"/>
      <c r="G878" s="3111"/>
      <c r="H878" s="3111"/>
      <c r="I878" s="3112"/>
      <c r="J878" s="2840">
        <v>9</v>
      </c>
      <c r="K878" s="2841"/>
      <c r="L878" s="3068"/>
      <c r="M878" s="2840">
        <v>2037</v>
      </c>
      <c r="N878" s="2841"/>
      <c r="O878" s="2841"/>
      <c r="P878" s="3068"/>
      <c r="Q878" s="2840">
        <v>14</v>
      </c>
      <c r="R878" s="2841"/>
      <c r="S878" s="3068"/>
      <c r="T878" s="2840">
        <v>56</v>
      </c>
      <c r="U878" s="2841"/>
      <c r="V878" s="2841"/>
      <c r="W878" s="3068"/>
      <c r="X878" s="2840">
        <v>4</v>
      </c>
      <c r="Y878" s="2841"/>
      <c r="Z878" s="3068"/>
      <c r="AA878" s="2840">
        <v>540</v>
      </c>
      <c r="AB878" s="2841"/>
      <c r="AC878" s="2841"/>
      <c r="AD878" s="2843"/>
      <c r="AE878" s="43"/>
      <c r="AF878" s="43"/>
      <c r="AG878" s="43"/>
      <c r="AH878" s="43"/>
      <c r="AI878" s="43"/>
      <c r="AJ878" s="43"/>
      <c r="AK878" s="43"/>
      <c r="AL878" s="43"/>
      <c r="AM878" s="43"/>
      <c r="AN878" s="43"/>
      <c r="AO878" s="43"/>
    </row>
    <row r="879" spans="1:41" ht="18" customHeight="1" thickBot="1">
      <c r="A879" s="43"/>
      <c r="B879" s="288"/>
      <c r="C879" s="3125" t="s">
        <v>3151</v>
      </c>
      <c r="D879" s="3126"/>
      <c r="E879" s="3126"/>
      <c r="F879" s="3126"/>
      <c r="G879" s="3126"/>
      <c r="H879" s="3126"/>
      <c r="I879" s="3127"/>
      <c r="J879" s="2844">
        <v>22</v>
      </c>
      <c r="K879" s="2845"/>
      <c r="L879" s="3065"/>
      <c r="M879" s="2844">
        <v>4984</v>
      </c>
      <c r="N879" s="2845"/>
      <c r="O879" s="2845"/>
      <c r="P879" s="3065"/>
      <c r="Q879" s="2844">
        <v>44</v>
      </c>
      <c r="R879" s="2845"/>
      <c r="S879" s="3065"/>
      <c r="T879" s="2844">
        <v>130</v>
      </c>
      <c r="U879" s="2845"/>
      <c r="V879" s="2845"/>
      <c r="W879" s="3065"/>
      <c r="X879" s="2844">
        <v>3</v>
      </c>
      <c r="Y879" s="2845"/>
      <c r="Z879" s="3065"/>
      <c r="AA879" s="2844">
        <v>446</v>
      </c>
      <c r="AB879" s="2845"/>
      <c r="AC879" s="2845"/>
      <c r="AD879" s="2847"/>
      <c r="AE879" s="43"/>
      <c r="AF879" s="43"/>
      <c r="AG879" s="43"/>
      <c r="AH879" s="43"/>
      <c r="AI879" s="43"/>
      <c r="AJ879" s="43"/>
      <c r="AK879" s="43"/>
      <c r="AL879" s="43"/>
      <c r="AM879" s="43"/>
      <c r="AN879" s="43"/>
      <c r="AO879" s="43"/>
    </row>
    <row r="880" spans="1:41" ht="13.5" customHeight="1">
      <c r="A880" s="43"/>
      <c r="B880" s="43"/>
      <c r="C880" s="82" t="s">
        <v>976</v>
      </c>
      <c r="D880" s="283"/>
      <c r="E880" s="283"/>
      <c r="F880" s="283"/>
      <c r="G880" s="283"/>
      <c r="H880" s="283"/>
      <c r="I880" s="283"/>
      <c r="J880" s="283"/>
      <c r="K880" s="283"/>
      <c r="L880" s="283"/>
      <c r="M880" s="283"/>
      <c r="N880" s="283"/>
      <c r="O880" s="283"/>
      <c r="P880" s="283"/>
      <c r="Q880" s="283"/>
      <c r="R880" s="283"/>
      <c r="S880" s="283"/>
      <c r="T880" s="43"/>
      <c r="U880" s="43"/>
      <c r="V880" s="43"/>
      <c r="W880" s="43"/>
      <c r="X880" s="43"/>
      <c r="Y880" s="43"/>
      <c r="Z880" s="43"/>
      <c r="AA880" s="43"/>
      <c r="AC880" s="43"/>
      <c r="AE880" s="43"/>
      <c r="AF880" s="43"/>
      <c r="AG880" s="43"/>
      <c r="AH880" s="43"/>
      <c r="AI880" s="43"/>
      <c r="AJ880" s="43"/>
      <c r="AK880" s="43"/>
      <c r="AL880" s="43"/>
      <c r="AM880" s="43"/>
      <c r="AN880" s="43"/>
      <c r="AO880" s="43"/>
    </row>
    <row r="881" spans="1:41" ht="12.6" customHeight="1">
      <c r="A881" s="43"/>
      <c r="B881" s="43"/>
      <c r="C881" s="3121" t="s">
        <v>3492</v>
      </c>
      <c r="D881" s="1732"/>
      <c r="E881" s="1732"/>
      <c r="F881" s="1732"/>
      <c r="G881" s="1732"/>
      <c r="H881" s="1732"/>
      <c r="I881" s="1732"/>
      <c r="J881" s="1732"/>
      <c r="K881" s="1732"/>
      <c r="L881" s="1732"/>
      <c r="M881" s="1732"/>
      <c r="N881" s="1732"/>
      <c r="O881" s="1732"/>
      <c r="P881" s="1732"/>
      <c r="Q881" s="1732"/>
      <c r="R881" s="1732"/>
      <c r="S881" s="1732"/>
      <c r="T881" s="43"/>
      <c r="U881" s="43"/>
      <c r="V881" s="43"/>
      <c r="W881" s="43"/>
      <c r="X881" s="43"/>
      <c r="Y881" s="43"/>
      <c r="Z881" s="43"/>
      <c r="AA881" s="43"/>
      <c r="AB881" s="333"/>
      <c r="AC881" s="43"/>
      <c r="AD881" s="43"/>
      <c r="AE881" s="43"/>
      <c r="AF881" s="43"/>
      <c r="AG881" s="43"/>
      <c r="AH881" s="43"/>
      <c r="AI881" s="43"/>
      <c r="AJ881" s="43"/>
      <c r="AK881" s="43"/>
      <c r="AL881" s="43"/>
      <c r="AM881" s="43"/>
      <c r="AN881" s="43"/>
      <c r="AO881" s="43"/>
    </row>
    <row r="882" spans="1:41" ht="12.6" customHeight="1">
      <c r="A882" s="43"/>
      <c r="B882" s="43"/>
      <c r="C882" s="282"/>
      <c r="D882" s="283"/>
      <c r="E882" s="283"/>
      <c r="F882" s="283"/>
      <c r="G882" s="283"/>
      <c r="H882" s="283"/>
      <c r="I882" s="283"/>
      <c r="J882" s="283"/>
      <c r="K882" s="283"/>
      <c r="L882" s="283"/>
      <c r="M882" s="283"/>
      <c r="N882" s="283"/>
      <c r="O882" s="283"/>
      <c r="P882" s="283"/>
      <c r="Q882" s="283"/>
      <c r="R882" s="283"/>
      <c r="S882" s="283"/>
      <c r="T882" s="43"/>
      <c r="U882" s="43"/>
      <c r="V882" s="43"/>
      <c r="W882" s="43"/>
      <c r="X882" s="43"/>
      <c r="Y882" s="43"/>
      <c r="Z882" s="43"/>
      <c r="AA882" s="43"/>
      <c r="AB882" s="333"/>
      <c r="AC882" s="43"/>
      <c r="AD882" s="43"/>
      <c r="AE882" s="43"/>
      <c r="AF882" s="43"/>
      <c r="AG882" s="43"/>
      <c r="AH882" s="43"/>
      <c r="AI882" s="43"/>
      <c r="AJ882" s="43"/>
      <c r="AK882" s="43"/>
      <c r="AL882" s="43"/>
      <c r="AM882" s="43"/>
      <c r="AN882" s="43"/>
      <c r="AO882" s="43"/>
    </row>
    <row r="883" spans="1:41" ht="1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333"/>
      <c r="AC883" s="43"/>
      <c r="AD883" s="43"/>
      <c r="AE883" s="43"/>
      <c r="AF883" s="43"/>
      <c r="AG883" s="43"/>
      <c r="AH883" s="43"/>
      <c r="AI883" s="43"/>
      <c r="AJ883" s="43"/>
      <c r="AK883" s="43"/>
      <c r="AL883" s="43"/>
      <c r="AM883" s="43"/>
      <c r="AN883" s="43"/>
      <c r="AO883" s="43"/>
    </row>
    <row r="884" spans="1:41" ht="16.5" customHeight="1">
      <c r="A884" s="201" t="s">
        <v>1835</v>
      </c>
      <c r="B884" s="81"/>
      <c r="C884" s="81"/>
      <c r="D884" s="81"/>
      <c r="E884" s="81"/>
      <c r="F884" s="81"/>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c r="AN884" s="43"/>
      <c r="AO884" s="43"/>
    </row>
    <row r="885" spans="1:41" ht="13.5" customHeight="1">
      <c r="A885" s="81"/>
      <c r="B885" s="81"/>
      <c r="C885" s="81"/>
      <c r="D885" s="81"/>
      <c r="E885" s="81"/>
      <c r="F885" s="81"/>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c r="AL885" s="43"/>
      <c r="AM885" s="43"/>
      <c r="AN885" s="43"/>
      <c r="AO885" s="43"/>
    </row>
    <row r="886" spans="1:41" ht="15" customHeight="1">
      <c r="A886" s="306" t="s">
        <v>3110</v>
      </c>
      <c r="B886" s="46"/>
      <c r="C886" s="46"/>
      <c r="D886" s="46"/>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c r="AC886" s="43"/>
      <c r="AD886" s="43"/>
      <c r="AE886" s="43"/>
      <c r="AF886" s="43"/>
      <c r="AG886" s="43"/>
      <c r="AH886" s="43"/>
      <c r="AI886" s="43"/>
      <c r="AJ886" s="43"/>
      <c r="AK886" s="43"/>
      <c r="AL886" s="43"/>
      <c r="AM886" s="43"/>
      <c r="AN886" s="43"/>
      <c r="AO886" s="43"/>
    </row>
    <row r="887" spans="1:41" ht="13.5" customHeight="1">
      <c r="A887" s="46"/>
      <c r="B887" s="46"/>
      <c r="C887" s="46"/>
      <c r="D887" s="46"/>
      <c r="E887" s="82"/>
      <c r="F887" s="82"/>
      <c r="G887" s="82"/>
      <c r="H887" s="82"/>
      <c r="I887" s="82"/>
      <c r="J887" s="82"/>
      <c r="K887" s="82"/>
      <c r="L887" s="82"/>
      <c r="M887" s="82"/>
      <c r="N887" s="82"/>
      <c r="O887" s="82"/>
      <c r="P887" s="82"/>
      <c r="Q887" s="82"/>
      <c r="R887" s="82"/>
      <c r="S887" s="82"/>
      <c r="T887" s="82"/>
      <c r="U887" s="82"/>
      <c r="V887" s="82"/>
      <c r="W887" s="82"/>
      <c r="X887" s="82"/>
      <c r="Y887" s="82"/>
      <c r="Z887" s="82"/>
      <c r="AA887" s="82"/>
      <c r="AB887" s="82"/>
      <c r="AC887" s="43"/>
      <c r="AD887" s="43"/>
      <c r="AE887" s="43"/>
      <c r="AF887" s="43"/>
      <c r="AG887" s="43"/>
      <c r="AH887" s="333" t="s">
        <v>2122</v>
      </c>
      <c r="AI887" s="43"/>
      <c r="AJ887" s="43"/>
      <c r="AK887" s="43"/>
      <c r="AL887" s="43"/>
      <c r="AM887" s="43"/>
      <c r="AN887" s="43"/>
      <c r="AO887" s="43"/>
    </row>
    <row r="888" spans="1:41" ht="13.5" customHeight="1" thickBot="1">
      <c r="A888" s="43"/>
      <c r="B888" s="43"/>
      <c r="C888" s="288"/>
      <c r="D888" s="288"/>
      <c r="E888" s="288"/>
      <c r="F888" s="288"/>
      <c r="G888" s="288"/>
      <c r="H888" s="288"/>
      <c r="I888" s="288"/>
      <c r="J888" s="288"/>
      <c r="K888" s="45"/>
      <c r="L888" s="45"/>
      <c r="M888" s="43"/>
      <c r="N888" s="43"/>
      <c r="O888" s="43"/>
      <c r="P888" s="43"/>
      <c r="Q888" s="43"/>
      <c r="R888" s="43"/>
      <c r="S888" s="43"/>
      <c r="T888" s="43"/>
      <c r="U888" s="43"/>
      <c r="V888" s="43"/>
      <c r="W888" s="43"/>
      <c r="X888" s="43"/>
      <c r="Y888" s="43"/>
      <c r="Z888" s="43"/>
      <c r="AA888" s="43"/>
      <c r="AB888" s="43"/>
      <c r="AC888" s="43"/>
      <c r="AD888" s="43"/>
      <c r="AE888" s="43"/>
      <c r="AF888" s="43"/>
      <c r="AG888" s="43"/>
      <c r="AH888" s="109" t="s">
        <v>696</v>
      </c>
      <c r="AI888" s="43"/>
      <c r="AJ888" s="43"/>
      <c r="AK888" s="43"/>
      <c r="AL888" s="43"/>
      <c r="AM888" s="43"/>
      <c r="AN888" s="43"/>
      <c r="AO888" s="43"/>
    </row>
    <row r="889" spans="1:41" ht="27" customHeight="1">
      <c r="A889" s="43"/>
      <c r="B889" s="288"/>
      <c r="C889" s="3128" t="s">
        <v>2066</v>
      </c>
      <c r="D889" s="3129"/>
      <c r="E889" s="3129"/>
      <c r="F889" s="3129"/>
      <c r="G889" s="3129"/>
      <c r="H889" s="3129"/>
      <c r="I889" s="3129"/>
      <c r="J889" s="3130"/>
      <c r="K889" s="3134" t="s">
        <v>258</v>
      </c>
      <c r="L889" s="3117"/>
      <c r="M889" s="3117"/>
      <c r="N889" s="3117"/>
      <c r="O889" s="3117"/>
      <c r="P889" s="3135"/>
      <c r="Q889" s="3092" t="s">
        <v>489</v>
      </c>
      <c r="R889" s="3093"/>
      <c r="S889" s="3094"/>
      <c r="T889" s="3095" t="s">
        <v>982</v>
      </c>
      <c r="U889" s="3096"/>
      <c r="V889" s="3097"/>
      <c r="W889" s="3092" t="s">
        <v>983</v>
      </c>
      <c r="X889" s="3093"/>
      <c r="Y889" s="3094"/>
      <c r="Z889" s="3092" t="s">
        <v>491</v>
      </c>
      <c r="AA889" s="3093"/>
      <c r="AB889" s="3094"/>
      <c r="AC889" s="3092" t="s">
        <v>984</v>
      </c>
      <c r="AD889" s="3093"/>
      <c r="AE889" s="3094"/>
      <c r="AF889" s="3092" t="s">
        <v>985</v>
      </c>
      <c r="AG889" s="3093"/>
      <c r="AH889" s="3098"/>
      <c r="AI889" s="43"/>
      <c r="AJ889" s="43"/>
      <c r="AK889" s="43"/>
      <c r="AL889" s="43"/>
      <c r="AM889" s="43"/>
      <c r="AN889" s="43"/>
      <c r="AO889" s="43"/>
    </row>
    <row r="890" spans="1:41" ht="18" customHeight="1">
      <c r="A890" s="43"/>
      <c r="B890" s="288"/>
      <c r="C890" s="3131"/>
      <c r="D890" s="3132"/>
      <c r="E890" s="3132"/>
      <c r="F890" s="3132"/>
      <c r="G890" s="3132"/>
      <c r="H890" s="3132"/>
      <c r="I890" s="3132"/>
      <c r="J890" s="3133"/>
      <c r="K890" s="3136" t="s">
        <v>29</v>
      </c>
      <c r="L890" s="3137"/>
      <c r="M890" s="3138"/>
      <c r="N890" s="3136" t="s">
        <v>697</v>
      </c>
      <c r="O890" s="3137"/>
      <c r="P890" s="3138"/>
      <c r="Q890" s="3136" t="s">
        <v>697</v>
      </c>
      <c r="R890" s="3137"/>
      <c r="S890" s="3138"/>
      <c r="T890" s="3136" t="s">
        <v>697</v>
      </c>
      <c r="U890" s="3137"/>
      <c r="V890" s="3138"/>
      <c r="W890" s="3136" t="s">
        <v>697</v>
      </c>
      <c r="X890" s="3137"/>
      <c r="Y890" s="3138"/>
      <c r="Z890" s="3136" t="s">
        <v>697</v>
      </c>
      <c r="AA890" s="3137"/>
      <c r="AB890" s="3138"/>
      <c r="AC890" s="3136" t="s">
        <v>697</v>
      </c>
      <c r="AD890" s="3137"/>
      <c r="AE890" s="3138"/>
      <c r="AF890" s="3136" t="s">
        <v>697</v>
      </c>
      <c r="AG890" s="3137"/>
      <c r="AH890" s="3507"/>
      <c r="AI890" s="43"/>
      <c r="AJ890" s="43"/>
      <c r="AK890" s="43"/>
      <c r="AL890" s="43"/>
      <c r="AM890" s="43"/>
      <c r="AN890" s="43"/>
      <c r="AO890" s="43"/>
    </row>
    <row r="891" spans="1:41" ht="18" customHeight="1">
      <c r="A891" s="43"/>
      <c r="B891" s="288"/>
      <c r="C891" s="3571" t="s">
        <v>2498</v>
      </c>
      <c r="D891" s="3072"/>
      <c r="E891" s="3072"/>
      <c r="F891" s="3072"/>
      <c r="G891" s="3072"/>
      <c r="H891" s="3072"/>
      <c r="I891" s="3072"/>
      <c r="J891" s="3073"/>
      <c r="K891" s="3071">
        <v>1141</v>
      </c>
      <c r="L891" s="3072"/>
      <c r="M891" s="3073"/>
      <c r="N891" s="3071">
        <v>19049</v>
      </c>
      <c r="O891" s="3072"/>
      <c r="P891" s="3073"/>
      <c r="Q891" s="3071">
        <v>5569</v>
      </c>
      <c r="R891" s="3072"/>
      <c r="S891" s="3073"/>
      <c r="T891" s="3071">
        <v>2445</v>
      </c>
      <c r="U891" s="3072"/>
      <c r="V891" s="3073"/>
      <c r="W891" s="3071">
        <v>3393</v>
      </c>
      <c r="X891" s="3072"/>
      <c r="Y891" s="3073"/>
      <c r="Z891" s="3071">
        <v>5446</v>
      </c>
      <c r="AA891" s="3072"/>
      <c r="AB891" s="3073"/>
      <c r="AC891" s="3071">
        <v>548</v>
      </c>
      <c r="AD891" s="3072"/>
      <c r="AE891" s="3073"/>
      <c r="AF891" s="3071">
        <v>1648</v>
      </c>
      <c r="AG891" s="3072"/>
      <c r="AH891" s="3074"/>
      <c r="AI891" s="43"/>
      <c r="AJ891" s="43"/>
      <c r="AK891" s="43"/>
      <c r="AL891" s="43"/>
      <c r="AM891" s="43"/>
      <c r="AN891" s="43"/>
      <c r="AO891" s="43"/>
    </row>
    <row r="892" spans="1:41" ht="18" customHeight="1">
      <c r="A892" s="43"/>
      <c r="B892" s="288"/>
      <c r="C892" s="3067" t="s">
        <v>2499</v>
      </c>
      <c r="D892" s="2841"/>
      <c r="E892" s="2841"/>
      <c r="F892" s="2841"/>
      <c r="G892" s="2841"/>
      <c r="H892" s="2841"/>
      <c r="I892" s="2841"/>
      <c r="J892" s="3068"/>
      <c r="K892" s="2840">
        <v>956</v>
      </c>
      <c r="L892" s="2841"/>
      <c r="M892" s="3068"/>
      <c r="N892" s="2840">
        <v>17466</v>
      </c>
      <c r="O892" s="2841"/>
      <c r="P892" s="3068"/>
      <c r="Q892" s="2840">
        <v>5734</v>
      </c>
      <c r="R892" s="2841"/>
      <c r="S892" s="3068"/>
      <c r="T892" s="2840">
        <v>2126</v>
      </c>
      <c r="U892" s="2841"/>
      <c r="V892" s="3068"/>
      <c r="W892" s="2840">
        <v>3285</v>
      </c>
      <c r="X892" s="2841"/>
      <c r="Y892" s="3068"/>
      <c r="Z892" s="2840">
        <v>5195</v>
      </c>
      <c r="AA892" s="2841"/>
      <c r="AB892" s="3068"/>
      <c r="AC892" s="2840">
        <v>498</v>
      </c>
      <c r="AD892" s="2841"/>
      <c r="AE892" s="3068"/>
      <c r="AF892" s="2840">
        <v>628</v>
      </c>
      <c r="AG892" s="2841"/>
      <c r="AH892" s="2843"/>
      <c r="AI892" s="43"/>
      <c r="AJ892" s="43"/>
      <c r="AK892" s="43"/>
      <c r="AL892" s="43"/>
      <c r="AM892" s="43"/>
      <c r="AN892" s="43"/>
      <c r="AO892" s="43"/>
    </row>
    <row r="893" spans="1:41" ht="18" customHeight="1">
      <c r="A893" s="43"/>
      <c r="B893" s="288"/>
      <c r="C893" s="3067" t="s">
        <v>3155</v>
      </c>
      <c r="D893" s="2841"/>
      <c r="E893" s="2841"/>
      <c r="F893" s="2841"/>
      <c r="G893" s="2841"/>
      <c r="H893" s="2841"/>
      <c r="I893" s="2841"/>
      <c r="J893" s="3068"/>
      <c r="K893" s="2840">
        <v>819</v>
      </c>
      <c r="L893" s="2841"/>
      <c r="M893" s="3068"/>
      <c r="N893" s="2840">
        <v>14947</v>
      </c>
      <c r="O893" s="2841"/>
      <c r="P893" s="3068"/>
      <c r="Q893" s="2840">
        <v>4658</v>
      </c>
      <c r="R893" s="2841"/>
      <c r="S893" s="3068"/>
      <c r="T893" s="2840">
        <v>1210</v>
      </c>
      <c r="U893" s="2841"/>
      <c r="V893" s="3068"/>
      <c r="W893" s="2840">
        <v>2834</v>
      </c>
      <c r="X893" s="2841"/>
      <c r="Y893" s="3068"/>
      <c r="Z893" s="2840">
        <v>5376</v>
      </c>
      <c r="AA893" s="2841"/>
      <c r="AB893" s="3068"/>
      <c r="AC893" s="2840">
        <v>319</v>
      </c>
      <c r="AD893" s="2841"/>
      <c r="AE893" s="3068"/>
      <c r="AF893" s="2840">
        <v>550</v>
      </c>
      <c r="AG893" s="2841"/>
      <c r="AH893" s="2843"/>
      <c r="AI893" s="43"/>
      <c r="AJ893" s="43"/>
      <c r="AK893" s="43"/>
      <c r="AL893" s="43"/>
      <c r="AM893" s="43"/>
      <c r="AN893" s="43"/>
      <c r="AO893" s="43"/>
    </row>
    <row r="894" spans="1:41" ht="18" customHeight="1">
      <c r="A894" s="43"/>
      <c r="B894" s="288"/>
      <c r="C894" s="3067" t="s">
        <v>3150</v>
      </c>
      <c r="D894" s="2841"/>
      <c r="E894" s="2841"/>
      <c r="F894" s="2841"/>
      <c r="G894" s="2841"/>
      <c r="H894" s="2841"/>
      <c r="I894" s="2841"/>
      <c r="J894" s="3068"/>
      <c r="K894" s="2840">
        <v>267</v>
      </c>
      <c r="L894" s="2841"/>
      <c r="M894" s="3068"/>
      <c r="N894" s="2840">
        <v>1352</v>
      </c>
      <c r="O894" s="2841"/>
      <c r="P894" s="3068"/>
      <c r="Q894" s="2840">
        <v>929</v>
      </c>
      <c r="R894" s="2841"/>
      <c r="S894" s="3068"/>
      <c r="T894" s="2840">
        <v>33</v>
      </c>
      <c r="U894" s="2841"/>
      <c r="V894" s="3068"/>
      <c r="W894" s="2840">
        <v>112</v>
      </c>
      <c r="X894" s="2841"/>
      <c r="Y894" s="3068"/>
      <c r="Z894" s="2840">
        <v>220</v>
      </c>
      <c r="AA894" s="2841"/>
      <c r="AB894" s="3068"/>
      <c r="AC894" s="2840">
        <v>34</v>
      </c>
      <c r="AD894" s="2841"/>
      <c r="AE894" s="3068"/>
      <c r="AF894" s="2840">
        <v>24</v>
      </c>
      <c r="AG894" s="2841"/>
      <c r="AH894" s="2843"/>
      <c r="AI894" s="43"/>
      <c r="AJ894" s="43"/>
      <c r="AK894" s="43"/>
      <c r="AL894" s="43"/>
      <c r="AM894" s="43"/>
      <c r="AN894" s="43"/>
      <c r="AO894" s="43"/>
    </row>
    <row r="895" spans="1:41" ht="18" customHeight="1" thickBot="1">
      <c r="A895" s="43"/>
      <c r="B895" s="288"/>
      <c r="C895" s="3315" t="s">
        <v>3151</v>
      </c>
      <c r="D895" s="2845"/>
      <c r="E895" s="2845"/>
      <c r="F895" s="2845"/>
      <c r="G895" s="2845"/>
      <c r="H895" s="2845"/>
      <c r="I895" s="2845"/>
      <c r="J895" s="3065"/>
      <c r="K895" s="2844">
        <v>0</v>
      </c>
      <c r="L895" s="2845"/>
      <c r="M895" s="3065"/>
      <c r="N895" s="2844">
        <v>0</v>
      </c>
      <c r="O895" s="2845"/>
      <c r="P895" s="3065"/>
      <c r="Q895" s="2844">
        <v>0</v>
      </c>
      <c r="R895" s="2845"/>
      <c r="S895" s="3065"/>
      <c r="T895" s="2844">
        <v>0</v>
      </c>
      <c r="U895" s="2845"/>
      <c r="V895" s="3065"/>
      <c r="W895" s="2844">
        <v>0</v>
      </c>
      <c r="X895" s="2845"/>
      <c r="Y895" s="3065"/>
      <c r="Z895" s="2844">
        <v>0</v>
      </c>
      <c r="AA895" s="2845"/>
      <c r="AB895" s="3065"/>
      <c r="AC895" s="2844">
        <v>0</v>
      </c>
      <c r="AD895" s="2845"/>
      <c r="AE895" s="3065"/>
      <c r="AF895" s="2844">
        <v>0</v>
      </c>
      <c r="AG895" s="2845"/>
      <c r="AH895" s="2847"/>
      <c r="AI895" s="43"/>
      <c r="AJ895" s="43"/>
      <c r="AK895" s="43"/>
      <c r="AL895" s="43"/>
      <c r="AM895" s="43"/>
      <c r="AN895" s="43"/>
      <c r="AO895" s="43"/>
    </row>
    <row r="896" spans="1:41" ht="13.5" customHeight="1">
      <c r="A896" s="43"/>
      <c r="B896" s="288"/>
      <c r="C896" s="82" t="s">
        <v>1999</v>
      </c>
      <c r="D896" s="279"/>
      <c r="E896" s="332"/>
      <c r="F896" s="332"/>
      <c r="G896" s="332"/>
      <c r="H896" s="103"/>
      <c r="I896" s="103"/>
      <c r="J896" s="103"/>
      <c r="K896" s="103"/>
      <c r="L896" s="103"/>
      <c r="M896" s="103"/>
      <c r="N896" s="104"/>
      <c r="O896" s="104"/>
      <c r="P896" s="104"/>
      <c r="Q896" s="282"/>
      <c r="R896" s="282"/>
      <c r="S896" s="282"/>
      <c r="T896" s="282"/>
      <c r="U896" s="282"/>
      <c r="V896" s="282"/>
      <c r="W896" s="282"/>
      <c r="X896" s="282"/>
      <c r="Y896" s="282"/>
      <c r="Z896" s="282"/>
      <c r="AA896" s="282"/>
      <c r="AB896" s="282"/>
      <c r="AC896" s="282"/>
      <c r="AD896" s="282"/>
      <c r="AE896" s="282"/>
      <c r="AF896" s="282"/>
      <c r="AG896" s="282"/>
      <c r="AI896" s="282"/>
      <c r="AJ896" s="282"/>
      <c r="AK896" s="282"/>
      <c r="AL896" s="43"/>
      <c r="AM896" s="43"/>
      <c r="AN896" s="43"/>
      <c r="AO896" s="43"/>
    </row>
    <row r="897" spans="1:41" ht="12.6" customHeight="1">
      <c r="A897" s="43"/>
      <c r="B897" s="43"/>
      <c r="C897" s="286"/>
      <c r="D897" s="286"/>
      <c r="E897" s="286"/>
      <c r="F897" s="286"/>
      <c r="G897" s="286"/>
      <c r="H897" s="286"/>
      <c r="I897" s="286"/>
      <c r="J897" s="286"/>
      <c r="K897" s="286"/>
      <c r="L897" s="286"/>
      <c r="M897" s="286"/>
      <c r="N897" s="286"/>
      <c r="O897" s="286"/>
      <c r="P897" s="286"/>
      <c r="Q897" s="286"/>
      <c r="R897" s="286"/>
      <c r="S897" s="286"/>
      <c r="T897" s="286"/>
      <c r="U897" s="286"/>
      <c r="V897" s="286"/>
      <c r="W897" s="286"/>
      <c r="X897" s="286"/>
      <c r="Y897" s="286"/>
      <c r="Z897" s="43"/>
      <c r="AA897" s="43"/>
      <c r="AB897" s="43"/>
      <c r="AC897" s="43"/>
      <c r="AD897" s="43"/>
      <c r="AE897" s="43"/>
      <c r="AF897" s="43"/>
      <c r="AH897" s="43"/>
      <c r="AI897" s="43"/>
      <c r="AJ897" s="43"/>
      <c r="AK897" s="43"/>
      <c r="AL897" s="43"/>
      <c r="AM897" s="43"/>
      <c r="AN897" s="43"/>
      <c r="AO897" s="43"/>
    </row>
    <row r="898" spans="1:41" ht="15" customHeight="1">
      <c r="A898" s="43"/>
      <c r="B898" s="43"/>
      <c r="C898" s="296"/>
      <c r="D898" s="296"/>
      <c r="E898" s="296"/>
      <c r="F898" s="296"/>
      <c r="G898" s="296"/>
      <c r="H898" s="296"/>
      <c r="I898" s="296"/>
      <c r="J898" s="296"/>
      <c r="K898" s="296"/>
      <c r="L898" s="296"/>
      <c r="M898" s="296"/>
      <c r="N898" s="296"/>
      <c r="O898" s="296"/>
      <c r="P898" s="296"/>
      <c r="Q898" s="296"/>
      <c r="R898" s="296"/>
      <c r="S898" s="296"/>
      <c r="T898" s="296"/>
      <c r="U898" s="296"/>
      <c r="V898" s="296"/>
      <c r="W898" s="296"/>
      <c r="X898" s="296"/>
      <c r="Y898" s="296"/>
      <c r="Z898" s="43"/>
      <c r="AA898" s="43"/>
      <c r="AB898" s="43"/>
      <c r="AC898" s="43"/>
      <c r="AD898" s="43"/>
      <c r="AE898" s="43"/>
      <c r="AF898" s="43"/>
      <c r="AG898" s="43"/>
      <c r="AH898" s="333"/>
      <c r="AI898" s="43"/>
      <c r="AJ898" s="43"/>
      <c r="AK898" s="43"/>
      <c r="AL898" s="43"/>
      <c r="AM898" s="43"/>
      <c r="AN898" s="43"/>
      <c r="AO898" s="43"/>
    </row>
    <row r="899" spans="1:41" ht="15" customHeight="1">
      <c r="A899" s="96" t="s">
        <v>3111</v>
      </c>
      <c r="B899" s="81"/>
      <c r="C899" s="81"/>
      <c r="D899" s="81"/>
      <c r="E899" s="82"/>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c r="AN899" s="43"/>
      <c r="AO899" s="43"/>
    </row>
    <row r="900" spans="1:41" ht="13.5" customHeight="1">
      <c r="A900" s="81"/>
      <c r="B900" s="81"/>
      <c r="C900" s="81"/>
      <c r="D900" s="81"/>
      <c r="E900" s="82"/>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333" t="s">
        <v>2122</v>
      </c>
      <c r="AI900" s="43"/>
      <c r="AJ900" s="43"/>
      <c r="AK900" s="43"/>
      <c r="AL900" s="43"/>
      <c r="AM900" s="43"/>
      <c r="AN900" s="43"/>
      <c r="AO900" s="43"/>
    </row>
    <row r="901" spans="1:41" ht="13.5" customHeight="1" thickBot="1">
      <c r="A901" s="43"/>
      <c r="B901" s="288"/>
      <c r="C901" s="288"/>
      <c r="D901" s="288"/>
      <c r="E901" s="288"/>
      <c r="F901" s="288"/>
      <c r="G901" s="288"/>
      <c r="H901" s="288"/>
      <c r="I901" s="3066"/>
      <c r="J901" s="3066"/>
      <c r="K901" s="3066"/>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109" t="s">
        <v>696</v>
      </c>
      <c r="AI901" s="43"/>
      <c r="AJ901" s="43"/>
      <c r="AK901" s="43"/>
      <c r="AL901" s="43"/>
      <c r="AM901" s="43"/>
      <c r="AN901" s="43"/>
      <c r="AO901" s="43"/>
    </row>
    <row r="902" spans="1:41" ht="27" customHeight="1">
      <c r="A902" s="43"/>
      <c r="B902" s="288"/>
      <c r="C902" s="3116" t="s">
        <v>2066</v>
      </c>
      <c r="D902" s="3117"/>
      <c r="E902" s="3117"/>
      <c r="F902" s="3117"/>
      <c r="G902" s="3117"/>
      <c r="H902" s="3092" t="s">
        <v>0</v>
      </c>
      <c r="I902" s="3093"/>
      <c r="J902" s="3093"/>
      <c r="K902" s="3093"/>
      <c r="L902" s="3093"/>
      <c r="M902" s="3093"/>
      <c r="N902" s="3092" t="s">
        <v>258</v>
      </c>
      <c r="O902" s="3093"/>
      <c r="P902" s="3094"/>
      <c r="Q902" s="3092" t="s">
        <v>489</v>
      </c>
      <c r="R902" s="3093"/>
      <c r="S902" s="3094"/>
      <c r="T902" s="3095" t="s">
        <v>982</v>
      </c>
      <c r="U902" s="3096"/>
      <c r="V902" s="3097"/>
      <c r="W902" s="3092" t="s">
        <v>983</v>
      </c>
      <c r="X902" s="3093"/>
      <c r="Y902" s="3094"/>
      <c r="Z902" s="3092" t="s">
        <v>491</v>
      </c>
      <c r="AA902" s="3093"/>
      <c r="AB902" s="3094"/>
      <c r="AC902" s="3092" t="s">
        <v>984</v>
      </c>
      <c r="AD902" s="3093"/>
      <c r="AE902" s="3094"/>
      <c r="AF902" s="3092" t="s">
        <v>985</v>
      </c>
      <c r="AG902" s="3093"/>
      <c r="AH902" s="3098"/>
      <c r="AI902" s="80"/>
      <c r="AJ902" s="80"/>
      <c r="AK902" s="80"/>
      <c r="AL902" s="43"/>
      <c r="AM902" s="43"/>
      <c r="AN902" s="43"/>
      <c r="AO902" s="43"/>
    </row>
    <row r="903" spans="1:41" ht="13.5" customHeight="1">
      <c r="A903" s="43"/>
      <c r="B903" s="288"/>
      <c r="C903" s="3099" t="s">
        <v>2401</v>
      </c>
      <c r="D903" s="3118"/>
      <c r="E903" s="3118"/>
      <c r="F903" s="3118"/>
      <c r="G903" s="3118"/>
      <c r="H903" s="3113" t="s">
        <v>1773</v>
      </c>
      <c r="I903" s="3114"/>
      <c r="J903" s="3114"/>
      <c r="K903" s="3114"/>
      <c r="L903" s="3114"/>
      <c r="M903" s="3115"/>
      <c r="N903" s="2840">
        <v>1352</v>
      </c>
      <c r="O903" s="2841"/>
      <c r="P903" s="3068"/>
      <c r="Q903" s="2840">
        <v>929</v>
      </c>
      <c r="R903" s="2841"/>
      <c r="S903" s="3068"/>
      <c r="T903" s="2840">
        <v>33</v>
      </c>
      <c r="U903" s="2841"/>
      <c r="V903" s="3068"/>
      <c r="W903" s="2840">
        <v>112</v>
      </c>
      <c r="X903" s="2841"/>
      <c r="Y903" s="3068"/>
      <c r="Z903" s="2840">
        <v>220</v>
      </c>
      <c r="AA903" s="2841"/>
      <c r="AB903" s="3068"/>
      <c r="AC903" s="2840">
        <v>34</v>
      </c>
      <c r="AD903" s="2841"/>
      <c r="AE903" s="3068"/>
      <c r="AF903" s="2840">
        <v>24</v>
      </c>
      <c r="AG903" s="2841"/>
      <c r="AH903" s="2843"/>
      <c r="AI903" s="286"/>
      <c r="AJ903" s="286"/>
      <c r="AK903" s="286"/>
      <c r="AL903" s="43"/>
      <c r="AM903" s="43"/>
      <c r="AN903" s="43"/>
      <c r="AO903" s="43"/>
    </row>
    <row r="904" spans="1:41" ht="13.5" customHeight="1">
      <c r="A904" s="43"/>
      <c r="B904" s="288"/>
      <c r="C904" s="3099"/>
      <c r="D904" s="3118"/>
      <c r="E904" s="3118"/>
      <c r="F904" s="3118"/>
      <c r="G904" s="3118"/>
      <c r="H904" s="3107"/>
      <c r="I904" s="3108"/>
      <c r="J904" s="3108"/>
      <c r="K904" s="3108"/>
      <c r="L904" s="3108"/>
      <c r="M904" s="3109"/>
      <c r="N904" s="2840"/>
      <c r="O904" s="2841"/>
      <c r="P904" s="3068"/>
      <c r="Q904" s="2840"/>
      <c r="R904" s="2841"/>
      <c r="S904" s="3068"/>
      <c r="T904" s="2840"/>
      <c r="U904" s="2841"/>
      <c r="V904" s="3068"/>
      <c r="W904" s="2840"/>
      <c r="X904" s="2841"/>
      <c r="Y904" s="3068"/>
      <c r="Z904" s="2840"/>
      <c r="AA904" s="2841"/>
      <c r="AB904" s="3068"/>
      <c r="AC904" s="2840"/>
      <c r="AD904" s="2841"/>
      <c r="AE904" s="3068"/>
      <c r="AF904" s="2840"/>
      <c r="AG904" s="2841"/>
      <c r="AH904" s="2843"/>
      <c r="AI904" s="282"/>
      <c r="AJ904" s="282"/>
      <c r="AK904" s="282"/>
      <c r="AL904" s="43"/>
      <c r="AM904" s="43"/>
      <c r="AN904" s="43"/>
      <c r="AO904" s="43"/>
    </row>
    <row r="905" spans="1:41" ht="13.5" customHeight="1">
      <c r="A905" s="43"/>
      <c r="B905" s="288"/>
      <c r="C905" s="3099"/>
      <c r="D905" s="3118"/>
      <c r="E905" s="3118"/>
      <c r="F905" s="3118"/>
      <c r="G905" s="3118"/>
      <c r="H905" s="3107" t="s">
        <v>1758</v>
      </c>
      <c r="I905" s="3108"/>
      <c r="J905" s="3108"/>
      <c r="K905" s="3108"/>
      <c r="L905" s="3108"/>
      <c r="M905" s="3109"/>
      <c r="N905" s="2840">
        <v>158</v>
      </c>
      <c r="O905" s="2841"/>
      <c r="P905" s="3068"/>
      <c r="Q905" s="2840">
        <v>91</v>
      </c>
      <c r="R905" s="2841"/>
      <c r="S905" s="3068"/>
      <c r="T905" s="2840">
        <v>1</v>
      </c>
      <c r="U905" s="2841"/>
      <c r="V905" s="3068"/>
      <c r="W905" s="2840">
        <v>0</v>
      </c>
      <c r="X905" s="2841"/>
      <c r="Y905" s="3068"/>
      <c r="Z905" s="2840">
        <v>61</v>
      </c>
      <c r="AA905" s="2841"/>
      <c r="AB905" s="3068"/>
      <c r="AC905" s="2840">
        <v>5</v>
      </c>
      <c r="AD905" s="2841"/>
      <c r="AE905" s="3068"/>
      <c r="AF905" s="2840">
        <v>0</v>
      </c>
      <c r="AG905" s="2841"/>
      <c r="AH905" s="2843"/>
      <c r="AI905" s="282"/>
      <c r="AJ905" s="282"/>
      <c r="AK905" s="282"/>
      <c r="AL905" s="43"/>
      <c r="AM905" s="43"/>
      <c r="AN905" s="43"/>
      <c r="AO905" s="43"/>
    </row>
    <row r="906" spans="1:41" ht="13.5" customHeight="1">
      <c r="A906" s="43"/>
      <c r="B906" s="288"/>
      <c r="C906" s="3099"/>
      <c r="D906" s="3118"/>
      <c r="E906" s="3118"/>
      <c r="F906" s="3118"/>
      <c r="G906" s="3118"/>
      <c r="H906" s="3107" t="s">
        <v>1759</v>
      </c>
      <c r="I906" s="3108"/>
      <c r="J906" s="3108"/>
      <c r="K906" s="3108"/>
      <c r="L906" s="3108"/>
      <c r="M906" s="3109"/>
      <c r="N906" s="2840">
        <v>70</v>
      </c>
      <c r="O906" s="2841"/>
      <c r="P906" s="3068"/>
      <c r="Q906" s="2840">
        <v>45</v>
      </c>
      <c r="R906" s="2841"/>
      <c r="S906" s="3068"/>
      <c r="T906" s="2840">
        <v>2</v>
      </c>
      <c r="U906" s="2841"/>
      <c r="V906" s="3068"/>
      <c r="W906" s="2840">
        <v>0</v>
      </c>
      <c r="X906" s="2841"/>
      <c r="Y906" s="3068"/>
      <c r="Z906" s="2840">
        <v>14</v>
      </c>
      <c r="AA906" s="2841"/>
      <c r="AB906" s="3068"/>
      <c r="AC906" s="2840">
        <v>0</v>
      </c>
      <c r="AD906" s="2841"/>
      <c r="AE906" s="3068"/>
      <c r="AF906" s="2840">
        <v>9</v>
      </c>
      <c r="AG906" s="2841"/>
      <c r="AH906" s="2843"/>
      <c r="AI906" s="282"/>
      <c r="AJ906" s="282"/>
      <c r="AK906" s="282"/>
      <c r="AL906" s="43"/>
      <c r="AM906" s="43"/>
      <c r="AN906" s="43"/>
      <c r="AO906" s="43"/>
    </row>
    <row r="907" spans="1:41" ht="13.5" customHeight="1">
      <c r="A907" s="43"/>
      <c r="B907" s="288"/>
      <c r="C907" s="3099"/>
      <c r="D907" s="3118"/>
      <c r="E907" s="3118"/>
      <c r="F907" s="3118"/>
      <c r="G907" s="3118"/>
      <c r="H907" s="3107" t="s">
        <v>1760</v>
      </c>
      <c r="I907" s="3108"/>
      <c r="J907" s="3108"/>
      <c r="K907" s="3108"/>
      <c r="L907" s="3108"/>
      <c r="M907" s="3109"/>
      <c r="N907" s="2840">
        <v>212</v>
      </c>
      <c r="O907" s="2841"/>
      <c r="P907" s="3068"/>
      <c r="Q907" s="2840">
        <v>117</v>
      </c>
      <c r="R907" s="2841"/>
      <c r="S907" s="3068"/>
      <c r="T907" s="2840">
        <v>1</v>
      </c>
      <c r="U907" s="2841"/>
      <c r="V907" s="3068"/>
      <c r="W907" s="2840">
        <v>16</v>
      </c>
      <c r="X907" s="2841"/>
      <c r="Y907" s="3068"/>
      <c r="Z907" s="2840">
        <v>59</v>
      </c>
      <c r="AA907" s="2841"/>
      <c r="AB907" s="3068"/>
      <c r="AC907" s="2840">
        <v>4</v>
      </c>
      <c r="AD907" s="2841"/>
      <c r="AE907" s="3068"/>
      <c r="AF907" s="2840">
        <v>15</v>
      </c>
      <c r="AG907" s="2841"/>
      <c r="AH907" s="2843"/>
      <c r="AI907" s="282"/>
      <c r="AJ907" s="282"/>
      <c r="AK907" s="282"/>
      <c r="AL907" s="43"/>
      <c r="AM907" s="43"/>
      <c r="AN907" s="43"/>
      <c r="AO907" s="43"/>
    </row>
    <row r="908" spans="1:41" ht="13.5" customHeight="1">
      <c r="A908" s="43"/>
      <c r="B908" s="288"/>
      <c r="C908" s="3099"/>
      <c r="D908" s="3118"/>
      <c r="E908" s="3118"/>
      <c r="F908" s="3118"/>
      <c r="G908" s="3118"/>
      <c r="H908" s="3107" t="s">
        <v>1761</v>
      </c>
      <c r="I908" s="3108"/>
      <c r="J908" s="3108"/>
      <c r="K908" s="3108"/>
      <c r="L908" s="3108"/>
      <c r="M908" s="3109"/>
      <c r="N908" s="2840">
        <v>366</v>
      </c>
      <c r="O908" s="2841"/>
      <c r="P908" s="3068"/>
      <c r="Q908" s="2840">
        <v>278</v>
      </c>
      <c r="R908" s="2841"/>
      <c r="S908" s="3068"/>
      <c r="T908" s="2840">
        <v>3</v>
      </c>
      <c r="U908" s="2841"/>
      <c r="V908" s="3068"/>
      <c r="W908" s="2840">
        <v>42</v>
      </c>
      <c r="X908" s="2841"/>
      <c r="Y908" s="3068"/>
      <c r="Z908" s="2840">
        <v>37</v>
      </c>
      <c r="AA908" s="2841"/>
      <c r="AB908" s="3068"/>
      <c r="AC908" s="2840">
        <v>6</v>
      </c>
      <c r="AD908" s="2841"/>
      <c r="AE908" s="3068"/>
      <c r="AF908" s="2840">
        <v>0</v>
      </c>
      <c r="AG908" s="2841"/>
      <c r="AH908" s="2843"/>
      <c r="AI908" s="282"/>
      <c r="AJ908" s="282"/>
      <c r="AK908" s="282"/>
      <c r="AL908" s="43"/>
      <c r="AM908" s="43"/>
      <c r="AN908" s="43"/>
      <c r="AO908" s="43"/>
    </row>
    <row r="909" spans="1:41" ht="13.5" customHeight="1">
      <c r="A909" s="43"/>
      <c r="B909" s="288"/>
      <c r="C909" s="3099"/>
      <c r="D909" s="3118"/>
      <c r="E909" s="3118"/>
      <c r="F909" s="3118"/>
      <c r="G909" s="3118"/>
      <c r="H909" s="3107" t="s">
        <v>1762</v>
      </c>
      <c r="I909" s="3108"/>
      <c r="J909" s="3108"/>
      <c r="K909" s="3108"/>
      <c r="L909" s="3108"/>
      <c r="M909" s="3109"/>
      <c r="N909" s="2840">
        <v>395</v>
      </c>
      <c r="O909" s="2841"/>
      <c r="P909" s="3068"/>
      <c r="Q909" s="2840">
        <v>309</v>
      </c>
      <c r="R909" s="2841"/>
      <c r="S909" s="3068"/>
      <c r="T909" s="2840">
        <v>15</v>
      </c>
      <c r="U909" s="2841"/>
      <c r="V909" s="3068"/>
      <c r="W909" s="2840">
        <v>27</v>
      </c>
      <c r="X909" s="2841"/>
      <c r="Y909" s="3068"/>
      <c r="Z909" s="2840">
        <v>26</v>
      </c>
      <c r="AA909" s="2841"/>
      <c r="AB909" s="3068"/>
      <c r="AC909" s="2840">
        <v>18</v>
      </c>
      <c r="AD909" s="2841"/>
      <c r="AE909" s="3068"/>
      <c r="AF909" s="2840">
        <v>0</v>
      </c>
      <c r="AG909" s="2841"/>
      <c r="AH909" s="2843"/>
      <c r="AI909" s="282"/>
      <c r="AJ909" s="282"/>
      <c r="AK909" s="282"/>
      <c r="AL909" s="43"/>
      <c r="AM909" s="43"/>
      <c r="AN909" s="43"/>
      <c r="AO909" s="43"/>
    </row>
    <row r="910" spans="1:41" ht="13.5" customHeight="1">
      <c r="A910" s="43"/>
      <c r="B910" s="288"/>
      <c r="C910" s="3099"/>
      <c r="D910" s="3118"/>
      <c r="E910" s="3118"/>
      <c r="F910" s="3118"/>
      <c r="G910" s="3118"/>
      <c r="H910" s="3107" t="s">
        <v>1763</v>
      </c>
      <c r="I910" s="3108"/>
      <c r="J910" s="3108"/>
      <c r="K910" s="3108"/>
      <c r="L910" s="3108"/>
      <c r="M910" s="3109"/>
      <c r="N910" s="2840">
        <v>0</v>
      </c>
      <c r="O910" s="2841"/>
      <c r="P910" s="3068"/>
      <c r="Q910" s="2840">
        <v>0</v>
      </c>
      <c r="R910" s="2841"/>
      <c r="S910" s="3068"/>
      <c r="T910" s="2840">
        <v>0</v>
      </c>
      <c r="U910" s="2841"/>
      <c r="V910" s="3068"/>
      <c r="W910" s="2840">
        <v>0</v>
      </c>
      <c r="X910" s="2841"/>
      <c r="Y910" s="3068"/>
      <c r="Z910" s="2840">
        <v>0</v>
      </c>
      <c r="AA910" s="2841"/>
      <c r="AB910" s="3068"/>
      <c r="AC910" s="2840">
        <v>0</v>
      </c>
      <c r="AD910" s="2841"/>
      <c r="AE910" s="3068"/>
      <c r="AF910" s="2840">
        <v>0</v>
      </c>
      <c r="AG910" s="2841"/>
      <c r="AH910" s="2843"/>
      <c r="AI910" s="282"/>
      <c r="AJ910" s="282"/>
      <c r="AK910" s="282"/>
      <c r="AL910" s="43"/>
      <c r="AM910" s="43"/>
      <c r="AN910" s="43"/>
      <c r="AO910" s="43"/>
    </row>
    <row r="911" spans="1:41" ht="13.5" customHeight="1">
      <c r="A911" s="43"/>
      <c r="B911" s="288"/>
      <c r="C911" s="3099"/>
      <c r="D911" s="3118"/>
      <c r="E911" s="3118"/>
      <c r="F911" s="3118"/>
      <c r="G911" s="3118"/>
      <c r="H911" s="3107" t="s">
        <v>1764</v>
      </c>
      <c r="I911" s="3108"/>
      <c r="J911" s="3108"/>
      <c r="K911" s="3108"/>
      <c r="L911" s="3108"/>
      <c r="M911" s="3109"/>
      <c r="N911" s="2840">
        <v>13</v>
      </c>
      <c r="O911" s="2841"/>
      <c r="P911" s="3068"/>
      <c r="Q911" s="2840">
        <v>11</v>
      </c>
      <c r="R911" s="2841"/>
      <c r="S911" s="3068"/>
      <c r="T911" s="2840">
        <v>0</v>
      </c>
      <c r="U911" s="2841"/>
      <c r="V911" s="3068"/>
      <c r="W911" s="2840">
        <v>0</v>
      </c>
      <c r="X911" s="2841"/>
      <c r="Y911" s="3068"/>
      <c r="Z911" s="2840">
        <v>1</v>
      </c>
      <c r="AA911" s="2841"/>
      <c r="AB911" s="3068"/>
      <c r="AC911" s="2840">
        <v>1</v>
      </c>
      <c r="AD911" s="2841"/>
      <c r="AE911" s="3068"/>
      <c r="AF911" s="2840">
        <v>0</v>
      </c>
      <c r="AG911" s="2841"/>
      <c r="AH911" s="2843"/>
      <c r="AI911" s="282"/>
      <c r="AJ911" s="282"/>
      <c r="AK911" s="282"/>
      <c r="AL911" s="43"/>
      <c r="AM911" s="43"/>
      <c r="AN911" s="43"/>
      <c r="AO911" s="43"/>
    </row>
    <row r="912" spans="1:41" ht="13.5" customHeight="1">
      <c r="A912" s="43"/>
      <c r="B912" s="288"/>
      <c r="C912" s="3099"/>
      <c r="D912" s="3118"/>
      <c r="E912" s="3118"/>
      <c r="F912" s="3118"/>
      <c r="G912" s="3118"/>
      <c r="H912" s="3107" t="s">
        <v>1765</v>
      </c>
      <c r="I912" s="3108"/>
      <c r="J912" s="3108"/>
      <c r="K912" s="3108"/>
      <c r="L912" s="3108"/>
      <c r="M912" s="3109"/>
      <c r="N912" s="2840">
        <v>1</v>
      </c>
      <c r="O912" s="2841"/>
      <c r="P912" s="3068"/>
      <c r="Q912" s="2840">
        <v>1</v>
      </c>
      <c r="R912" s="2841"/>
      <c r="S912" s="3068"/>
      <c r="T912" s="2840">
        <v>0</v>
      </c>
      <c r="U912" s="2841"/>
      <c r="V912" s="3068"/>
      <c r="W912" s="2840">
        <v>0</v>
      </c>
      <c r="X912" s="2841"/>
      <c r="Y912" s="3068"/>
      <c r="Z912" s="2840">
        <v>0</v>
      </c>
      <c r="AA912" s="2841"/>
      <c r="AB912" s="3068"/>
      <c r="AC912" s="2840">
        <v>0</v>
      </c>
      <c r="AD912" s="2841"/>
      <c r="AE912" s="3068"/>
      <c r="AF912" s="2840">
        <v>0</v>
      </c>
      <c r="AG912" s="2841"/>
      <c r="AH912" s="2843"/>
      <c r="AI912" s="282"/>
      <c r="AJ912" s="282"/>
      <c r="AK912" s="282"/>
      <c r="AL912" s="43"/>
      <c r="AM912" s="43"/>
      <c r="AN912" s="43"/>
      <c r="AO912" s="43"/>
    </row>
    <row r="913" spans="1:41" ht="13.5" customHeight="1">
      <c r="A913" s="43"/>
      <c r="B913" s="288"/>
      <c r="C913" s="3099"/>
      <c r="D913" s="3118"/>
      <c r="E913" s="3118"/>
      <c r="F913" s="3118"/>
      <c r="G913" s="3118"/>
      <c r="H913" s="3107" t="s">
        <v>1766</v>
      </c>
      <c r="I913" s="3108"/>
      <c r="J913" s="3108"/>
      <c r="K913" s="3108"/>
      <c r="L913" s="3108"/>
      <c r="M913" s="3109"/>
      <c r="N913" s="2840">
        <v>102</v>
      </c>
      <c r="O913" s="2841"/>
      <c r="P913" s="3068"/>
      <c r="Q913" s="2840">
        <v>58</v>
      </c>
      <c r="R913" s="2841"/>
      <c r="S913" s="3068"/>
      <c r="T913" s="2840">
        <v>11</v>
      </c>
      <c r="U913" s="2841"/>
      <c r="V913" s="3068"/>
      <c r="W913" s="2840">
        <v>22</v>
      </c>
      <c r="X913" s="2841"/>
      <c r="Y913" s="3068"/>
      <c r="Z913" s="2840">
        <v>11</v>
      </c>
      <c r="AA913" s="2841"/>
      <c r="AB913" s="3068"/>
      <c r="AC913" s="2840">
        <v>0</v>
      </c>
      <c r="AD913" s="2841"/>
      <c r="AE913" s="3068"/>
      <c r="AF913" s="2840">
        <v>0</v>
      </c>
      <c r="AG913" s="2841"/>
      <c r="AH913" s="2843"/>
      <c r="AI913" s="282"/>
      <c r="AJ913" s="282"/>
      <c r="AK913" s="282"/>
      <c r="AL913" s="43"/>
      <c r="AM913" s="43"/>
      <c r="AN913" s="43"/>
      <c r="AO913" s="43"/>
    </row>
    <row r="914" spans="1:41" ht="13.5" customHeight="1">
      <c r="A914" s="43"/>
      <c r="B914" s="288"/>
      <c r="C914" s="3099"/>
      <c r="D914" s="3118"/>
      <c r="E914" s="3118"/>
      <c r="F914" s="3118"/>
      <c r="G914" s="3118"/>
      <c r="H914" s="3107" t="s">
        <v>1767</v>
      </c>
      <c r="I914" s="3108"/>
      <c r="J914" s="3108"/>
      <c r="K914" s="3108"/>
      <c r="L914" s="3108"/>
      <c r="M914" s="3109"/>
      <c r="N914" s="2840">
        <v>11</v>
      </c>
      <c r="O914" s="2841"/>
      <c r="P914" s="3068"/>
      <c r="Q914" s="2840">
        <v>6</v>
      </c>
      <c r="R914" s="2841"/>
      <c r="S914" s="3068"/>
      <c r="T914" s="2840">
        <v>0</v>
      </c>
      <c r="U914" s="2841"/>
      <c r="V914" s="3068"/>
      <c r="W914" s="2840">
        <v>0</v>
      </c>
      <c r="X914" s="2841"/>
      <c r="Y914" s="3068"/>
      <c r="Z914" s="2840">
        <v>5</v>
      </c>
      <c r="AA914" s="2841"/>
      <c r="AB914" s="3068"/>
      <c r="AC914" s="2840">
        <v>0</v>
      </c>
      <c r="AD914" s="2841"/>
      <c r="AE914" s="3068"/>
      <c r="AF914" s="2840">
        <v>0</v>
      </c>
      <c r="AG914" s="2841"/>
      <c r="AH914" s="2843"/>
      <c r="AI914" s="282"/>
      <c r="AJ914" s="282"/>
      <c r="AK914" s="282"/>
      <c r="AL914" s="43"/>
      <c r="AM914" s="43"/>
      <c r="AN914" s="43"/>
      <c r="AO914" s="43"/>
    </row>
    <row r="915" spans="1:41" ht="13.5" customHeight="1">
      <c r="A915" s="43"/>
      <c r="B915" s="288"/>
      <c r="C915" s="3099"/>
      <c r="D915" s="3118"/>
      <c r="E915" s="3118"/>
      <c r="F915" s="3118"/>
      <c r="G915" s="3118"/>
      <c r="H915" s="3107" t="s">
        <v>1768</v>
      </c>
      <c r="I915" s="3108"/>
      <c r="J915" s="3108"/>
      <c r="K915" s="3108"/>
      <c r="L915" s="3108"/>
      <c r="M915" s="3109"/>
      <c r="N915" s="2840">
        <v>0</v>
      </c>
      <c r="O915" s="2841"/>
      <c r="P915" s="3068"/>
      <c r="Q915" s="2840">
        <v>0</v>
      </c>
      <c r="R915" s="2841"/>
      <c r="S915" s="3068"/>
      <c r="T915" s="2840">
        <v>0</v>
      </c>
      <c r="U915" s="2841"/>
      <c r="V915" s="3068"/>
      <c r="W915" s="2840">
        <v>0</v>
      </c>
      <c r="X915" s="2841"/>
      <c r="Y915" s="3068"/>
      <c r="Z915" s="2840">
        <v>0</v>
      </c>
      <c r="AA915" s="2841"/>
      <c r="AB915" s="3068"/>
      <c r="AC915" s="2840">
        <v>0</v>
      </c>
      <c r="AD915" s="2841"/>
      <c r="AE915" s="3068"/>
      <c r="AF915" s="2840">
        <v>0</v>
      </c>
      <c r="AG915" s="2841"/>
      <c r="AH915" s="2843"/>
      <c r="AI915" s="282"/>
      <c r="AJ915" s="282"/>
      <c r="AK915" s="282"/>
      <c r="AL915" s="43"/>
      <c r="AM915" s="43"/>
      <c r="AN915" s="43"/>
      <c r="AO915" s="43"/>
    </row>
    <row r="916" spans="1:41" ht="13.5" customHeight="1">
      <c r="A916" s="43"/>
      <c r="B916" s="288"/>
      <c r="C916" s="3099"/>
      <c r="D916" s="3118"/>
      <c r="E916" s="3118"/>
      <c r="F916" s="3118"/>
      <c r="G916" s="3118"/>
      <c r="H916" s="3107" t="s">
        <v>1769</v>
      </c>
      <c r="I916" s="3108"/>
      <c r="J916" s="3108"/>
      <c r="K916" s="3108"/>
      <c r="L916" s="3108"/>
      <c r="M916" s="3109"/>
      <c r="N916" s="2840">
        <v>15</v>
      </c>
      <c r="O916" s="2841"/>
      <c r="P916" s="3068"/>
      <c r="Q916" s="2840">
        <v>10</v>
      </c>
      <c r="R916" s="2841"/>
      <c r="S916" s="3068"/>
      <c r="T916" s="2840">
        <v>0</v>
      </c>
      <c r="U916" s="2841"/>
      <c r="V916" s="3068"/>
      <c r="W916" s="2840">
        <v>5</v>
      </c>
      <c r="X916" s="2841"/>
      <c r="Y916" s="3068"/>
      <c r="Z916" s="2840">
        <v>0</v>
      </c>
      <c r="AA916" s="2841"/>
      <c r="AB916" s="3068"/>
      <c r="AC916" s="2840">
        <v>0</v>
      </c>
      <c r="AD916" s="2841"/>
      <c r="AE916" s="3068"/>
      <c r="AF916" s="2840">
        <v>0</v>
      </c>
      <c r="AG916" s="2841"/>
      <c r="AH916" s="2843"/>
      <c r="AI916" s="282"/>
      <c r="AJ916" s="282"/>
      <c r="AK916" s="282"/>
      <c r="AL916" s="43"/>
      <c r="AM916" s="43"/>
      <c r="AN916" s="43"/>
      <c r="AO916" s="43"/>
    </row>
    <row r="917" spans="1:41" ht="13.5" customHeight="1">
      <c r="A917" s="43"/>
      <c r="B917" s="288"/>
      <c r="C917" s="3099"/>
      <c r="D917" s="3118"/>
      <c r="E917" s="3118"/>
      <c r="F917" s="3118"/>
      <c r="G917" s="3118"/>
      <c r="H917" s="3107" t="s">
        <v>1770</v>
      </c>
      <c r="I917" s="3108"/>
      <c r="J917" s="3108"/>
      <c r="K917" s="3108"/>
      <c r="L917" s="3108"/>
      <c r="M917" s="3109"/>
      <c r="N917" s="2840">
        <v>9</v>
      </c>
      <c r="O917" s="2841"/>
      <c r="P917" s="3068"/>
      <c r="Q917" s="2840">
        <v>3</v>
      </c>
      <c r="R917" s="2841"/>
      <c r="S917" s="3068"/>
      <c r="T917" s="2840">
        <v>0</v>
      </c>
      <c r="U917" s="2841"/>
      <c r="V917" s="3068"/>
      <c r="W917" s="2840">
        <v>0</v>
      </c>
      <c r="X917" s="2841"/>
      <c r="Y917" s="3068"/>
      <c r="Z917" s="2840">
        <v>6</v>
      </c>
      <c r="AA917" s="2841"/>
      <c r="AB917" s="3068"/>
      <c r="AC917" s="2840">
        <v>0</v>
      </c>
      <c r="AD917" s="2841"/>
      <c r="AE917" s="3068"/>
      <c r="AF917" s="2840">
        <v>0</v>
      </c>
      <c r="AG917" s="2841"/>
      <c r="AH917" s="2843"/>
      <c r="AI917" s="282"/>
      <c r="AJ917" s="282"/>
      <c r="AK917" s="282"/>
      <c r="AL917" s="43"/>
      <c r="AM917" s="43"/>
      <c r="AN917" s="43"/>
      <c r="AO917" s="43"/>
    </row>
    <row r="918" spans="1:41" ht="13.5" customHeight="1">
      <c r="A918" s="43"/>
      <c r="B918" s="288"/>
      <c r="C918" s="3099"/>
      <c r="D918" s="3118"/>
      <c r="E918" s="3118"/>
      <c r="F918" s="3118"/>
      <c r="G918" s="3118"/>
      <c r="H918" s="3107" t="s">
        <v>1771</v>
      </c>
      <c r="I918" s="3108"/>
      <c r="J918" s="3108"/>
      <c r="K918" s="3108"/>
      <c r="L918" s="3108"/>
      <c r="M918" s="3109"/>
      <c r="N918" s="2840">
        <v>0</v>
      </c>
      <c r="O918" s="2841"/>
      <c r="P918" s="3068"/>
      <c r="Q918" s="2840">
        <v>0</v>
      </c>
      <c r="R918" s="2841"/>
      <c r="S918" s="3068"/>
      <c r="T918" s="2840">
        <v>0</v>
      </c>
      <c r="U918" s="2841"/>
      <c r="V918" s="3068"/>
      <c r="W918" s="2840">
        <v>0</v>
      </c>
      <c r="X918" s="2841"/>
      <c r="Y918" s="3068"/>
      <c r="Z918" s="2840">
        <v>0</v>
      </c>
      <c r="AA918" s="2841"/>
      <c r="AB918" s="3068"/>
      <c r="AC918" s="2840">
        <v>0</v>
      </c>
      <c r="AD918" s="2841"/>
      <c r="AE918" s="3068"/>
      <c r="AF918" s="2840">
        <v>0</v>
      </c>
      <c r="AG918" s="2841"/>
      <c r="AH918" s="2843"/>
      <c r="AI918" s="282"/>
      <c r="AJ918" s="282"/>
      <c r="AK918" s="282"/>
      <c r="AL918" s="43"/>
      <c r="AM918" s="43"/>
      <c r="AN918" s="43"/>
      <c r="AO918" s="43"/>
    </row>
    <row r="919" spans="1:41" ht="13.5" customHeight="1">
      <c r="A919" s="43"/>
      <c r="B919" s="288"/>
      <c r="C919" s="3119"/>
      <c r="D919" s="3120"/>
      <c r="E919" s="3120"/>
      <c r="F919" s="3120"/>
      <c r="G919" s="3120"/>
      <c r="H919" s="3517" t="s">
        <v>1772</v>
      </c>
      <c r="I919" s="3518"/>
      <c r="J919" s="3518"/>
      <c r="K919" s="3518"/>
      <c r="L919" s="3518"/>
      <c r="M919" s="3519"/>
      <c r="N919" s="3075">
        <v>0</v>
      </c>
      <c r="O919" s="3076"/>
      <c r="P919" s="3077"/>
      <c r="Q919" s="3075">
        <v>0</v>
      </c>
      <c r="R919" s="3076"/>
      <c r="S919" s="3077"/>
      <c r="T919" s="3075">
        <v>0</v>
      </c>
      <c r="U919" s="3076"/>
      <c r="V919" s="3077"/>
      <c r="W919" s="3075">
        <v>0</v>
      </c>
      <c r="X919" s="3076"/>
      <c r="Y919" s="3077"/>
      <c r="Z919" s="3075">
        <v>0</v>
      </c>
      <c r="AA919" s="3076"/>
      <c r="AB919" s="3077"/>
      <c r="AC919" s="3075">
        <v>0</v>
      </c>
      <c r="AD919" s="3076"/>
      <c r="AE919" s="3077"/>
      <c r="AF919" s="3075">
        <v>0</v>
      </c>
      <c r="AG919" s="3076"/>
      <c r="AH919" s="3078"/>
      <c r="AI919" s="282"/>
      <c r="AJ919" s="282"/>
      <c r="AK919" s="282"/>
      <c r="AL919" s="43"/>
      <c r="AM919" s="43"/>
      <c r="AN919" s="43"/>
      <c r="AO919" s="43"/>
    </row>
    <row r="920" spans="1:41" ht="13.5" customHeight="1">
      <c r="A920" s="43"/>
      <c r="B920" s="288"/>
      <c r="C920" s="3099" t="s">
        <v>2402</v>
      </c>
      <c r="D920" s="3069"/>
      <c r="E920" s="3069"/>
      <c r="F920" s="3069"/>
      <c r="G920" s="3070"/>
      <c r="H920" s="3113" t="s">
        <v>1773</v>
      </c>
      <c r="I920" s="3114"/>
      <c r="J920" s="3114"/>
      <c r="K920" s="3114"/>
      <c r="L920" s="3114"/>
      <c r="M920" s="3115"/>
      <c r="N920" s="3071">
        <v>0</v>
      </c>
      <c r="O920" s="3072"/>
      <c r="P920" s="3073"/>
      <c r="Q920" s="3071">
        <v>0</v>
      </c>
      <c r="R920" s="3072"/>
      <c r="S920" s="3073"/>
      <c r="T920" s="3071">
        <v>0</v>
      </c>
      <c r="U920" s="3072"/>
      <c r="V920" s="3073"/>
      <c r="W920" s="3071">
        <v>0</v>
      </c>
      <c r="X920" s="3072"/>
      <c r="Y920" s="3073"/>
      <c r="Z920" s="3071">
        <v>0</v>
      </c>
      <c r="AA920" s="3072"/>
      <c r="AB920" s="3073"/>
      <c r="AC920" s="3071">
        <v>0</v>
      </c>
      <c r="AD920" s="3072"/>
      <c r="AE920" s="3073"/>
      <c r="AF920" s="3071">
        <v>0</v>
      </c>
      <c r="AG920" s="3072"/>
      <c r="AH920" s="3074"/>
      <c r="AI920" s="286"/>
      <c r="AJ920" s="286"/>
      <c r="AK920" s="286"/>
      <c r="AL920" s="43"/>
      <c r="AM920" s="43"/>
      <c r="AN920" s="43"/>
      <c r="AO920" s="43"/>
    </row>
    <row r="921" spans="1:41" ht="13.5" customHeight="1">
      <c r="A921" s="43"/>
      <c r="B921" s="288"/>
      <c r="C921" s="3100"/>
      <c r="D921" s="3069"/>
      <c r="E921" s="3069"/>
      <c r="F921" s="3069"/>
      <c r="G921" s="3070"/>
      <c r="H921" s="3107"/>
      <c r="I921" s="3108"/>
      <c r="J921" s="3108"/>
      <c r="K921" s="3108"/>
      <c r="L921" s="3108"/>
      <c r="M921" s="3109"/>
      <c r="N921" s="2840"/>
      <c r="O921" s="2841"/>
      <c r="P921" s="3068"/>
      <c r="Q921" s="2840"/>
      <c r="R921" s="2841"/>
      <c r="S921" s="3068"/>
      <c r="T921" s="2840"/>
      <c r="U921" s="2841"/>
      <c r="V921" s="3068"/>
      <c r="W921" s="2840"/>
      <c r="X921" s="2841"/>
      <c r="Y921" s="3068"/>
      <c r="Z921" s="2840"/>
      <c r="AA921" s="2841"/>
      <c r="AB921" s="3068"/>
      <c r="AC921" s="2840"/>
      <c r="AD921" s="2841"/>
      <c r="AE921" s="3068"/>
      <c r="AF921" s="2840"/>
      <c r="AG921" s="2841"/>
      <c r="AH921" s="2843"/>
      <c r="AI921" s="282"/>
      <c r="AJ921" s="282"/>
      <c r="AK921" s="282"/>
      <c r="AL921" s="43"/>
      <c r="AM921" s="43"/>
      <c r="AN921" s="43"/>
      <c r="AO921" s="43"/>
    </row>
    <row r="922" spans="1:41" ht="13.5" customHeight="1">
      <c r="A922" s="43"/>
      <c r="B922" s="288"/>
      <c r="C922" s="3100"/>
      <c r="D922" s="3069"/>
      <c r="E922" s="3069"/>
      <c r="F922" s="3069"/>
      <c r="G922" s="3070"/>
      <c r="H922" s="3107" t="s">
        <v>1758</v>
      </c>
      <c r="I922" s="3108"/>
      <c r="J922" s="3108"/>
      <c r="K922" s="3108"/>
      <c r="L922" s="3108"/>
      <c r="M922" s="3109"/>
      <c r="N922" s="2840">
        <v>0</v>
      </c>
      <c r="O922" s="2841"/>
      <c r="P922" s="3068"/>
      <c r="Q922" s="2840">
        <v>0</v>
      </c>
      <c r="R922" s="2841"/>
      <c r="S922" s="3068"/>
      <c r="T922" s="2840">
        <v>0</v>
      </c>
      <c r="U922" s="2841"/>
      <c r="V922" s="3068"/>
      <c r="W922" s="2840">
        <v>0</v>
      </c>
      <c r="X922" s="2841"/>
      <c r="Y922" s="3068"/>
      <c r="Z922" s="2840">
        <v>0</v>
      </c>
      <c r="AA922" s="2841"/>
      <c r="AB922" s="3068"/>
      <c r="AC922" s="2840">
        <v>0</v>
      </c>
      <c r="AD922" s="2841"/>
      <c r="AE922" s="3068"/>
      <c r="AF922" s="2840">
        <v>0</v>
      </c>
      <c r="AG922" s="2841"/>
      <c r="AH922" s="2843"/>
      <c r="AI922" s="282"/>
      <c r="AJ922" s="282"/>
      <c r="AK922" s="282"/>
      <c r="AL922" s="43"/>
      <c r="AM922" s="43"/>
      <c r="AN922" s="43"/>
      <c r="AO922" s="43"/>
    </row>
    <row r="923" spans="1:41" ht="13.5" customHeight="1">
      <c r="A923" s="43"/>
      <c r="B923" s="288"/>
      <c r="C923" s="3100"/>
      <c r="D923" s="3069"/>
      <c r="E923" s="3069"/>
      <c r="F923" s="3069"/>
      <c r="G923" s="3070"/>
      <c r="H923" s="3107" t="s">
        <v>1759</v>
      </c>
      <c r="I923" s="3108"/>
      <c r="J923" s="3108"/>
      <c r="K923" s="3108"/>
      <c r="L923" s="3108"/>
      <c r="M923" s="3109"/>
      <c r="N923" s="2840">
        <v>0</v>
      </c>
      <c r="O923" s="2841"/>
      <c r="P923" s="3068"/>
      <c r="Q923" s="2840">
        <v>0</v>
      </c>
      <c r="R923" s="2841"/>
      <c r="S923" s="3068"/>
      <c r="T923" s="2840">
        <v>0</v>
      </c>
      <c r="U923" s="2841"/>
      <c r="V923" s="3068"/>
      <c r="W923" s="2840">
        <v>0</v>
      </c>
      <c r="X923" s="2841"/>
      <c r="Y923" s="3068"/>
      <c r="Z923" s="2840">
        <v>0</v>
      </c>
      <c r="AA923" s="2841"/>
      <c r="AB923" s="3068"/>
      <c r="AC923" s="2840">
        <v>0</v>
      </c>
      <c r="AD923" s="2841"/>
      <c r="AE923" s="3068"/>
      <c r="AF923" s="2840">
        <v>0</v>
      </c>
      <c r="AG923" s="2841"/>
      <c r="AH923" s="2843"/>
      <c r="AI923" s="282"/>
      <c r="AJ923" s="282"/>
      <c r="AK923" s="282"/>
      <c r="AL923" s="43"/>
      <c r="AM923" s="43"/>
      <c r="AN923" s="43"/>
      <c r="AO923" s="43"/>
    </row>
    <row r="924" spans="1:41" ht="13.5" customHeight="1">
      <c r="A924" s="43"/>
      <c r="B924" s="288"/>
      <c r="C924" s="3100"/>
      <c r="D924" s="3069"/>
      <c r="E924" s="3069"/>
      <c r="F924" s="3069"/>
      <c r="G924" s="3070"/>
      <c r="H924" s="3107" t="s">
        <v>1760</v>
      </c>
      <c r="I924" s="3108"/>
      <c r="J924" s="3108"/>
      <c r="K924" s="3108"/>
      <c r="L924" s="3108"/>
      <c r="M924" s="3109"/>
      <c r="N924" s="2840">
        <v>0</v>
      </c>
      <c r="O924" s="2841"/>
      <c r="P924" s="3068"/>
      <c r="Q924" s="2840">
        <v>0</v>
      </c>
      <c r="R924" s="2841"/>
      <c r="S924" s="3068"/>
      <c r="T924" s="2840">
        <v>0</v>
      </c>
      <c r="U924" s="2841"/>
      <c r="V924" s="3068"/>
      <c r="W924" s="2840">
        <v>0</v>
      </c>
      <c r="X924" s="2841"/>
      <c r="Y924" s="3068"/>
      <c r="Z924" s="2840">
        <v>0</v>
      </c>
      <c r="AA924" s="2841"/>
      <c r="AB924" s="3068"/>
      <c r="AC924" s="2840">
        <v>0</v>
      </c>
      <c r="AD924" s="2841"/>
      <c r="AE924" s="3068"/>
      <c r="AF924" s="2840">
        <v>0</v>
      </c>
      <c r="AG924" s="2841"/>
      <c r="AH924" s="2843"/>
      <c r="AI924" s="282"/>
      <c r="AJ924" s="282"/>
      <c r="AK924" s="282"/>
      <c r="AL924" s="43"/>
      <c r="AM924" s="43"/>
      <c r="AN924" s="43"/>
      <c r="AO924" s="43"/>
    </row>
    <row r="925" spans="1:41" ht="13.5" customHeight="1">
      <c r="A925" s="43"/>
      <c r="B925" s="288"/>
      <c r="C925" s="3100"/>
      <c r="D925" s="3069"/>
      <c r="E925" s="3069"/>
      <c r="F925" s="3069"/>
      <c r="G925" s="3070"/>
      <c r="H925" s="3107" t="s">
        <v>1761</v>
      </c>
      <c r="I925" s="3108"/>
      <c r="J925" s="3108"/>
      <c r="K925" s="3108"/>
      <c r="L925" s="3108"/>
      <c r="M925" s="3109"/>
      <c r="N925" s="2840">
        <v>0</v>
      </c>
      <c r="O925" s="2841"/>
      <c r="P925" s="3068"/>
      <c r="Q925" s="2840">
        <v>0</v>
      </c>
      <c r="R925" s="2841"/>
      <c r="S925" s="3068"/>
      <c r="T925" s="2840">
        <v>0</v>
      </c>
      <c r="U925" s="2841"/>
      <c r="V925" s="3068"/>
      <c r="W925" s="2840">
        <v>0</v>
      </c>
      <c r="X925" s="2841"/>
      <c r="Y925" s="3068"/>
      <c r="Z925" s="2840">
        <v>0</v>
      </c>
      <c r="AA925" s="2841"/>
      <c r="AB925" s="3068"/>
      <c r="AC925" s="2840">
        <v>0</v>
      </c>
      <c r="AD925" s="2841"/>
      <c r="AE925" s="3068"/>
      <c r="AF925" s="2840">
        <v>0</v>
      </c>
      <c r="AG925" s="2841"/>
      <c r="AH925" s="2843"/>
      <c r="AI925" s="282"/>
      <c r="AJ925" s="282"/>
      <c r="AK925" s="282"/>
      <c r="AL925" s="43"/>
      <c r="AM925" s="43"/>
      <c r="AN925" s="43"/>
      <c r="AO925" s="43"/>
    </row>
    <row r="926" spans="1:41" ht="13.5" customHeight="1">
      <c r="A926" s="43"/>
      <c r="B926" s="288"/>
      <c r="C926" s="3100"/>
      <c r="D926" s="3069"/>
      <c r="E926" s="3069"/>
      <c r="F926" s="3069"/>
      <c r="G926" s="3070"/>
      <c r="H926" s="3107" t="s">
        <v>1762</v>
      </c>
      <c r="I926" s="3108"/>
      <c r="J926" s="3108"/>
      <c r="K926" s="3108"/>
      <c r="L926" s="3108"/>
      <c r="M926" s="3109"/>
      <c r="N926" s="2840">
        <v>0</v>
      </c>
      <c r="O926" s="2841"/>
      <c r="P926" s="3068"/>
      <c r="Q926" s="2840">
        <v>0</v>
      </c>
      <c r="R926" s="2841"/>
      <c r="S926" s="3068"/>
      <c r="T926" s="2840">
        <v>0</v>
      </c>
      <c r="U926" s="2841"/>
      <c r="V926" s="3068"/>
      <c r="W926" s="2840">
        <v>0</v>
      </c>
      <c r="X926" s="2841"/>
      <c r="Y926" s="3068"/>
      <c r="Z926" s="2840">
        <v>0</v>
      </c>
      <c r="AA926" s="2841"/>
      <c r="AB926" s="3068"/>
      <c r="AC926" s="2840">
        <v>0</v>
      </c>
      <c r="AD926" s="2841"/>
      <c r="AE926" s="3068"/>
      <c r="AF926" s="2840">
        <v>0</v>
      </c>
      <c r="AG926" s="2841"/>
      <c r="AH926" s="2843"/>
      <c r="AI926" s="282"/>
      <c r="AJ926" s="282"/>
      <c r="AK926" s="282"/>
      <c r="AL926" s="43"/>
      <c r="AM926" s="43"/>
      <c r="AN926" s="43"/>
      <c r="AO926" s="43"/>
    </row>
    <row r="927" spans="1:41" ht="13.5" customHeight="1">
      <c r="A927" s="43"/>
      <c r="B927" s="288"/>
      <c r="C927" s="3100"/>
      <c r="D927" s="3069"/>
      <c r="E927" s="3069"/>
      <c r="F927" s="3069"/>
      <c r="G927" s="3070"/>
      <c r="H927" s="3107" t="s">
        <v>1763</v>
      </c>
      <c r="I927" s="3108"/>
      <c r="J927" s="3108"/>
      <c r="K927" s="3108"/>
      <c r="L927" s="3108"/>
      <c r="M927" s="3109"/>
      <c r="N927" s="2840">
        <v>0</v>
      </c>
      <c r="O927" s="2841"/>
      <c r="P927" s="3068"/>
      <c r="Q927" s="2840">
        <v>0</v>
      </c>
      <c r="R927" s="2841"/>
      <c r="S927" s="3068"/>
      <c r="T927" s="2840">
        <v>0</v>
      </c>
      <c r="U927" s="2841"/>
      <c r="V927" s="3068"/>
      <c r="W927" s="2840">
        <v>0</v>
      </c>
      <c r="X927" s="2841"/>
      <c r="Y927" s="3068"/>
      <c r="Z927" s="2840">
        <v>0</v>
      </c>
      <c r="AA927" s="2841"/>
      <c r="AB927" s="3068"/>
      <c r="AC927" s="2840">
        <v>0</v>
      </c>
      <c r="AD927" s="2841"/>
      <c r="AE927" s="3068"/>
      <c r="AF927" s="2840">
        <v>0</v>
      </c>
      <c r="AG927" s="2841"/>
      <c r="AH927" s="2843"/>
      <c r="AI927" s="282"/>
      <c r="AJ927" s="282"/>
      <c r="AK927" s="282"/>
      <c r="AL927" s="43"/>
      <c r="AM927" s="43"/>
      <c r="AN927" s="43"/>
      <c r="AO927" s="43"/>
    </row>
    <row r="928" spans="1:41" ht="13.5" customHeight="1">
      <c r="A928" s="43"/>
      <c r="B928" s="288"/>
      <c r="C928" s="3100"/>
      <c r="D928" s="3069"/>
      <c r="E928" s="3069"/>
      <c r="F928" s="3069"/>
      <c r="G928" s="3070"/>
      <c r="H928" s="3107" t="s">
        <v>1764</v>
      </c>
      <c r="I928" s="3108"/>
      <c r="J928" s="3108"/>
      <c r="K928" s="3108"/>
      <c r="L928" s="3108"/>
      <c r="M928" s="3109"/>
      <c r="N928" s="2840">
        <v>0</v>
      </c>
      <c r="O928" s="2841"/>
      <c r="P928" s="3068"/>
      <c r="Q928" s="2840">
        <v>0</v>
      </c>
      <c r="R928" s="2841"/>
      <c r="S928" s="3068"/>
      <c r="T928" s="2840">
        <v>0</v>
      </c>
      <c r="U928" s="2841"/>
      <c r="V928" s="3068"/>
      <c r="W928" s="2840">
        <v>0</v>
      </c>
      <c r="X928" s="2841"/>
      <c r="Y928" s="3068"/>
      <c r="Z928" s="2840">
        <v>0</v>
      </c>
      <c r="AA928" s="2841"/>
      <c r="AB928" s="3068"/>
      <c r="AC928" s="2840">
        <v>0</v>
      </c>
      <c r="AD928" s="2841"/>
      <c r="AE928" s="3068"/>
      <c r="AF928" s="2840">
        <v>0</v>
      </c>
      <c r="AG928" s="2841"/>
      <c r="AH928" s="2843"/>
      <c r="AI928" s="282"/>
      <c r="AJ928" s="282"/>
      <c r="AK928" s="282"/>
      <c r="AL928" s="43"/>
      <c r="AM928" s="43"/>
      <c r="AN928" s="43"/>
      <c r="AO928" s="43"/>
    </row>
    <row r="929" spans="1:41" ht="13.5" customHeight="1">
      <c r="A929" s="43"/>
      <c r="B929" s="288"/>
      <c r="C929" s="3100"/>
      <c r="D929" s="3069"/>
      <c r="E929" s="3069"/>
      <c r="F929" s="3069"/>
      <c r="G929" s="3070"/>
      <c r="H929" s="3107" t="s">
        <v>1765</v>
      </c>
      <c r="I929" s="3108"/>
      <c r="J929" s="3108"/>
      <c r="K929" s="3108"/>
      <c r="L929" s="3108"/>
      <c r="M929" s="3109"/>
      <c r="N929" s="2840">
        <v>0</v>
      </c>
      <c r="O929" s="2841"/>
      <c r="P929" s="3068"/>
      <c r="Q929" s="2840">
        <v>0</v>
      </c>
      <c r="R929" s="2841"/>
      <c r="S929" s="3068"/>
      <c r="T929" s="2840">
        <v>0</v>
      </c>
      <c r="U929" s="2841"/>
      <c r="V929" s="3068"/>
      <c r="W929" s="2840">
        <v>0</v>
      </c>
      <c r="X929" s="2841"/>
      <c r="Y929" s="3068"/>
      <c r="Z929" s="2840">
        <v>0</v>
      </c>
      <c r="AA929" s="2841"/>
      <c r="AB929" s="3068"/>
      <c r="AC929" s="2840">
        <v>0</v>
      </c>
      <c r="AD929" s="2841"/>
      <c r="AE929" s="3068"/>
      <c r="AF929" s="2840">
        <v>0</v>
      </c>
      <c r="AG929" s="2841"/>
      <c r="AH929" s="2843"/>
      <c r="AI929" s="282"/>
      <c r="AJ929" s="282"/>
      <c r="AK929" s="282"/>
      <c r="AL929" s="43"/>
      <c r="AM929" s="43"/>
      <c r="AN929" s="43"/>
      <c r="AO929" s="43"/>
    </row>
    <row r="930" spans="1:41" ht="13.5" customHeight="1">
      <c r="A930" s="43"/>
      <c r="B930" s="288"/>
      <c r="C930" s="3100"/>
      <c r="D930" s="3069"/>
      <c r="E930" s="3069"/>
      <c r="F930" s="3069"/>
      <c r="G930" s="3070"/>
      <c r="H930" s="3107" t="s">
        <v>1766</v>
      </c>
      <c r="I930" s="3108"/>
      <c r="J930" s="3108"/>
      <c r="K930" s="3108"/>
      <c r="L930" s="3108"/>
      <c r="M930" s="3109"/>
      <c r="N930" s="2840">
        <v>0</v>
      </c>
      <c r="O930" s="2841"/>
      <c r="P930" s="3068"/>
      <c r="Q930" s="2840">
        <v>0</v>
      </c>
      <c r="R930" s="2841"/>
      <c r="S930" s="3068"/>
      <c r="T930" s="2840">
        <v>0</v>
      </c>
      <c r="U930" s="2841"/>
      <c r="V930" s="3068"/>
      <c r="W930" s="2840">
        <v>0</v>
      </c>
      <c r="X930" s="2841"/>
      <c r="Y930" s="3068"/>
      <c r="Z930" s="2840">
        <v>0</v>
      </c>
      <c r="AA930" s="2841"/>
      <c r="AB930" s="3068"/>
      <c r="AC930" s="2840">
        <v>0</v>
      </c>
      <c r="AD930" s="2841"/>
      <c r="AE930" s="3068"/>
      <c r="AF930" s="2840">
        <v>0</v>
      </c>
      <c r="AG930" s="2841"/>
      <c r="AH930" s="2843"/>
      <c r="AI930" s="282"/>
      <c r="AJ930" s="282"/>
      <c r="AK930" s="282"/>
      <c r="AL930" s="43"/>
      <c r="AM930" s="43"/>
      <c r="AN930" s="43"/>
      <c r="AO930" s="43"/>
    </row>
    <row r="931" spans="1:41" ht="13.5" customHeight="1">
      <c r="A931" s="43"/>
      <c r="B931" s="288"/>
      <c r="C931" s="3100"/>
      <c r="D931" s="3069"/>
      <c r="E931" s="3069"/>
      <c r="F931" s="3069"/>
      <c r="G931" s="3070"/>
      <c r="H931" s="3107" t="s">
        <v>1767</v>
      </c>
      <c r="I931" s="3108"/>
      <c r="J931" s="3108"/>
      <c r="K931" s="3108"/>
      <c r="L931" s="3108"/>
      <c r="M931" s="3109"/>
      <c r="N931" s="2840">
        <v>0</v>
      </c>
      <c r="O931" s="2841"/>
      <c r="P931" s="3068"/>
      <c r="Q931" s="2840">
        <v>0</v>
      </c>
      <c r="R931" s="2841"/>
      <c r="S931" s="3068"/>
      <c r="T931" s="2840">
        <v>0</v>
      </c>
      <c r="U931" s="2841"/>
      <c r="V931" s="3068"/>
      <c r="W931" s="2840">
        <v>0</v>
      </c>
      <c r="X931" s="2841"/>
      <c r="Y931" s="3068"/>
      <c r="Z931" s="2840">
        <v>0</v>
      </c>
      <c r="AA931" s="2841"/>
      <c r="AB931" s="3068"/>
      <c r="AC931" s="2840">
        <v>0</v>
      </c>
      <c r="AD931" s="2841"/>
      <c r="AE931" s="3068"/>
      <c r="AF931" s="2840">
        <v>0</v>
      </c>
      <c r="AG931" s="2841"/>
      <c r="AH931" s="2843"/>
      <c r="AI931" s="282"/>
      <c r="AJ931" s="282"/>
      <c r="AK931" s="282"/>
      <c r="AL931" s="43"/>
      <c r="AM931" s="43"/>
      <c r="AN931" s="43"/>
      <c r="AO931" s="43"/>
    </row>
    <row r="932" spans="1:41" ht="13.5" customHeight="1">
      <c r="A932" s="43"/>
      <c r="B932" s="288"/>
      <c r="C932" s="3100"/>
      <c r="D932" s="3069"/>
      <c r="E932" s="3069"/>
      <c r="F932" s="3069"/>
      <c r="G932" s="3070"/>
      <c r="H932" s="3107" t="s">
        <v>1768</v>
      </c>
      <c r="I932" s="3108"/>
      <c r="J932" s="3108"/>
      <c r="K932" s="3108"/>
      <c r="L932" s="3108"/>
      <c r="M932" s="3109"/>
      <c r="N932" s="2840">
        <v>0</v>
      </c>
      <c r="O932" s="2841"/>
      <c r="P932" s="3068"/>
      <c r="Q932" s="2840">
        <v>0</v>
      </c>
      <c r="R932" s="2841"/>
      <c r="S932" s="3068"/>
      <c r="T932" s="2840">
        <v>0</v>
      </c>
      <c r="U932" s="2841"/>
      <c r="V932" s="3068"/>
      <c r="W932" s="2840">
        <v>0</v>
      </c>
      <c r="X932" s="2841"/>
      <c r="Y932" s="3068"/>
      <c r="Z932" s="2840">
        <v>0</v>
      </c>
      <c r="AA932" s="2841"/>
      <c r="AB932" s="3068"/>
      <c r="AC932" s="2840">
        <v>0</v>
      </c>
      <c r="AD932" s="2841"/>
      <c r="AE932" s="3068"/>
      <c r="AF932" s="2840">
        <v>0</v>
      </c>
      <c r="AG932" s="2841"/>
      <c r="AH932" s="2843"/>
      <c r="AI932" s="282"/>
      <c r="AJ932" s="282"/>
      <c r="AK932" s="282"/>
      <c r="AL932" s="43"/>
      <c r="AM932" s="43"/>
      <c r="AN932" s="43"/>
      <c r="AO932" s="43"/>
    </row>
    <row r="933" spans="1:41" ht="13.5" customHeight="1">
      <c r="A933" s="43"/>
      <c r="B933" s="288"/>
      <c r="C933" s="3100"/>
      <c r="D933" s="3069"/>
      <c r="E933" s="3069"/>
      <c r="F933" s="3069"/>
      <c r="G933" s="3070"/>
      <c r="H933" s="3107" t="s">
        <v>1769</v>
      </c>
      <c r="I933" s="3108"/>
      <c r="J933" s="3108"/>
      <c r="K933" s="3108"/>
      <c r="L933" s="3108"/>
      <c r="M933" s="3109"/>
      <c r="N933" s="2840">
        <v>0</v>
      </c>
      <c r="O933" s="2841"/>
      <c r="P933" s="3068"/>
      <c r="Q933" s="2840">
        <v>0</v>
      </c>
      <c r="R933" s="2841"/>
      <c r="S933" s="3068"/>
      <c r="T933" s="2840">
        <v>0</v>
      </c>
      <c r="U933" s="2841"/>
      <c r="V933" s="3068"/>
      <c r="W933" s="2840">
        <v>0</v>
      </c>
      <c r="X933" s="2841"/>
      <c r="Y933" s="3068"/>
      <c r="Z933" s="2840">
        <v>0</v>
      </c>
      <c r="AA933" s="2841"/>
      <c r="AB933" s="3068"/>
      <c r="AC933" s="2840">
        <v>0</v>
      </c>
      <c r="AD933" s="2841"/>
      <c r="AE933" s="3068"/>
      <c r="AF933" s="2840">
        <v>0</v>
      </c>
      <c r="AG933" s="2841"/>
      <c r="AH933" s="2843"/>
      <c r="AI933" s="282"/>
      <c r="AJ933" s="282"/>
      <c r="AK933" s="282"/>
      <c r="AL933" s="43"/>
      <c r="AM933" s="43"/>
      <c r="AN933" s="43"/>
      <c r="AO933" s="43"/>
    </row>
    <row r="934" spans="1:41" ht="13.5" customHeight="1">
      <c r="A934" s="43"/>
      <c r="B934" s="288"/>
      <c r="C934" s="3100"/>
      <c r="D934" s="3069"/>
      <c r="E934" s="3069"/>
      <c r="F934" s="3069"/>
      <c r="G934" s="3070"/>
      <c r="H934" s="3107" t="s">
        <v>1770</v>
      </c>
      <c r="I934" s="3108"/>
      <c r="J934" s="3108"/>
      <c r="K934" s="3108"/>
      <c r="L934" s="3108"/>
      <c r="M934" s="3109"/>
      <c r="N934" s="2840">
        <v>0</v>
      </c>
      <c r="O934" s="2841"/>
      <c r="P934" s="3068"/>
      <c r="Q934" s="2840">
        <v>0</v>
      </c>
      <c r="R934" s="2841"/>
      <c r="S934" s="3068"/>
      <c r="T934" s="2840">
        <v>0</v>
      </c>
      <c r="U934" s="2841"/>
      <c r="V934" s="3068"/>
      <c r="W934" s="2840">
        <v>0</v>
      </c>
      <c r="X934" s="2841"/>
      <c r="Y934" s="3068"/>
      <c r="Z934" s="2840">
        <v>0</v>
      </c>
      <c r="AA934" s="2841"/>
      <c r="AB934" s="3068"/>
      <c r="AC934" s="2840">
        <v>0</v>
      </c>
      <c r="AD934" s="2841"/>
      <c r="AE934" s="3068"/>
      <c r="AF934" s="2840">
        <v>0</v>
      </c>
      <c r="AG934" s="2841"/>
      <c r="AH934" s="2843"/>
      <c r="AI934" s="282"/>
      <c r="AJ934" s="282"/>
      <c r="AK934" s="282"/>
      <c r="AL934" s="43"/>
      <c r="AM934" s="43"/>
      <c r="AN934" s="43"/>
      <c r="AO934" s="43"/>
    </row>
    <row r="935" spans="1:41" ht="13.5" customHeight="1">
      <c r="A935" s="43"/>
      <c r="B935" s="288"/>
      <c r="C935" s="3100"/>
      <c r="D935" s="3069"/>
      <c r="E935" s="3069"/>
      <c r="F935" s="3069"/>
      <c r="G935" s="3070"/>
      <c r="H935" s="3107" t="s">
        <v>1771</v>
      </c>
      <c r="I935" s="3108"/>
      <c r="J935" s="3108"/>
      <c r="K935" s="3108"/>
      <c r="L935" s="3108"/>
      <c r="M935" s="3109"/>
      <c r="N935" s="2840">
        <v>0</v>
      </c>
      <c r="O935" s="2841"/>
      <c r="P935" s="3068"/>
      <c r="Q935" s="2840">
        <v>0</v>
      </c>
      <c r="R935" s="2841"/>
      <c r="S935" s="3068"/>
      <c r="T935" s="2840">
        <v>0</v>
      </c>
      <c r="U935" s="2841"/>
      <c r="V935" s="3068"/>
      <c r="W935" s="2840">
        <v>0</v>
      </c>
      <c r="X935" s="2841"/>
      <c r="Y935" s="3068"/>
      <c r="Z935" s="2840">
        <v>0</v>
      </c>
      <c r="AA935" s="2841"/>
      <c r="AB935" s="3068"/>
      <c r="AC935" s="2840">
        <v>0</v>
      </c>
      <c r="AD935" s="2841"/>
      <c r="AE935" s="3068"/>
      <c r="AF935" s="2840">
        <v>0</v>
      </c>
      <c r="AG935" s="2841"/>
      <c r="AH935" s="2843"/>
      <c r="AI935" s="282"/>
      <c r="AJ935" s="282"/>
      <c r="AK935" s="282"/>
      <c r="AL935" s="43"/>
      <c r="AM935" s="43"/>
      <c r="AN935" s="43"/>
      <c r="AO935" s="43"/>
    </row>
    <row r="936" spans="1:41" ht="13.5" customHeight="1" thickBot="1">
      <c r="A936" s="43"/>
      <c r="B936" s="288"/>
      <c r="C936" s="3101"/>
      <c r="D936" s="3102"/>
      <c r="E936" s="3102"/>
      <c r="F936" s="3102"/>
      <c r="G936" s="3103"/>
      <c r="H936" s="3508" t="s">
        <v>1772</v>
      </c>
      <c r="I936" s="3509"/>
      <c r="J936" s="3509"/>
      <c r="K936" s="3509"/>
      <c r="L936" s="3509"/>
      <c r="M936" s="3510"/>
      <c r="N936" s="2844">
        <v>0</v>
      </c>
      <c r="O936" s="2845"/>
      <c r="P936" s="3065"/>
      <c r="Q936" s="2844">
        <v>0</v>
      </c>
      <c r="R936" s="2845"/>
      <c r="S936" s="3065"/>
      <c r="T936" s="2844">
        <v>0</v>
      </c>
      <c r="U936" s="2845"/>
      <c r="V936" s="3065"/>
      <c r="W936" s="2844">
        <v>0</v>
      </c>
      <c r="X936" s="2845"/>
      <c r="Y936" s="3065"/>
      <c r="Z936" s="2844">
        <v>0</v>
      </c>
      <c r="AA936" s="2845"/>
      <c r="AB936" s="3065"/>
      <c r="AC936" s="2844">
        <v>0</v>
      </c>
      <c r="AD936" s="2845"/>
      <c r="AE936" s="3065"/>
      <c r="AF936" s="2844">
        <v>0</v>
      </c>
      <c r="AG936" s="2845"/>
      <c r="AH936" s="2847"/>
      <c r="AI936" s="282"/>
      <c r="AJ936" s="282"/>
      <c r="AK936" s="282"/>
      <c r="AL936" s="43"/>
      <c r="AM936" s="43"/>
      <c r="AN936" s="43"/>
      <c r="AO936" s="43"/>
    </row>
    <row r="937" spans="1:41" ht="13.5" customHeight="1">
      <c r="A937" s="43"/>
      <c r="B937" s="288"/>
      <c r="C937" s="82" t="s">
        <v>1999</v>
      </c>
      <c r="D937" s="279"/>
      <c r="E937" s="279"/>
      <c r="F937" s="279"/>
      <c r="G937" s="279"/>
      <c r="H937" s="83"/>
      <c r="I937" s="83"/>
      <c r="J937" s="83"/>
      <c r="K937" s="83"/>
      <c r="L937" s="83"/>
      <c r="M937" s="83"/>
      <c r="N937" s="282"/>
      <c r="O937" s="282"/>
      <c r="P937" s="282"/>
      <c r="Q937" s="282"/>
      <c r="R937" s="282"/>
      <c r="S937" s="282"/>
      <c r="T937" s="282"/>
      <c r="U937" s="282"/>
      <c r="V937" s="282"/>
      <c r="W937" s="282"/>
      <c r="X937" s="282"/>
      <c r="Y937" s="282"/>
      <c r="Z937" s="282"/>
      <c r="AA937" s="282"/>
      <c r="AB937" s="282"/>
      <c r="AC937" s="282"/>
      <c r="AD937" s="282"/>
      <c r="AE937" s="282"/>
      <c r="AF937" s="282"/>
      <c r="AG937" s="282"/>
      <c r="AI937" s="282"/>
      <c r="AJ937" s="282"/>
      <c r="AK937" s="282"/>
      <c r="AL937" s="43"/>
      <c r="AM937" s="43"/>
      <c r="AN937" s="43"/>
      <c r="AO937" s="43"/>
    </row>
    <row r="938" spans="1:41" ht="13.5" customHeight="1">
      <c r="A938" s="43"/>
      <c r="B938" s="288"/>
      <c r="C938" s="279"/>
      <c r="D938" s="279"/>
      <c r="E938" s="279"/>
      <c r="F938" s="279"/>
      <c r="G938" s="279"/>
      <c r="H938" s="83"/>
      <c r="I938" s="83"/>
      <c r="J938" s="83"/>
      <c r="K938" s="83"/>
      <c r="L938" s="83"/>
      <c r="M938" s="83"/>
      <c r="N938" s="282"/>
      <c r="O938" s="282"/>
      <c r="P938" s="282"/>
      <c r="Q938" s="282"/>
      <c r="R938" s="282"/>
      <c r="S938" s="282"/>
      <c r="T938" s="282"/>
      <c r="U938" s="282"/>
      <c r="V938" s="282"/>
      <c r="W938" s="282"/>
      <c r="X938" s="282"/>
      <c r="Y938" s="282"/>
      <c r="Z938" s="282"/>
      <c r="AA938" s="282"/>
      <c r="AB938" s="282"/>
      <c r="AC938" s="282"/>
      <c r="AD938" s="282"/>
      <c r="AE938" s="282"/>
      <c r="AF938" s="282"/>
      <c r="AG938" s="282"/>
      <c r="AH938" s="333"/>
      <c r="AI938" s="282"/>
      <c r="AJ938" s="282"/>
      <c r="AK938" s="282"/>
      <c r="AL938" s="43"/>
      <c r="AM938" s="43"/>
      <c r="AN938" s="43"/>
      <c r="AO938" s="43"/>
    </row>
    <row r="939" spans="1:41" ht="15" customHeight="1">
      <c r="A939" s="97" t="s">
        <v>3112</v>
      </c>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c r="AL939" s="43"/>
      <c r="AM939" s="43"/>
      <c r="AN939" s="43"/>
      <c r="AO939" s="43"/>
    </row>
    <row r="940" spans="1:41" ht="13.5" customHeight="1">
      <c r="A940" s="74"/>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c r="AL940" s="43"/>
      <c r="AM940" s="333" t="s">
        <v>2122</v>
      </c>
      <c r="AN940" s="43"/>
      <c r="AO940" s="43"/>
    </row>
    <row r="941" spans="1:41" ht="13.5" customHeight="1" thickBot="1">
      <c r="A941" s="43"/>
      <c r="B941" s="43"/>
      <c r="C941" s="288"/>
      <c r="D941" s="288"/>
      <c r="E941" s="288"/>
      <c r="F941" s="288"/>
      <c r="G941" s="288"/>
      <c r="H941" s="288"/>
      <c r="I941" s="288"/>
      <c r="J941" s="288"/>
      <c r="K941" s="288"/>
      <c r="L941" s="288"/>
      <c r="M941" s="43"/>
      <c r="N941" s="278"/>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c r="AL941" s="43"/>
      <c r="AM941" s="109" t="s">
        <v>680</v>
      </c>
      <c r="AN941" s="43"/>
      <c r="AO941" s="43"/>
    </row>
    <row r="942" spans="1:41" ht="27" customHeight="1">
      <c r="A942" s="43"/>
      <c r="B942" s="43"/>
      <c r="C942" s="3104" t="s">
        <v>2066</v>
      </c>
      <c r="D942" s="3105"/>
      <c r="E942" s="3105"/>
      <c r="F942" s="3105"/>
      <c r="G942" s="3105"/>
      <c r="H942" s="3105"/>
      <c r="I942" s="3106"/>
      <c r="J942" s="3092" t="s">
        <v>517</v>
      </c>
      <c r="K942" s="3093"/>
      <c r="L942" s="3094"/>
      <c r="M942" s="3092" t="s">
        <v>958</v>
      </c>
      <c r="N942" s="3093"/>
      <c r="O942" s="3094"/>
      <c r="P942" s="3095" t="s">
        <v>3493</v>
      </c>
      <c r="Q942" s="3096"/>
      <c r="R942" s="3097"/>
      <c r="S942" s="3095" t="s">
        <v>986</v>
      </c>
      <c r="T942" s="3096"/>
      <c r="U942" s="3097"/>
      <c r="V942" s="3092" t="s">
        <v>987</v>
      </c>
      <c r="W942" s="3093"/>
      <c r="X942" s="3094"/>
      <c r="Y942" s="3095" t="s">
        <v>988</v>
      </c>
      <c r="Z942" s="3096"/>
      <c r="AA942" s="3097"/>
      <c r="AB942" s="3092" t="s">
        <v>989</v>
      </c>
      <c r="AC942" s="3093"/>
      <c r="AD942" s="3094"/>
      <c r="AE942" s="3092" t="s">
        <v>990</v>
      </c>
      <c r="AF942" s="3093"/>
      <c r="AG942" s="3094"/>
      <c r="AH942" s="3095" t="s">
        <v>991</v>
      </c>
      <c r="AI942" s="3096"/>
      <c r="AJ942" s="3097"/>
      <c r="AK942" s="3092" t="s">
        <v>941</v>
      </c>
      <c r="AL942" s="3093"/>
      <c r="AM942" s="3098"/>
      <c r="AN942" s="43"/>
      <c r="AO942" s="43"/>
    </row>
    <row r="943" spans="1:41" ht="18" customHeight="1">
      <c r="A943" s="43"/>
      <c r="B943" s="43"/>
      <c r="C943" s="3089" t="s">
        <v>2498</v>
      </c>
      <c r="D943" s="3090"/>
      <c r="E943" s="3090"/>
      <c r="F943" s="3090"/>
      <c r="G943" s="3090"/>
      <c r="H943" s="3090"/>
      <c r="I943" s="3090"/>
      <c r="J943" s="2783">
        <v>91939</v>
      </c>
      <c r="K943" s="3091"/>
      <c r="L943" s="2784"/>
      <c r="M943" s="3082">
        <v>31764</v>
      </c>
      <c r="N943" s="3083"/>
      <c r="O943" s="3084"/>
      <c r="P943" s="3082">
        <v>21417</v>
      </c>
      <c r="Q943" s="3083"/>
      <c r="R943" s="3084"/>
      <c r="S943" s="3082">
        <v>7805</v>
      </c>
      <c r="T943" s="3083"/>
      <c r="U943" s="3084"/>
      <c r="V943" s="3082">
        <v>3445</v>
      </c>
      <c r="W943" s="3083"/>
      <c r="X943" s="3084"/>
      <c r="Y943" s="3082">
        <v>1653</v>
      </c>
      <c r="Z943" s="3083"/>
      <c r="AA943" s="3084"/>
      <c r="AB943" s="3082">
        <v>691</v>
      </c>
      <c r="AC943" s="3083"/>
      <c r="AD943" s="3084"/>
      <c r="AE943" s="3511">
        <v>719</v>
      </c>
      <c r="AF943" s="3512"/>
      <c r="AG943" s="3513"/>
      <c r="AH943" s="3082">
        <v>3656</v>
      </c>
      <c r="AI943" s="3083"/>
      <c r="AJ943" s="3084"/>
      <c r="AK943" s="2790">
        <v>20789</v>
      </c>
      <c r="AL943" s="3090"/>
      <c r="AM943" s="2793"/>
      <c r="AN943" s="43"/>
      <c r="AO943" s="43"/>
    </row>
    <row r="944" spans="1:41" ht="18" customHeight="1">
      <c r="A944" s="43"/>
      <c r="B944" s="43"/>
      <c r="C944" s="3089" t="s">
        <v>2499</v>
      </c>
      <c r="D944" s="3090"/>
      <c r="E944" s="3090"/>
      <c r="F944" s="3090"/>
      <c r="G944" s="3090"/>
      <c r="H944" s="3090"/>
      <c r="I944" s="3090"/>
      <c r="J944" s="2790">
        <v>96544</v>
      </c>
      <c r="K944" s="3090"/>
      <c r="L944" s="2791"/>
      <c r="M944" s="2790">
        <v>32098</v>
      </c>
      <c r="N944" s="3090"/>
      <c r="O944" s="2791"/>
      <c r="P944" s="3082">
        <v>24087</v>
      </c>
      <c r="Q944" s="3083"/>
      <c r="R944" s="3084"/>
      <c r="S944" s="3082">
        <v>6458</v>
      </c>
      <c r="T944" s="3083"/>
      <c r="U944" s="3084"/>
      <c r="V944" s="3082">
        <v>5568</v>
      </c>
      <c r="W944" s="3083"/>
      <c r="X944" s="3084"/>
      <c r="Y944" s="3082">
        <v>1915</v>
      </c>
      <c r="Z944" s="3083"/>
      <c r="AA944" s="3084"/>
      <c r="AB944" s="3082">
        <v>317</v>
      </c>
      <c r="AC944" s="3083"/>
      <c r="AD944" s="3084"/>
      <c r="AE944" s="3082">
        <v>1222</v>
      </c>
      <c r="AF944" s="3083"/>
      <c r="AG944" s="3084"/>
      <c r="AH944" s="3082">
        <v>4142</v>
      </c>
      <c r="AI944" s="3083"/>
      <c r="AJ944" s="3084"/>
      <c r="AK944" s="3082">
        <v>20737</v>
      </c>
      <c r="AL944" s="3083"/>
      <c r="AM944" s="3085"/>
      <c r="AN944" s="43"/>
      <c r="AO944" s="43"/>
    </row>
    <row r="945" spans="1:41" ht="18" customHeight="1">
      <c r="A945" s="43"/>
      <c r="B945" s="43"/>
      <c r="C945" s="3089" t="s">
        <v>3155</v>
      </c>
      <c r="D945" s="3090"/>
      <c r="E945" s="3090"/>
      <c r="F945" s="3090"/>
      <c r="G945" s="3090"/>
      <c r="H945" s="3090"/>
      <c r="I945" s="3090"/>
      <c r="J945" s="2790">
        <v>75664</v>
      </c>
      <c r="K945" s="3090"/>
      <c r="L945" s="2791"/>
      <c r="M945" s="2790">
        <v>23781</v>
      </c>
      <c r="N945" s="3090"/>
      <c r="O945" s="2791"/>
      <c r="P945" s="3082">
        <v>23585</v>
      </c>
      <c r="Q945" s="3083"/>
      <c r="R945" s="3084"/>
      <c r="S945" s="3082">
        <v>5971</v>
      </c>
      <c r="T945" s="3083"/>
      <c r="U945" s="3084"/>
      <c r="V945" s="3082">
        <v>2659</v>
      </c>
      <c r="W945" s="3083"/>
      <c r="X945" s="3084"/>
      <c r="Y945" s="3082">
        <v>1197</v>
      </c>
      <c r="Z945" s="3083"/>
      <c r="AA945" s="3084"/>
      <c r="AB945" s="3082">
        <v>456</v>
      </c>
      <c r="AC945" s="3083"/>
      <c r="AD945" s="3084"/>
      <c r="AE945" s="3082">
        <v>703</v>
      </c>
      <c r="AF945" s="3083"/>
      <c r="AG945" s="3084"/>
      <c r="AH945" s="3082">
        <v>1759</v>
      </c>
      <c r="AI945" s="3083"/>
      <c r="AJ945" s="3084"/>
      <c r="AK945" s="3082">
        <v>15553</v>
      </c>
      <c r="AL945" s="3083"/>
      <c r="AM945" s="3085"/>
      <c r="AN945" s="43"/>
      <c r="AO945" s="43"/>
    </row>
    <row r="946" spans="1:41" ht="18" customHeight="1">
      <c r="A946" s="43"/>
      <c r="B946" s="43"/>
      <c r="C946" s="3089" t="s">
        <v>2500</v>
      </c>
      <c r="D946" s="3090"/>
      <c r="E946" s="3090"/>
      <c r="F946" s="3090"/>
      <c r="G946" s="3090"/>
      <c r="H946" s="3090"/>
      <c r="I946" s="3090"/>
      <c r="J946" s="2790">
        <v>13590</v>
      </c>
      <c r="K946" s="3090"/>
      <c r="L946" s="2791"/>
      <c r="M946" s="2790">
        <v>3458</v>
      </c>
      <c r="N946" s="3090"/>
      <c r="O946" s="2791"/>
      <c r="P946" s="3082">
        <v>2100</v>
      </c>
      <c r="Q946" s="3083"/>
      <c r="R946" s="3084"/>
      <c r="S946" s="3082">
        <v>557</v>
      </c>
      <c r="T946" s="3083"/>
      <c r="U946" s="3084"/>
      <c r="V946" s="3082">
        <v>422</v>
      </c>
      <c r="W946" s="3083"/>
      <c r="X946" s="3084"/>
      <c r="Y946" s="3082">
        <v>499</v>
      </c>
      <c r="Z946" s="3083"/>
      <c r="AA946" s="3084"/>
      <c r="AB946" s="3082">
        <v>0</v>
      </c>
      <c r="AC946" s="3083"/>
      <c r="AD946" s="3084"/>
      <c r="AE946" s="3082">
        <v>462</v>
      </c>
      <c r="AF946" s="3083"/>
      <c r="AG946" s="3084"/>
      <c r="AH946" s="3082">
        <v>417</v>
      </c>
      <c r="AI946" s="3083"/>
      <c r="AJ946" s="3084"/>
      <c r="AK946" s="3082">
        <v>5675</v>
      </c>
      <c r="AL946" s="3083"/>
      <c r="AM946" s="3085"/>
      <c r="AN946" s="43"/>
      <c r="AO946" s="43"/>
    </row>
    <row r="947" spans="1:41" ht="18" customHeight="1" thickBot="1">
      <c r="A947" s="43"/>
      <c r="B947" s="43"/>
      <c r="C947" s="3086" t="s">
        <v>2501</v>
      </c>
      <c r="D947" s="3087"/>
      <c r="E947" s="3087"/>
      <c r="F947" s="3087"/>
      <c r="G947" s="3087"/>
      <c r="H947" s="3087"/>
      <c r="I947" s="3087"/>
      <c r="J947" s="2796">
        <v>3047</v>
      </c>
      <c r="K947" s="3087"/>
      <c r="L947" s="2797"/>
      <c r="M947" s="2796">
        <v>0</v>
      </c>
      <c r="N947" s="3087"/>
      <c r="O947" s="2797"/>
      <c r="P947" s="3079">
        <v>0</v>
      </c>
      <c r="Q947" s="3080"/>
      <c r="R947" s="3088"/>
      <c r="S947" s="3079">
        <v>0</v>
      </c>
      <c r="T947" s="3080"/>
      <c r="U947" s="3088"/>
      <c r="V947" s="3079">
        <v>175</v>
      </c>
      <c r="W947" s="3080"/>
      <c r="X947" s="3088"/>
      <c r="Y947" s="3079">
        <v>20</v>
      </c>
      <c r="Z947" s="3080"/>
      <c r="AA947" s="3088"/>
      <c r="AB947" s="3079">
        <v>405</v>
      </c>
      <c r="AC947" s="3080"/>
      <c r="AD947" s="3088"/>
      <c r="AE947" s="3079">
        <v>159</v>
      </c>
      <c r="AF947" s="3080"/>
      <c r="AG947" s="3088"/>
      <c r="AH947" s="3079">
        <v>88</v>
      </c>
      <c r="AI947" s="3080"/>
      <c r="AJ947" s="3088"/>
      <c r="AK947" s="3079">
        <v>2200</v>
      </c>
      <c r="AL947" s="3080"/>
      <c r="AM947" s="3081"/>
      <c r="AN947" s="43"/>
      <c r="AO947" s="43"/>
    </row>
    <row r="948" spans="1:41" ht="13.5" customHeight="1">
      <c r="A948" s="43"/>
      <c r="B948" s="43"/>
      <c r="C948" s="82" t="s">
        <v>1999</v>
      </c>
      <c r="D948" s="43"/>
      <c r="E948" s="43"/>
      <c r="F948" s="43"/>
      <c r="G948" s="43"/>
      <c r="H948" s="43"/>
      <c r="I948" s="43"/>
      <c r="J948" s="43"/>
      <c r="K948" s="43"/>
      <c r="L948" s="43"/>
      <c r="M948" s="43"/>
      <c r="N948" s="284"/>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N948" s="43"/>
      <c r="AO948" s="43"/>
    </row>
    <row r="949" spans="1:41" ht="12.6" customHeight="1">
      <c r="A949" s="43"/>
      <c r="B949" s="43"/>
      <c r="C949" s="43"/>
      <c r="D949" s="43"/>
      <c r="E949" s="43"/>
      <c r="F949" s="43"/>
      <c r="G949" s="43"/>
      <c r="H949" s="43"/>
      <c r="I949" s="43"/>
      <c r="J949" s="43"/>
      <c r="K949" s="43"/>
      <c r="L949" s="43"/>
      <c r="M949" s="43"/>
      <c r="N949" s="284"/>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c r="AL949" s="43"/>
      <c r="AM949" s="333"/>
      <c r="AN949" s="43"/>
      <c r="AO949" s="43"/>
    </row>
    <row r="950" spans="1:41" ht="1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c r="AL950" s="43"/>
      <c r="AM950" s="43"/>
      <c r="AN950" s="43"/>
      <c r="AO950" s="43"/>
    </row>
    <row r="951" spans="1:41" ht="15" customHeight="1">
      <c r="A951" s="97" t="s">
        <v>3113</v>
      </c>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c r="AN951" s="43"/>
      <c r="AO951" s="43"/>
    </row>
    <row r="952" spans="1:41" ht="13.5" customHeight="1">
      <c r="A952" s="74"/>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333" t="s">
        <v>2122</v>
      </c>
      <c r="AB952" s="43"/>
      <c r="AC952" s="43"/>
      <c r="AD952" s="43"/>
      <c r="AE952" s="43"/>
      <c r="AF952" s="43"/>
      <c r="AG952" s="43"/>
      <c r="AH952" s="43"/>
      <c r="AI952" s="43"/>
      <c r="AJ952" s="43"/>
      <c r="AK952" s="43"/>
      <c r="AL952" s="43"/>
      <c r="AM952" s="43"/>
      <c r="AN952" s="43"/>
      <c r="AO952" s="43"/>
    </row>
    <row r="953" spans="1:41" ht="13.5" customHeight="1" thickBo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109" t="s">
        <v>696</v>
      </c>
      <c r="AB953" s="43"/>
      <c r="AC953" s="43"/>
      <c r="AD953" s="43"/>
      <c r="AE953" s="43"/>
      <c r="AF953" s="43"/>
      <c r="AG953" s="43"/>
      <c r="AH953" s="43"/>
      <c r="AI953" s="43"/>
      <c r="AJ953" s="43"/>
      <c r="AK953" s="43"/>
      <c r="AL953" s="43"/>
      <c r="AM953" s="43"/>
      <c r="AN953" s="43"/>
      <c r="AO953" s="43"/>
    </row>
    <row r="954" spans="1:41" ht="27" customHeight="1">
      <c r="A954" s="43"/>
      <c r="B954" s="43"/>
      <c r="C954" s="3104" t="s">
        <v>2078</v>
      </c>
      <c r="D954" s="3105"/>
      <c r="E954" s="3105"/>
      <c r="F954" s="3105"/>
      <c r="G954" s="3105"/>
      <c r="H954" s="3106"/>
      <c r="I954" s="3391" t="s">
        <v>992</v>
      </c>
      <c r="J954" s="3105"/>
      <c r="K954" s="3106"/>
      <c r="L954" s="3105" t="s">
        <v>993</v>
      </c>
      <c r="M954" s="3105"/>
      <c r="N954" s="3105"/>
      <c r="O954" s="3106"/>
      <c r="P954" s="3105" t="s">
        <v>994</v>
      </c>
      <c r="Q954" s="3105"/>
      <c r="R954" s="3105"/>
      <c r="S954" s="3106"/>
      <c r="T954" s="3105" t="s">
        <v>995</v>
      </c>
      <c r="U954" s="3105"/>
      <c r="V954" s="3105"/>
      <c r="W954" s="3106"/>
      <c r="X954" s="3105" t="s">
        <v>996</v>
      </c>
      <c r="Y954" s="3105"/>
      <c r="Z954" s="3105"/>
      <c r="AA954" s="3400"/>
      <c r="AB954" s="43"/>
      <c r="AC954" s="43"/>
      <c r="AD954" s="43"/>
      <c r="AE954" s="43"/>
      <c r="AF954" s="43"/>
      <c r="AG954" s="43"/>
      <c r="AH954" s="43"/>
      <c r="AI954" s="43"/>
      <c r="AJ954" s="43"/>
      <c r="AK954" s="43"/>
      <c r="AL954" s="43"/>
      <c r="AM954" s="43"/>
      <c r="AN954" s="43"/>
      <c r="AO954" s="43"/>
    </row>
    <row r="955" spans="1:41" ht="18" customHeight="1">
      <c r="A955" s="43"/>
      <c r="B955" s="43"/>
      <c r="C955" s="3067"/>
      <c r="D955" s="2841"/>
      <c r="E955" s="2841"/>
      <c r="F955" s="2841"/>
      <c r="G955" s="2841"/>
      <c r="H955" s="3068"/>
      <c r="I955" s="3069" t="s">
        <v>997</v>
      </c>
      <c r="J955" s="3069"/>
      <c r="K955" s="3070"/>
      <c r="L955" s="2841">
        <v>3604</v>
      </c>
      <c r="M955" s="2841"/>
      <c r="N955" s="2841"/>
      <c r="O955" s="3068"/>
      <c r="P955" s="3071">
        <v>5406</v>
      </c>
      <c r="Q955" s="3072"/>
      <c r="R955" s="3072"/>
      <c r="S955" s="3073"/>
      <c r="T955" s="2841">
        <v>332</v>
      </c>
      <c r="U955" s="2841"/>
      <c r="V955" s="2841"/>
      <c r="W955" s="3068"/>
      <c r="X955" s="3071">
        <v>498</v>
      </c>
      <c r="Y955" s="3072"/>
      <c r="Z955" s="3072"/>
      <c r="AA955" s="3074"/>
      <c r="AB955" s="43"/>
      <c r="AC955" s="43"/>
      <c r="AD955" s="43"/>
      <c r="AE955" s="43"/>
      <c r="AF955" s="43"/>
      <c r="AG955" s="43"/>
      <c r="AH955" s="43"/>
      <c r="AI955" s="43"/>
      <c r="AJ955" s="43"/>
      <c r="AK955" s="43"/>
      <c r="AL955" s="43"/>
      <c r="AM955" s="43"/>
      <c r="AN955" s="43"/>
      <c r="AO955" s="43"/>
    </row>
    <row r="956" spans="1:41" ht="18" customHeight="1">
      <c r="A956" s="43"/>
      <c r="B956" s="43"/>
      <c r="C956" s="3067" t="s">
        <v>2498</v>
      </c>
      <c r="D956" s="2841"/>
      <c r="E956" s="2841"/>
      <c r="F956" s="2841"/>
      <c r="G956" s="2841"/>
      <c r="H956" s="3068"/>
      <c r="I956" s="3069" t="s">
        <v>998</v>
      </c>
      <c r="J956" s="3069"/>
      <c r="K956" s="3070"/>
      <c r="L956" s="2841">
        <v>2432</v>
      </c>
      <c r="M956" s="2841"/>
      <c r="N956" s="2841"/>
      <c r="O956" s="3068"/>
      <c r="P956" s="2840">
        <v>3738</v>
      </c>
      <c r="Q956" s="2841"/>
      <c r="R956" s="2841"/>
      <c r="S956" s="3068"/>
      <c r="T956" s="2841">
        <v>200</v>
      </c>
      <c r="U956" s="2841"/>
      <c r="V956" s="2841"/>
      <c r="W956" s="3068"/>
      <c r="X956" s="2840">
        <v>309</v>
      </c>
      <c r="Y956" s="2841"/>
      <c r="Z956" s="2841"/>
      <c r="AA956" s="2843"/>
      <c r="AB956" s="43"/>
      <c r="AC956" s="43"/>
      <c r="AD956" s="43"/>
      <c r="AE956" s="43"/>
      <c r="AF956" s="43"/>
      <c r="AG956" s="43"/>
      <c r="AH956" s="43"/>
      <c r="AI956" s="43"/>
      <c r="AJ956" s="43"/>
      <c r="AK956" s="43"/>
      <c r="AL956" s="43"/>
      <c r="AM956" s="43"/>
      <c r="AN956" s="43"/>
      <c r="AO956" s="43"/>
    </row>
    <row r="957" spans="1:41" ht="18" customHeight="1">
      <c r="A957" s="43"/>
      <c r="B957" s="43"/>
      <c r="C957" s="3514" t="s">
        <v>108</v>
      </c>
      <c r="D957" s="3076"/>
      <c r="E957" s="3076"/>
      <c r="F957" s="3076"/>
      <c r="G957" s="3076"/>
      <c r="H957" s="3077"/>
      <c r="I957" s="3515" t="s">
        <v>999</v>
      </c>
      <c r="J957" s="3515"/>
      <c r="K957" s="3516"/>
      <c r="L957" s="3076">
        <v>6036</v>
      </c>
      <c r="M957" s="3076"/>
      <c r="N957" s="3076"/>
      <c r="O957" s="3077"/>
      <c r="P957" s="3075">
        <v>9144</v>
      </c>
      <c r="Q957" s="3076"/>
      <c r="R957" s="3076"/>
      <c r="S957" s="3077"/>
      <c r="T957" s="3076">
        <v>532</v>
      </c>
      <c r="U957" s="3076"/>
      <c r="V957" s="3076"/>
      <c r="W957" s="3077"/>
      <c r="X957" s="3075">
        <v>807</v>
      </c>
      <c r="Y957" s="3076"/>
      <c r="Z957" s="3076"/>
      <c r="AA957" s="3078"/>
      <c r="AB957" s="43"/>
      <c r="AC957" s="43"/>
      <c r="AD957" s="43"/>
      <c r="AE957" s="43"/>
      <c r="AF957" s="43"/>
      <c r="AG957" s="43"/>
      <c r="AH957" s="43"/>
      <c r="AI957" s="43"/>
      <c r="AJ957" s="43"/>
      <c r="AK957" s="43"/>
      <c r="AL957" s="43"/>
      <c r="AM957" s="43"/>
      <c r="AN957" s="43"/>
      <c r="AO957" s="43"/>
    </row>
    <row r="958" spans="1:41" ht="18" customHeight="1">
      <c r="A958" s="43"/>
      <c r="B958" s="43"/>
      <c r="C958" s="3067"/>
      <c r="D958" s="2841"/>
      <c r="E958" s="2841"/>
      <c r="F958" s="2841"/>
      <c r="G958" s="2841"/>
      <c r="H958" s="3068"/>
      <c r="I958" s="3069" t="s">
        <v>997</v>
      </c>
      <c r="J958" s="3069"/>
      <c r="K958" s="3070"/>
      <c r="L958" s="3071">
        <v>3310</v>
      </c>
      <c r="M958" s="3072"/>
      <c r="N958" s="3072"/>
      <c r="O958" s="3073"/>
      <c r="P958" s="3071">
        <v>4965</v>
      </c>
      <c r="Q958" s="3072"/>
      <c r="R958" s="3072"/>
      <c r="S958" s="3073"/>
      <c r="T958" s="3071">
        <v>322</v>
      </c>
      <c r="U958" s="3072"/>
      <c r="V958" s="3072"/>
      <c r="W958" s="3073"/>
      <c r="X958" s="3071">
        <v>489</v>
      </c>
      <c r="Y958" s="3072"/>
      <c r="Z958" s="3072"/>
      <c r="AA958" s="3074"/>
      <c r="AB958" s="43"/>
      <c r="AC958" s="43"/>
      <c r="AD958" s="43"/>
      <c r="AE958" s="43"/>
      <c r="AF958" s="43"/>
      <c r="AG958" s="43"/>
      <c r="AH958" s="43"/>
      <c r="AI958" s="43"/>
      <c r="AJ958" s="43"/>
      <c r="AK958" s="43"/>
      <c r="AL958" s="43"/>
      <c r="AM958" s="43"/>
      <c r="AN958" s="43"/>
      <c r="AO958" s="43"/>
    </row>
    <row r="959" spans="1:41" ht="18" customHeight="1">
      <c r="A959" s="43"/>
      <c r="B959" s="43"/>
      <c r="C959" s="3067" t="s">
        <v>2499</v>
      </c>
      <c r="D959" s="2841"/>
      <c r="E959" s="2841"/>
      <c r="F959" s="2841"/>
      <c r="G959" s="2841"/>
      <c r="H959" s="3068"/>
      <c r="I959" s="3069" t="s">
        <v>998</v>
      </c>
      <c r="J959" s="3069"/>
      <c r="K959" s="3070"/>
      <c r="L959" s="2840">
        <v>2343</v>
      </c>
      <c r="M959" s="2841"/>
      <c r="N959" s="2841"/>
      <c r="O959" s="3068"/>
      <c r="P959" s="2840">
        <v>4114</v>
      </c>
      <c r="Q959" s="2841"/>
      <c r="R959" s="2841"/>
      <c r="S959" s="3068"/>
      <c r="T959" s="2840">
        <v>170</v>
      </c>
      <c r="U959" s="2841"/>
      <c r="V959" s="2841"/>
      <c r="W959" s="3068"/>
      <c r="X959" s="2840">
        <v>255</v>
      </c>
      <c r="Y959" s="2841"/>
      <c r="Z959" s="2841"/>
      <c r="AA959" s="2843"/>
      <c r="AB959" s="43"/>
      <c r="AC959" s="43"/>
      <c r="AD959" s="43"/>
      <c r="AE959" s="43"/>
      <c r="AF959" s="43"/>
      <c r="AG959" s="43"/>
      <c r="AH959" s="43"/>
      <c r="AI959" s="43"/>
      <c r="AJ959" s="43"/>
      <c r="AK959" s="43"/>
      <c r="AL959" s="43"/>
      <c r="AM959" s="43"/>
      <c r="AN959" s="43"/>
      <c r="AO959" s="43"/>
    </row>
    <row r="960" spans="1:41" ht="18" customHeight="1">
      <c r="A960" s="43"/>
      <c r="B960" s="43"/>
      <c r="C960" s="3514" t="s">
        <v>108</v>
      </c>
      <c r="D960" s="3076"/>
      <c r="E960" s="3076"/>
      <c r="F960" s="3076"/>
      <c r="G960" s="3076"/>
      <c r="H960" s="3077"/>
      <c r="I960" s="3515" t="s">
        <v>999</v>
      </c>
      <c r="J960" s="3515"/>
      <c r="K960" s="3516"/>
      <c r="L960" s="3075">
        <v>5653</v>
      </c>
      <c r="M960" s="3076"/>
      <c r="N960" s="3076"/>
      <c r="O960" s="3077"/>
      <c r="P960" s="3075">
        <v>9079</v>
      </c>
      <c r="Q960" s="3076"/>
      <c r="R960" s="3076"/>
      <c r="S960" s="3077"/>
      <c r="T960" s="3075">
        <v>492</v>
      </c>
      <c r="U960" s="3076"/>
      <c r="V960" s="3076"/>
      <c r="W960" s="3077"/>
      <c r="X960" s="3075">
        <v>744</v>
      </c>
      <c r="Y960" s="3076"/>
      <c r="Z960" s="3076"/>
      <c r="AA960" s="3078"/>
      <c r="AB960" s="43"/>
      <c r="AC960" s="43"/>
      <c r="AD960" s="43"/>
      <c r="AE960" s="43"/>
      <c r="AF960" s="43"/>
      <c r="AG960" s="43"/>
      <c r="AH960" s="43"/>
      <c r="AI960" s="43"/>
      <c r="AJ960" s="43"/>
      <c r="AK960" s="43"/>
      <c r="AL960" s="43"/>
      <c r="AM960" s="43"/>
      <c r="AN960" s="43"/>
      <c r="AO960" s="43"/>
    </row>
    <row r="961" spans="1:41" ht="18" customHeight="1">
      <c r="A961" s="43"/>
      <c r="B961" s="43"/>
      <c r="C961" s="3067"/>
      <c r="D961" s="2841"/>
      <c r="E961" s="2841"/>
      <c r="F961" s="2841"/>
      <c r="G961" s="2841"/>
      <c r="H961" s="3068"/>
      <c r="I961" s="3069" t="s">
        <v>997</v>
      </c>
      <c r="J961" s="3069"/>
      <c r="K961" s="3070"/>
      <c r="L961" s="3071">
        <v>3376</v>
      </c>
      <c r="M961" s="3072"/>
      <c r="N961" s="3072"/>
      <c r="O961" s="3073"/>
      <c r="P961" s="3071">
        <v>5307</v>
      </c>
      <c r="Q961" s="3072"/>
      <c r="R961" s="3072"/>
      <c r="S961" s="3073"/>
      <c r="T961" s="3071">
        <v>321</v>
      </c>
      <c r="U961" s="3072"/>
      <c r="V961" s="3072"/>
      <c r="W961" s="3073"/>
      <c r="X961" s="3071">
        <v>503</v>
      </c>
      <c r="Y961" s="3072"/>
      <c r="Z961" s="3072"/>
      <c r="AA961" s="3074"/>
      <c r="AB961" s="43"/>
      <c r="AC961" s="43"/>
      <c r="AD961" s="43"/>
      <c r="AE961" s="43"/>
      <c r="AF961" s="43"/>
      <c r="AG961" s="43"/>
      <c r="AH961" s="43"/>
      <c r="AI961" s="43"/>
      <c r="AJ961" s="43"/>
      <c r="AK961" s="43"/>
      <c r="AL961" s="43"/>
      <c r="AM961" s="43"/>
      <c r="AN961" s="43"/>
      <c r="AO961" s="43"/>
    </row>
    <row r="962" spans="1:41" ht="18" customHeight="1">
      <c r="A962" s="43"/>
      <c r="B962" s="43"/>
      <c r="C962" s="3067" t="s">
        <v>3155</v>
      </c>
      <c r="D962" s="2841"/>
      <c r="E962" s="2841"/>
      <c r="F962" s="2841"/>
      <c r="G962" s="2841"/>
      <c r="H962" s="3068"/>
      <c r="I962" s="3069" t="s">
        <v>998</v>
      </c>
      <c r="J962" s="3069"/>
      <c r="K962" s="3070"/>
      <c r="L962" s="2840">
        <v>2473</v>
      </c>
      <c r="M962" s="2841"/>
      <c r="N962" s="2841"/>
      <c r="O962" s="3068"/>
      <c r="P962" s="2840">
        <v>3486</v>
      </c>
      <c r="Q962" s="2841"/>
      <c r="R962" s="2841"/>
      <c r="S962" s="3068"/>
      <c r="T962" s="2840">
        <v>176</v>
      </c>
      <c r="U962" s="2841"/>
      <c r="V962" s="2841"/>
      <c r="W962" s="3068"/>
      <c r="X962" s="2840">
        <v>268</v>
      </c>
      <c r="Y962" s="2841"/>
      <c r="Z962" s="2841"/>
      <c r="AA962" s="2843"/>
      <c r="AB962" s="43"/>
      <c r="AC962" s="43"/>
      <c r="AD962" s="43"/>
      <c r="AE962" s="43"/>
      <c r="AF962" s="43"/>
      <c r="AG962" s="43"/>
      <c r="AH962" s="43"/>
      <c r="AI962" s="43"/>
      <c r="AJ962" s="43"/>
      <c r="AK962" s="43"/>
      <c r="AL962" s="43"/>
      <c r="AM962" s="43"/>
      <c r="AN962" s="43"/>
      <c r="AO962" s="43"/>
    </row>
    <row r="963" spans="1:41" ht="18" customHeight="1">
      <c r="A963" s="43"/>
      <c r="B963" s="43"/>
      <c r="C963" s="3514" t="s">
        <v>108</v>
      </c>
      <c r="D963" s="3076"/>
      <c r="E963" s="3076"/>
      <c r="F963" s="3076"/>
      <c r="G963" s="3076"/>
      <c r="H963" s="3077"/>
      <c r="I963" s="3515" t="s">
        <v>999</v>
      </c>
      <c r="J963" s="3515"/>
      <c r="K963" s="3516"/>
      <c r="L963" s="3075">
        <v>5849</v>
      </c>
      <c r="M963" s="3076"/>
      <c r="N963" s="3076"/>
      <c r="O963" s="3077"/>
      <c r="P963" s="3075">
        <v>8793</v>
      </c>
      <c r="Q963" s="3076"/>
      <c r="R963" s="3076"/>
      <c r="S963" s="3077"/>
      <c r="T963" s="3075">
        <v>497</v>
      </c>
      <c r="U963" s="3076"/>
      <c r="V963" s="3076"/>
      <c r="W963" s="3077"/>
      <c r="X963" s="3075">
        <v>771</v>
      </c>
      <c r="Y963" s="3076"/>
      <c r="Z963" s="3076"/>
      <c r="AA963" s="3078"/>
      <c r="AB963" s="43"/>
      <c r="AC963" s="43"/>
      <c r="AD963" s="43"/>
      <c r="AE963" s="43"/>
      <c r="AF963" s="43"/>
      <c r="AG963" s="43"/>
      <c r="AH963" s="43"/>
      <c r="AI963" s="43"/>
      <c r="AJ963" s="43"/>
      <c r="AK963" s="43"/>
      <c r="AL963" s="43"/>
      <c r="AM963" s="43"/>
      <c r="AN963" s="43"/>
      <c r="AO963" s="43"/>
    </row>
    <row r="964" spans="1:41" ht="18" customHeight="1">
      <c r="A964" s="43"/>
      <c r="B964" s="43"/>
      <c r="C964" s="3067"/>
      <c r="D964" s="2841"/>
      <c r="E964" s="2841"/>
      <c r="F964" s="2841"/>
      <c r="G964" s="2841"/>
      <c r="H964" s="3068"/>
      <c r="I964" s="3069" t="s">
        <v>997</v>
      </c>
      <c r="J964" s="3069"/>
      <c r="K964" s="3070"/>
      <c r="L964" s="3071">
        <v>0</v>
      </c>
      <c r="M964" s="3072"/>
      <c r="N964" s="3072"/>
      <c r="O964" s="3073"/>
      <c r="P964" s="3071">
        <v>0</v>
      </c>
      <c r="Q964" s="3072"/>
      <c r="R964" s="3072"/>
      <c r="S964" s="3073"/>
      <c r="T964" s="3071">
        <v>0</v>
      </c>
      <c r="U964" s="3072"/>
      <c r="V964" s="3072"/>
      <c r="W964" s="3073"/>
      <c r="X964" s="3071">
        <v>0</v>
      </c>
      <c r="Y964" s="3072"/>
      <c r="Z964" s="3072"/>
      <c r="AA964" s="3074"/>
      <c r="AB964" s="43"/>
      <c r="AC964" s="43"/>
      <c r="AD964" s="43"/>
      <c r="AE964" s="43"/>
      <c r="AF964" s="43"/>
      <c r="AG964" s="43"/>
      <c r="AH964" s="43"/>
      <c r="AI964" s="43"/>
      <c r="AJ964" s="43"/>
      <c r="AK964" s="43"/>
      <c r="AL964" s="43"/>
      <c r="AM964" s="43"/>
      <c r="AN964" s="43"/>
      <c r="AO964" s="43"/>
    </row>
    <row r="965" spans="1:41" ht="18" customHeight="1">
      <c r="A965" s="43"/>
      <c r="B965" s="43"/>
      <c r="C965" s="3067" t="s">
        <v>2500</v>
      </c>
      <c r="D965" s="2841"/>
      <c r="E965" s="2841"/>
      <c r="F965" s="2841"/>
      <c r="G965" s="2841"/>
      <c r="H965" s="3068"/>
      <c r="I965" s="3069" t="s">
        <v>998</v>
      </c>
      <c r="J965" s="3069"/>
      <c r="K965" s="3070"/>
      <c r="L965" s="2840">
        <v>0</v>
      </c>
      <c r="M965" s="2841"/>
      <c r="N965" s="2841"/>
      <c r="O965" s="3068"/>
      <c r="P965" s="2840">
        <v>0</v>
      </c>
      <c r="Q965" s="2841"/>
      <c r="R965" s="2841"/>
      <c r="S965" s="3068"/>
      <c r="T965" s="2840">
        <v>0</v>
      </c>
      <c r="U965" s="2841"/>
      <c r="V965" s="2841"/>
      <c r="W965" s="3068"/>
      <c r="X965" s="2840">
        <v>0</v>
      </c>
      <c r="Y965" s="2841"/>
      <c r="Z965" s="2841"/>
      <c r="AA965" s="2843"/>
      <c r="AB965" s="43"/>
      <c r="AC965" s="43"/>
      <c r="AD965" s="43"/>
      <c r="AE965" s="43"/>
      <c r="AF965" s="43"/>
      <c r="AG965" s="43"/>
      <c r="AH965" s="43"/>
      <c r="AI965" s="43"/>
      <c r="AJ965" s="43"/>
      <c r="AK965" s="43"/>
      <c r="AL965" s="43"/>
      <c r="AM965" s="43"/>
      <c r="AN965" s="43"/>
      <c r="AO965" s="43"/>
    </row>
    <row r="966" spans="1:41" ht="18" customHeight="1">
      <c r="A966" s="43"/>
      <c r="B966" s="43"/>
      <c r="C966" s="3514" t="s">
        <v>108</v>
      </c>
      <c r="D966" s="3076"/>
      <c r="E966" s="3076"/>
      <c r="F966" s="3076"/>
      <c r="G966" s="3076"/>
      <c r="H966" s="3077"/>
      <c r="I966" s="3515" t="s">
        <v>999</v>
      </c>
      <c r="J966" s="3515"/>
      <c r="K966" s="3516"/>
      <c r="L966" s="3075">
        <v>0</v>
      </c>
      <c r="M966" s="3076"/>
      <c r="N966" s="3076"/>
      <c r="O966" s="3077"/>
      <c r="P966" s="3075">
        <v>0</v>
      </c>
      <c r="Q966" s="3076"/>
      <c r="R966" s="3076"/>
      <c r="S966" s="3077"/>
      <c r="T966" s="3075">
        <v>0</v>
      </c>
      <c r="U966" s="3076"/>
      <c r="V966" s="3076"/>
      <c r="W966" s="3077"/>
      <c r="X966" s="3075">
        <v>0</v>
      </c>
      <c r="Y966" s="3076"/>
      <c r="Z966" s="3076"/>
      <c r="AA966" s="3078"/>
      <c r="AB966" s="43"/>
      <c r="AC966" s="43"/>
      <c r="AD966" s="43"/>
      <c r="AE966" s="43"/>
      <c r="AF966" s="43"/>
      <c r="AG966" s="43"/>
      <c r="AH966" s="43"/>
      <c r="AI966" s="43"/>
      <c r="AJ966" s="43"/>
      <c r="AK966" s="43"/>
      <c r="AL966" s="43"/>
      <c r="AM966" s="43"/>
      <c r="AN966" s="43"/>
      <c r="AO966" s="43"/>
    </row>
    <row r="967" spans="1:41" ht="18" customHeight="1">
      <c r="A967" s="43"/>
      <c r="B967" s="43"/>
      <c r="C967" s="3067"/>
      <c r="D967" s="2841"/>
      <c r="E967" s="2841"/>
      <c r="F967" s="2841"/>
      <c r="G967" s="2841"/>
      <c r="H967" s="3068"/>
      <c r="I967" s="3069" t="s">
        <v>997</v>
      </c>
      <c r="J967" s="3069"/>
      <c r="K967" s="3070"/>
      <c r="L967" s="3071">
        <v>0</v>
      </c>
      <c r="M967" s="3072"/>
      <c r="N967" s="3072"/>
      <c r="O967" s="3073"/>
      <c r="P967" s="3071">
        <v>0</v>
      </c>
      <c r="Q967" s="3072"/>
      <c r="R967" s="3072"/>
      <c r="S967" s="3073"/>
      <c r="T967" s="3071">
        <v>0</v>
      </c>
      <c r="U967" s="3072"/>
      <c r="V967" s="3072"/>
      <c r="W967" s="3073"/>
      <c r="X967" s="3071">
        <v>0</v>
      </c>
      <c r="Y967" s="3072"/>
      <c r="Z967" s="3072"/>
      <c r="AA967" s="3074"/>
      <c r="AB967" s="43"/>
      <c r="AC967" s="43"/>
      <c r="AD967" s="43"/>
      <c r="AE967" s="43"/>
      <c r="AF967" s="43"/>
      <c r="AG967" s="43"/>
      <c r="AH967" s="43"/>
      <c r="AI967" s="43"/>
      <c r="AJ967" s="43"/>
      <c r="AK967" s="43"/>
      <c r="AL967" s="43"/>
      <c r="AM967" s="43"/>
      <c r="AN967" s="43"/>
      <c r="AO967" s="43"/>
    </row>
    <row r="968" spans="1:41" ht="18" customHeight="1">
      <c r="A968" s="43"/>
      <c r="B968" s="43"/>
      <c r="C968" s="3067" t="s">
        <v>2501</v>
      </c>
      <c r="D968" s="2841"/>
      <c r="E968" s="2841"/>
      <c r="F968" s="2841"/>
      <c r="G968" s="2841"/>
      <c r="H968" s="3068"/>
      <c r="I968" s="3069" t="s">
        <v>998</v>
      </c>
      <c r="J968" s="3069"/>
      <c r="K968" s="3070"/>
      <c r="L968" s="2840">
        <v>0</v>
      </c>
      <c r="M968" s="2841"/>
      <c r="N968" s="2841"/>
      <c r="O968" s="3068"/>
      <c r="P968" s="2840">
        <v>0</v>
      </c>
      <c r="Q968" s="2841"/>
      <c r="R968" s="2841"/>
      <c r="S968" s="3068"/>
      <c r="T968" s="2840">
        <v>0</v>
      </c>
      <c r="U968" s="2841"/>
      <c r="V968" s="2841"/>
      <c r="W968" s="3068"/>
      <c r="X968" s="2840">
        <v>0</v>
      </c>
      <c r="Y968" s="2841"/>
      <c r="Z968" s="2841"/>
      <c r="AA968" s="2843"/>
      <c r="AB968" s="43"/>
      <c r="AC968" s="43"/>
      <c r="AD968" s="43"/>
      <c r="AE968" s="43"/>
      <c r="AF968" s="43"/>
      <c r="AG968" s="43"/>
      <c r="AH968" s="43"/>
      <c r="AI968" s="43"/>
      <c r="AJ968" s="43"/>
      <c r="AK968" s="43"/>
      <c r="AL968" s="43"/>
      <c r="AM968" s="43"/>
      <c r="AN968" s="43"/>
      <c r="AO968" s="43"/>
    </row>
    <row r="969" spans="1:41" ht="18" customHeight="1" thickBot="1">
      <c r="A969" s="43"/>
      <c r="B969" s="43"/>
      <c r="C969" s="3315"/>
      <c r="D969" s="2845"/>
      <c r="E969" s="2845"/>
      <c r="F969" s="2845"/>
      <c r="G969" s="2845"/>
      <c r="H969" s="3065"/>
      <c r="I969" s="3102" t="s">
        <v>999</v>
      </c>
      <c r="J969" s="3102"/>
      <c r="K969" s="3103"/>
      <c r="L969" s="2844">
        <v>0</v>
      </c>
      <c r="M969" s="2845"/>
      <c r="N969" s="2845"/>
      <c r="O969" s="3065"/>
      <c r="P969" s="2844">
        <v>0</v>
      </c>
      <c r="Q969" s="2845"/>
      <c r="R969" s="2845"/>
      <c r="S969" s="3065"/>
      <c r="T969" s="2844">
        <v>0</v>
      </c>
      <c r="U969" s="2845"/>
      <c r="V969" s="2845"/>
      <c r="W969" s="3065"/>
      <c r="X969" s="2844">
        <v>0</v>
      </c>
      <c r="Y969" s="2845"/>
      <c r="Z969" s="2845"/>
      <c r="AA969" s="2847"/>
      <c r="AB969" s="43"/>
      <c r="AC969" s="43"/>
      <c r="AD969" s="43"/>
      <c r="AE969" s="43"/>
      <c r="AF969" s="43"/>
      <c r="AG969" s="43"/>
      <c r="AH969" s="43"/>
      <c r="AI969" s="43"/>
      <c r="AJ969" s="43"/>
      <c r="AK969" s="43"/>
      <c r="AL969" s="43"/>
      <c r="AM969" s="43"/>
      <c r="AN969" s="43"/>
      <c r="AO969" s="43"/>
    </row>
    <row r="970" spans="1:41" ht="13.5" customHeight="1">
      <c r="A970" s="43"/>
      <c r="B970" s="43"/>
      <c r="C970" s="82" t="s">
        <v>1999</v>
      </c>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B970" s="43"/>
      <c r="AC970" s="43"/>
      <c r="AD970" s="43"/>
      <c r="AE970" s="43"/>
      <c r="AF970" s="43"/>
      <c r="AG970" s="43"/>
      <c r="AH970" s="43"/>
      <c r="AI970" s="43"/>
      <c r="AJ970" s="43"/>
      <c r="AK970" s="43"/>
      <c r="AL970" s="43"/>
      <c r="AM970" s="43"/>
      <c r="AN970" s="43"/>
      <c r="AO970" s="43"/>
    </row>
    <row r="971" spans="1:41" ht="18"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333"/>
      <c r="AB971" s="43"/>
      <c r="AC971" s="43"/>
      <c r="AD971" s="43"/>
      <c r="AE971" s="43"/>
      <c r="AF971" s="43"/>
      <c r="AG971" s="43"/>
      <c r="AH971" s="43"/>
      <c r="AI971" s="43"/>
      <c r="AJ971" s="43"/>
      <c r="AK971" s="43"/>
      <c r="AL971" s="43"/>
      <c r="AM971" s="43"/>
      <c r="AN971" s="43"/>
      <c r="AO971" s="43"/>
    </row>
    <row r="972" spans="1:41" ht="18"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43"/>
    </row>
  </sheetData>
  <mergeCells count="5373">
    <mergeCell ref="AL189:AM189"/>
    <mergeCell ref="AN189:AO189"/>
    <mergeCell ref="Z190:AA190"/>
    <mergeCell ref="AB190:AC190"/>
    <mergeCell ref="AD190:AE190"/>
    <mergeCell ref="AF190:AG190"/>
    <mergeCell ref="AH190:AI190"/>
    <mergeCell ref="AJ190:AK190"/>
    <mergeCell ref="AL190:AM190"/>
    <mergeCell ref="AN190:AO190"/>
    <mergeCell ref="AH595:AO595"/>
    <mergeCell ref="AH524:AO524"/>
    <mergeCell ref="AH580:AO580"/>
    <mergeCell ref="AH577:AO577"/>
    <mergeCell ref="AH576:AO576"/>
    <mergeCell ref="AH616:AO616"/>
    <mergeCell ref="AH615:AO615"/>
    <mergeCell ref="AH604:AO604"/>
    <mergeCell ref="AH603:AO603"/>
    <mergeCell ref="AH597:AO597"/>
    <mergeCell ref="AH596:AO596"/>
    <mergeCell ref="AH559:AO559"/>
    <mergeCell ref="AH558:AO558"/>
    <mergeCell ref="AF193:AG193"/>
    <mergeCell ref="AH193:AI193"/>
    <mergeCell ref="AJ193:AK193"/>
    <mergeCell ref="AL193:AM193"/>
    <mergeCell ref="AN193:AO193"/>
    <mergeCell ref="AH585:AO585"/>
    <mergeCell ref="AA603:AG603"/>
    <mergeCell ref="AA582:AG582"/>
    <mergeCell ref="AH589:AO589"/>
    <mergeCell ref="AH592:AO592"/>
    <mergeCell ref="AH599:AO599"/>
    <mergeCell ref="AH598:AO598"/>
    <mergeCell ref="AH508:AO508"/>
    <mergeCell ref="AH614:AO614"/>
    <mergeCell ref="AH617:AO617"/>
    <mergeCell ref="AH539:AO539"/>
    <mergeCell ref="AH538:AO538"/>
    <mergeCell ref="AH511:AO511"/>
    <mergeCell ref="AE840:AF840"/>
    <mergeCell ref="AH608:AO608"/>
    <mergeCell ref="AH607:AO607"/>
    <mergeCell ref="AH606:AO606"/>
    <mergeCell ref="AH605:AO605"/>
    <mergeCell ref="AH574:AO574"/>
    <mergeCell ref="AH602:AO602"/>
    <mergeCell ref="AH601:AO601"/>
    <mergeCell ref="AH609:AO609"/>
    <mergeCell ref="AA688:AG688"/>
    <mergeCell ref="AA681:AG681"/>
    <mergeCell ref="AA699:AG699"/>
    <mergeCell ref="AH676:AO676"/>
    <mergeCell ref="AH675:AO675"/>
    <mergeCell ref="AH674:AO674"/>
    <mergeCell ref="AH673:AO673"/>
    <mergeCell ref="AH672:AO672"/>
    <mergeCell ref="AA678:AG678"/>
    <mergeCell ref="AA698:AG698"/>
    <mergeCell ref="AA697:AG697"/>
    <mergeCell ref="AH661:AO661"/>
    <mergeCell ref="AH660:AO660"/>
    <mergeCell ref="AH659:AO659"/>
    <mergeCell ref="L154:M154"/>
    <mergeCell ref="L155:M155"/>
    <mergeCell ref="L156:M156"/>
    <mergeCell ref="L157:M157"/>
    <mergeCell ref="N153:O153"/>
    <mergeCell ref="H154:I154"/>
    <mergeCell ref="H155:I155"/>
    <mergeCell ref="H156:I156"/>
    <mergeCell ref="H157:I157"/>
    <mergeCell ref="N154:O154"/>
    <mergeCell ref="N155:O155"/>
    <mergeCell ref="N156:O156"/>
    <mergeCell ref="N157:O157"/>
    <mergeCell ref="AB188:AC188"/>
    <mergeCell ref="AD188:AE188"/>
    <mergeCell ref="AF188:AG188"/>
    <mergeCell ref="AH188:AI188"/>
    <mergeCell ref="AD153:AE153"/>
    <mergeCell ref="AD154:AE154"/>
    <mergeCell ref="AD155:AE155"/>
    <mergeCell ref="AD156:AE156"/>
    <mergeCell ref="AD157:AE157"/>
    <mergeCell ref="AF156:AG156"/>
    <mergeCell ref="AF157:AG157"/>
    <mergeCell ref="R155:S155"/>
    <mergeCell ref="T155:U155"/>
    <mergeCell ref="V155:W155"/>
    <mergeCell ref="X155:Y155"/>
    <mergeCell ref="Z155:AA155"/>
    <mergeCell ref="AB155:AC155"/>
    <mergeCell ref="R156:S156"/>
    <mergeCell ref="T156:U156"/>
    <mergeCell ref="C895:J895"/>
    <mergeCell ref="W163:Y163"/>
    <mergeCell ref="W164:Y164"/>
    <mergeCell ref="W165:Y165"/>
    <mergeCell ref="T163:V163"/>
    <mergeCell ref="Q164:S164"/>
    <mergeCell ref="T164:V164"/>
    <mergeCell ref="Q165:S165"/>
    <mergeCell ref="T165:V165"/>
    <mergeCell ref="C891:J891"/>
    <mergeCell ref="C892:J892"/>
    <mergeCell ref="C893:J893"/>
    <mergeCell ref="C894:J894"/>
    <mergeCell ref="Q186:AO186"/>
    <mergeCell ref="AJ187:AO187"/>
    <mergeCell ref="AD187:AI187"/>
    <mergeCell ref="T878:W878"/>
    <mergeCell ref="T879:W879"/>
    <mergeCell ref="AA875:AD875"/>
    <mergeCell ref="AA876:AD876"/>
    <mergeCell ref="AJ188:AK188"/>
    <mergeCell ref="AL191:AM191"/>
    <mergeCell ref="AN191:AO191"/>
    <mergeCell ref="AA840:AB840"/>
    <mergeCell ref="AD192:AE192"/>
    <mergeCell ref="AF192:AG192"/>
    <mergeCell ref="AH192:AI192"/>
    <mergeCell ref="AJ192:AK192"/>
    <mergeCell ref="AL192:AM192"/>
    <mergeCell ref="AN192:AO192"/>
    <mergeCell ref="Z193:AA193"/>
    <mergeCell ref="AB193:AC193"/>
    <mergeCell ref="V156:W156"/>
    <mergeCell ref="X156:Y156"/>
    <mergeCell ref="Z156:AA156"/>
    <mergeCell ref="AB156:AC156"/>
    <mergeCell ref="T157:U157"/>
    <mergeCell ref="V157:W157"/>
    <mergeCell ref="X157:Y157"/>
    <mergeCell ref="Z157:AA157"/>
    <mergeCell ref="AB157:AC157"/>
    <mergeCell ref="AB153:AC153"/>
    <mergeCell ref="AB154:AC154"/>
    <mergeCell ref="AF153:AG153"/>
    <mergeCell ref="AF154:AG154"/>
    <mergeCell ref="Z154:AA154"/>
    <mergeCell ref="R154:S154"/>
    <mergeCell ref="T153:U153"/>
    <mergeCell ref="V153:W153"/>
    <mergeCell ref="AA877:AD877"/>
    <mergeCell ref="AA878:AD878"/>
    <mergeCell ref="AA879:AD879"/>
    <mergeCell ref="J874:L874"/>
    <mergeCell ref="M874:P874"/>
    <mergeCell ref="Q874:S874"/>
    <mergeCell ref="T874:W874"/>
    <mergeCell ref="X874:Z874"/>
    <mergeCell ref="AA874:AD874"/>
    <mergeCell ref="AD866:AE866"/>
    <mergeCell ref="J511:V511"/>
    <mergeCell ref="W572:Z572"/>
    <mergeCell ref="W571:Z571"/>
    <mergeCell ref="W634:Z634"/>
    <mergeCell ref="AA658:AG658"/>
    <mergeCell ref="AA657:AG657"/>
    <mergeCell ref="AA565:AG565"/>
    <mergeCell ref="O838:P838"/>
    <mergeCell ref="Q838:R838"/>
    <mergeCell ref="AC838:AD838"/>
    <mergeCell ref="AG836:AH836"/>
    <mergeCell ref="AG837:AH837"/>
    <mergeCell ref="AG838:AH838"/>
    <mergeCell ref="AG839:AH839"/>
    <mergeCell ref="AG840:AH840"/>
    <mergeCell ref="AC840:AD840"/>
    <mergeCell ref="Y840:Z840"/>
    <mergeCell ref="U840:V840"/>
    <mergeCell ref="W840:X840"/>
    <mergeCell ref="Q840:R840"/>
    <mergeCell ref="S840:T840"/>
    <mergeCell ref="L865:N865"/>
    <mergeCell ref="Z151:AC151"/>
    <mergeCell ref="Q162:S162"/>
    <mergeCell ref="T161:V161"/>
    <mergeCell ref="T162:V162"/>
    <mergeCell ref="Q163:S163"/>
    <mergeCell ref="W161:Y161"/>
    <mergeCell ref="W162:Y162"/>
    <mergeCell ref="R157:S157"/>
    <mergeCell ref="B159:G160"/>
    <mergeCell ref="B161:G161"/>
    <mergeCell ref="B162:G162"/>
    <mergeCell ref="B163:G163"/>
    <mergeCell ref="B164:G164"/>
    <mergeCell ref="B165:G165"/>
    <mergeCell ref="H159:P159"/>
    <mergeCell ref="Q159:Y159"/>
    <mergeCell ref="H160:J160"/>
    <mergeCell ref="Z153:AA153"/>
    <mergeCell ref="K160:M160"/>
    <mergeCell ref="N160:P160"/>
    <mergeCell ref="Q160:S160"/>
    <mergeCell ref="T160:V160"/>
    <mergeCell ref="W160:Y160"/>
    <mergeCell ref="H161:J161"/>
    <mergeCell ref="H162:J162"/>
    <mergeCell ref="H163:J163"/>
    <mergeCell ref="H164:J164"/>
    <mergeCell ref="H165:J165"/>
    <mergeCell ref="K161:M161"/>
    <mergeCell ref="K162:M162"/>
    <mergeCell ref="K163:M163"/>
    <mergeCell ref="K164:M164"/>
    <mergeCell ref="L866:N866"/>
    <mergeCell ref="N162:P162"/>
    <mergeCell ref="N163:P163"/>
    <mergeCell ref="N164:P164"/>
    <mergeCell ref="N165:P165"/>
    <mergeCell ref="Q161:S161"/>
    <mergeCell ref="B154:G154"/>
    <mergeCell ref="B155:G155"/>
    <mergeCell ref="B156:G156"/>
    <mergeCell ref="B157:G157"/>
    <mergeCell ref="B151:G152"/>
    <mergeCell ref="B153:G153"/>
    <mergeCell ref="H151:M151"/>
    <mergeCell ref="N151:Q151"/>
    <mergeCell ref="R151:U151"/>
    <mergeCell ref="V151:Y151"/>
    <mergeCell ref="B172:G174"/>
    <mergeCell ref="K165:M165"/>
    <mergeCell ref="N161:P161"/>
    <mergeCell ref="X153:Y153"/>
    <mergeCell ref="T154:U154"/>
    <mergeCell ref="V154:W154"/>
    <mergeCell ref="X154:Y154"/>
    <mergeCell ref="R153:S153"/>
    <mergeCell ref="H153:I153"/>
    <mergeCell ref="J153:K153"/>
    <mergeCell ref="J154:K154"/>
    <mergeCell ref="J155:K155"/>
    <mergeCell ref="J156:K156"/>
    <mergeCell ref="J157:K157"/>
    <mergeCell ref="L153:M153"/>
    <mergeCell ref="Y864:Z864"/>
    <mergeCell ref="J862:K862"/>
    <mergeCell ref="C877:I877"/>
    <mergeCell ref="AF863:AH863"/>
    <mergeCell ref="AF864:AH864"/>
    <mergeCell ref="AF865:AH865"/>
    <mergeCell ref="AF866:AH866"/>
    <mergeCell ref="Y865:Z865"/>
    <mergeCell ref="Y866:Z866"/>
    <mergeCell ref="AA862:AC862"/>
    <mergeCell ref="AA863:AC863"/>
    <mergeCell ref="AA864:AC864"/>
    <mergeCell ref="AA865:AC865"/>
    <mergeCell ref="AA866:AC866"/>
    <mergeCell ref="AD862:AE862"/>
    <mergeCell ref="AD863:AE863"/>
    <mergeCell ref="AD864:AE864"/>
    <mergeCell ref="AD865:AE865"/>
    <mergeCell ref="AF862:AH862"/>
    <mergeCell ref="L862:N862"/>
    <mergeCell ref="J863:K863"/>
    <mergeCell ref="J864:K864"/>
    <mergeCell ref="J865:K865"/>
    <mergeCell ref="J866:K866"/>
    <mergeCell ref="C862:I862"/>
    <mergeCell ref="C863:I863"/>
    <mergeCell ref="C864:I864"/>
    <mergeCell ref="C865:I865"/>
    <mergeCell ref="T877:W877"/>
    <mergeCell ref="C866:I866"/>
    <mergeCell ref="L863:N863"/>
    <mergeCell ref="L864:N864"/>
    <mergeCell ref="J877:L877"/>
    <mergeCell ref="J878:L878"/>
    <mergeCell ref="J879:L879"/>
    <mergeCell ref="M875:P875"/>
    <mergeCell ref="M876:P876"/>
    <mergeCell ref="M877:P877"/>
    <mergeCell ref="M878:P878"/>
    <mergeCell ref="M879:P879"/>
    <mergeCell ref="Q875:S875"/>
    <mergeCell ref="Q876:S876"/>
    <mergeCell ref="Q877:S877"/>
    <mergeCell ref="Q878:S878"/>
    <mergeCell ref="Q879:S879"/>
    <mergeCell ref="X875:Z875"/>
    <mergeCell ref="X876:Z876"/>
    <mergeCell ref="X877:Z877"/>
    <mergeCell ref="X878:Z878"/>
    <mergeCell ref="X879:Z879"/>
    <mergeCell ref="T875:W875"/>
    <mergeCell ref="AI865:AJ865"/>
    <mergeCell ref="AI866:AJ866"/>
    <mergeCell ref="AK862:AM862"/>
    <mergeCell ref="AK863:AM863"/>
    <mergeCell ref="AK864:AM864"/>
    <mergeCell ref="AK865:AM865"/>
    <mergeCell ref="AK866:AM866"/>
    <mergeCell ref="C873:I874"/>
    <mergeCell ref="C875:I875"/>
    <mergeCell ref="C876:I876"/>
    <mergeCell ref="T876:W876"/>
    <mergeCell ref="AK861:AM861"/>
    <mergeCell ref="O862:P862"/>
    <mergeCell ref="O863:P863"/>
    <mergeCell ref="O864:P864"/>
    <mergeCell ref="O865:P865"/>
    <mergeCell ref="O866:P866"/>
    <mergeCell ref="Q862:S862"/>
    <mergeCell ref="Q863:S863"/>
    <mergeCell ref="Q864:S864"/>
    <mergeCell ref="Q865:S865"/>
    <mergeCell ref="Q866:S866"/>
    <mergeCell ref="V862:X862"/>
    <mergeCell ref="V863:X863"/>
    <mergeCell ref="V864:X864"/>
    <mergeCell ref="V865:X865"/>
    <mergeCell ref="V866:X866"/>
    <mergeCell ref="Y862:Z862"/>
    <mergeCell ref="Y863:Z863"/>
    <mergeCell ref="J873:P873"/>
    <mergeCell ref="Q873:W873"/>
    <mergeCell ref="X873:AD873"/>
    <mergeCell ref="C839:I839"/>
    <mergeCell ref="C840:I840"/>
    <mergeCell ref="J836:L836"/>
    <mergeCell ref="J837:L837"/>
    <mergeCell ref="J838:L838"/>
    <mergeCell ref="J839:L839"/>
    <mergeCell ref="J840:L840"/>
    <mergeCell ref="M838:N838"/>
    <mergeCell ref="M840:N840"/>
    <mergeCell ref="A844:R844"/>
    <mergeCell ref="C847:I848"/>
    <mergeCell ref="J847:O847"/>
    <mergeCell ref="P847:U847"/>
    <mergeCell ref="O861:P861"/>
    <mergeCell ref="Q861:S861"/>
    <mergeCell ref="T861:U861"/>
    <mergeCell ref="C860:I861"/>
    <mergeCell ref="O840:P840"/>
    <mergeCell ref="E552:F552"/>
    <mergeCell ref="A553:I553"/>
    <mergeCell ref="J553:V553"/>
    <mergeCell ref="W553:Z553"/>
    <mergeCell ref="AA553:AG553"/>
    <mergeCell ref="AH553:AO553"/>
    <mergeCell ref="E627:F627"/>
    <mergeCell ref="A628:I628"/>
    <mergeCell ref="J628:V628"/>
    <mergeCell ref="W628:Z628"/>
    <mergeCell ref="AA628:AG628"/>
    <mergeCell ref="AH628:AO628"/>
    <mergeCell ref="C835:I835"/>
    <mergeCell ref="J835:L835"/>
    <mergeCell ref="AG835:AH835"/>
    <mergeCell ref="C836:I836"/>
    <mergeCell ref="AH562:AO562"/>
    <mergeCell ref="AH564:AO564"/>
    <mergeCell ref="J686:V686"/>
    <mergeCell ref="J685:V685"/>
    <mergeCell ref="AH693:AO693"/>
    <mergeCell ref="AH692:AO692"/>
    <mergeCell ref="AH691:AO691"/>
    <mergeCell ref="AH690:AO690"/>
    <mergeCell ref="AH689:AO689"/>
    <mergeCell ref="AH681:AO681"/>
    <mergeCell ref="AA687:AG687"/>
    <mergeCell ref="AA686:AG686"/>
    <mergeCell ref="AH687:AO687"/>
    <mergeCell ref="AH686:AO686"/>
    <mergeCell ref="AH591:AO591"/>
    <mergeCell ref="AH590:AO590"/>
    <mergeCell ref="W697:Z697"/>
    <mergeCell ref="W696:Z696"/>
    <mergeCell ref="W695:Z695"/>
    <mergeCell ref="W694:Z694"/>
    <mergeCell ref="W693:Z693"/>
    <mergeCell ref="W692:Z692"/>
    <mergeCell ref="AA696:AG696"/>
    <mergeCell ref="AA695:AG695"/>
    <mergeCell ref="AA694:AG694"/>
    <mergeCell ref="AA693:AG693"/>
    <mergeCell ref="AA692:AG692"/>
    <mergeCell ref="AA685:AG685"/>
    <mergeCell ref="AH699:AO699"/>
    <mergeCell ref="AH685:AO685"/>
    <mergeCell ref="AH688:AO688"/>
    <mergeCell ref="AA680:AG680"/>
    <mergeCell ref="AA679:AG679"/>
    <mergeCell ref="AH680:AO680"/>
    <mergeCell ref="W689:Z689"/>
    <mergeCell ref="AH664:AO664"/>
    <mergeCell ref="AH656:AO656"/>
    <mergeCell ref="AA660:AG660"/>
    <mergeCell ref="AA662:AG662"/>
    <mergeCell ref="W686:Z686"/>
    <mergeCell ref="W685:Z685"/>
    <mergeCell ref="AA683:AG683"/>
    <mergeCell ref="AH684:AO684"/>
    <mergeCell ref="AH683:AO683"/>
    <mergeCell ref="W682:Z682"/>
    <mergeCell ref="W681:Z681"/>
    <mergeCell ref="AH682:AO682"/>
    <mergeCell ref="AH667:AO667"/>
    <mergeCell ref="AH666:AO666"/>
    <mergeCell ref="AH679:AO679"/>
    <mergeCell ref="AH678:AO678"/>
    <mergeCell ref="W657:Z657"/>
    <mergeCell ref="W656:Z656"/>
    <mergeCell ref="AH662:AO662"/>
    <mergeCell ref="AA682:AG682"/>
    <mergeCell ref="W670:Z670"/>
    <mergeCell ref="AH677:AO677"/>
    <mergeCell ref="AA667:AG667"/>
    <mergeCell ref="AA672:AG672"/>
    <mergeCell ref="AA671:AG671"/>
    <mergeCell ref="W659:Z659"/>
    <mergeCell ref="W671:Z671"/>
    <mergeCell ref="AH657:AO657"/>
    <mergeCell ref="AA656:AG656"/>
    <mergeCell ref="W661:Z661"/>
    <mergeCell ref="AH619:AO619"/>
    <mergeCell ref="AH618:AO618"/>
    <mergeCell ref="AH635:AO635"/>
    <mergeCell ref="AH634:AO634"/>
    <mergeCell ref="AH637:AO637"/>
    <mergeCell ref="AH622:AO622"/>
    <mergeCell ref="AA600:AG600"/>
    <mergeCell ref="AA598:AG598"/>
    <mergeCell ref="W643:Z643"/>
    <mergeCell ref="AA645:AG645"/>
    <mergeCell ref="AA644:AG644"/>
    <mergeCell ref="AA643:AG643"/>
    <mergeCell ref="AA638:AG638"/>
    <mergeCell ref="AA637:AG637"/>
    <mergeCell ref="W613:Z613"/>
    <mergeCell ref="W625:Z625"/>
    <mergeCell ref="AA616:AG616"/>
    <mergeCell ref="AA615:AG615"/>
    <mergeCell ref="W614:Z614"/>
    <mergeCell ref="AA620:AG620"/>
    <mergeCell ref="W615:Z615"/>
    <mergeCell ref="W616:Z616"/>
    <mergeCell ref="W632:Z632"/>
    <mergeCell ref="AA617:AG617"/>
    <mergeCell ref="AA622:AG622"/>
    <mergeCell ref="AH629:AO629"/>
    <mergeCell ref="AH620:AO620"/>
    <mergeCell ref="AH625:AO625"/>
    <mergeCell ref="AH624:AO624"/>
    <mergeCell ref="AH613:AO613"/>
    <mergeCell ref="AA619:AG619"/>
    <mergeCell ref="AH600:AO600"/>
    <mergeCell ref="AA655:AG655"/>
    <mergeCell ref="AH649:AO649"/>
    <mergeCell ref="AH643:AO643"/>
    <mergeCell ref="AA647:AG647"/>
    <mergeCell ref="AH647:AO647"/>
    <mergeCell ref="AA646:AG646"/>
    <mergeCell ref="AH652:AO652"/>
    <mergeCell ref="AH658:AO658"/>
    <mergeCell ref="AH654:AO654"/>
    <mergeCell ref="AH653:AO653"/>
    <mergeCell ref="W651:Z651"/>
    <mergeCell ref="W652:Z652"/>
    <mergeCell ref="W655:Z655"/>
    <mergeCell ref="AA648:AG648"/>
    <mergeCell ref="AH648:AO648"/>
    <mergeCell ref="AA650:AG650"/>
    <mergeCell ref="AA654:AG654"/>
    <mergeCell ref="AA651:AG651"/>
    <mergeCell ref="AA649:AG649"/>
    <mergeCell ref="W653:Z653"/>
    <mergeCell ref="W647:Z647"/>
    <mergeCell ref="AH588:AO588"/>
    <mergeCell ref="AH587:AO587"/>
    <mergeCell ref="AH586:AO586"/>
    <mergeCell ref="AA570:AG570"/>
    <mergeCell ref="AH583:AO583"/>
    <mergeCell ref="AH582:AO582"/>
    <mergeCell ref="AH581:AO581"/>
    <mergeCell ref="AH698:AO698"/>
    <mergeCell ref="AH697:AO697"/>
    <mergeCell ref="AH696:AO696"/>
    <mergeCell ref="AH695:AO695"/>
    <mergeCell ref="AH694:AO694"/>
    <mergeCell ref="AA636:AG636"/>
    <mergeCell ref="AH636:AO636"/>
    <mergeCell ref="AA691:AG691"/>
    <mergeCell ref="AA690:AG690"/>
    <mergeCell ref="AA689:AG689"/>
    <mergeCell ref="AA659:AG659"/>
    <mergeCell ref="AA677:AG677"/>
    <mergeCell ref="AA670:AG670"/>
    <mergeCell ref="AA669:AG669"/>
    <mergeCell ref="AA668:AG668"/>
    <mergeCell ref="AA661:AG661"/>
    <mergeCell ref="AH668:AO668"/>
    <mergeCell ref="AH651:AO651"/>
    <mergeCell ref="AH645:AO645"/>
    <mergeCell ref="AH644:AO644"/>
    <mergeCell ref="AH650:AO650"/>
    <mergeCell ref="AH655:AO655"/>
    <mergeCell ref="AA653:AG653"/>
    <mergeCell ref="AH570:AO570"/>
    <mergeCell ref="AA583:AG583"/>
    <mergeCell ref="B191:G191"/>
    <mergeCell ref="B193:G193"/>
    <mergeCell ref="B178:G178"/>
    <mergeCell ref="T189:U189"/>
    <mergeCell ref="V189:W189"/>
    <mergeCell ref="X189:Y189"/>
    <mergeCell ref="Z189:AA189"/>
    <mergeCell ref="AB189:AC189"/>
    <mergeCell ref="T193:U193"/>
    <mergeCell ref="V193:W193"/>
    <mergeCell ref="X193:Y193"/>
    <mergeCell ref="H191:J191"/>
    <mergeCell ref="AA561:AG561"/>
    <mergeCell ref="AA560:AG560"/>
    <mergeCell ref="AA559:AG559"/>
    <mergeCell ref="AA621:AG621"/>
    <mergeCell ref="AH611:AO611"/>
    <mergeCell ref="AH610:AO610"/>
    <mergeCell ref="AH612:AO612"/>
    <mergeCell ref="AA601:AG601"/>
    <mergeCell ref="AA607:AG607"/>
    <mergeCell ref="AA611:AG611"/>
    <mergeCell ref="AA610:AG610"/>
    <mergeCell ref="AH584:AO584"/>
    <mergeCell ref="AH571:AO571"/>
    <mergeCell ref="AH563:AO563"/>
    <mergeCell ref="AA608:AG608"/>
    <mergeCell ref="AA589:AG589"/>
    <mergeCell ref="AA588:AG588"/>
    <mergeCell ref="AA587:AG587"/>
    <mergeCell ref="AA586:AG586"/>
    <mergeCell ref="AA585:AG585"/>
    <mergeCell ref="Y178:Z178"/>
    <mergeCell ref="X187:AC187"/>
    <mergeCell ref="Q187:W187"/>
    <mergeCell ref="Q188:S188"/>
    <mergeCell ref="Q189:S189"/>
    <mergeCell ref="Q190:S190"/>
    <mergeCell ref="Q191:S191"/>
    <mergeCell ref="Q192:S192"/>
    <mergeCell ref="Q193:S193"/>
    <mergeCell ref="T191:U191"/>
    <mergeCell ref="V191:W191"/>
    <mergeCell ref="X191:Y191"/>
    <mergeCell ref="Z191:AA191"/>
    <mergeCell ref="AB191:AC191"/>
    <mergeCell ref="T188:U188"/>
    <mergeCell ref="V188:W188"/>
    <mergeCell ref="Z188:AA188"/>
    <mergeCell ref="X188:Y188"/>
    <mergeCell ref="H175:I175"/>
    <mergeCell ref="B176:G176"/>
    <mergeCell ref="H176:I176"/>
    <mergeCell ref="L176:N176"/>
    <mergeCell ref="O176:P176"/>
    <mergeCell ref="W179:X179"/>
    <mergeCell ref="H186:P187"/>
    <mergeCell ref="AD191:AE191"/>
    <mergeCell ref="AF191:AG191"/>
    <mergeCell ref="AH191:AI191"/>
    <mergeCell ref="AJ191:AK191"/>
    <mergeCell ref="AA521:AG521"/>
    <mergeCell ref="AA520:AG520"/>
    <mergeCell ref="AH523:AO523"/>
    <mergeCell ref="AJ253:AK253"/>
    <mergeCell ref="AI275:AM275"/>
    <mergeCell ref="Y279:AC279"/>
    <mergeCell ref="AD279:AH279"/>
    <mergeCell ref="AD253:AE253"/>
    <mergeCell ref="AF253:AG253"/>
    <mergeCell ref="AH264:AI264"/>
    <mergeCell ref="AH498:AO498"/>
    <mergeCell ref="AH497:AO497"/>
    <mergeCell ref="AL253:AM253"/>
    <mergeCell ref="AI289:AM289"/>
    <mergeCell ref="J176:K176"/>
    <mergeCell ref="Z197:AA197"/>
    <mergeCell ref="Z198:AA198"/>
    <mergeCell ref="P198:Q198"/>
    <mergeCell ref="R198:S198"/>
    <mergeCell ref="B195:G197"/>
    <mergeCell ref="V197:W197"/>
    <mergeCell ref="H172:V172"/>
    <mergeCell ref="J178:K178"/>
    <mergeCell ref="L178:N178"/>
    <mergeCell ref="AA174:AC174"/>
    <mergeCell ref="AD174:AE174"/>
    <mergeCell ref="L174:N174"/>
    <mergeCell ref="O174:P174"/>
    <mergeCell ref="N197:O197"/>
    <mergeCell ref="N198:O198"/>
    <mergeCell ref="H197:I197"/>
    <mergeCell ref="AB197:AC197"/>
    <mergeCell ref="P197:Q197"/>
    <mergeCell ref="R197:S197"/>
    <mergeCell ref="W172:AK172"/>
    <mergeCell ref="H192:J192"/>
    <mergeCell ref="H173:I174"/>
    <mergeCell ref="AD198:AE198"/>
    <mergeCell ref="Q174:R174"/>
    <mergeCell ref="AH175:AI175"/>
    <mergeCell ref="AJ173:AK174"/>
    <mergeCell ref="J173:K174"/>
    <mergeCell ref="L173:R173"/>
    <mergeCell ref="Y173:Z174"/>
    <mergeCell ref="Y175:Z175"/>
    <mergeCell ref="AA175:AC175"/>
    <mergeCell ref="AD175:AE175"/>
    <mergeCell ref="AA176:AC176"/>
    <mergeCell ref="AD176:AE176"/>
    <mergeCell ref="U175:V175"/>
    <mergeCell ref="W175:X175"/>
    <mergeCell ref="T197:U197"/>
    <mergeCell ref="T198:U198"/>
    <mergeCell ref="AH189:AI189"/>
    <mergeCell ref="AJ189:AK189"/>
    <mergeCell ref="AH560:AO560"/>
    <mergeCell ref="AA528:AG528"/>
    <mergeCell ref="W562:Z562"/>
    <mergeCell ref="W561:Z561"/>
    <mergeCell ref="AH557:AO557"/>
    <mergeCell ref="W535:Z535"/>
    <mergeCell ref="AH261:AI261"/>
    <mergeCell ref="Y261:Z261"/>
    <mergeCell ref="AA261:AB261"/>
    <mergeCell ref="AI274:AM274"/>
    <mergeCell ref="AJ266:AL266"/>
    <mergeCell ref="V266:X266"/>
    <mergeCell ref="AA266:AB266"/>
    <mergeCell ref="AH540:AO540"/>
    <mergeCell ref="AA562:AG562"/>
    <mergeCell ref="AH561:AO561"/>
    <mergeCell ref="AA526:AG526"/>
    <mergeCell ref="AH263:AI263"/>
    <mergeCell ref="AH522:AO522"/>
    <mergeCell ref="AH521:AO521"/>
    <mergeCell ref="AA536:AG536"/>
    <mergeCell ref="AA535:AG535"/>
    <mergeCell ref="AA534:AG534"/>
    <mergeCell ref="AH493:AO493"/>
    <mergeCell ref="AH536:AO536"/>
    <mergeCell ref="AH535:AO535"/>
    <mergeCell ref="AH520:AO520"/>
    <mergeCell ref="T278:X278"/>
    <mergeCell ref="Y278:AC278"/>
    <mergeCell ref="AL229:AM229"/>
    <mergeCell ref="AN229:AO229"/>
    <mergeCell ref="AN252:AO252"/>
    <mergeCell ref="U176:V176"/>
    <mergeCell ref="W514:Z514"/>
    <mergeCell ref="AF261:AG261"/>
    <mergeCell ref="AA516:AG516"/>
    <mergeCell ref="J541:V541"/>
    <mergeCell ref="AF196:AK196"/>
    <mergeCell ref="AC266:AE266"/>
    <mergeCell ref="W519:Z519"/>
    <mergeCell ref="N188:P188"/>
    <mergeCell ref="Q179:R179"/>
    <mergeCell ref="J179:K179"/>
    <mergeCell ref="L179:N179"/>
    <mergeCell ref="O179:P179"/>
    <mergeCell ref="N189:P189"/>
    <mergeCell ref="K189:M189"/>
    <mergeCell ref="H189:J189"/>
    <mergeCell ref="J177:K177"/>
    <mergeCell ref="H178:I178"/>
    <mergeCell ref="O178:P178"/>
    <mergeCell ref="T190:U190"/>
    <mergeCell ref="V190:W190"/>
    <mergeCell ref="X190:Y190"/>
    <mergeCell ref="T192:U192"/>
    <mergeCell ref="V192:W192"/>
    <mergeCell ref="X192:Y192"/>
    <mergeCell ref="AL188:AM188"/>
    <mergeCell ref="AN188:AO188"/>
    <mergeCell ref="AD189:AE189"/>
    <mergeCell ref="AF189:AG189"/>
    <mergeCell ref="Q176:R176"/>
    <mergeCell ref="W563:Z563"/>
    <mergeCell ref="W541:Z541"/>
    <mergeCell ref="AA541:AG541"/>
    <mergeCell ref="W569:Z569"/>
    <mergeCell ref="AH569:AO569"/>
    <mergeCell ref="AH568:AO568"/>
    <mergeCell ref="AH567:AO567"/>
    <mergeCell ref="AH566:AO566"/>
    <mergeCell ref="AN253:AO253"/>
    <mergeCell ref="AH519:AO519"/>
    <mergeCell ref="AH518:AO518"/>
    <mergeCell ref="AH517:AO517"/>
    <mergeCell ref="AA524:AG524"/>
    <mergeCell ref="AA523:AG523"/>
    <mergeCell ref="AA522:AG522"/>
    <mergeCell ref="AH502:AO502"/>
    <mergeCell ref="AA518:AG518"/>
    <mergeCell ref="AA517:AG517"/>
    <mergeCell ref="AH509:AO509"/>
    <mergeCell ref="AH507:AO507"/>
    <mergeCell ref="AH504:AO504"/>
    <mergeCell ref="AH503:AO503"/>
    <mergeCell ref="AA563:AG563"/>
    <mergeCell ref="AH565:AO565"/>
    <mergeCell ref="AI287:AM287"/>
    <mergeCell ref="AI288:AM288"/>
    <mergeCell ref="AD294:AH294"/>
    <mergeCell ref="AI294:AM294"/>
    <mergeCell ref="AA545:AG545"/>
    <mergeCell ref="T302:X302"/>
    <mergeCell ref="Y302:AC302"/>
    <mergeCell ref="AI305:AM305"/>
    <mergeCell ref="AA584:AG584"/>
    <mergeCell ref="W603:Z603"/>
    <mergeCell ref="AA576:AG576"/>
    <mergeCell ref="A686:I686"/>
    <mergeCell ref="A685:I685"/>
    <mergeCell ref="A684:I684"/>
    <mergeCell ref="A683:I683"/>
    <mergeCell ref="AA642:AG642"/>
    <mergeCell ref="AA641:AG641"/>
    <mergeCell ref="AF175:AG175"/>
    <mergeCell ref="AA633:AG633"/>
    <mergeCell ref="AA625:AG625"/>
    <mergeCell ref="AA624:AG624"/>
    <mergeCell ref="W624:Z624"/>
    <mergeCell ref="AA639:AG639"/>
    <mergeCell ref="AA635:AG635"/>
    <mergeCell ref="AA634:AG634"/>
    <mergeCell ref="AA605:AG605"/>
    <mergeCell ref="AA604:AG604"/>
    <mergeCell ref="AA630:AG630"/>
    <mergeCell ref="AA629:AG629"/>
    <mergeCell ref="J643:V643"/>
    <mergeCell ref="W619:Z619"/>
    <mergeCell ref="W618:Z618"/>
    <mergeCell ref="J199:K199"/>
    <mergeCell ref="Y266:Z266"/>
    <mergeCell ref="J585:V585"/>
    <mergeCell ref="Y177:Z177"/>
    <mergeCell ref="AA177:AC177"/>
    <mergeCell ref="AD177:AE177"/>
    <mergeCell ref="AA652:AG652"/>
    <mergeCell ref="O175:P175"/>
    <mergeCell ref="J661:V661"/>
    <mergeCell ref="W650:Z650"/>
    <mergeCell ref="W654:Z654"/>
    <mergeCell ref="J676:V676"/>
    <mergeCell ref="W662:Z662"/>
    <mergeCell ref="J586:V586"/>
    <mergeCell ref="W633:Z633"/>
    <mergeCell ref="AC212:AE212"/>
    <mergeCell ref="AC213:AE213"/>
    <mergeCell ref="J574:V574"/>
    <mergeCell ref="J252:K252"/>
    <mergeCell ref="L252:M252"/>
    <mergeCell ref="Z249:AA249"/>
    <mergeCell ref="AB249:AC249"/>
    <mergeCell ref="L214:O214"/>
    <mergeCell ref="N248:O248"/>
    <mergeCell ref="Z214:AB214"/>
    <mergeCell ref="V214:Y214"/>
    <mergeCell ref="S214:U214"/>
    <mergeCell ref="P248:Q248"/>
    <mergeCell ref="J570:V570"/>
    <mergeCell ref="W585:Z585"/>
    <mergeCell ref="W584:Z584"/>
    <mergeCell ref="AA581:AG581"/>
    <mergeCell ref="W566:Z566"/>
    <mergeCell ref="W565:Z565"/>
    <mergeCell ref="W629:Z629"/>
    <mergeCell ref="W630:Z630"/>
    <mergeCell ref="W631:Z631"/>
    <mergeCell ref="J565:V565"/>
    <mergeCell ref="W666:Z666"/>
    <mergeCell ref="W658:Z658"/>
    <mergeCell ref="A682:I682"/>
    <mergeCell ref="A670:I670"/>
    <mergeCell ref="A681:I681"/>
    <mergeCell ref="A680:I680"/>
    <mergeCell ref="W680:Z680"/>
    <mergeCell ref="A671:I671"/>
    <mergeCell ref="A657:I657"/>
    <mergeCell ref="AA665:AG665"/>
    <mergeCell ref="AA664:AG664"/>
    <mergeCell ref="AA663:AG663"/>
    <mergeCell ref="B177:G177"/>
    <mergeCell ref="H177:I177"/>
    <mergeCell ref="B175:G175"/>
    <mergeCell ref="B189:G189"/>
    <mergeCell ref="B179:G179"/>
    <mergeCell ref="H179:I179"/>
    <mergeCell ref="L177:N177"/>
    <mergeCell ref="O177:P177"/>
    <mergeCell ref="Q177:R177"/>
    <mergeCell ref="S177:T177"/>
    <mergeCell ref="AA602:AG602"/>
    <mergeCell ref="W663:Z663"/>
    <mergeCell ref="W621:Z621"/>
    <mergeCell ref="W620:Z620"/>
    <mergeCell ref="W598:Z598"/>
    <mergeCell ref="AA597:AG597"/>
    <mergeCell ref="W597:Z597"/>
    <mergeCell ref="W608:Z608"/>
    <mergeCell ref="W607:Z607"/>
    <mergeCell ref="W606:Z606"/>
    <mergeCell ref="AA609:AG609"/>
    <mergeCell ref="J583:V583"/>
    <mergeCell ref="J690:V690"/>
    <mergeCell ref="Y705:AB705"/>
    <mergeCell ref="J695:V695"/>
    <mergeCell ref="J691:V691"/>
    <mergeCell ref="A690:I690"/>
    <mergeCell ref="A689:I689"/>
    <mergeCell ref="J694:V694"/>
    <mergeCell ref="J688:V688"/>
    <mergeCell ref="J687:V687"/>
    <mergeCell ref="J684:V684"/>
    <mergeCell ref="W672:Z672"/>
    <mergeCell ref="A675:I675"/>
    <mergeCell ref="A679:I679"/>
    <mergeCell ref="W679:Z679"/>
    <mergeCell ref="A665:I665"/>
    <mergeCell ref="A664:I664"/>
    <mergeCell ref="AA674:AG674"/>
    <mergeCell ref="AA673:AG673"/>
    <mergeCell ref="W677:Z677"/>
    <mergeCell ref="AA684:AG684"/>
    <mergeCell ref="J665:V665"/>
    <mergeCell ref="J664:V664"/>
    <mergeCell ref="J683:V683"/>
    <mergeCell ref="J682:V682"/>
    <mergeCell ref="J681:V681"/>
    <mergeCell ref="J680:V680"/>
    <mergeCell ref="J679:V679"/>
    <mergeCell ref="J678:V678"/>
    <mergeCell ref="J677:V677"/>
    <mergeCell ref="A672:I672"/>
    <mergeCell ref="W684:Z684"/>
    <mergeCell ref="W683:Z683"/>
    <mergeCell ref="A678:I678"/>
    <mergeCell ref="A677:I677"/>
    <mergeCell ref="A659:I659"/>
    <mergeCell ref="A658:I658"/>
    <mergeCell ref="C705:I706"/>
    <mergeCell ref="J705:P705"/>
    <mergeCell ref="Q705:T705"/>
    <mergeCell ref="U705:X705"/>
    <mergeCell ref="W699:Z699"/>
    <mergeCell ref="W698:Z698"/>
    <mergeCell ref="A687:I687"/>
    <mergeCell ref="A699:I699"/>
    <mergeCell ref="A698:I698"/>
    <mergeCell ref="A697:I697"/>
    <mergeCell ref="A696:I696"/>
    <mergeCell ref="A695:I695"/>
    <mergeCell ref="A694:I694"/>
    <mergeCell ref="A693:I693"/>
    <mergeCell ref="A692:I692"/>
    <mergeCell ref="A691:I691"/>
    <mergeCell ref="W691:Z691"/>
    <mergeCell ref="J693:V693"/>
    <mergeCell ref="J692:V692"/>
    <mergeCell ref="A688:I688"/>
    <mergeCell ref="W688:Z688"/>
    <mergeCell ref="W687:Z687"/>
    <mergeCell ref="J699:V699"/>
    <mergeCell ref="J698:V698"/>
    <mergeCell ref="J697:V697"/>
    <mergeCell ref="J696:V696"/>
    <mergeCell ref="U706:X706"/>
    <mergeCell ref="Y706:AB706"/>
    <mergeCell ref="A652:I652"/>
    <mergeCell ref="J651:V651"/>
    <mergeCell ref="J650:V650"/>
    <mergeCell ref="W622:Z622"/>
    <mergeCell ref="A663:I663"/>
    <mergeCell ref="A662:I662"/>
    <mergeCell ref="A673:I673"/>
    <mergeCell ref="J671:V671"/>
    <mergeCell ref="A656:I656"/>
    <mergeCell ref="J669:V669"/>
    <mergeCell ref="J663:V663"/>
    <mergeCell ref="J662:V662"/>
    <mergeCell ref="A676:I676"/>
    <mergeCell ref="W678:Z678"/>
    <mergeCell ref="A674:I674"/>
    <mergeCell ref="W668:Z668"/>
    <mergeCell ref="A669:I669"/>
    <mergeCell ref="W676:Z676"/>
    <mergeCell ref="W675:Z675"/>
    <mergeCell ref="W674:Z674"/>
    <mergeCell ref="A668:I668"/>
    <mergeCell ref="A667:I667"/>
    <mergeCell ref="A666:I666"/>
    <mergeCell ref="W667:Z667"/>
    <mergeCell ref="J674:V674"/>
    <mergeCell ref="J673:V673"/>
    <mergeCell ref="J672:V672"/>
    <mergeCell ref="W665:Z665"/>
    <mergeCell ref="J668:V668"/>
    <mergeCell ref="W664:Z664"/>
    <mergeCell ref="A643:I643"/>
    <mergeCell ref="A642:I642"/>
    <mergeCell ref="A621:I621"/>
    <mergeCell ref="A638:I638"/>
    <mergeCell ref="AH633:AO633"/>
    <mergeCell ref="AH642:AO642"/>
    <mergeCell ref="AA632:AG632"/>
    <mergeCell ref="AA631:AG631"/>
    <mergeCell ref="AA640:AG640"/>
    <mergeCell ref="AH640:AO640"/>
    <mergeCell ref="AH639:AO639"/>
    <mergeCell ref="AH630:AO630"/>
    <mergeCell ref="AH646:AO646"/>
    <mergeCell ref="AH641:AO641"/>
    <mergeCell ref="AH638:AO638"/>
    <mergeCell ref="W635:Z635"/>
    <mergeCell ref="J632:V632"/>
    <mergeCell ref="J631:V631"/>
    <mergeCell ref="J630:V630"/>
    <mergeCell ref="AH632:AO632"/>
    <mergeCell ref="AH631:AO631"/>
    <mergeCell ref="J645:V645"/>
    <mergeCell ref="J644:V644"/>
    <mergeCell ref="AH623:AO623"/>
    <mergeCell ref="J636:V636"/>
    <mergeCell ref="A623:I623"/>
    <mergeCell ref="A624:I624"/>
    <mergeCell ref="AA623:AG623"/>
    <mergeCell ref="AH621:AO621"/>
    <mergeCell ref="A661:I661"/>
    <mergeCell ref="A660:I660"/>
    <mergeCell ref="J659:V659"/>
    <mergeCell ref="J658:V658"/>
    <mergeCell ref="J657:V657"/>
    <mergeCell ref="J656:V656"/>
    <mergeCell ref="J655:V655"/>
    <mergeCell ref="W617:Z617"/>
    <mergeCell ref="W640:Z640"/>
    <mergeCell ref="J629:V629"/>
    <mergeCell ref="J621:V621"/>
    <mergeCell ref="J623:V623"/>
    <mergeCell ref="J622:V622"/>
    <mergeCell ref="J620:V620"/>
    <mergeCell ref="A647:I647"/>
    <mergeCell ref="J647:V647"/>
    <mergeCell ref="W644:Z644"/>
    <mergeCell ref="W645:Z645"/>
    <mergeCell ref="W646:Z646"/>
    <mergeCell ref="A641:I641"/>
    <mergeCell ref="A640:I640"/>
    <mergeCell ref="A634:I634"/>
    <mergeCell ref="J646:V646"/>
    <mergeCell ref="J639:V639"/>
    <mergeCell ref="J638:V638"/>
    <mergeCell ref="J637:V637"/>
    <mergeCell ref="A644:I644"/>
    <mergeCell ref="A636:I636"/>
    <mergeCell ref="A655:I655"/>
    <mergeCell ref="A649:I649"/>
    <mergeCell ref="A635:I635"/>
    <mergeCell ref="J633:V633"/>
    <mergeCell ref="J652:V652"/>
    <mergeCell ref="A648:I648"/>
    <mergeCell ref="J648:V648"/>
    <mergeCell ref="A612:I612"/>
    <mergeCell ref="A622:I622"/>
    <mergeCell ref="W649:Z649"/>
    <mergeCell ref="W637:Z637"/>
    <mergeCell ref="W638:Z638"/>
    <mergeCell ref="AA569:AG569"/>
    <mergeCell ref="AA568:AG568"/>
    <mergeCell ref="AA567:AG567"/>
    <mergeCell ref="AA566:AG566"/>
    <mergeCell ref="AA599:AG599"/>
    <mergeCell ref="AA595:AG595"/>
    <mergeCell ref="AA594:AG594"/>
    <mergeCell ref="W591:Z591"/>
    <mergeCell ref="AA593:AG593"/>
    <mergeCell ref="W570:Z570"/>
    <mergeCell ref="J566:V566"/>
    <mergeCell ref="A577:I577"/>
    <mergeCell ref="J568:V568"/>
    <mergeCell ref="J567:V567"/>
    <mergeCell ref="J600:V600"/>
    <mergeCell ref="J599:V599"/>
    <mergeCell ref="J571:V571"/>
    <mergeCell ref="J577:V577"/>
    <mergeCell ref="J576:V576"/>
    <mergeCell ref="W623:Z623"/>
    <mergeCell ref="W612:Z612"/>
    <mergeCell ref="J575:V575"/>
    <mergeCell ref="W641:Z641"/>
    <mergeCell ref="J587:V587"/>
    <mergeCell ref="AH575:AO575"/>
    <mergeCell ref="AH593:AO593"/>
    <mergeCell ref="AH594:AO594"/>
    <mergeCell ref="AH573:AO573"/>
    <mergeCell ref="AH572:AO572"/>
    <mergeCell ref="AA558:AG558"/>
    <mergeCell ref="W559:Z559"/>
    <mergeCell ref="W558:Z558"/>
    <mergeCell ref="AH545:AO545"/>
    <mergeCell ref="W587:Z587"/>
    <mergeCell ref="W580:Z580"/>
    <mergeCell ref="W577:Z577"/>
    <mergeCell ref="W576:Z576"/>
    <mergeCell ref="W596:Z596"/>
    <mergeCell ref="W595:Z595"/>
    <mergeCell ref="W594:Z594"/>
    <mergeCell ref="W593:Z593"/>
    <mergeCell ref="W592:Z592"/>
    <mergeCell ref="W590:Z590"/>
    <mergeCell ref="W589:Z589"/>
    <mergeCell ref="W588:Z588"/>
    <mergeCell ref="W579:Z579"/>
    <mergeCell ref="AA579:AG579"/>
    <mergeCell ref="AA573:AG573"/>
    <mergeCell ref="AA572:AG572"/>
    <mergeCell ref="AA571:AG571"/>
    <mergeCell ref="W586:Z586"/>
    <mergeCell ref="W575:Z575"/>
    <mergeCell ref="W574:Z574"/>
    <mergeCell ref="W573:Z573"/>
    <mergeCell ref="AA577:AG577"/>
    <mergeCell ref="AA596:AG596"/>
    <mergeCell ref="AI62:AJ62"/>
    <mergeCell ref="AI63:AJ63"/>
    <mergeCell ref="AH510:AO510"/>
    <mergeCell ref="AH537:AO537"/>
    <mergeCell ref="AA539:AG539"/>
    <mergeCell ref="AA538:AG538"/>
    <mergeCell ref="AA537:AG537"/>
    <mergeCell ref="AA519:AG519"/>
    <mergeCell ref="AA592:AG592"/>
    <mergeCell ref="AA580:AG580"/>
    <mergeCell ref="AA575:AG575"/>
    <mergeCell ref="AA574:AG574"/>
    <mergeCell ref="W583:Z583"/>
    <mergeCell ref="W582:Z582"/>
    <mergeCell ref="W581:Z581"/>
    <mergeCell ref="AA591:AG591"/>
    <mergeCell ref="AA590:AG590"/>
    <mergeCell ref="W568:Z568"/>
    <mergeCell ref="W567:Z567"/>
    <mergeCell ref="W512:Z512"/>
    <mergeCell ref="W513:Z513"/>
    <mergeCell ref="AG63:AH63"/>
    <mergeCell ref="W64:X64"/>
    <mergeCell ref="Y64:Z64"/>
    <mergeCell ref="Z71:AB71"/>
    <mergeCell ref="AH541:AO541"/>
    <mergeCell ref="AH496:AO496"/>
    <mergeCell ref="AA515:AG515"/>
    <mergeCell ref="AE96:AG96"/>
    <mergeCell ref="Y117:Z117"/>
    <mergeCell ref="AA117:AB117"/>
    <mergeCell ref="S133:X133"/>
    <mergeCell ref="AC61:AH61"/>
    <mergeCell ref="Y66:Z66"/>
    <mergeCell ref="AA66:AB66"/>
    <mergeCell ref="AC66:AD66"/>
    <mergeCell ref="AE66:AF66"/>
    <mergeCell ref="AG66:AH66"/>
    <mergeCell ref="AH500:AO500"/>
    <mergeCell ref="AH499:AO499"/>
    <mergeCell ref="AH516:AO516"/>
    <mergeCell ref="AH515:AO515"/>
    <mergeCell ref="AH514:AO514"/>
    <mergeCell ref="AH513:AO513"/>
    <mergeCell ref="AH512:AO512"/>
    <mergeCell ref="AH534:AO534"/>
    <mergeCell ref="AH528:AO528"/>
    <mergeCell ref="AH527:AO527"/>
    <mergeCell ref="AH526:AO526"/>
    <mergeCell ref="AH525:AO525"/>
    <mergeCell ref="AA525:AG525"/>
    <mergeCell ref="AB248:AC248"/>
    <mergeCell ref="AM63:AN63"/>
    <mergeCell ref="Z75:AB75"/>
    <mergeCell ref="AA67:AB67"/>
    <mergeCell ref="Y65:Z65"/>
    <mergeCell ref="AA527:AG527"/>
    <mergeCell ref="AA63:AB63"/>
    <mergeCell ref="AF174:AG174"/>
    <mergeCell ref="AA173:AG173"/>
    <mergeCell ref="Y63:Z63"/>
    <mergeCell ref="AH173:AI174"/>
    <mergeCell ref="AA65:AB65"/>
    <mergeCell ref="AJ175:AK175"/>
    <mergeCell ref="W67:X67"/>
    <mergeCell ref="AE103:AG103"/>
    <mergeCell ref="AE83:AG85"/>
    <mergeCell ref="J88:L88"/>
    <mergeCell ref="M88:O88"/>
    <mergeCell ref="P88:R88"/>
    <mergeCell ref="S88:U88"/>
    <mergeCell ref="V88:X88"/>
    <mergeCell ref="Y88:AA88"/>
    <mergeCell ref="AB88:AD88"/>
    <mergeCell ref="AE88:AG88"/>
    <mergeCell ref="J90:L90"/>
    <mergeCell ref="M90:O90"/>
    <mergeCell ref="P90:R90"/>
    <mergeCell ref="S90:U90"/>
    <mergeCell ref="V90:X90"/>
    <mergeCell ref="Y90:AA90"/>
    <mergeCell ref="Y86:AA86"/>
    <mergeCell ref="V71:W71"/>
    <mergeCell ref="Y67:Z67"/>
    <mergeCell ref="AC67:AD67"/>
    <mergeCell ref="P91:R91"/>
    <mergeCell ref="S91:U91"/>
    <mergeCell ref="V91:X91"/>
    <mergeCell ref="Y91:AA91"/>
    <mergeCell ref="Y100:AA100"/>
    <mergeCell ref="S97:U97"/>
    <mergeCell ref="V97:X97"/>
    <mergeCell ref="Y97:AA97"/>
    <mergeCell ref="V98:X98"/>
    <mergeCell ref="Y98:AA98"/>
    <mergeCell ref="J76:L76"/>
    <mergeCell ref="N63:P63"/>
    <mergeCell ref="AG67:AH67"/>
    <mergeCell ref="Z74:AB74"/>
    <mergeCell ref="AK62:AL62"/>
    <mergeCell ref="AM62:AN62"/>
    <mergeCell ref="AE91:AG91"/>
    <mergeCell ref="AJ447:AL447"/>
    <mergeCell ref="AG447:AI447"/>
    <mergeCell ref="AG64:AH64"/>
    <mergeCell ref="AC65:AD65"/>
    <mergeCell ref="AE65:AF65"/>
    <mergeCell ref="AG65:AH65"/>
    <mergeCell ref="AL246:AM248"/>
    <mergeCell ref="AN246:AO248"/>
    <mergeCell ref="T247:Y247"/>
    <mergeCell ref="S211:U211"/>
    <mergeCell ref="S176:T176"/>
    <mergeCell ref="S178:T178"/>
    <mergeCell ref="U178:V178"/>
    <mergeCell ref="AD248:AE248"/>
    <mergeCell ref="AL249:AM249"/>
    <mergeCell ref="AJ249:AK249"/>
    <mergeCell ref="X253:Y253"/>
    <mergeCell ref="Q64:S64"/>
    <mergeCell ref="AC64:AD64"/>
    <mergeCell ref="AE64:AF64"/>
    <mergeCell ref="W178:X178"/>
    <mergeCell ref="Z199:AA199"/>
    <mergeCell ref="AK63:AL63"/>
    <mergeCell ref="AJ259:AL261"/>
    <mergeCell ref="AF248:AG248"/>
    <mergeCell ref="P211:R211"/>
    <mergeCell ref="W176:X176"/>
    <mergeCell ref="Y176:Z176"/>
    <mergeCell ref="AF197:AG197"/>
    <mergeCell ref="AF198:AG198"/>
    <mergeCell ref="AH492:AO492"/>
    <mergeCell ref="AH491:AO491"/>
    <mergeCell ref="AL250:AM250"/>
    <mergeCell ref="AL251:AM251"/>
    <mergeCell ref="AL252:AM252"/>
    <mergeCell ref="AN249:AO249"/>
    <mergeCell ref="Z252:AA252"/>
    <mergeCell ref="AN250:AO250"/>
    <mergeCell ref="AH495:AO495"/>
    <mergeCell ref="AH494:AO494"/>
    <mergeCell ref="AH501:AO501"/>
    <mergeCell ref="AN251:AO251"/>
    <mergeCell ref="AD199:AE199"/>
    <mergeCell ref="AH199:AI199"/>
    <mergeCell ref="AJ199:AK199"/>
    <mergeCell ref="AH198:AI198"/>
    <mergeCell ref="AJ198:AK198"/>
    <mergeCell ref="AD224:AE224"/>
    <mergeCell ref="AJ200:AK200"/>
    <mergeCell ref="AJ202:AK202"/>
    <mergeCell ref="AJ201:AK201"/>
    <mergeCell ref="AC211:AE211"/>
    <mergeCell ref="AC214:AE214"/>
    <mergeCell ref="Z212:AB212"/>
    <mergeCell ref="Y301:AC301"/>
    <mergeCell ref="AD301:AH301"/>
    <mergeCell ref="AI297:AM297"/>
    <mergeCell ref="AI302:AM302"/>
    <mergeCell ref="Q175:R175"/>
    <mergeCell ref="P214:R214"/>
    <mergeCell ref="AH197:AI197"/>
    <mergeCell ref="AJ197:AK197"/>
    <mergeCell ref="Z213:AB213"/>
    <mergeCell ref="Q54:S54"/>
    <mergeCell ref="T54:V54"/>
    <mergeCell ref="V198:W198"/>
    <mergeCell ref="J175:K175"/>
    <mergeCell ref="L175:N175"/>
    <mergeCell ref="K188:M188"/>
    <mergeCell ref="H188:J188"/>
    <mergeCell ref="K192:M192"/>
    <mergeCell ref="N192:P192"/>
    <mergeCell ref="N193:P193"/>
    <mergeCell ref="H195:AK195"/>
    <mergeCell ref="AB198:AC198"/>
    <mergeCell ref="L197:M197"/>
    <mergeCell ref="AA62:AB62"/>
    <mergeCell ref="AG62:AH62"/>
    <mergeCell ref="AE87:AG87"/>
    <mergeCell ref="AB89:AD89"/>
    <mergeCell ref="AE89:AG89"/>
    <mergeCell ref="AB91:AD91"/>
    <mergeCell ref="G89:I89"/>
    <mergeCell ref="J89:L89"/>
    <mergeCell ref="M89:O89"/>
    <mergeCell ref="P89:R89"/>
    <mergeCell ref="S89:U89"/>
    <mergeCell ref="V89:X89"/>
    <mergeCell ref="Y89:AA89"/>
    <mergeCell ref="J55:L55"/>
    <mergeCell ref="H41:J41"/>
    <mergeCell ref="K41:M41"/>
    <mergeCell ref="N41:P41"/>
    <mergeCell ref="T41:V41"/>
    <mergeCell ref="AA50:AD50"/>
    <mergeCell ref="T50:V50"/>
    <mergeCell ref="J42:L42"/>
    <mergeCell ref="W51:Z51"/>
    <mergeCell ref="AA51:AD51"/>
    <mergeCell ref="P72:Q72"/>
    <mergeCell ref="R72:S72"/>
    <mergeCell ref="T72:U72"/>
    <mergeCell ref="V72:W72"/>
    <mergeCell ref="X72:Y72"/>
    <mergeCell ref="AE67:AF67"/>
    <mergeCell ref="K66:M66"/>
    <mergeCell ref="P70:Q70"/>
    <mergeCell ref="AC62:AD62"/>
    <mergeCell ref="AE62:AF62"/>
    <mergeCell ref="AC63:AD63"/>
    <mergeCell ref="AE63:AF63"/>
    <mergeCell ref="W65:X65"/>
    <mergeCell ref="W63:X63"/>
    <mergeCell ref="AC69:AE70"/>
    <mergeCell ref="H64:J64"/>
    <mergeCell ref="K64:M64"/>
    <mergeCell ref="Q63:S63"/>
    <mergeCell ref="T63:V63"/>
    <mergeCell ref="R70:S70"/>
    <mergeCell ref="T70:U70"/>
    <mergeCell ref="T52:V52"/>
    <mergeCell ref="W52:Z52"/>
    <mergeCell ref="H215:K215"/>
    <mergeCell ref="H232:I232"/>
    <mergeCell ref="G91:I91"/>
    <mergeCell ref="J91:L91"/>
    <mergeCell ref="M91:O91"/>
    <mergeCell ref="K191:M191"/>
    <mergeCell ref="N191:P191"/>
    <mergeCell ref="B41:G41"/>
    <mergeCell ref="K50:M50"/>
    <mergeCell ref="N50:P50"/>
    <mergeCell ref="AI61:AN61"/>
    <mergeCell ref="B53:G53"/>
    <mergeCell ref="H53:J53"/>
    <mergeCell ref="K53:M53"/>
    <mergeCell ref="N53:P53"/>
    <mergeCell ref="B51:G51"/>
    <mergeCell ref="H51:J51"/>
    <mergeCell ref="W41:Y41"/>
    <mergeCell ref="Z41:AB41"/>
    <mergeCell ref="N48:V48"/>
    <mergeCell ref="N49:P49"/>
    <mergeCell ref="Q49:S49"/>
    <mergeCell ref="T49:V49"/>
    <mergeCell ref="W48:Z49"/>
    <mergeCell ref="W53:Z53"/>
    <mergeCell ref="W50:Z50"/>
    <mergeCell ref="N61:V61"/>
    <mergeCell ref="AA53:AD53"/>
    <mergeCell ref="AA52:AD52"/>
    <mergeCell ref="B52:G52"/>
    <mergeCell ref="H52:J52"/>
    <mergeCell ref="AA54:AD54"/>
    <mergeCell ref="K51:M51"/>
    <mergeCell ref="N51:P51"/>
    <mergeCell ref="Q51:S51"/>
    <mergeCell ref="T51:V51"/>
    <mergeCell ref="Q38:S38"/>
    <mergeCell ref="T38:V38"/>
    <mergeCell ref="T37:V37"/>
    <mergeCell ref="AI67:AJ67"/>
    <mergeCell ref="AK67:AL67"/>
    <mergeCell ref="AM67:AN67"/>
    <mergeCell ref="AI64:AJ64"/>
    <mergeCell ref="AK64:AL64"/>
    <mergeCell ref="AM64:AN64"/>
    <mergeCell ref="B38:G38"/>
    <mergeCell ref="H38:J38"/>
    <mergeCell ref="A45:AO45"/>
    <mergeCell ref="W39:Y39"/>
    <mergeCell ref="Z39:AB39"/>
    <mergeCell ref="K46:L46"/>
    <mergeCell ref="K47:L47"/>
    <mergeCell ref="B48:G49"/>
    <mergeCell ref="H48:J49"/>
    <mergeCell ref="K48:M49"/>
    <mergeCell ref="B40:G40"/>
    <mergeCell ref="T40:V40"/>
    <mergeCell ref="Q53:S53"/>
    <mergeCell ref="T53:V53"/>
    <mergeCell ref="Q41:S41"/>
    <mergeCell ref="B50:G50"/>
    <mergeCell ref="H50:J50"/>
    <mergeCell ref="B39:G39"/>
    <mergeCell ref="H39:J39"/>
    <mergeCell ref="K39:M39"/>
    <mergeCell ref="N39:P39"/>
    <mergeCell ref="Q39:S39"/>
    <mergeCell ref="Q50:S50"/>
    <mergeCell ref="A28:AO28"/>
    <mergeCell ref="A32:AA32"/>
    <mergeCell ref="K33:L33"/>
    <mergeCell ref="K34:L34"/>
    <mergeCell ref="B35:G36"/>
    <mergeCell ref="T39:V39"/>
    <mergeCell ref="W38:Y38"/>
    <mergeCell ref="Z38:AB38"/>
    <mergeCell ref="W40:Y40"/>
    <mergeCell ref="H40:J40"/>
    <mergeCell ref="K40:M40"/>
    <mergeCell ref="N40:P40"/>
    <mergeCell ref="Q40:S40"/>
    <mergeCell ref="Z40:AB40"/>
    <mergeCell ref="K38:M38"/>
    <mergeCell ref="AA48:AD49"/>
    <mergeCell ref="Q36:S36"/>
    <mergeCell ref="B37:G37"/>
    <mergeCell ref="H37:J37"/>
    <mergeCell ref="K37:M37"/>
    <mergeCell ref="N37:P37"/>
    <mergeCell ref="H35:J36"/>
    <mergeCell ref="K35:M36"/>
    <mergeCell ref="N35:V35"/>
    <mergeCell ref="W35:Y36"/>
    <mergeCell ref="Z35:AB36"/>
    <mergeCell ref="W37:Y37"/>
    <mergeCell ref="Z37:AB37"/>
    <mergeCell ref="N36:P36"/>
    <mergeCell ref="T36:V36"/>
    <mergeCell ref="Q37:S37"/>
    <mergeCell ref="N38:P38"/>
    <mergeCell ref="W61:AB61"/>
    <mergeCell ref="B63:G63"/>
    <mergeCell ref="H63:J63"/>
    <mergeCell ref="K63:M63"/>
    <mergeCell ref="Y62:Z62"/>
    <mergeCell ref="B69:G70"/>
    <mergeCell ref="AA64:AB64"/>
    <mergeCell ref="T65:V65"/>
    <mergeCell ref="K52:M52"/>
    <mergeCell ref="N52:P52"/>
    <mergeCell ref="Q52:S52"/>
    <mergeCell ref="B67:G67"/>
    <mergeCell ref="H67:J67"/>
    <mergeCell ref="K67:M67"/>
    <mergeCell ref="Q67:S67"/>
    <mergeCell ref="J70:K70"/>
    <mergeCell ref="L70:M70"/>
    <mergeCell ref="N64:P64"/>
    <mergeCell ref="B66:G66"/>
    <mergeCell ref="H66:J66"/>
    <mergeCell ref="B61:G62"/>
    <mergeCell ref="H61:J62"/>
    <mergeCell ref="K61:M62"/>
    <mergeCell ref="N62:P62"/>
    <mergeCell ref="Q62:S62"/>
    <mergeCell ref="T62:V62"/>
    <mergeCell ref="W62:X62"/>
    <mergeCell ref="W54:Z54"/>
    <mergeCell ref="B54:G54"/>
    <mergeCell ref="H54:J54"/>
    <mergeCell ref="K54:M54"/>
    <mergeCell ref="N54:P54"/>
    <mergeCell ref="B65:G65"/>
    <mergeCell ref="H65:J65"/>
    <mergeCell ref="K65:M65"/>
    <mergeCell ref="Z69:AB70"/>
    <mergeCell ref="H69:M69"/>
    <mergeCell ref="N69:S69"/>
    <mergeCell ref="T69:Y69"/>
    <mergeCell ref="B64:G64"/>
    <mergeCell ref="AI65:AJ65"/>
    <mergeCell ref="AK65:AL65"/>
    <mergeCell ref="AM65:AN65"/>
    <mergeCell ref="H73:I73"/>
    <mergeCell ref="J73:K73"/>
    <mergeCell ref="L73:M73"/>
    <mergeCell ref="N73:O73"/>
    <mergeCell ref="B72:G72"/>
    <mergeCell ref="N67:P67"/>
    <mergeCell ref="B71:G71"/>
    <mergeCell ref="H71:I71"/>
    <mergeCell ref="J71:K71"/>
    <mergeCell ref="L71:M71"/>
    <mergeCell ref="N71:O71"/>
    <mergeCell ref="H70:I70"/>
    <mergeCell ref="V70:W70"/>
    <mergeCell ref="X70:Y70"/>
    <mergeCell ref="P71:Q71"/>
    <mergeCell ref="R71:S71"/>
    <mergeCell ref="T71:U71"/>
    <mergeCell ref="T64:V64"/>
    <mergeCell ref="AC74:AE74"/>
    <mergeCell ref="N75:O75"/>
    <mergeCell ref="P74:Q74"/>
    <mergeCell ref="R74:S74"/>
    <mergeCell ref="T74:U74"/>
    <mergeCell ref="Z73:AB73"/>
    <mergeCell ref="AC72:AE72"/>
    <mergeCell ref="X71:Y71"/>
    <mergeCell ref="N70:O70"/>
    <mergeCell ref="H72:I72"/>
    <mergeCell ref="J72:K72"/>
    <mergeCell ref="L72:M72"/>
    <mergeCell ref="N72:O72"/>
    <mergeCell ref="T67:V67"/>
    <mergeCell ref="Q65:S65"/>
    <mergeCell ref="N65:P65"/>
    <mergeCell ref="AC73:AE73"/>
    <mergeCell ref="AC71:AE71"/>
    <mergeCell ref="H75:I75"/>
    <mergeCell ref="Z72:AB72"/>
    <mergeCell ref="N66:P66"/>
    <mergeCell ref="Q66:S66"/>
    <mergeCell ref="V74:W74"/>
    <mergeCell ref="X74:Y74"/>
    <mergeCell ref="W66:X66"/>
    <mergeCell ref="T66:V66"/>
    <mergeCell ref="P73:Q73"/>
    <mergeCell ref="R73:S73"/>
    <mergeCell ref="T73:U73"/>
    <mergeCell ref="V73:W73"/>
    <mergeCell ref="X73:Y73"/>
    <mergeCell ref="B83:F85"/>
    <mergeCell ref="AC75:AE75"/>
    <mergeCell ref="B74:G74"/>
    <mergeCell ref="AI66:AJ66"/>
    <mergeCell ref="AK66:AL66"/>
    <mergeCell ref="AM66:AN66"/>
    <mergeCell ref="H74:I74"/>
    <mergeCell ref="J74:K74"/>
    <mergeCell ref="L74:M74"/>
    <mergeCell ref="N74:O74"/>
    <mergeCell ref="P75:Q75"/>
    <mergeCell ref="R75:S75"/>
    <mergeCell ref="T75:U75"/>
    <mergeCell ref="V75:W75"/>
    <mergeCell ref="X75:Y75"/>
    <mergeCell ref="A80:X80"/>
    <mergeCell ref="B75:G75"/>
    <mergeCell ref="G84:I85"/>
    <mergeCell ref="Y84:AA85"/>
    <mergeCell ref="S84:U85"/>
    <mergeCell ref="M84:O85"/>
    <mergeCell ref="I82:K82"/>
    <mergeCell ref="G83:L83"/>
    <mergeCell ref="M83:R83"/>
    <mergeCell ref="S83:X83"/>
    <mergeCell ref="P85:R85"/>
    <mergeCell ref="V85:X85"/>
    <mergeCell ref="AB85:AD85"/>
    <mergeCell ref="Y83:AD83"/>
    <mergeCell ref="J75:K75"/>
    <mergeCell ref="L75:M75"/>
    <mergeCell ref="B73:G73"/>
    <mergeCell ref="G88:I88"/>
    <mergeCell ref="Y87:AA87"/>
    <mergeCell ref="G87:I87"/>
    <mergeCell ref="J87:L87"/>
    <mergeCell ref="J84:L84"/>
    <mergeCell ref="P84:R84"/>
    <mergeCell ref="V84:X84"/>
    <mergeCell ref="AB86:AD86"/>
    <mergeCell ref="AE86:AG86"/>
    <mergeCell ref="G86:I86"/>
    <mergeCell ref="J86:L86"/>
    <mergeCell ref="M87:O87"/>
    <mergeCell ref="P87:R87"/>
    <mergeCell ref="S87:U87"/>
    <mergeCell ref="V87:X87"/>
    <mergeCell ref="M86:O86"/>
    <mergeCell ref="P86:R86"/>
    <mergeCell ref="S86:U86"/>
    <mergeCell ref="V86:X86"/>
    <mergeCell ref="AB87:AD87"/>
    <mergeCell ref="J85:L85"/>
    <mergeCell ref="AB84:AD84"/>
    <mergeCell ref="J96:L96"/>
    <mergeCell ref="M96:O96"/>
    <mergeCell ref="P96:R96"/>
    <mergeCell ref="S96:U96"/>
    <mergeCell ref="V96:X96"/>
    <mergeCell ref="Y96:AA96"/>
    <mergeCell ref="AB96:AD96"/>
    <mergeCell ref="G90:I90"/>
    <mergeCell ref="J92:L92"/>
    <mergeCell ref="M92:O92"/>
    <mergeCell ref="P92:R92"/>
    <mergeCell ref="S92:U92"/>
    <mergeCell ref="V92:X92"/>
    <mergeCell ref="Y92:AA92"/>
    <mergeCell ref="AB92:AD92"/>
    <mergeCell ref="AE92:AG92"/>
    <mergeCell ref="G93:I93"/>
    <mergeCell ref="J93:L93"/>
    <mergeCell ref="M93:O93"/>
    <mergeCell ref="P93:R93"/>
    <mergeCell ref="S93:U93"/>
    <mergeCell ref="V93:X93"/>
    <mergeCell ref="Y93:AA93"/>
    <mergeCell ref="G92:I92"/>
    <mergeCell ref="AB93:AD93"/>
    <mergeCell ref="AE93:AG93"/>
    <mergeCell ref="AB90:AD90"/>
    <mergeCell ref="AE90:AG90"/>
    <mergeCell ref="P105:R105"/>
    <mergeCell ref="Y105:AA105"/>
    <mergeCell ref="V105:X105"/>
    <mergeCell ref="G99:I99"/>
    <mergeCell ref="J99:L99"/>
    <mergeCell ref="G94:I94"/>
    <mergeCell ref="J94:L94"/>
    <mergeCell ref="M94:O94"/>
    <mergeCell ref="P94:R94"/>
    <mergeCell ref="S94:U94"/>
    <mergeCell ref="V94:X94"/>
    <mergeCell ref="Y94:AA94"/>
    <mergeCell ref="AB94:AD94"/>
    <mergeCell ref="AE94:AG94"/>
    <mergeCell ref="M99:O99"/>
    <mergeCell ref="P99:R99"/>
    <mergeCell ref="S99:U99"/>
    <mergeCell ref="V99:X99"/>
    <mergeCell ref="Y99:AA99"/>
    <mergeCell ref="S103:U103"/>
    <mergeCell ref="V103:X103"/>
    <mergeCell ref="Y103:AA103"/>
    <mergeCell ref="G95:I95"/>
    <mergeCell ref="J95:L95"/>
    <mergeCell ref="M95:O95"/>
    <mergeCell ref="P95:R95"/>
    <mergeCell ref="S95:U95"/>
    <mergeCell ref="V95:X95"/>
    <mergeCell ref="Y95:AA95"/>
    <mergeCell ref="AB95:AD95"/>
    <mergeCell ref="AE95:AG95"/>
    <mergeCell ref="G96:I96"/>
    <mergeCell ref="AA113:AB113"/>
    <mergeCell ref="AE113:AF113"/>
    <mergeCell ref="Y115:Z115"/>
    <mergeCell ref="AB104:AD104"/>
    <mergeCell ref="AE104:AG104"/>
    <mergeCell ref="AB103:AD103"/>
    <mergeCell ref="W112:AB112"/>
    <mergeCell ref="G104:I104"/>
    <mergeCell ref="J104:L104"/>
    <mergeCell ref="AB98:AD98"/>
    <mergeCell ref="AE98:AG98"/>
    <mergeCell ref="AB97:AD97"/>
    <mergeCell ref="AE97:AG97"/>
    <mergeCell ref="G98:I98"/>
    <mergeCell ref="J98:L98"/>
    <mergeCell ref="M98:O98"/>
    <mergeCell ref="P98:R98"/>
    <mergeCell ref="S98:U98"/>
    <mergeCell ref="V101:X101"/>
    <mergeCell ref="Y101:AA101"/>
    <mergeCell ref="AB99:AD99"/>
    <mergeCell ref="AE99:AG99"/>
    <mergeCell ref="G100:I100"/>
    <mergeCell ref="J100:L100"/>
    <mergeCell ref="M100:O100"/>
    <mergeCell ref="P100:R100"/>
    <mergeCell ref="S100:U100"/>
    <mergeCell ref="V100:X100"/>
    <mergeCell ref="G97:I97"/>
    <mergeCell ref="J97:L97"/>
    <mergeCell ref="M97:O97"/>
    <mergeCell ref="P97:R97"/>
    <mergeCell ref="Y102:AA102"/>
    <mergeCell ref="AB101:AD101"/>
    <mergeCell ref="AE101:AG101"/>
    <mergeCell ref="AB100:AD100"/>
    <mergeCell ref="AE100:AG100"/>
    <mergeCell ref="G101:I101"/>
    <mergeCell ref="J101:L101"/>
    <mergeCell ref="M101:O101"/>
    <mergeCell ref="P101:R101"/>
    <mergeCell ref="S101:U101"/>
    <mergeCell ref="G102:I102"/>
    <mergeCell ref="J102:L102"/>
    <mergeCell ref="M102:O102"/>
    <mergeCell ref="P102:R102"/>
    <mergeCell ref="S102:U102"/>
    <mergeCell ref="V102:X102"/>
    <mergeCell ref="Y104:AA104"/>
    <mergeCell ref="AB102:AD102"/>
    <mergeCell ref="AE102:AG102"/>
    <mergeCell ref="G103:I103"/>
    <mergeCell ref="J103:L103"/>
    <mergeCell ref="M103:O103"/>
    <mergeCell ref="P103:R103"/>
    <mergeCell ref="AC116:AD116"/>
    <mergeCell ref="AC117:AD117"/>
    <mergeCell ref="AC118:AD118"/>
    <mergeCell ref="M104:O104"/>
    <mergeCell ref="P104:R104"/>
    <mergeCell ref="S104:U104"/>
    <mergeCell ref="V104:X104"/>
    <mergeCell ref="AC112:AH112"/>
    <mergeCell ref="AG113:AH113"/>
    <mergeCell ref="J121:K121"/>
    <mergeCell ref="L121:M121"/>
    <mergeCell ref="B114:G114"/>
    <mergeCell ref="H114:J114"/>
    <mergeCell ref="Y114:Z114"/>
    <mergeCell ref="AA114:AB114"/>
    <mergeCell ref="AE114:AF114"/>
    <mergeCell ref="AG114:AH114"/>
    <mergeCell ref="B105:F105"/>
    <mergeCell ref="AA116:AB116"/>
    <mergeCell ref="AE116:AF116"/>
    <mergeCell ref="AG116:AH116"/>
    <mergeCell ref="N112:V112"/>
    <mergeCell ref="AC115:AD115"/>
    <mergeCell ref="AB105:AD105"/>
    <mergeCell ref="AE105:AG105"/>
    <mergeCell ref="G105:I105"/>
    <mergeCell ref="J105:L105"/>
    <mergeCell ref="M105:O105"/>
    <mergeCell ref="AC113:AD113"/>
    <mergeCell ref="AC114:AD114"/>
    <mergeCell ref="S105:U105"/>
    <mergeCell ref="B117:G117"/>
    <mergeCell ref="N117:P117"/>
    <mergeCell ref="Q117:S117"/>
    <mergeCell ref="K116:M116"/>
    <mergeCell ref="N116:P116"/>
    <mergeCell ref="Q116:S116"/>
    <mergeCell ref="W114:X114"/>
    <mergeCell ref="W115:X115"/>
    <mergeCell ref="B115:G115"/>
    <mergeCell ref="H115:J115"/>
    <mergeCell ref="K115:M115"/>
    <mergeCell ref="K112:M113"/>
    <mergeCell ref="N120:P121"/>
    <mergeCell ref="Q120:S121"/>
    <mergeCell ref="T118:V118"/>
    <mergeCell ref="H120:M120"/>
    <mergeCell ref="W116:X116"/>
    <mergeCell ref="W117:X117"/>
    <mergeCell ref="W118:X118"/>
    <mergeCell ref="N115:P115"/>
    <mergeCell ref="Q115:S115"/>
    <mergeCell ref="T115:V115"/>
    <mergeCell ref="H121:I121"/>
    <mergeCell ref="W113:X113"/>
    <mergeCell ref="H117:J117"/>
    <mergeCell ref="K117:M117"/>
    <mergeCell ref="B112:G113"/>
    <mergeCell ref="H112:J113"/>
    <mergeCell ref="AA115:AB115"/>
    <mergeCell ref="N113:P113"/>
    <mergeCell ref="Q113:S113"/>
    <mergeCell ref="T113:V113"/>
    <mergeCell ref="Y113:Z113"/>
    <mergeCell ref="L125:M125"/>
    <mergeCell ref="J125:K125"/>
    <mergeCell ref="Q124:S124"/>
    <mergeCell ref="B123:G123"/>
    <mergeCell ref="J122:K122"/>
    <mergeCell ref="Q125:S125"/>
    <mergeCell ref="AE133:AG133"/>
    <mergeCell ref="K114:M114"/>
    <mergeCell ref="N122:P122"/>
    <mergeCell ref="Q122:S122"/>
    <mergeCell ref="N114:P114"/>
    <mergeCell ref="Q114:S114"/>
    <mergeCell ref="T114:V114"/>
    <mergeCell ref="T116:V116"/>
    <mergeCell ref="Y116:Z116"/>
    <mergeCell ref="Q118:S118"/>
    <mergeCell ref="T117:V117"/>
    <mergeCell ref="J123:K123"/>
    <mergeCell ref="L123:M123"/>
    <mergeCell ref="AG117:AH117"/>
    <mergeCell ref="AE117:AF117"/>
    <mergeCell ref="AE118:AF118"/>
    <mergeCell ref="AG115:AH115"/>
    <mergeCell ref="AE115:AF115"/>
    <mergeCell ref="N123:P123"/>
    <mergeCell ref="Q123:S123"/>
    <mergeCell ref="L122:M122"/>
    <mergeCell ref="V138:X138"/>
    <mergeCell ref="Y138:AA138"/>
    <mergeCell ref="H123:I123"/>
    <mergeCell ref="H124:I124"/>
    <mergeCell ref="H125:I125"/>
    <mergeCell ref="N125:P125"/>
    <mergeCell ref="B120:G121"/>
    <mergeCell ref="B116:G116"/>
    <mergeCell ref="H116:J116"/>
    <mergeCell ref="H122:I122"/>
    <mergeCell ref="AB135:AD135"/>
    <mergeCell ref="AE135:AG135"/>
    <mergeCell ref="A130:AI130"/>
    <mergeCell ref="J132:K132"/>
    <mergeCell ref="AG118:AH118"/>
    <mergeCell ref="AA118:AB118"/>
    <mergeCell ref="J124:K124"/>
    <mergeCell ref="L124:M124"/>
    <mergeCell ref="N124:P124"/>
    <mergeCell ref="B133:F135"/>
    <mergeCell ref="G133:L133"/>
    <mergeCell ref="M133:R133"/>
    <mergeCell ref="G134:I135"/>
    <mergeCell ref="M134:O135"/>
    <mergeCell ref="S134:U135"/>
    <mergeCell ref="Y118:Z118"/>
    <mergeCell ref="Y133:AD133"/>
    <mergeCell ref="AB134:AD134"/>
    <mergeCell ref="AE134:AG134"/>
    <mergeCell ref="J135:L135"/>
    <mergeCell ref="P135:R135"/>
    <mergeCell ref="Y134:AA135"/>
    <mergeCell ref="AB136:AD136"/>
    <mergeCell ref="B136:F136"/>
    <mergeCell ref="V139:X139"/>
    <mergeCell ref="Y139:AA139"/>
    <mergeCell ref="V136:X136"/>
    <mergeCell ref="G136:I136"/>
    <mergeCell ref="AB139:AD139"/>
    <mergeCell ref="J126:K126"/>
    <mergeCell ref="L126:M126"/>
    <mergeCell ref="B118:G118"/>
    <mergeCell ref="H118:J118"/>
    <mergeCell ref="K118:M118"/>
    <mergeCell ref="N126:P126"/>
    <mergeCell ref="Q126:S126"/>
    <mergeCell ref="AE138:AG138"/>
    <mergeCell ref="B137:F137"/>
    <mergeCell ref="G137:I137"/>
    <mergeCell ref="J137:L137"/>
    <mergeCell ref="M137:O137"/>
    <mergeCell ref="P137:R137"/>
    <mergeCell ref="S137:U137"/>
    <mergeCell ref="V137:X137"/>
    <mergeCell ref="Y137:AA137"/>
    <mergeCell ref="AB137:AD137"/>
    <mergeCell ref="N118:P118"/>
    <mergeCell ref="AE137:AG137"/>
    <mergeCell ref="B138:F138"/>
    <mergeCell ref="G138:I138"/>
    <mergeCell ref="J138:L138"/>
    <mergeCell ref="M138:O138"/>
    <mergeCell ref="P138:R138"/>
    <mergeCell ref="S138:U138"/>
    <mergeCell ref="V135:X135"/>
    <mergeCell ref="J134:L134"/>
    <mergeCell ref="P134:R134"/>
    <mergeCell ref="V134:X134"/>
    <mergeCell ref="AB138:AD138"/>
    <mergeCell ref="B139:F139"/>
    <mergeCell ref="G139:I139"/>
    <mergeCell ref="J139:L139"/>
    <mergeCell ref="M139:O139"/>
    <mergeCell ref="P139:R139"/>
    <mergeCell ref="S139:U139"/>
    <mergeCell ref="J136:L136"/>
    <mergeCell ref="M136:O136"/>
    <mergeCell ref="P136:R136"/>
    <mergeCell ref="AE139:AG139"/>
    <mergeCell ref="P141:R141"/>
    <mergeCell ref="S141:U141"/>
    <mergeCell ref="V141:X141"/>
    <mergeCell ref="Y141:AA141"/>
    <mergeCell ref="AB141:AD141"/>
    <mergeCell ref="B140:F140"/>
    <mergeCell ref="G140:I140"/>
    <mergeCell ref="J140:L140"/>
    <mergeCell ref="M140:O140"/>
    <mergeCell ref="P140:R140"/>
    <mergeCell ref="S140:U140"/>
    <mergeCell ref="V140:X140"/>
    <mergeCell ref="Y140:AA140"/>
    <mergeCell ref="AB140:AD140"/>
    <mergeCell ref="AE140:AG140"/>
    <mergeCell ref="AE136:AG136"/>
    <mergeCell ref="Y136:AA136"/>
    <mergeCell ref="AB142:AD142"/>
    <mergeCell ref="B143:F143"/>
    <mergeCell ref="G143:I143"/>
    <mergeCell ref="J143:L143"/>
    <mergeCell ref="M143:O143"/>
    <mergeCell ref="P143:R143"/>
    <mergeCell ref="S143:U143"/>
    <mergeCell ref="V143:X143"/>
    <mergeCell ref="Y143:AA143"/>
    <mergeCell ref="AB143:AD143"/>
    <mergeCell ref="B142:F142"/>
    <mergeCell ref="G142:I142"/>
    <mergeCell ref="J142:L142"/>
    <mergeCell ref="M142:O142"/>
    <mergeCell ref="P142:R142"/>
    <mergeCell ref="S142:U142"/>
    <mergeCell ref="V142:X142"/>
    <mergeCell ref="Y142:AA142"/>
    <mergeCell ref="AF200:AG200"/>
    <mergeCell ref="AH201:AI201"/>
    <mergeCell ref="Z202:AA202"/>
    <mergeCell ref="B199:G199"/>
    <mergeCell ref="P199:Q199"/>
    <mergeCell ref="R199:S199"/>
    <mergeCell ref="V199:W199"/>
    <mergeCell ref="X199:Y199"/>
    <mergeCell ref="T199:U199"/>
    <mergeCell ref="AB199:AC199"/>
    <mergeCell ref="B198:G198"/>
    <mergeCell ref="X198:Y198"/>
    <mergeCell ref="Z192:AA192"/>
    <mergeCell ref="AB192:AC192"/>
    <mergeCell ref="L198:M198"/>
    <mergeCell ref="AF199:AG199"/>
    <mergeCell ref="Z196:AE196"/>
    <mergeCell ref="H193:J193"/>
    <mergeCell ref="K193:M193"/>
    <mergeCell ref="J198:K198"/>
    <mergeCell ref="J197:K197"/>
    <mergeCell ref="H196:M196"/>
    <mergeCell ref="N196:S196"/>
    <mergeCell ref="AD197:AE197"/>
    <mergeCell ref="T196:Y196"/>
    <mergeCell ref="B192:G192"/>
    <mergeCell ref="X197:Y197"/>
    <mergeCell ref="H199:I199"/>
    <mergeCell ref="H198:I198"/>
    <mergeCell ref="N199:O199"/>
    <mergeCell ref="L199:M199"/>
    <mergeCell ref="AD193:AE193"/>
    <mergeCell ref="N201:O201"/>
    <mergeCell ref="T201:U201"/>
    <mergeCell ref="L209:U209"/>
    <mergeCell ref="L211:O211"/>
    <mergeCell ref="S210:U210"/>
    <mergeCell ref="P210:R210"/>
    <mergeCell ref="B200:G200"/>
    <mergeCell ref="P200:Q200"/>
    <mergeCell ref="H200:I200"/>
    <mergeCell ref="H201:I201"/>
    <mergeCell ref="J200:K200"/>
    <mergeCell ref="J201:K201"/>
    <mergeCell ref="AH202:AI202"/>
    <mergeCell ref="AB202:AC202"/>
    <mergeCell ref="AD202:AE202"/>
    <mergeCell ref="AF201:AG201"/>
    <mergeCell ref="AF202:AG202"/>
    <mergeCell ref="AD201:AE201"/>
    <mergeCell ref="AB201:AC201"/>
    <mergeCell ref="R200:S200"/>
    <mergeCell ref="V200:W200"/>
    <mergeCell ref="X200:Y200"/>
    <mergeCell ref="T200:U200"/>
    <mergeCell ref="N200:O200"/>
    <mergeCell ref="L200:M200"/>
    <mergeCell ref="H202:I202"/>
    <mergeCell ref="J202:K202"/>
    <mergeCell ref="AB200:AC200"/>
    <mergeCell ref="AD200:AE200"/>
    <mergeCell ref="AH200:AI200"/>
    <mergeCell ref="L201:M201"/>
    <mergeCell ref="Z200:AA200"/>
    <mergeCell ref="L213:O213"/>
    <mergeCell ref="L212:O212"/>
    <mergeCell ref="Z201:AA201"/>
    <mergeCell ref="L202:M202"/>
    <mergeCell ref="L210:O210"/>
    <mergeCell ref="V215:Y215"/>
    <mergeCell ref="S215:U215"/>
    <mergeCell ref="P215:R215"/>
    <mergeCell ref="AF228:AG228"/>
    <mergeCell ref="AH226:AI226"/>
    <mergeCell ref="S213:U213"/>
    <mergeCell ref="P213:R213"/>
    <mergeCell ref="T228:U228"/>
    <mergeCell ref="V213:Y213"/>
    <mergeCell ref="B211:G211"/>
    <mergeCell ref="H211:K211"/>
    <mergeCell ref="H207:J207"/>
    <mergeCell ref="I208:J208"/>
    <mergeCell ref="B209:G210"/>
    <mergeCell ref="H209:K210"/>
    <mergeCell ref="B202:G202"/>
    <mergeCell ref="P202:Q202"/>
    <mergeCell ref="R202:S202"/>
    <mergeCell ref="V202:W202"/>
    <mergeCell ref="X202:Y202"/>
    <mergeCell ref="N202:O202"/>
    <mergeCell ref="T202:U202"/>
    <mergeCell ref="B201:G201"/>
    <mergeCell ref="P201:Q201"/>
    <mergeCell ref="R201:S201"/>
    <mergeCell ref="V201:W201"/>
    <mergeCell ref="X201:Y201"/>
    <mergeCell ref="B226:G226"/>
    <mergeCell ref="B228:G228"/>
    <mergeCell ref="AN227:AO227"/>
    <mergeCell ref="AN228:AO228"/>
    <mergeCell ref="AF224:AG224"/>
    <mergeCell ref="AL224:AM224"/>
    <mergeCell ref="B222:G224"/>
    <mergeCell ref="R224:S224"/>
    <mergeCell ref="T224:U224"/>
    <mergeCell ref="Z224:AA224"/>
    <mergeCell ref="B212:G212"/>
    <mergeCell ref="H212:K212"/>
    <mergeCell ref="H214:K214"/>
    <mergeCell ref="AL225:AM225"/>
    <mergeCell ref="AN225:AO225"/>
    <mergeCell ref="B214:G214"/>
    <mergeCell ref="B213:G213"/>
    <mergeCell ref="H213:K213"/>
    <mergeCell ref="AL222:AO223"/>
    <mergeCell ref="B225:G225"/>
    <mergeCell ref="L225:M225"/>
    <mergeCell ref="N225:O225"/>
    <mergeCell ref="P225:Q225"/>
    <mergeCell ref="AL227:AM227"/>
    <mergeCell ref="AN224:AO224"/>
    <mergeCell ref="AL226:AM226"/>
    <mergeCell ref="AN226:AO226"/>
    <mergeCell ref="N226:O226"/>
    <mergeCell ref="P226:Q226"/>
    <mergeCell ref="AB228:AC228"/>
    <mergeCell ref="V212:Y212"/>
    <mergeCell ref="AB224:AC224"/>
    <mergeCell ref="H228:I228"/>
    <mergeCell ref="J228:K228"/>
    <mergeCell ref="N224:O224"/>
    <mergeCell ref="P224:Q224"/>
    <mergeCell ref="R225:S225"/>
    <mergeCell ref="T225:U225"/>
    <mergeCell ref="H226:I226"/>
    <mergeCell ref="J226:K226"/>
    <mergeCell ref="L226:M226"/>
    <mergeCell ref="J224:K224"/>
    <mergeCell ref="L224:M224"/>
    <mergeCell ref="L228:M228"/>
    <mergeCell ref="N228:O228"/>
    <mergeCell ref="AB226:AC226"/>
    <mergeCell ref="R227:S227"/>
    <mergeCell ref="T227:U227"/>
    <mergeCell ref="AD227:AE227"/>
    <mergeCell ref="AD228:AE228"/>
    <mergeCell ref="P228:Q228"/>
    <mergeCell ref="R228:S228"/>
    <mergeCell ref="J225:K225"/>
    <mergeCell ref="X226:Y226"/>
    <mergeCell ref="H224:I224"/>
    <mergeCell ref="AF229:AG229"/>
    <mergeCell ref="AJ226:AK226"/>
    <mergeCell ref="AH227:AI227"/>
    <mergeCell ref="AH222:AK223"/>
    <mergeCell ref="AH224:AI224"/>
    <mergeCell ref="AJ224:AK224"/>
    <mergeCell ref="R226:S226"/>
    <mergeCell ref="T226:U226"/>
    <mergeCell ref="Z226:AA226"/>
    <mergeCell ref="Z225:AA225"/>
    <mergeCell ref="AB225:AC225"/>
    <mergeCell ref="V225:W225"/>
    <mergeCell ref="X225:Y225"/>
    <mergeCell ref="AH225:AI225"/>
    <mergeCell ref="Z227:AA227"/>
    <mergeCell ref="AB227:AC227"/>
    <mergeCell ref="Z228:AA228"/>
    <mergeCell ref="X227:Y227"/>
    <mergeCell ref="V226:W226"/>
    <mergeCell ref="AJ229:AK229"/>
    <mergeCell ref="AD229:AE229"/>
    <mergeCell ref="AH228:AI228"/>
    <mergeCell ref="AJ228:AK228"/>
    <mergeCell ref="AF227:AG227"/>
    <mergeCell ref="AF225:AG225"/>
    <mergeCell ref="AJ227:AK227"/>
    <mergeCell ref="AL228:AM228"/>
    <mergeCell ref="X224:Y224"/>
    <mergeCell ref="AJ225:AK225"/>
    <mergeCell ref="AD226:AE226"/>
    <mergeCell ref="AF226:AG226"/>
    <mergeCell ref="AD225:AE225"/>
    <mergeCell ref="AD222:AG223"/>
    <mergeCell ref="Z222:AC223"/>
    <mergeCell ref="AD251:AE251"/>
    <mergeCell ref="H246:AK246"/>
    <mergeCell ref="AF249:AG249"/>
    <mergeCell ref="R237:S237"/>
    <mergeCell ref="H247:M247"/>
    <mergeCell ref="N253:O253"/>
    <mergeCell ref="P253:Q253"/>
    <mergeCell ref="X252:Y252"/>
    <mergeCell ref="N247:S247"/>
    <mergeCell ref="AD249:AE249"/>
    <mergeCell ref="N235:O235"/>
    <mergeCell ref="P235:Q235"/>
    <mergeCell ref="R235:S235"/>
    <mergeCell ref="R233:S233"/>
    <mergeCell ref="H236:I236"/>
    <mergeCell ref="J236:K236"/>
    <mergeCell ref="V250:W250"/>
    <mergeCell ref="X250:Y250"/>
    <mergeCell ref="V253:W253"/>
    <mergeCell ref="N251:O251"/>
    <mergeCell ref="P251:Q251"/>
    <mergeCell ref="L234:M234"/>
    <mergeCell ref="N234:O234"/>
    <mergeCell ref="P234:Q234"/>
    <mergeCell ref="Z248:AA248"/>
    <mergeCell ref="Z253:AA253"/>
    <mergeCell ref="AB253:AC253"/>
    <mergeCell ref="AF251:AG251"/>
    <mergeCell ref="AH251:AI251"/>
    <mergeCell ref="AB252:AC252"/>
    <mergeCell ref="AD252:AE252"/>
    <mergeCell ref="AF252:AG252"/>
    <mergeCell ref="AH252:AI252"/>
    <mergeCell ref="B253:G253"/>
    <mergeCell ref="AH253:AI253"/>
    <mergeCell ref="H253:I253"/>
    <mergeCell ref="J253:K253"/>
    <mergeCell ref="L253:M253"/>
    <mergeCell ref="V249:W249"/>
    <mergeCell ref="X251:Y251"/>
    <mergeCell ref="L250:M250"/>
    <mergeCell ref="N250:O250"/>
    <mergeCell ref="P250:Q250"/>
    <mergeCell ref="R250:S250"/>
    <mergeCell ref="T250:U250"/>
    <mergeCell ref="H249:I249"/>
    <mergeCell ref="B252:G252"/>
    <mergeCell ref="H252:I252"/>
    <mergeCell ref="R253:S253"/>
    <mergeCell ref="T253:U253"/>
    <mergeCell ref="N252:O252"/>
    <mergeCell ref="AD250:AE250"/>
    <mergeCell ref="AF250:AG250"/>
    <mergeCell ref="AH250:AI250"/>
    <mergeCell ref="H251:I251"/>
    <mergeCell ref="L251:M251"/>
    <mergeCell ref="B229:G229"/>
    <mergeCell ref="H229:I229"/>
    <mergeCell ref="J229:K229"/>
    <mergeCell ref="L229:M229"/>
    <mergeCell ref="B236:G236"/>
    <mergeCell ref="B234:G234"/>
    <mergeCell ref="B235:G235"/>
    <mergeCell ref="R251:S251"/>
    <mergeCell ref="T251:U251"/>
    <mergeCell ref="V251:W251"/>
    <mergeCell ref="R249:S249"/>
    <mergeCell ref="T249:U249"/>
    <mergeCell ref="AH249:AI249"/>
    <mergeCell ref="N230:Q230"/>
    <mergeCell ref="AH229:AI229"/>
    <mergeCell ref="L236:M236"/>
    <mergeCell ref="N236:O236"/>
    <mergeCell ref="P236:Q236"/>
    <mergeCell ref="R236:S236"/>
    <mergeCell ref="R229:S229"/>
    <mergeCell ref="T229:U229"/>
    <mergeCell ref="V229:W229"/>
    <mergeCell ref="N229:O229"/>
    <mergeCell ref="P229:Q229"/>
    <mergeCell ref="L235:M235"/>
    <mergeCell ref="X229:Y229"/>
    <mergeCell ref="H235:I235"/>
    <mergeCell ref="J235:K235"/>
    <mergeCell ref="P232:Q232"/>
    <mergeCell ref="H234:I234"/>
    <mergeCell ref="J234:K234"/>
    <mergeCell ref="H231:M231"/>
    <mergeCell ref="H233:I233"/>
    <mergeCell ref="J233:K233"/>
    <mergeCell ref="L233:M233"/>
    <mergeCell ref="N233:O233"/>
    <mergeCell ref="P233:Q233"/>
    <mergeCell ref="AH248:AI248"/>
    <mergeCell ref="AJ248:AK248"/>
    <mergeCell ref="AJ251:AK251"/>
    <mergeCell ref="AJ252:AK252"/>
    <mergeCell ref="R252:S252"/>
    <mergeCell ref="T252:U252"/>
    <mergeCell ref="V252:W252"/>
    <mergeCell ref="J251:K251"/>
    <mergeCell ref="AH262:AI262"/>
    <mergeCell ref="AC262:AE262"/>
    <mergeCell ref="AC261:AE261"/>
    <mergeCell ref="V261:X261"/>
    <mergeCell ref="A257:N257"/>
    <mergeCell ref="B259:G261"/>
    <mergeCell ref="K262:L262"/>
    <mergeCell ref="X249:Y249"/>
    <mergeCell ref="B250:G250"/>
    <mergeCell ref="H250:I250"/>
    <mergeCell ref="J250:K250"/>
    <mergeCell ref="B246:G248"/>
    <mergeCell ref="Z247:AE247"/>
    <mergeCell ref="AF247:AK247"/>
    <mergeCell ref="H248:I248"/>
    <mergeCell ref="J248:K248"/>
    <mergeCell ref="L248:M248"/>
    <mergeCell ref="B249:G249"/>
    <mergeCell ref="AC260:AI260"/>
    <mergeCell ref="AJ250:AK250"/>
    <mergeCell ref="Z251:AA251"/>
    <mergeCell ref="B251:G251"/>
    <mergeCell ref="P249:Q249"/>
    <mergeCell ref="T263:U263"/>
    <mergeCell ref="T264:U264"/>
    <mergeCell ref="T265:U265"/>
    <mergeCell ref="H263:J263"/>
    <mergeCell ref="AA263:AB263"/>
    <mergeCell ref="AF263:AG263"/>
    <mergeCell ref="O264:Q264"/>
    <mergeCell ref="Y265:Z265"/>
    <mergeCell ref="Y264:Z264"/>
    <mergeCell ref="B263:G263"/>
    <mergeCell ref="M263:N263"/>
    <mergeCell ref="R263:S263"/>
    <mergeCell ref="K263:L263"/>
    <mergeCell ref="O263:Q263"/>
    <mergeCell ref="K265:L265"/>
    <mergeCell ref="K264:L264"/>
    <mergeCell ref="AC265:AE265"/>
    <mergeCell ref="H265:J265"/>
    <mergeCell ref="H264:J264"/>
    <mergeCell ref="AC263:AE263"/>
    <mergeCell ref="AC264:AE264"/>
    <mergeCell ref="B262:G262"/>
    <mergeCell ref="M262:N262"/>
    <mergeCell ref="R262:S262"/>
    <mergeCell ref="Z250:AA250"/>
    <mergeCell ref="V263:X263"/>
    <mergeCell ref="T261:U261"/>
    <mergeCell ref="H259:AI259"/>
    <mergeCell ref="H266:J266"/>
    <mergeCell ref="O266:Q266"/>
    <mergeCell ref="O265:Q265"/>
    <mergeCell ref="AA264:AB264"/>
    <mergeCell ref="AF264:AG264"/>
    <mergeCell ref="B265:G265"/>
    <mergeCell ref="M265:N265"/>
    <mergeCell ref="R265:S265"/>
    <mergeCell ref="AA265:AB265"/>
    <mergeCell ref="AF265:AG265"/>
    <mergeCell ref="B264:G264"/>
    <mergeCell ref="M264:N264"/>
    <mergeCell ref="R264:S264"/>
    <mergeCell ref="V264:X264"/>
    <mergeCell ref="B266:G266"/>
    <mergeCell ref="M266:N266"/>
    <mergeCell ref="R266:S266"/>
    <mergeCell ref="K266:L266"/>
    <mergeCell ref="T266:U266"/>
    <mergeCell ref="C275:N275"/>
    <mergeCell ref="O275:S275"/>
    <mergeCell ref="T275:X275"/>
    <mergeCell ref="Y275:AC275"/>
    <mergeCell ref="AD277:AH277"/>
    <mergeCell ref="AI277:AM277"/>
    <mergeCell ref="C276:L278"/>
    <mergeCell ref="M276:N276"/>
    <mergeCell ref="O276:S276"/>
    <mergeCell ref="T276:X276"/>
    <mergeCell ref="Y276:AC276"/>
    <mergeCell ref="AD276:AH276"/>
    <mergeCell ref="M278:N278"/>
    <mergeCell ref="O278:S278"/>
    <mergeCell ref="Y271:AM271"/>
    <mergeCell ref="G272:I272"/>
    <mergeCell ref="Y272:AM272"/>
    <mergeCell ref="C273:N273"/>
    <mergeCell ref="O273:S273"/>
    <mergeCell ref="T273:X273"/>
    <mergeCell ref="Y273:AC273"/>
    <mergeCell ref="AD273:AH273"/>
    <mergeCell ref="AI273:AM273"/>
    <mergeCell ref="AD275:AH275"/>
    <mergeCell ref="C274:N274"/>
    <mergeCell ref="O274:S274"/>
    <mergeCell ref="T274:X274"/>
    <mergeCell ref="Y274:AC274"/>
    <mergeCell ref="AD274:AH274"/>
    <mergeCell ref="F282:L284"/>
    <mergeCell ref="M282:N282"/>
    <mergeCell ref="O282:S282"/>
    <mergeCell ref="AI276:AM276"/>
    <mergeCell ref="M277:N277"/>
    <mergeCell ref="O277:S277"/>
    <mergeCell ref="T277:X277"/>
    <mergeCell ref="Y277:AC277"/>
    <mergeCell ref="AD278:AH278"/>
    <mergeCell ref="AI278:AM278"/>
    <mergeCell ref="C279:E299"/>
    <mergeCell ref="F279:L281"/>
    <mergeCell ref="M279:N279"/>
    <mergeCell ref="O279:S279"/>
    <mergeCell ref="AI279:AM279"/>
    <mergeCell ref="M280:N280"/>
    <mergeCell ref="O280:S280"/>
    <mergeCell ref="T280:X280"/>
    <mergeCell ref="Y280:AC280"/>
    <mergeCell ref="AD280:AH280"/>
    <mergeCell ref="AI280:AM280"/>
    <mergeCell ref="AI284:AM284"/>
    <mergeCell ref="M281:N281"/>
    <mergeCell ref="O281:S281"/>
    <mergeCell ref="T281:X281"/>
    <mergeCell ref="Y281:AC281"/>
    <mergeCell ref="AD281:AH281"/>
    <mergeCell ref="AI281:AM281"/>
    <mergeCell ref="AI282:AM282"/>
    <mergeCell ref="M283:N283"/>
    <mergeCell ref="M286:N286"/>
    <mergeCell ref="T279:X279"/>
    <mergeCell ref="O286:S286"/>
    <mergeCell ref="T286:X286"/>
    <mergeCell ref="AI286:AM286"/>
    <mergeCell ref="AI290:AM290"/>
    <mergeCell ref="AI285:AM285"/>
    <mergeCell ref="O283:S283"/>
    <mergeCell ref="T282:X282"/>
    <mergeCell ref="Y282:AC282"/>
    <mergeCell ref="AD282:AH282"/>
    <mergeCell ref="M284:N284"/>
    <mergeCell ref="O284:S284"/>
    <mergeCell ref="T284:X284"/>
    <mergeCell ref="Y284:AC284"/>
    <mergeCell ref="AD284:AH284"/>
    <mergeCell ref="T283:X283"/>
    <mergeCell ref="Y283:AC283"/>
    <mergeCell ref="M288:N288"/>
    <mergeCell ref="O288:S288"/>
    <mergeCell ref="T288:X288"/>
    <mergeCell ref="Y288:AC288"/>
    <mergeCell ref="AD288:AH288"/>
    <mergeCell ref="M289:N289"/>
    <mergeCell ref="O289:S289"/>
    <mergeCell ref="AD283:AH283"/>
    <mergeCell ref="AI283:AM283"/>
    <mergeCell ref="F285:L287"/>
    <mergeCell ref="M285:N285"/>
    <mergeCell ref="O285:S285"/>
    <mergeCell ref="T285:X285"/>
    <mergeCell ref="Y285:AC285"/>
    <mergeCell ref="AD285:AH285"/>
    <mergeCell ref="Y286:AC286"/>
    <mergeCell ref="AD286:AH286"/>
    <mergeCell ref="F291:L293"/>
    <mergeCell ref="M291:N291"/>
    <mergeCell ref="O291:S291"/>
    <mergeCell ref="T291:X291"/>
    <mergeCell ref="Y291:AC291"/>
    <mergeCell ref="AD291:AH291"/>
    <mergeCell ref="M293:N293"/>
    <mergeCell ref="O293:S293"/>
    <mergeCell ref="T293:X293"/>
    <mergeCell ref="Y293:AC293"/>
    <mergeCell ref="M287:N287"/>
    <mergeCell ref="O287:S287"/>
    <mergeCell ref="T287:X287"/>
    <mergeCell ref="Y287:AC287"/>
    <mergeCell ref="AD287:AH287"/>
    <mergeCell ref="F288:L290"/>
    <mergeCell ref="M290:N290"/>
    <mergeCell ref="O290:S290"/>
    <mergeCell ref="T290:X290"/>
    <mergeCell ref="Y290:AC290"/>
    <mergeCell ref="AD290:AH290"/>
    <mergeCell ref="T289:X289"/>
    <mergeCell ref="Y289:AC289"/>
    <mergeCell ref="AD289:AH289"/>
    <mergeCell ref="F297:L299"/>
    <mergeCell ref="M297:N297"/>
    <mergeCell ref="O297:S297"/>
    <mergeCell ref="T297:X297"/>
    <mergeCell ref="Y297:AC297"/>
    <mergeCell ref="AD297:AH297"/>
    <mergeCell ref="M295:N295"/>
    <mergeCell ref="AI291:AM291"/>
    <mergeCell ref="M292:N292"/>
    <mergeCell ref="O292:S292"/>
    <mergeCell ref="T292:X292"/>
    <mergeCell ref="Y292:AC292"/>
    <mergeCell ref="AD292:AH292"/>
    <mergeCell ref="AI292:AM292"/>
    <mergeCell ref="T296:X296"/>
    <mergeCell ref="Y296:AC296"/>
    <mergeCell ref="AD296:AH296"/>
    <mergeCell ref="AD293:AH293"/>
    <mergeCell ref="AI293:AM293"/>
    <mergeCell ref="F294:L296"/>
    <mergeCell ref="M294:N294"/>
    <mergeCell ref="O294:S294"/>
    <mergeCell ref="T294:X294"/>
    <mergeCell ref="Y294:AC294"/>
    <mergeCell ref="AD300:AH300"/>
    <mergeCell ref="AI300:AM300"/>
    <mergeCell ref="M301:N301"/>
    <mergeCell ref="O301:S301"/>
    <mergeCell ref="T301:X301"/>
    <mergeCell ref="AI304:AM304"/>
    <mergeCell ref="M298:N298"/>
    <mergeCell ref="O298:S298"/>
    <mergeCell ref="O295:S295"/>
    <mergeCell ref="T295:X295"/>
    <mergeCell ref="Y295:AC295"/>
    <mergeCell ref="AD295:AH295"/>
    <mergeCell ref="AI295:AM295"/>
    <mergeCell ref="M296:N296"/>
    <mergeCell ref="O296:S296"/>
    <mergeCell ref="Y299:AC299"/>
    <mergeCell ref="AD299:AH299"/>
    <mergeCell ref="AI299:AM299"/>
    <mergeCell ref="AI296:AM296"/>
    <mergeCell ref="Q318:S318"/>
    <mergeCell ref="T318:V318"/>
    <mergeCell ref="W318:Y318"/>
    <mergeCell ref="Z318:AB318"/>
    <mergeCell ref="AC318:AE318"/>
    <mergeCell ref="AF318:AH318"/>
    <mergeCell ref="AF320:AH320"/>
    <mergeCell ref="AI320:AK320"/>
    <mergeCell ref="AI322:AK322"/>
    <mergeCell ref="AF322:AH322"/>
    <mergeCell ref="F303:L305"/>
    <mergeCell ref="M303:N303"/>
    <mergeCell ref="T298:X298"/>
    <mergeCell ref="Y298:AC298"/>
    <mergeCell ref="AD298:AH298"/>
    <mergeCell ref="AI298:AM298"/>
    <mergeCell ref="M299:N299"/>
    <mergeCell ref="O299:S299"/>
    <mergeCell ref="T299:X299"/>
    <mergeCell ref="M305:N305"/>
    <mergeCell ref="O305:S305"/>
    <mergeCell ref="T305:X305"/>
    <mergeCell ref="Y305:AC305"/>
    <mergeCell ref="AD305:AH305"/>
    <mergeCell ref="AD302:AH302"/>
    <mergeCell ref="F300:L302"/>
    <mergeCell ref="M300:N300"/>
    <mergeCell ref="O300:S300"/>
    <mergeCell ref="T300:X300"/>
    <mergeCell ref="Y300:AC300"/>
    <mergeCell ref="M302:N302"/>
    <mergeCell ref="O302:S302"/>
    <mergeCell ref="AI313:AK313"/>
    <mergeCell ref="Z319:AB319"/>
    <mergeCell ref="AC319:AE319"/>
    <mergeCell ref="AF319:AH319"/>
    <mergeCell ref="AF321:AH321"/>
    <mergeCell ref="AI321:AK321"/>
    <mergeCell ref="M304:N304"/>
    <mergeCell ref="K316:M316"/>
    <mergeCell ref="N316:P316"/>
    <mergeCell ref="Q316:S316"/>
    <mergeCell ref="AI319:AK319"/>
    <mergeCell ref="T304:X304"/>
    <mergeCell ref="K323:M323"/>
    <mergeCell ref="N323:P323"/>
    <mergeCell ref="Q323:S323"/>
    <mergeCell ref="T323:V323"/>
    <mergeCell ref="W323:Y323"/>
    <mergeCell ref="Z323:AB323"/>
    <mergeCell ref="K322:M322"/>
    <mergeCell ref="AC323:AE323"/>
    <mergeCell ref="AF323:AH323"/>
    <mergeCell ref="AI323:AK323"/>
    <mergeCell ref="N322:P322"/>
    <mergeCell ref="Q322:S322"/>
    <mergeCell ref="T322:V322"/>
    <mergeCell ref="W322:Y322"/>
    <mergeCell ref="Z322:AB322"/>
    <mergeCell ref="W317:Y317"/>
    <mergeCell ref="Z317:AB317"/>
    <mergeCell ref="AC317:AE317"/>
    <mergeCell ref="AF315:AH315"/>
    <mergeCell ref="AI315:AK315"/>
    <mergeCell ref="D324:J324"/>
    <mergeCell ref="K324:M324"/>
    <mergeCell ref="N324:P324"/>
    <mergeCell ref="Q324:S324"/>
    <mergeCell ref="T324:V324"/>
    <mergeCell ref="W324:Y324"/>
    <mergeCell ref="Z324:AB324"/>
    <mergeCell ref="AC324:AE324"/>
    <mergeCell ref="AF324:AH324"/>
    <mergeCell ref="AI324:AK324"/>
    <mergeCell ref="AC322:AE322"/>
    <mergeCell ref="D322:J322"/>
    <mergeCell ref="D323:J323"/>
    <mergeCell ref="AC325:AE325"/>
    <mergeCell ref="W328:Y328"/>
    <mergeCell ref="Z326:AB326"/>
    <mergeCell ref="AC326:AE326"/>
    <mergeCell ref="AF326:AH326"/>
    <mergeCell ref="AI326:AK326"/>
    <mergeCell ref="D327:J327"/>
    <mergeCell ref="K327:M327"/>
    <mergeCell ref="N327:P327"/>
    <mergeCell ref="Q327:S327"/>
    <mergeCell ref="T327:V327"/>
    <mergeCell ref="Z325:AB325"/>
    <mergeCell ref="D325:J325"/>
    <mergeCell ref="K325:M325"/>
    <mergeCell ref="N325:P325"/>
    <mergeCell ref="Q325:S325"/>
    <mergeCell ref="T325:V325"/>
    <mergeCell ref="W325:Y325"/>
    <mergeCell ref="AF327:AH327"/>
    <mergeCell ref="AI327:AK327"/>
    <mergeCell ref="D328:J328"/>
    <mergeCell ref="K328:M328"/>
    <mergeCell ref="N328:P328"/>
    <mergeCell ref="Q328:S328"/>
    <mergeCell ref="T328:V328"/>
    <mergeCell ref="N326:P326"/>
    <mergeCell ref="Q326:S326"/>
    <mergeCell ref="T333:V333"/>
    <mergeCell ref="W330:Y330"/>
    <mergeCell ref="Z328:AB328"/>
    <mergeCell ref="AC328:AE328"/>
    <mergeCell ref="AF328:AH328"/>
    <mergeCell ref="AI328:AK328"/>
    <mergeCell ref="D329:J329"/>
    <mergeCell ref="K329:M329"/>
    <mergeCell ref="N329:P329"/>
    <mergeCell ref="Q329:S329"/>
    <mergeCell ref="T329:V329"/>
    <mergeCell ref="W327:Y327"/>
    <mergeCell ref="AF329:AH329"/>
    <mergeCell ref="AI329:AK329"/>
    <mergeCell ref="D330:J330"/>
    <mergeCell ref="K330:M330"/>
    <mergeCell ref="N330:P330"/>
    <mergeCell ref="Q330:S330"/>
    <mergeCell ref="T330:V330"/>
    <mergeCell ref="Z327:AB327"/>
    <mergeCell ref="AC327:AE327"/>
    <mergeCell ref="AC329:AE329"/>
    <mergeCell ref="W332:Y332"/>
    <mergeCell ref="Z330:AB330"/>
    <mergeCell ref="AC330:AE330"/>
    <mergeCell ref="AF330:AH330"/>
    <mergeCell ref="AI330:AK330"/>
    <mergeCell ref="D331:J331"/>
    <mergeCell ref="K331:M331"/>
    <mergeCell ref="N331:P331"/>
    <mergeCell ref="Q331:S331"/>
    <mergeCell ref="T331:V331"/>
    <mergeCell ref="W329:Y329"/>
    <mergeCell ref="AF335:AH335"/>
    <mergeCell ref="W333:Y333"/>
    <mergeCell ref="Z331:AB331"/>
    <mergeCell ref="AC331:AE331"/>
    <mergeCell ref="AF331:AH331"/>
    <mergeCell ref="AI331:AK331"/>
    <mergeCell ref="D332:J332"/>
    <mergeCell ref="K332:M332"/>
    <mergeCell ref="N332:P332"/>
    <mergeCell ref="Q332:S332"/>
    <mergeCell ref="T332:V332"/>
    <mergeCell ref="W334:Y334"/>
    <mergeCell ref="Z332:AB332"/>
    <mergeCell ref="AC332:AE332"/>
    <mergeCell ref="AF332:AH332"/>
    <mergeCell ref="AI332:AK332"/>
    <mergeCell ref="D333:J333"/>
    <mergeCell ref="K333:M333"/>
    <mergeCell ref="N333:P333"/>
    <mergeCell ref="Q333:S333"/>
    <mergeCell ref="K343:M343"/>
    <mergeCell ref="N343:P343"/>
    <mergeCell ref="Z336:AB336"/>
    <mergeCell ref="Z333:AB333"/>
    <mergeCell ref="AC333:AE333"/>
    <mergeCell ref="AF333:AH333"/>
    <mergeCell ref="AI333:AK333"/>
    <mergeCell ref="D334:J334"/>
    <mergeCell ref="K334:M334"/>
    <mergeCell ref="N334:P334"/>
    <mergeCell ref="Q334:S334"/>
    <mergeCell ref="T334:V334"/>
    <mergeCell ref="W337:Y337"/>
    <mergeCell ref="Z337:AB337"/>
    <mergeCell ref="AC337:AE337"/>
    <mergeCell ref="AF337:AH337"/>
    <mergeCell ref="AI337:AK337"/>
    <mergeCell ref="K338:M338"/>
    <mergeCell ref="N338:P338"/>
    <mergeCell ref="Q338:S338"/>
    <mergeCell ref="T338:V338"/>
    <mergeCell ref="Z334:AB334"/>
    <mergeCell ref="AC334:AE334"/>
    <mergeCell ref="AF334:AH334"/>
    <mergeCell ref="AI334:AK334"/>
    <mergeCell ref="D335:J335"/>
    <mergeCell ref="K335:M335"/>
    <mergeCell ref="N335:P335"/>
    <mergeCell ref="Q335:S335"/>
    <mergeCell ref="T335:V335"/>
    <mergeCell ref="W335:Y335"/>
    <mergeCell ref="Z335:AB335"/>
    <mergeCell ref="K365:M365"/>
    <mergeCell ref="N365:P365"/>
    <mergeCell ref="Q365:S365"/>
    <mergeCell ref="Q342:S342"/>
    <mergeCell ref="D360:J360"/>
    <mergeCell ref="K360:M360"/>
    <mergeCell ref="D341:J341"/>
    <mergeCell ref="N344:P344"/>
    <mergeCell ref="K341:M341"/>
    <mergeCell ref="AF364:AH364"/>
    <mergeCell ref="N341:P341"/>
    <mergeCell ref="Q341:S341"/>
    <mergeCell ref="T341:V341"/>
    <mergeCell ref="K342:M342"/>
    <mergeCell ref="N342:P342"/>
    <mergeCell ref="D339:J339"/>
    <mergeCell ref="K339:M339"/>
    <mergeCell ref="N339:P339"/>
    <mergeCell ref="Q339:S339"/>
    <mergeCell ref="T339:V339"/>
    <mergeCell ref="W339:Y339"/>
    <mergeCell ref="Z339:AB339"/>
    <mergeCell ref="AC339:AE339"/>
    <mergeCell ref="T342:V342"/>
    <mergeCell ref="W342:Y342"/>
    <mergeCell ref="Z342:AB342"/>
    <mergeCell ref="AC342:AE342"/>
    <mergeCell ref="K340:M340"/>
    <mergeCell ref="Q340:S340"/>
    <mergeCell ref="W340:Y340"/>
    <mergeCell ref="Z340:AB340"/>
    <mergeCell ref="AC340:AE340"/>
    <mergeCell ref="T367:V367"/>
    <mergeCell ref="W367:Y367"/>
    <mergeCell ref="Z367:AB367"/>
    <mergeCell ref="AF357:AH357"/>
    <mergeCell ref="AI357:AK357"/>
    <mergeCell ref="AI360:AK360"/>
    <mergeCell ref="Q361:S361"/>
    <mergeCell ref="T361:V361"/>
    <mergeCell ref="W361:Y361"/>
    <mergeCell ref="Z361:AB361"/>
    <mergeCell ref="AC361:AE361"/>
    <mergeCell ref="T355:V355"/>
    <mergeCell ref="N340:P340"/>
    <mergeCell ref="T343:V343"/>
    <mergeCell ref="N364:P364"/>
    <mergeCell ref="Q364:S364"/>
    <mergeCell ref="T364:V364"/>
    <mergeCell ref="W364:Y364"/>
    <mergeCell ref="Z364:AB364"/>
    <mergeCell ref="AF361:AH361"/>
    <mergeCell ref="Q357:S357"/>
    <mergeCell ref="AI363:AK363"/>
    <mergeCell ref="W357:Y357"/>
    <mergeCell ref="Z357:AB357"/>
    <mergeCell ref="AI364:AK364"/>
    <mergeCell ref="AC359:AE359"/>
    <mergeCell ref="AC341:AE341"/>
    <mergeCell ref="AF341:AH341"/>
    <mergeCell ref="AI341:AK341"/>
    <mergeCell ref="W343:Y343"/>
    <mergeCell ref="AF367:AH367"/>
    <mergeCell ref="Q343:S343"/>
    <mergeCell ref="K371:M371"/>
    <mergeCell ref="N371:P371"/>
    <mergeCell ref="Z365:AB365"/>
    <mergeCell ref="AC371:AE371"/>
    <mergeCell ref="AC357:AE357"/>
    <mergeCell ref="D358:J358"/>
    <mergeCell ref="K358:M358"/>
    <mergeCell ref="N358:P358"/>
    <mergeCell ref="Q358:S358"/>
    <mergeCell ref="T358:V358"/>
    <mergeCell ref="W358:Y358"/>
    <mergeCell ref="D361:J361"/>
    <mergeCell ref="K361:M361"/>
    <mergeCell ref="N361:P361"/>
    <mergeCell ref="AC367:AE367"/>
    <mergeCell ref="N360:P360"/>
    <mergeCell ref="D370:J370"/>
    <mergeCell ref="K370:M370"/>
    <mergeCell ref="N370:P370"/>
    <mergeCell ref="Q370:S370"/>
    <mergeCell ref="T370:V370"/>
    <mergeCell ref="W370:Y370"/>
    <mergeCell ref="Z370:AB370"/>
    <mergeCell ref="W360:Y360"/>
    <mergeCell ref="Z359:AB359"/>
    <mergeCell ref="K367:M367"/>
    <mergeCell ref="N367:P367"/>
    <mergeCell ref="Q367:S367"/>
    <mergeCell ref="T365:V365"/>
    <mergeCell ref="W365:Y365"/>
    <mergeCell ref="K364:M364"/>
    <mergeCell ref="D357:J357"/>
    <mergeCell ref="K357:M357"/>
    <mergeCell ref="N357:P357"/>
    <mergeCell ref="W372:Y372"/>
    <mergeCell ref="Z372:AB372"/>
    <mergeCell ref="AC372:AE372"/>
    <mergeCell ref="AF372:AH372"/>
    <mergeCell ref="AI372:AK372"/>
    <mergeCell ref="AF369:AH369"/>
    <mergeCell ref="AI369:AK369"/>
    <mergeCell ref="AF365:AH365"/>
    <mergeCell ref="AI365:AK365"/>
    <mergeCell ref="D366:J366"/>
    <mergeCell ref="K366:M366"/>
    <mergeCell ref="N366:P366"/>
    <mergeCell ref="Q366:S366"/>
    <mergeCell ref="T366:V366"/>
    <mergeCell ref="W366:Y366"/>
    <mergeCell ref="Z366:AB366"/>
    <mergeCell ref="AC365:AE365"/>
    <mergeCell ref="AC366:AE366"/>
    <mergeCell ref="AI367:AK367"/>
    <mergeCell ref="AI366:AK366"/>
    <mergeCell ref="D367:J367"/>
    <mergeCell ref="D368:J368"/>
    <mergeCell ref="K368:M368"/>
    <mergeCell ref="N368:P368"/>
    <mergeCell ref="Q368:S368"/>
    <mergeCell ref="T368:V368"/>
    <mergeCell ref="W368:Y368"/>
    <mergeCell ref="Z368:AB368"/>
    <mergeCell ref="AC368:AE368"/>
    <mergeCell ref="AF368:AH368"/>
    <mergeCell ref="D371:J371"/>
    <mergeCell ref="T378:V378"/>
    <mergeCell ref="W378:Y378"/>
    <mergeCell ref="AC373:AE373"/>
    <mergeCell ref="AF373:AH373"/>
    <mergeCell ref="AI373:AK373"/>
    <mergeCell ref="D374:J374"/>
    <mergeCell ref="K374:M374"/>
    <mergeCell ref="N374:P374"/>
    <mergeCell ref="Q374:S374"/>
    <mergeCell ref="T374:V374"/>
    <mergeCell ref="W374:Y374"/>
    <mergeCell ref="AF370:AH370"/>
    <mergeCell ref="AI370:AK370"/>
    <mergeCell ref="AI368:AK368"/>
    <mergeCell ref="D369:J369"/>
    <mergeCell ref="K369:M369"/>
    <mergeCell ref="N369:P369"/>
    <mergeCell ref="Q369:S369"/>
    <mergeCell ref="T369:V369"/>
    <mergeCell ref="W369:Y369"/>
    <mergeCell ref="Z369:AB369"/>
    <mergeCell ref="AC369:AE369"/>
    <mergeCell ref="Z374:AB374"/>
    <mergeCell ref="AC374:AE374"/>
    <mergeCell ref="AF374:AH374"/>
    <mergeCell ref="AI374:AK374"/>
    <mergeCell ref="AF371:AH371"/>
    <mergeCell ref="AI371:AK371"/>
    <mergeCell ref="K372:M372"/>
    <mergeCell ref="N372:P372"/>
    <mergeCell ref="Q372:S372"/>
    <mergeCell ref="T372:V372"/>
    <mergeCell ref="T375:V375"/>
    <mergeCell ref="W375:Y375"/>
    <mergeCell ref="Z375:AB375"/>
    <mergeCell ref="AC375:AE375"/>
    <mergeCell ref="AF375:AH375"/>
    <mergeCell ref="AI375:AK375"/>
    <mergeCell ref="D376:J376"/>
    <mergeCell ref="K376:M376"/>
    <mergeCell ref="N376:P376"/>
    <mergeCell ref="Q376:S376"/>
    <mergeCell ref="T376:V376"/>
    <mergeCell ref="W376:Y376"/>
    <mergeCell ref="Z376:AB376"/>
    <mergeCell ref="AC376:AE376"/>
    <mergeCell ref="AF376:AH376"/>
    <mergeCell ref="AI376:AK376"/>
    <mergeCell ref="AC377:AE377"/>
    <mergeCell ref="AF377:AH377"/>
    <mergeCell ref="AI377:AK377"/>
    <mergeCell ref="D375:J375"/>
    <mergeCell ref="K375:M375"/>
    <mergeCell ref="N375:P375"/>
    <mergeCell ref="Q375:S375"/>
    <mergeCell ref="E406:J406"/>
    <mergeCell ref="Q404:S404"/>
    <mergeCell ref="T404:V404"/>
    <mergeCell ref="W404:Y404"/>
    <mergeCell ref="Z396:AB396"/>
    <mergeCell ref="AC396:AE396"/>
    <mergeCell ref="Q401:S401"/>
    <mergeCell ref="T401:V401"/>
    <mergeCell ref="W401:Y401"/>
    <mergeCell ref="Z401:AB401"/>
    <mergeCell ref="AC399:AE399"/>
    <mergeCell ref="K400:M400"/>
    <mergeCell ref="N400:P400"/>
    <mergeCell ref="Q400:S400"/>
    <mergeCell ref="T400:V400"/>
    <mergeCell ref="W400:Y400"/>
    <mergeCell ref="Z400:AB400"/>
    <mergeCell ref="AC400:AE400"/>
    <mergeCell ref="K398:M398"/>
    <mergeCell ref="N398:P398"/>
    <mergeCell ref="Q398:S398"/>
    <mergeCell ref="T398:V398"/>
    <mergeCell ref="W398:Y398"/>
    <mergeCell ref="Z398:AB398"/>
    <mergeCell ref="K399:M399"/>
    <mergeCell ref="N399:P399"/>
    <mergeCell ref="Q399:S399"/>
    <mergeCell ref="T399:V399"/>
    <mergeCell ref="W399:Y399"/>
    <mergeCell ref="C402:J402"/>
    <mergeCell ref="K402:M402"/>
    <mergeCell ref="N402:P402"/>
    <mergeCell ref="Q402:S402"/>
    <mergeCell ref="T402:V402"/>
    <mergeCell ref="W402:Y402"/>
    <mergeCell ref="Z402:AB402"/>
    <mergeCell ref="K401:M401"/>
    <mergeCell ref="N401:P401"/>
    <mergeCell ref="AC402:AE402"/>
    <mergeCell ref="AF402:AH402"/>
    <mergeCell ref="AI402:AK402"/>
    <mergeCell ref="C399:J399"/>
    <mergeCell ref="C400:J400"/>
    <mergeCell ref="C401:J401"/>
    <mergeCell ref="AC401:AE401"/>
    <mergeCell ref="AF401:AH401"/>
    <mergeCell ref="AF400:AH400"/>
    <mergeCell ref="AI400:AK400"/>
    <mergeCell ref="AI401:AK401"/>
    <mergeCell ref="Z399:AB399"/>
    <mergeCell ref="C403:D407"/>
    <mergeCell ref="Z404:AB404"/>
    <mergeCell ref="AC404:AE404"/>
    <mergeCell ref="AC403:AE403"/>
    <mergeCell ref="K406:M406"/>
    <mergeCell ref="N406:P406"/>
    <mergeCell ref="Q406:S406"/>
    <mergeCell ref="T406:V406"/>
    <mergeCell ref="W406:Y406"/>
    <mergeCell ref="Z406:AB406"/>
    <mergeCell ref="E404:J404"/>
    <mergeCell ref="K404:M404"/>
    <mergeCell ref="N404:P404"/>
    <mergeCell ref="N405:P405"/>
    <mergeCell ref="Q405:S405"/>
    <mergeCell ref="T405:V405"/>
    <mergeCell ref="W405:Y405"/>
    <mergeCell ref="E403:J403"/>
    <mergeCell ref="E405:J405"/>
    <mergeCell ref="K405:M405"/>
    <mergeCell ref="K403:M403"/>
    <mergeCell ref="N403:P403"/>
    <mergeCell ref="Q403:S403"/>
    <mergeCell ref="T403:V403"/>
    <mergeCell ref="W403:Y403"/>
    <mergeCell ref="Z403:AB403"/>
    <mergeCell ref="Z405:AB405"/>
    <mergeCell ref="AC405:AE405"/>
    <mergeCell ref="E407:J407"/>
    <mergeCell ref="K407:M407"/>
    <mergeCell ref="N407:P407"/>
    <mergeCell ref="Q407:S407"/>
    <mergeCell ref="L432:N432"/>
    <mergeCell ref="O432:Q432"/>
    <mergeCell ref="R432:T432"/>
    <mergeCell ref="U432:W432"/>
    <mergeCell ref="C416:I416"/>
    <mergeCell ref="J416:M416"/>
    <mergeCell ref="N416:Q416"/>
    <mergeCell ref="R416:U416"/>
    <mergeCell ref="V416:Y416"/>
    <mergeCell ref="Z416:AC416"/>
    <mergeCell ref="C415:I415"/>
    <mergeCell ref="J415:M415"/>
    <mergeCell ref="N415:Q415"/>
    <mergeCell ref="R415:U415"/>
    <mergeCell ref="V415:Y415"/>
    <mergeCell ref="Z415:AC415"/>
    <mergeCell ref="C413:I414"/>
    <mergeCell ref="C417:I417"/>
    <mergeCell ref="J417:M417"/>
    <mergeCell ref="N417:Q417"/>
    <mergeCell ref="R417:U417"/>
    <mergeCell ref="V417:Y417"/>
    <mergeCell ref="J413:U413"/>
    <mergeCell ref="V413:AC413"/>
    <mergeCell ref="J414:M414"/>
    <mergeCell ref="N414:Q414"/>
    <mergeCell ref="R414:U414"/>
    <mergeCell ref="V414:Y414"/>
    <mergeCell ref="Z414:AC414"/>
    <mergeCell ref="R418:U418"/>
    <mergeCell ref="V418:Y418"/>
    <mergeCell ref="Z418:AC418"/>
    <mergeCell ref="C427:H431"/>
    <mergeCell ref="I427:K431"/>
    <mergeCell ref="L427:AO427"/>
    <mergeCell ref="L428:N431"/>
    <mergeCell ref="O428:AF428"/>
    <mergeCell ref="AG428:AI428"/>
    <mergeCell ref="AJ428:AL428"/>
    <mergeCell ref="AM428:AO428"/>
    <mergeCell ref="O429:Q431"/>
    <mergeCell ref="R429:T431"/>
    <mergeCell ref="U429:W431"/>
    <mergeCell ref="X429:Z431"/>
    <mergeCell ref="AA429:AC431"/>
    <mergeCell ref="C419:I419"/>
    <mergeCell ref="J419:M419"/>
    <mergeCell ref="N419:Q419"/>
    <mergeCell ref="A468:I468"/>
    <mergeCell ref="J468:V468"/>
    <mergeCell ref="W468:Z468"/>
    <mergeCell ref="AG434:AI434"/>
    <mergeCell ref="AJ434:AL434"/>
    <mergeCell ref="AM434:AO434"/>
    <mergeCell ref="AJ429:AL431"/>
    <mergeCell ref="AM429:AO431"/>
    <mergeCell ref="X433:Z433"/>
    <mergeCell ref="AA433:AC433"/>
    <mergeCell ref="AD433:AF433"/>
    <mergeCell ref="AG433:AI433"/>
    <mergeCell ref="AJ433:AL433"/>
    <mergeCell ref="AM433:AO433"/>
    <mergeCell ref="C433:H433"/>
    <mergeCell ref="I433:K433"/>
    <mergeCell ref="L433:N433"/>
    <mergeCell ref="O433:Q433"/>
    <mergeCell ref="R433:T433"/>
    <mergeCell ref="U433:W433"/>
    <mergeCell ref="X432:Z432"/>
    <mergeCell ref="AA432:AC432"/>
    <mergeCell ref="AD429:AF431"/>
    <mergeCell ref="C434:H434"/>
    <mergeCell ref="I434:K434"/>
    <mergeCell ref="L434:N434"/>
    <mergeCell ref="O434:Q434"/>
    <mergeCell ref="R434:T434"/>
    <mergeCell ref="U434:W434"/>
    <mergeCell ref="AD432:AF432"/>
    <mergeCell ref="AG432:AI432"/>
    <mergeCell ref="AJ432:AL432"/>
    <mergeCell ref="A466:I466"/>
    <mergeCell ref="J466:V466"/>
    <mergeCell ref="W466:Z466"/>
    <mergeCell ref="AA466:AG466"/>
    <mergeCell ref="AH466:AO466"/>
    <mergeCell ref="AD436:AF436"/>
    <mergeCell ref="AG436:AI436"/>
    <mergeCell ref="AJ436:AL436"/>
    <mergeCell ref="AM436:AO436"/>
    <mergeCell ref="AJ435:AL435"/>
    <mergeCell ref="AM435:AO435"/>
    <mergeCell ref="C436:H436"/>
    <mergeCell ref="C435:H435"/>
    <mergeCell ref="AM444:AO446"/>
    <mergeCell ref="I436:K436"/>
    <mergeCell ref="L436:N436"/>
    <mergeCell ref="O436:Q436"/>
    <mergeCell ref="C448:H448"/>
    <mergeCell ref="I448:K448"/>
    <mergeCell ref="L448:N448"/>
    <mergeCell ref="O448:Q448"/>
    <mergeCell ref="R448:T448"/>
    <mergeCell ref="I442:W442"/>
    <mergeCell ref="X442:AO442"/>
    <mergeCell ref="I443:W443"/>
    <mergeCell ref="X443:AO443"/>
    <mergeCell ref="C442:H446"/>
    <mergeCell ref="X450:Z450"/>
    <mergeCell ref="AA450:AC450"/>
    <mergeCell ref="AD450:AF450"/>
    <mergeCell ref="AG450:AI450"/>
    <mergeCell ref="AJ450:AL450"/>
    <mergeCell ref="A490:I490"/>
    <mergeCell ref="AA490:AG490"/>
    <mergeCell ref="A489:I489"/>
    <mergeCell ref="A481:I481"/>
    <mergeCell ref="W481:Z481"/>
    <mergeCell ref="AA481:AG481"/>
    <mergeCell ref="AH481:AO481"/>
    <mergeCell ref="W482:Z482"/>
    <mergeCell ref="AA482:AG482"/>
    <mergeCell ref="AA486:AG486"/>
    <mergeCell ref="AH486:AO486"/>
    <mergeCell ref="A487:I487"/>
    <mergeCell ref="W487:Z487"/>
    <mergeCell ref="AA487:AG487"/>
    <mergeCell ref="AH487:AO487"/>
    <mergeCell ref="AH482:AO482"/>
    <mergeCell ref="A484:I484"/>
    <mergeCell ref="W484:Z484"/>
    <mergeCell ref="AA484:AG484"/>
    <mergeCell ref="AH484:AO484"/>
    <mergeCell ref="AH490:AO490"/>
    <mergeCell ref="AA483:AG483"/>
    <mergeCell ref="W483:Z483"/>
    <mergeCell ref="A482:I482"/>
    <mergeCell ref="AH483:AO483"/>
    <mergeCell ref="A491:I491"/>
    <mergeCell ref="AA491:AG491"/>
    <mergeCell ref="A492:I492"/>
    <mergeCell ref="AA492:AG492"/>
    <mergeCell ref="AA489:AG489"/>
    <mergeCell ref="W496:Z496"/>
    <mergeCell ref="W497:Z497"/>
    <mergeCell ref="W498:Z498"/>
    <mergeCell ref="W490:Z490"/>
    <mergeCell ref="W491:Z491"/>
    <mergeCell ref="W489:Z489"/>
    <mergeCell ref="W499:Z499"/>
    <mergeCell ref="W500:Z500"/>
    <mergeCell ref="W501:Z501"/>
    <mergeCell ref="A495:I495"/>
    <mergeCell ref="AA495:AG495"/>
    <mergeCell ref="A496:I496"/>
    <mergeCell ref="AA496:AG496"/>
    <mergeCell ref="A493:I493"/>
    <mergeCell ref="AA493:AG493"/>
    <mergeCell ref="A494:I494"/>
    <mergeCell ref="AA494:AG494"/>
    <mergeCell ref="W494:Z494"/>
    <mergeCell ref="W495:Z495"/>
    <mergeCell ref="A499:I499"/>
    <mergeCell ref="AA499:AG499"/>
    <mergeCell ref="A500:I500"/>
    <mergeCell ref="AA500:AG500"/>
    <mergeCell ref="A497:I497"/>
    <mergeCell ref="AA497:AG497"/>
    <mergeCell ref="A498:I498"/>
    <mergeCell ref="AA498:AG498"/>
    <mergeCell ref="A501:I501"/>
    <mergeCell ref="AA501:AG501"/>
    <mergeCell ref="W493:Z493"/>
    <mergeCell ref="A502:I502"/>
    <mergeCell ref="AA502:AG502"/>
    <mergeCell ref="W502:Z502"/>
    <mergeCell ref="A504:I504"/>
    <mergeCell ref="AA504:AG504"/>
    <mergeCell ref="W503:Z503"/>
    <mergeCell ref="W504:Z504"/>
    <mergeCell ref="W507:Z507"/>
    <mergeCell ref="W508:Z508"/>
    <mergeCell ref="A509:I509"/>
    <mergeCell ref="AA509:AG509"/>
    <mergeCell ref="A510:I510"/>
    <mergeCell ref="AA510:AG510"/>
    <mergeCell ref="A507:I507"/>
    <mergeCell ref="AA507:AG507"/>
    <mergeCell ref="A508:I508"/>
    <mergeCell ref="AA508:AG508"/>
    <mergeCell ref="W509:Z509"/>
    <mergeCell ref="W510:Z510"/>
    <mergeCell ref="W524:Z524"/>
    <mergeCell ref="W525:Z525"/>
    <mergeCell ref="W526:Z526"/>
    <mergeCell ref="W527:Z527"/>
    <mergeCell ref="W528:Z528"/>
    <mergeCell ref="A525:I525"/>
    <mergeCell ref="A526:I526"/>
    <mergeCell ref="A523:I523"/>
    <mergeCell ref="A524:I524"/>
    <mergeCell ref="A521:I521"/>
    <mergeCell ref="A522:I522"/>
    <mergeCell ref="AA540:AG540"/>
    <mergeCell ref="A536:I536"/>
    <mergeCell ref="A537:I537"/>
    <mergeCell ref="A534:I534"/>
    <mergeCell ref="A535:I535"/>
    <mergeCell ref="A520:I520"/>
    <mergeCell ref="A540:I540"/>
    <mergeCell ref="A528:I528"/>
    <mergeCell ref="AH547:AO547"/>
    <mergeCell ref="AH546:AO546"/>
    <mergeCell ref="J557:V557"/>
    <mergeCell ref="J556:V556"/>
    <mergeCell ref="J555:V555"/>
    <mergeCell ref="J554:V554"/>
    <mergeCell ref="J550:V550"/>
    <mergeCell ref="J549:V549"/>
    <mergeCell ref="J548:V548"/>
    <mergeCell ref="J547:V547"/>
    <mergeCell ref="AA554:AG554"/>
    <mergeCell ref="AH555:AO555"/>
    <mergeCell ref="AH554:AO554"/>
    <mergeCell ref="AH550:AO550"/>
    <mergeCell ref="AH549:AO549"/>
    <mergeCell ref="AH548:AO548"/>
    <mergeCell ref="AA557:AG557"/>
    <mergeCell ref="AA547:AG547"/>
    <mergeCell ref="AA546:AG546"/>
    <mergeCell ref="AH556:AO556"/>
    <mergeCell ref="AA548:AG548"/>
    <mergeCell ref="AA556:AG556"/>
    <mergeCell ref="AA555:AG555"/>
    <mergeCell ref="AA550:AG550"/>
    <mergeCell ref="AA549:AG549"/>
    <mergeCell ref="A545:I545"/>
    <mergeCell ref="J545:V545"/>
    <mergeCell ref="W545:Z545"/>
    <mergeCell ref="J563:V563"/>
    <mergeCell ref="J562:V562"/>
    <mergeCell ref="J561:V561"/>
    <mergeCell ref="J560:V560"/>
    <mergeCell ref="J559:V559"/>
    <mergeCell ref="J558:V558"/>
    <mergeCell ref="W560:Z560"/>
    <mergeCell ref="A554:I554"/>
    <mergeCell ref="A555:I555"/>
    <mergeCell ref="A549:I549"/>
    <mergeCell ref="A550:I550"/>
    <mergeCell ref="A547:I547"/>
    <mergeCell ref="A548:I548"/>
    <mergeCell ref="A560:I560"/>
    <mergeCell ref="A561:I561"/>
    <mergeCell ref="A558:I558"/>
    <mergeCell ref="A559:I559"/>
    <mergeCell ref="A556:I556"/>
    <mergeCell ref="A557:I557"/>
    <mergeCell ref="J546:V546"/>
    <mergeCell ref="W557:Z557"/>
    <mergeCell ref="W554:Z554"/>
    <mergeCell ref="W550:Z550"/>
    <mergeCell ref="W549:Z549"/>
    <mergeCell ref="W548:Z548"/>
    <mergeCell ref="W547:Z547"/>
    <mergeCell ref="W546:Z546"/>
    <mergeCell ref="W556:Z556"/>
    <mergeCell ref="W555:Z555"/>
    <mergeCell ref="J588:V588"/>
    <mergeCell ref="A596:I596"/>
    <mergeCell ref="A597:I597"/>
    <mergeCell ref="A594:I594"/>
    <mergeCell ref="A595:I595"/>
    <mergeCell ref="A592:I592"/>
    <mergeCell ref="A593:I593"/>
    <mergeCell ref="A585:I585"/>
    <mergeCell ref="J591:V591"/>
    <mergeCell ref="J592:V592"/>
    <mergeCell ref="J584:V584"/>
    <mergeCell ref="J569:V569"/>
    <mergeCell ref="A574:I574"/>
    <mergeCell ref="A575:I575"/>
    <mergeCell ref="A572:I572"/>
    <mergeCell ref="J573:V573"/>
    <mergeCell ref="J572:V572"/>
    <mergeCell ref="A590:I590"/>
    <mergeCell ref="A591:I591"/>
    <mergeCell ref="J593:V593"/>
    <mergeCell ref="J597:V597"/>
    <mergeCell ref="J596:V596"/>
    <mergeCell ref="J595:V595"/>
    <mergeCell ref="J594:V594"/>
    <mergeCell ref="A588:I588"/>
    <mergeCell ref="A589:I589"/>
    <mergeCell ref="A586:I586"/>
    <mergeCell ref="A587:I587"/>
    <mergeCell ref="A584:I584"/>
    <mergeCell ref="A573:I573"/>
    <mergeCell ref="J654:V654"/>
    <mergeCell ref="W639:Z639"/>
    <mergeCell ref="A650:I650"/>
    <mergeCell ref="A646:I646"/>
    <mergeCell ref="A645:I645"/>
    <mergeCell ref="A617:I617"/>
    <mergeCell ref="A613:I613"/>
    <mergeCell ref="J619:V619"/>
    <mergeCell ref="A615:I615"/>
    <mergeCell ref="J616:V616"/>
    <mergeCell ref="J653:V653"/>
    <mergeCell ref="W648:Z648"/>
    <mergeCell ref="J635:V635"/>
    <mergeCell ref="J634:V634"/>
    <mergeCell ref="J615:V615"/>
    <mergeCell ref="A629:I629"/>
    <mergeCell ref="A619:I619"/>
    <mergeCell ref="A632:I632"/>
    <mergeCell ref="A630:I630"/>
    <mergeCell ref="A631:I631"/>
    <mergeCell ref="A633:I633"/>
    <mergeCell ref="A651:I651"/>
    <mergeCell ref="J649:V649"/>
    <mergeCell ref="A654:I654"/>
    <mergeCell ref="A653:I653"/>
    <mergeCell ref="A625:I625"/>
    <mergeCell ref="J625:V625"/>
    <mergeCell ref="J642:V642"/>
    <mergeCell ref="J641:V641"/>
    <mergeCell ref="J640:V640"/>
    <mergeCell ref="W642:Z642"/>
    <mergeCell ref="W636:Z636"/>
    <mergeCell ref="AG707:AJ707"/>
    <mergeCell ref="J708:P708"/>
    <mergeCell ref="Q708:T708"/>
    <mergeCell ref="U708:X708"/>
    <mergeCell ref="Y708:AB708"/>
    <mergeCell ref="AC708:AF708"/>
    <mergeCell ref="AG708:AJ708"/>
    <mergeCell ref="N712:P712"/>
    <mergeCell ref="Q712:T712"/>
    <mergeCell ref="U712:X712"/>
    <mergeCell ref="Q713:T713"/>
    <mergeCell ref="U713:X713"/>
    <mergeCell ref="Y713:AB713"/>
    <mergeCell ref="AC707:AF707"/>
    <mergeCell ref="J715:M716"/>
    <mergeCell ref="N715:P715"/>
    <mergeCell ref="J660:V660"/>
    <mergeCell ref="W660:Z660"/>
    <mergeCell ref="J675:V675"/>
    <mergeCell ref="J670:V670"/>
    <mergeCell ref="J666:V666"/>
    <mergeCell ref="AA666:AG666"/>
    <mergeCell ref="AH670:AO670"/>
    <mergeCell ref="AH669:AO669"/>
    <mergeCell ref="AA676:AG676"/>
    <mergeCell ref="AA675:AG675"/>
    <mergeCell ref="W669:Z669"/>
    <mergeCell ref="AH665:AO665"/>
    <mergeCell ref="AH671:AO671"/>
    <mergeCell ref="AH663:AO663"/>
    <mergeCell ref="J689:V689"/>
    <mergeCell ref="W690:Z690"/>
    <mergeCell ref="C717:I718"/>
    <mergeCell ref="Q717:T717"/>
    <mergeCell ref="U717:X717"/>
    <mergeCell ref="Y717:AB717"/>
    <mergeCell ref="AC717:AF717"/>
    <mergeCell ref="AG715:AJ715"/>
    <mergeCell ref="Q716:T716"/>
    <mergeCell ref="U716:X716"/>
    <mergeCell ref="Y716:AB716"/>
    <mergeCell ref="AC716:AF716"/>
    <mergeCell ref="AG717:AJ717"/>
    <mergeCell ref="Q718:T718"/>
    <mergeCell ref="U718:X718"/>
    <mergeCell ref="Y718:AB718"/>
    <mergeCell ref="AC718:AF718"/>
    <mergeCell ref="AG718:AJ718"/>
    <mergeCell ref="Q714:T714"/>
    <mergeCell ref="U714:X714"/>
    <mergeCell ref="Y714:AB714"/>
    <mergeCell ref="N716:P716"/>
    <mergeCell ref="C713:I716"/>
    <mergeCell ref="J713:P713"/>
    <mergeCell ref="AC713:AF713"/>
    <mergeCell ref="AG713:AJ713"/>
    <mergeCell ref="J714:P714"/>
    <mergeCell ref="AC714:AF714"/>
    <mergeCell ref="AG714:AJ714"/>
    <mergeCell ref="AG716:AJ716"/>
    <mergeCell ref="Q715:T715"/>
    <mergeCell ref="U715:X715"/>
    <mergeCell ref="Y715:AB715"/>
    <mergeCell ref="AC715:AF715"/>
    <mergeCell ref="J718:P718"/>
    <mergeCell ref="J717:P717"/>
    <mergeCell ref="Y719:AB719"/>
    <mergeCell ref="AC719:AF719"/>
    <mergeCell ref="Q721:T721"/>
    <mergeCell ref="U721:X721"/>
    <mergeCell ref="J720:P720"/>
    <mergeCell ref="J719:P719"/>
    <mergeCell ref="J723:P723"/>
    <mergeCell ref="J724:P724"/>
    <mergeCell ref="AG719:AJ719"/>
    <mergeCell ref="Q720:T720"/>
    <mergeCell ref="U720:X720"/>
    <mergeCell ref="Y720:AB720"/>
    <mergeCell ref="AC720:AF720"/>
    <mergeCell ref="AG720:AJ720"/>
    <mergeCell ref="Q719:T719"/>
    <mergeCell ref="U719:X719"/>
    <mergeCell ref="Y721:AB721"/>
    <mergeCell ref="AC721:AF721"/>
    <mergeCell ref="AG721:AJ721"/>
    <mergeCell ref="Q722:T722"/>
    <mergeCell ref="U722:X722"/>
    <mergeCell ref="Y722:AB722"/>
    <mergeCell ref="AC722:AF722"/>
    <mergeCell ref="AG722:AJ722"/>
    <mergeCell ref="AG723:AJ723"/>
    <mergeCell ref="Q724:T724"/>
    <mergeCell ref="U724:X724"/>
    <mergeCell ref="Y724:AB724"/>
    <mergeCell ref="AC724:AF724"/>
    <mergeCell ref="AG724:AJ724"/>
    <mergeCell ref="Q723:T723"/>
    <mergeCell ref="U723:X723"/>
    <mergeCell ref="Y723:AB723"/>
    <mergeCell ref="AC723:AF723"/>
    <mergeCell ref="Y725:AB725"/>
    <mergeCell ref="AC725:AF725"/>
    <mergeCell ref="AG725:AJ725"/>
    <mergeCell ref="Q726:T726"/>
    <mergeCell ref="U726:X726"/>
    <mergeCell ref="Y726:AB726"/>
    <mergeCell ref="AC726:AF726"/>
    <mergeCell ref="AG726:AJ726"/>
    <mergeCell ref="Q725:T725"/>
    <mergeCell ref="U725:X725"/>
    <mergeCell ref="AG727:AJ727"/>
    <mergeCell ref="Q728:T728"/>
    <mergeCell ref="U728:X728"/>
    <mergeCell ref="Y728:AB728"/>
    <mergeCell ref="AC728:AF728"/>
    <mergeCell ref="AG728:AJ728"/>
    <mergeCell ref="Q727:T727"/>
    <mergeCell ref="U727:X727"/>
    <mergeCell ref="Y727:AB727"/>
    <mergeCell ref="AC727:AF727"/>
    <mergeCell ref="Q729:T729"/>
    <mergeCell ref="U729:X729"/>
    <mergeCell ref="Y729:AB729"/>
    <mergeCell ref="AC729:AF729"/>
    <mergeCell ref="J736:P736"/>
    <mergeCell ref="J735:P735"/>
    <mergeCell ref="AC735:AF735"/>
    <mergeCell ref="Q733:T733"/>
    <mergeCell ref="U733:X733"/>
    <mergeCell ref="Y733:AB733"/>
    <mergeCell ref="AC734:AF734"/>
    <mergeCell ref="AG734:AJ734"/>
    <mergeCell ref="AG735:AJ735"/>
    <mergeCell ref="Q736:T736"/>
    <mergeCell ref="AG729:AJ729"/>
    <mergeCell ref="Q730:T730"/>
    <mergeCell ref="U730:X730"/>
    <mergeCell ref="Y730:AB730"/>
    <mergeCell ref="AC730:AF730"/>
    <mergeCell ref="AG730:AJ730"/>
    <mergeCell ref="N729:P729"/>
    <mergeCell ref="N730:P730"/>
    <mergeCell ref="J729:M730"/>
    <mergeCell ref="N732:P732"/>
    <mergeCell ref="J733:M734"/>
    <mergeCell ref="N733:P733"/>
    <mergeCell ref="N734:P734"/>
    <mergeCell ref="Y738:AB738"/>
    <mergeCell ref="AC738:AF738"/>
    <mergeCell ref="AG738:AJ738"/>
    <mergeCell ref="Q731:T731"/>
    <mergeCell ref="U731:X731"/>
    <mergeCell ref="Y731:AB731"/>
    <mergeCell ref="AC731:AF731"/>
    <mergeCell ref="AC737:AF737"/>
    <mergeCell ref="AG737:AJ737"/>
    <mergeCell ref="AG733:AJ733"/>
    <mergeCell ref="Q734:T734"/>
    <mergeCell ref="U734:X734"/>
    <mergeCell ref="Y734:AB734"/>
    <mergeCell ref="Q735:T735"/>
    <mergeCell ref="U735:X735"/>
    <mergeCell ref="Y735:AB735"/>
    <mergeCell ref="Y737:AB737"/>
    <mergeCell ref="AC733:AF733"/>
    <mergeCell ref="AG731:AJ731"/>
    <mergeCell ref="Y732:AB732"/>
    <mergeCell ref="AC732:AF732"/>
    <mergeCell ref="AG732:AJ732"/>
    <mergeCell ref="AG736:AJ736"/>
    <mergeCell ref="Q732:T732"/>
    <mergeCell ref="U732:X732"/>
    <mergeCell ref="AC736:AF736"/>
    <mergeCell ref="U737:X737"/>
    <mergeCell ref="Q740:T740"/>
    <mergeCell ref="U740:X740"/>
    <mergeCell ref="AG743:AJ743"/>
    <mergeCell ref="Q744:T744"/>
    <mergeCell ref="AG744:AJ744"/>
    <mergeCell ref="Q743:T743"/>
    <mergeCell ref="AC741:AF741"/>
    <mergeCell ref="AG740:AJ740"/>
    <mergeCell ref="AG741:AJ741"/>
    <mergeCell ref="Q742:T742"/>
    <mergeCell ref="U742:X742"/>
    <mergeCell ref="Y742:AB742"/>
    <mergeCell ref="AC742:AF742"/>
    <mergeCell ref="AG742:AJ742"/>
    <mergeCell ref="Q741:T741"/>
    <mergeCell ref="U741:X741"/>
    <mergeCell ref="Y741:AB741"/>
    <mergeCell ref="AC740:AF740"/>
    <mergeCell ref="U743:X743"/>
    <mergeCell ref="Y743:AB743"/>
    <mergeCell ref="AC743:AF743"/>
    <mergeCell ref="U744:X744"/>
    <mergeCell ref="C753:I754"/>
    <mergeCell ref="AG747:AJ747"/>
    <mergeCell ref="AG749:AJ749"/>
    <mergeCell ref="U750:X750"/>
    <mergeCell ref="Y750:AB750"/>
    <mergeCell ref="AC750:AF750"/>
    <mergeCell ref="AG750:AJ750"/>
    <mergeCell ref="Q749:T749"/>
    <mergeCell ref="U749:X749"/>
    <mergeCell ref="Y749:AB749"/>
    <mergeCell ref="Q752:T752"/>
    <mergeCell ref="U752:X752"/>
    <mergeCell ref="Y752:AB752"/>
    <mergeCell ref="AG753:AJ753"/>
    <mergeCell ref="Q754:T754"/>
    <mergeCell ref="U754:X754"/>
    <mergeCell ref="Y754:AB754"/>
    <mergeCell ref="AC754:AF754"/>
    <mergeCell ref="AG754:AJ754"/>
    <mergeCell ref="Q753:T753"/>
    <mergeCell ref="U753:X753"/>
    <mergeCell ref="Y753:AB753"/>
    <mergeCell ref="AC753:AF753"/>
    <mergeCell ref="Q748:T748"/>
    <mergeCell ref="AG752:AJ752"/>
    <mergeCell ref="J754:P754"/>
    <mergeCell ref="J753:P753"/>
    <mergeCell ref="AC749:AF749"/>
    <mergeCell ref="AG748:AJ748"/>
    <mergeCell ref="Q747:T747"/>
    <mergeCell ref="U747:X747"/>
    <mergeCell ref="Y747:AB747"/>
    <mergeCell ref="S775:W775"/>
    <mergeCell ref="X775:AB775"/>
    <mergeCell ref="AC775:AG775"/>
    <mergeCell ref="G774:I775"/>
    <mergeCell ref="J774:M774"/>
    <mergeCell ref="N774:R774"/>
    <mergeCell ref="S774:W774"/>
    <mergeCell ref="Q755:T755"/>
    <mergeCell ref="U755:X755"/>
    <mergeCell ref="Y755:AB755"/>
    <mergeCell ref="AC755:AF755"/>
    <mergeCell ref="X767:AB767"/>
    <mergeCell ref="AC767:AG767"/>
    <mergeCell ref="G768:I769"/>
    <mergeCell ref="J768:M768"/>
    <mergeCell ref="N768:R768"/>
    <mergeCell ref="S768:W768"/>
    <mergeCell ref="X768:AB768"/>
    <mergeCell ref="J773:M773"/>
    <mergeCell ref="N773:R773"/>
    <mergeCell ref="S773:W773"/>
    <mergeCell ref="X773:AB773"/>
    <mergeCell ref="AC773:AG773"/>
    <mergeCell ref="C755:I756"/>
    <mergeCell ref="C766:F771"/>
    <mergeCell ref="G766:I767"/>
    <mergeCell ref="J755:P755"/>
    <mergeCell ref="AG755:AJ755"/>
    <mergeCell ref="AC766:AG766"/>
    <mergeCell ref="AH766:AL766"/>
    <mergeCell ref="J767:M767"/>
    <mergeCell ref="S765:W765"/>
    <mergeCell ref="AH777:AL777"/>
    <mergeCell ref="AG757:AJ757"/>
    <mergeCell ref="Q758:T758"/>
    <mergeCell ref="U758:X758"/>
    <mergeCell ref="Y758:AB758"/>
    <mergeCell ref="AC758:AF758"/>
    <mergeCell ref="AG758:AJ758"/>
    <mergeCell ref="Q757:T757"/>
    <mergeCell ref="U757:X757"/>
    <mergeCell ref="AC776:AG776"/>
    <mergeCell ref="Y756:AB756"/>
    <mergeCell ref="AC756:AF756"/>
    <mergeCell ref="AG756:AJ756"/>
    <mergeCell ref="N777:R777"/>
    <mergeCell ref="S777:W777"/>
    <mergeCell ref="X777:AB777"/>
    <mergeCell ref="AC777:AG777"/>
    <mergeCell ref="J756:P756"/>
    <mergeCell ref="AC768:AG768"/>
    <mergeCell ref="AH768:AL768"/>
    <mergeCell ref="J769:M769"/>
    <mergeCell ref="N769:R769"/>
    <mergeCell ref="S769:W769"/>
    <mergeCell ref="X769:AB769"/>
    <mergeCell ref="AC769:AG769"/>
    <mergeCell ref="N767:R767"/>
    <mergeCell ref="S767:W767"/>
    <mergeCell ref="J758:P758"/>
    <mergeCell ref="AH776:AL776"/>
    <mergeCell ref="AH773:AL773"/>
    <mergeCell ref="AH775:AL775"/>
    <mergeCell ref="AC757:AF757"/>
    <mergeCell ref="AC781:AG781"/>
    <mergeCell ref="AH781:AL781"/>
    <mergeCell ref="N780:R780"/>
    <mergeCell ref="S780:W780"/>
    <mergeCell ref="AC780:AG780"/>
    <mergeCell ref="X778:AB778"/>
    <mergeCell ref="AC784:AG784"/>
    <mergeCell ref="J783:M783"/>
    <mergeCell ref="N783:R783"/>
    <mergeCell ref="S783:W783"/>
    <mergeCell ref="X783:AB783"/>
    <mergeCell ref="AH783:AL783"/>
    <mergeCell ref="S784:W784"/>
    <mergeCell ref="AH784:AL784"/>
    <mergeCell ref="AC783:AG783"/>
    <mergeCell ref="AC782:AG782"/>
    <mergeCell ref="AH782:AL782"/>
    <mergeCell ref="S778:W778"/>
    <mergeCell ref="AH780:AL780"/>
    <mergeCell ref="AH778:AL778"/>
    <mergeCell ref="J779:M779"/>
    <mergeCell ref="N779:R779"/>
    <mergeCell ref="S779:W779"/>
    <mergeCell ref="X779:AB779"/>
    <mergeCell ref="AC779:AG779"/>
    <mergeCell ref="AH779:AL779"/>
    <mergeCell ref="J778:M778"/>
    <mergeCell ref="N778:R778"/>
    <mergeCell ref="J782:M782"/>
    <mergeCell ref="N782:R782"/>
    <mergeCell ref="J780:M780"/>
    <mergeCell ref="X780:AB780"/>
    <mergeCell ref="AC788:AG788"/>
    <mergeCell ref="AH788:AL788"/>
    <mergeCell ref="J789:M789"/>
    <mergeCell ref="N789:R789"/>
    <mergeCell ref="S789:W789"/>
    <mergeCell ref="X789:AB789"/>
    <mergeCell ref="AC789:AG789"/>
    <mergeCell ref="AH792:AL792"/>
    <mergeCell ref="J788:M788"/>
    <mergeCell ref="N788:R788"/>
    <mergeCell ref="S788:W788"/>
    <mergeCell ref="X788:AB788"/>
    <mergeCell ref="J785:M785"/>
    <mergeCell ref="N785:R785"/>
    <mergeCell ref="S785:W785"/>
    <mergeCell ref="X785:AB785"/>
    <mergeCell ref="AC785:AG785"/>
    <mergeCell ref="AH785:AL785"/>
    <mergeCell ref="AH787:AL787"/>
    <mergeCell ref="J787:M787"/>
    <mergeCell ref="N787:R787"/>
    <mergeCell ref="S787:W787"/>
    <mergeCell ref="X787:AB787"/>
    <mergeCell ref="AC787:AG787"/>
    <mergeCell ref="AH786:AL786"/>
    <mergeCell ref="J793:M793"/>
    <mergeCell ref="N793:R793"/>
    <mergeCell ref="S793:W793"/>
    <mergeCell ref="X793:AB793"/>
    <mergeCell ref="AC793:AG793"/>
    <mergeCell ref="AH793:AL793"/>
    <mergeCell ref="J792:M792"/>
    <mergeCell ref="N792:R792"/>
    <mergeCell ref="S792:W792"/>
    <mergeCell ref="X791:AB791"/>
    <mergeCell ref="AC791:AG791"/>
    <mergeCell ref="N791:R791"/>
    <mergeCell ref="S791:W791"/>
    <mergeCell ref="X790:AB790"/>
    <mergeCell ref="AC790:AG790"/>
    <mergeCell ref="AH790:AL790"/>
    <mergeCell ref="AH789:AL789"/>
    <mergeCell ref="J790:M790"/>
    <mergeCell ref="N790:R790"/>
    <mergeCell ref="AH791:AL791"/>
    <mergeCell ref="AC792:AG792"/>
    <mergeCell ref="S790:W790"/>
    <mergeCell ref="X794:AB794"/>
    <mergeCell ref="AC794:AG794"/>
    <mergeCell ref="W803:Y803"/>
    <mergeCell ref="Z803:AA803"/>
    <mergeCell ref="AB803:AD803"/>
    <mergeCell ref="AE803:AF803"/>
    <mergeCell ref="AG803:AI803"/>
    <mergeCell ref="AJ803:AK803"/>
    <mergeCell ref="C815:I815"/>
    <mergeCell ref="C814:I814"/>
    <mergeCell ref="C813:I813"/>
    <mergeCell ref="C803:I803"/>
    <mergeCell ref="AL802:AN802"/>
    <mergeCell ref="J803:L803"/>
    <mergeCell ref="M803:O803"/>
    <mergeCell ref="P803:Q803"/>
    <mergeCell ref="R803:T803"/>
    <mergeCell ref="U803:V803"/>
    <mergeCell ref="Y814:Z814"/>
    <mergeCell ref="AA814:AC814"/>
    <mergeCell ref="J815:K815"/>
    <mergeCell ref="L815:N815"/>
    <mergeCell ref="O815:P815"/>
    <mergeCell ref="Q815:S815"/>
    <mergeCell ref="T815:U815"/>
    <mergeCell ref="V815:X815"/>
    <mergeCell ref="Y815:Z815"/>
    <mergeCell ref="AA815:AC815"/>
    <mergeCell ref="AG805:AI805"/>
    <mergeCell ref="P802:Q802"/>
    <mergeCell ref="R802:T802"/>
    <mergeCell ref="U802:V802"/>
    <mergeCell ref="W916:Y916"/>
    <mergeCell ref="Z916:AB916"/>
    <mergeCell ref="K893:M893"/>
    <mergeCell ref="N893:P893"/>
    <mergeCell ref="Q893:S893"/>
    <mergeCell ref="C824:I824"/>
    <mergeCell ref="J814:K814"/>
    <mergeCell ref="L814:N814"/>
    <mergeCell ref="O814:P814"/>
    <mergeCell ref="Q814:S814"/>
    <mergeCell ref="T814:U814"/>
    <mergeCell ref="V814:X814"/>
    <mergeCell ref="A832:T832"/>
    <mergeCell ref="M835:N835"/>
    <mergeCell ref="O835:P835"/>
    <mergeCell ref="Q835:R835"/>
    <mergeCell ref="S835:T835"/>
    <mergeCell ref="C828:I828"/>
    <mergeCell ref="J828:M828"/>
    <mergeCell ref="N828:Q828"/>
    <mergeCell ref="C826:I826"/>
    <mergeCell ref="C825:I825"/>
    <mergeCell ref="J825:M825"/>
    <mergeCell ref="N826:Q826"/>
    <mergeCell ref="C827:I827"/>
    <mergeCell ref="J827:M827"/>
    <mergeCell ref="N827:Q827"/>
    <mergeCell ref="A819:AA819"/>
    <mergeCell ref="J861:K861"/>
    <mergeCell ref="L861:N861"/>
    <mergeCell ref="C837:I837"/>
    <mergeCell ref="C838:I838"/>
    <mergeCell ref="AF917:AH917"/>
    <mergeCell ref="T918:V918"/>
    <mergeCell ref="W918:Y918"/>
    <mergeCell ref="AC918:AE918"/>
    <mergeCell ref="AC917:AE917"/>
    <mergeCell ref="N917:P917"/>
    <mergeCell ref="Q917:S917"/>
    <mergeCell ref="T917:V917"/>
    <mergeCell ref="W917:Y917"/>
    <mergeCell ref="AC904:AE904"/>
    <mergeCell ref="Z903:AB903"/>
    <mergeCell ref="AC903:AE903"/>
    <mergeCell ref="N904:P904"/>
    <mergeCell ref="AF912:AH912"/>
    <mergeCell ref="T904:V904"/>
    <mergeCell ref="Z918:AB918"/>
    <mergeCell ref="Q904:S904"/>
    <mergeCell ref="AF904:AH904"/>
    <mergeCell ref="AF911:AH911"/>
    <mergeCell ref="AC905:AE905"/>
    <mergeCell ref="AF905:AH905"/>
    <mergeCell ref="AF903:AH903"/>
    <mergeCell ref="AC908:AE908"/>
    <mergeCell ref="AF908:AH908"/>
    <mergeCell ref="Z912:AB912"/>
    <mergeCell ref="N912:P912"/>
    <mergeCell ref="Q912:S912"/>
    <mergeCell ref="W908:Y908"/>
    <mergeCell ref="Z908:AB908"/>
    <mergeCell ref="Z917:AB917"/>
    <mergeCell ref="N916:P916"/>
    <mergeCell ref="Q916:S916"/>
    <mergeCell ref="Z922:AB922"/>
    <mergeCell ref="N919:P919"/>
    <mergeCell ref="Q919:S919"/>
    <mergeCell ref="Z919:AB919"/>
    <mergeCell ref="AC922:AE922"/>
    <mergeCell ref="W913:Y913"/>
    <mergeCell ref="H915:M915"/>
    <mergeCell ref="N915:P915"/>
    <mergeCell ref="T919:V919"/>
    <mergeCell ref="W919:Y919"/>
    <mergeCell ref="H918:M918"/>
    <mergeCell ref="N918:P918"/>
    <mergeCell ref="Q918:S918"/>
    <mergeCell ref="H919:M919"/>
    <mergeCell ref="AC919:AE919"/>
    <mergeCell ref="AF919:AH919"/>
    <mergeCell ref="W915:Y915"/>
    <mergeCell ref="Z915:AB915"/>
    <mergeCell ref="AC915:AE915"/>
    <mergeCell ref="AF915:AH915"/>
    <mergeCell ref="W914:Y914"/>
    <mergeCell ref="Z914:AB914"/>
    <mergeCell ref="AF918:AH918"/>
    <mergeCell ref="AC916:AE916"/>
    <mergeCell ref="AF916:AH916"/>
    <mergeCell ref="Q915:S915"/>
    <mergeCell ref="T915:V915"/>
    <mergeCell ref="AF914:AH914"/>
    <mergeCell ref="N913:P913"/>
    <mergeCell ref="Q913:S913"/>
    <mergeCell ref="T913:V913"/>
    <mergeCell ref="T916:V916"/>
    <mergeCell ref="H924:M924"/>
    <mergeCell ref="AC920:AE920"/>
    <mergeCell ref="AF920:AH920"/>
    <mergeCell ref="H921:M921"/>
    <mergeCell ref="N921:P921"/>
    <mergeCell ref="Q921:S921"/>
    <mergeCell ref="T921:V921"/>
    <mergeCell ref="W921:Y921"/>
    <mergeCell ref="Z921:AB921"/>
    <mergeCell ref="AC921:AE921"/>
    <mergeCell ref="AF921:AH921"/>
    <mergeCell ref="H920:M920"/>
    <mergeCell ref="N920:P920"/>
    <mergeCell ref="Q920:S920"/>
    <mergeCell ref="T920:V920"/>
    <mergeCell ref="W920:Y920"/>
    <mergeCell ref="Z920:AB920"/>
    <mergeCell ref="AF924:AH924"/>
    <mergeCell ref="AF922:AH922"/>
    <mergeCell ref="H923:M923"/>
    <mergeCell ref="N923:P923"/>
    <mergeCell ref="Q923:S923"/>
    <mergeCell ref="T923:V923"/>
    <mergeCell ref="W923:Y923"/>
    <mergeCell ref="Z923:AB923"/>
    <mergeCell ref="AC923:AE923"/>
    <mergeCell ref="AF923:AH923"/>
    <mergeCell ref="H922:M922"/>
    <mergeCell ref="N922:P922"/>
    <mergeCell ref="Q922:S922"/>
    <mergeCell ref="T922:V922"/>
    <mergeCell ref="W922:Y922"/>
    <mergeCell ref="T926:V926"/>
    <mergeCell ref="W926:Y926"/>
    <mergeCell ref="Z926:AB926"/>
    <mergeCell ref="AC926:AE926"/>
    <mergeCell ref="AC928:AE928"/>
    <mergeCell ref="AF928:AH928"/>
    <mergeCell ref="AF926:AH926"/>
    <mergeCell ref="H927:M927"/>
    <mergeCell ref="N927:P927"/>
    <mergeCell ref="Q927:S927"/>
    <mergeCell ref="T927:V927"/>
    <mergeCell ref="W927:Y927"/>
    <mergeCell ref="Z927:AB927"/>
    <mergeCell ref="AC927:AE927"/>
    <mergeCell ref="H928:M928"/>
    <mergeCell ref="N928:P928"/>
    <mergeCell ref="Q928:S928"/>
    <mergeCell ref="T928:V928"/>
    <mergeCell ref="W928:Y928"/>
    <mergeCell ref="Z928:AB928"/>
    <mergeCell ref="AF929:AH929"/>
    <mergeCell ref="H930:M930"/>
    <mergeCell ref="N930:P930"/>
    <mergeCell ref="Q930:S930"/>
    <mergeCell ref="T930:V930"/>
    <mergeCell ref="W930:Y930"/>
    <mergeCell ref="Z930:AB930"/>
    <mergeCell ref="H929:M929"/>
    <mergeCell ref="N929:P929"/>
    <mergeCell ref="Q929:S929"/>
    <mergeCell ref="AC931:AE931"/>
    <mergeCell ref="Q924:S924"/>
    <mergeCell ref="T924:V924"/>
    <mergeCell ref="W924:Y924"/>
    <mergeCell ref="Z924:AB924"/>
    <mergeCell ref="AC924:AE924"/>
    <mergeCell ref="Z929:AB929"/>
    <mergeCell ref="AC929:AE929"/>
    <mergeCell ref="T929:V929"/>
    <mergeCell ref="W929:Y929"/>
    <mergeCell ref="H925:M925"/>
    <mergeCell ref="N925:P925"/>
    <mergeCell ref="Q925:S925"/>
    <mergeCell ref="T925:V925"/>
    <mergeCell ref="W925:Y925"/>
    <mergeCell ref="Z925:AB925"/>
    <mergeCell ref="AF927:AH927"/>
    <mergeCell ref="AC925:AE925"/>
    <mergeCell ref="AF925:AH925"/>
    <mergeCell ref="H926:M926"/>
    <mergeCell ref="N926:P926"/>
    <mergeCell ref="Q926:S926"/>
    <mergeCell ref="AC930:AE930"/>
    <mergeCell ref="AF930:AH930"/>
    <mergeCell ref="H931:M931"/>
    <mergeCell ref="N931:P931"/>
    <mergeCell ref="Q931:S931"/>
    <mergeCell ref="T931:V931"/>
    <mergeCell ref="W931:Y931"/>
    <mergeCell ref="Z931:AB931"/>
    <mergeCell ref="Z933:AB933"/>
    <mergeCell ref="AC933:AE933"/>
    <mergeCell ref="AF933:AH933"/>
    <mergeCell ref="AF931:AH931"/>
    <mergeCell ref="H932:M932"/>
    <mergeCell ref="N932:P932"/>
    <mergeCell ref="Q932:S932"/>
    <mergeCell ref="T932:V932"/>
    <mergeCell ref="W932:Y932"/>
    <mergeCell ref="Z932:AB932"/>
    <mergeCell ref="C966:H966"/>
    <mergeCell ref="I966:K966"/>
    <mergeCell ref="L966:O966"/>
    <mergeCell ref="P966:S966"/>
    <mergeCell ref="C957:H957"/>
    <mergeCell ref="I957:K957"/>
    <mergeCell ref="L957:O957"/>
    <mergeCell ref="P957:S957"/>
    <mergeCell ref="T957:W957"/>
    <mergeCell ref="X957:AA957"/>
    <mergeCell ref="T959:W959"/>
    <mergeCell ref="X959:AA959"/>
    <mergeCell ref="C960:H960"/>
    <mergeCell ref="I960:K960"/>
    <mergeCell ref="C963:H963"/>
    <mergeCell ref="I963:K963"/>
    <mergeCell ref="L963:O963"/>
    <mergeCell ref="P963:S963"/>
    <mergeCell ref="T963:W963"/>
    <mergeCell ref="X963:AA963"/>
    <mergeCell ref="C962:H962"/>
    <mergeCell ref="P964:S964"/>
    <mergeCell ref="T964:W964"/>
    <mergeCell ref="L958:O958"/>
    <mergeCell ref="P958:S958"/>
    <mergeCell ref="T958:W958"/>
    <mergeCell ref="X964:AA964"/>
    <mergeCell ref="I958:K958"/>
    <mergeCell ref="L960:O960"/>
    <mergeCell ref="C964:H964"/>
    <mergeCell ref="I964:K964"/>
    <mergeCell ref="L964:O964"/>
    <mergeCell ref="AF934:AH934"/>
    <mergeCell ref="H935:M935"/>
    <mergeCell ref="N935:P935"/>
    <mergeCell ref="Q935:S935"/>
    <mergeCell ref="T935:V935"/>
    <mergeCell ref="W935:Y935"/>
    <mergeCell ref="P955:S955"/>
    <mergeCell ref="AH947:AJ947"/>
    <mergeCell ref="C954:H954"/>
    <mergeCell ref="I954:K954"/>
    <mergeCell ref="L954:O954"/>
    <mergeCell ref="P954:S954"/>
    <mergeCell ref="AC936:AE936"/>
    <mergeCell ref="AF936:AH936"/>
    <mergeCell ref="Z935:AB935"/>
    <mergeCell ref="AC935:AE935"/>
    <mergeCell ref="AF935:AH935"/>
    <mergeCell ref="H936:M936"/>
    <mergeCell ref="N936:P936"/>
    <mergeCell ref="Q936:S936"/>
    <mergeCell ref="T936:V936"/>
    <mergeCell ref="Y943:AA943"/>
    <mergeCell ref="AB943:AD943"/>
    <mergeCell ref="AE943:AG943"/>
    <mergeCell ref="AH943:AJ943"/>
    <mergeCell ref="AH945:AJ945"/>
    <mergeCell ref="T954:W954"/>
    <mergeCell ref="X955:AA955"/>
    <mergeCell ref="H914:M914"/>
    <mergeCell ref="N914:P914"/>
    <mergeCell ref="Q914:S914"/>
    <mergeCell ref="T914:V914"/>
    <mergeCell ref="W902:Y902"/>
    <mergeCell ref="Z902:AB902"/>
    <mergeCell ref="W893:Y893"/>
    <mergeCell ref="AC890:AE890"/>
    <mergeCell ref="AF890:AH890"/>
    <mergeCell ref="Z893:AB893"/>
    <mergeCell ref="T955:W955"/>
    <mergeCell ref="T934:V934"/>
    <mergeCell ref="H933:M933"/>
    <mergeCell ref="N933:P933"/>
    <mergeCell ref="Q933:S933"/>
    <mergeCell ref="T933:V933"/>
    <mergeCell ref="W933:Y933"/>
    <mergeCell ref="Z936:AB936"/>
    <mergeCell ref="W934:Y934"/>
    <mergeCell ref="Z934:AB934"/>
    <mergeCell ref="V945:X945"/>
    <mergeCell ref="Y945:AA945"/>
    <mergeCell ref="AB945:AD945"/>
    <mergeCell ref="X954:AA954"/>
    <mergeCell ref="AC932:AE932"/>
    <mergeCell ref="AF932:AH932"/>
    <mergeCell ref="AC934:AE934"/>
    <mergeCell ref="AF906:AH906"/>
    <mergeCell ref="H907:M907"/>
    <mergeCell ref="N907:P907"/>
    <mergeCell ref="Q907:S907"/>
    <mergeCell ref="T907:V907"/>
    <mergeCell ref="X782:AB782"/>
    <mergeCell ref="AC913:AE913"/>
    <mergeCell ref="AF913:AH913"/>
    <mergeCell ref="AC914:AE914"/>
    <mergeCell ref="X786:AB786"/>
    <mergeCell ref="N786:R786"/>
    <mergeCell ref="S786:W786"/>
    <mergeCell ref="AA618:AG618"/>
    <mergeCell ref="AC786:AG786"/>
    <mergeCell ref="X784:AB784"/>
    <mergeCell ref="AA614:AG614"/>
    <mergeCell ref="AA613:AG613"/>
    <mergeCell ref="AA612:AG612"/>
    <mergeCell ref="Z913:AB913"/>
    <mergeCell ref="AC891:AE891"/>
    <mergeCell ref="AF893:AH893"/>
    <mergeCell ref="N895:P895"/>
    <mergeCell ref="Q895:S895"/>
    <mergeCell ref="T895:V895"/>
    <mergeCell ref="W895:Y895"/>
    <mergeCell ref="Z895:AB895"/>
    <mergeCell ref="AC895:AE895"/>
    <mergeCell ref="AF895:AH895"/>
    <mergeCell ref="AC902:AE902"/>
    <mergeCell ref="AF902:AH902"/>
    <mergeCell ref="A870:AI870"/>
    <mergeCell ref="C853:I853"/>
    <mergeCell ref="J853:L853"/>
    <mergeCell ref="M853:O853"/>
    <mergeCell ref="X776:AB776"/>
    <mergeCell ref="J707:P707"/>
    <mergeCell ref="Y711:AB711"/>
    <mergeCell ref="A542:I542"/>
    <mergeCell ref="C968:H968"/>
    <mergeCell ref="I968:K968"/>
    <mergeCell ref="L968:O968"/>
    <mergeCell ref="P968:S968"/>
    <mergeCell ref="T968:W968"/>
    <mergeCell ref="X968:AA968"/>
    <mergeCell ref="C969:H969"/>
    <mergeCell ref="I969:K969"/>
    <mergeCell ref="L969:O969"/>
    <mergeCell ref="P969:S969"/>
    <mergeCell ref="T969:W969"/>
    <mergeCell ref="X969:AA969"/>
    <mergeCell ref="C965:H965"/>
    <mergeCell ref="I965:K965"/>
    <mergeCell ref="L965:O965"/>
    <mergeCell ref="P965:S965"/>
    <mergeCell ref="T965:W965"/>
    <mergeCell ref="X965:AA965"/>
    <mergeCell ref="T966:W966"/>
    <mergeCell ref="C707:I708"/>
    <mergeCell ref="X966:AA966"/>
    <mergeCell ref="C967:H967"/>
    <mergeCell ref="I967:K967"/>
    <mergeCell ref="L967:O967"/>
    <mergeCell ref="P967:S967"/>
    <mergeCell ref="T967:W967"/>
    <mergeCell ref="X967:AA967"/>
    <mergeCell ref="G780:I781"/>
    <mergeCell ref="J750:P750"/>
    <mergeCell ref="J706:P706"/>
    <mergeCell ref="Q706:T706"/>
    <mergeCell ref="C749:I752"/>
    <mergeCell ref="C704:P704"/>
    <mergeCell ref="Q704:T704"/>
    <mergeCell ref="J781:M781"/>
    <mergeCell ref="N781:R781"/>
    <mergeCell ref="S781:W781"/>
    <mergeCell ref="X781:AB781"/>
    <mergeCell ref="C757:I758"/>
    <mergeCell ref="Q751:T751"/>
    <mergeCell ref="Y757:AB757"/>
    <mergeCell ref="J757:P757"/>
    <mergeCell ref="N727:P727"/>
    <mergeCell ref="N728:P728"/>
    <mergeCell ref="C741:I742"/>
    <mergeCell ref="J777:M777"/>
    <mergeCell ref="J741:P741"/>
    <mergeCell ref="J742:P742"/>
    <mergeCell ref="C737:I738"/>
    <mergeCell ref="J737:P737"/>
    <mergeCell ref="J749:P749"/>
    <mergeCell ref="G776:I777"/>
    <mergeCell ref="J776:M776"/>
    <mergeCell ref="N776:R776"/>
    <mergeCell ref="S776:W776"/>
    <mergeCell ref="C765:M765"/>
    <mergeCell ref="N765:R765"/>
    <mergeCell ref="J739:P739"/>
    <mergeCell ref="C735:I736"/>
    <mergeCell ref="J731:M732"/>
    <mergeCell ref="N731:P731"/>
    <mergeCell ref="C725:I726"/>
    <mergeCell ref="N775:R775"/>
    <mergeCell ref="W609:Z609"/>
    <mergeCell ref="X447:Z447"/>
    <mergeCell ref="AA447:AC447"/>
    <mergeCell ref="Q707:T707"/>
    <mergeCell ref="U707:X707"/>
    <mergeCell ref="Y707:AB707"/>
    <mergeCell ref="C709:I712"/>
    <mergeCell ref="A519:I519"/>
    <mergeCell ref="U704:X704"/>
    <mergeCell ref="Y704:AB704"/>
    <mergeCell ref="J751:M752"/>
    <mergeCell ref="N751:P751"/>
    <mergeCell ref="N752:P752"/>
    <mergeCell ref="A517:I517"/>
    <mergeCell ref="A516:I516"/>
    <mergeCell ref="A515:I515"/>
    <mergeCell ref="A639:I639"/>
    <mergeCell ref="A610:I610"/>
    <mergeCell ref="A637:I637"/>
    <mergeCell ref="A518:I518"/>
    <mergeCell ref="A605:I605"/>
    <mergeCell ref="A603:I603"/>
    <mergeCell ref="A568:I568"/>
    <mergeCell ref="A569:I569"/>
    <mergeCell ref="A566:I566"/>
    <mergeCell ref="A567:I567"/>
    <mergeCell ref="A565:I565"/>
    <mergeCell ref="AA543:AG543"/>
    <mergeCell ref="W600:Z600"/>
    <mergeCell ref="W599:Z599"/>
    <mergeCell ref="A600:I600"/>
    <mergeCell ref="A562:I562"/>
    <mergeCell ref="AD434:AF434"/>
    <mergeCell ref="M261:N261"/>
    <mergeCell ref="R261:S261"/>
    <mergeCell ref="H262:J262"/>
    <mergeCell ref="H261:J261"/>
    <mergeCell ref="H260:N260"/>
    <mergeCell ref="AA468:AG468"/>
    <mergeCell ref="A469:I469"/>
    <mergeCell ref="J469:V469"/>
    <mergeCell ref="W469:Z469"/>
    <mergeCell ref="AA469:AG469"/>
    <mergeCell ref="A506:I506"/>
    <mergeCell ref="W506:Z506"/>
    <mergeCell ref="AA506:AG506"/>
    <mergeCell ref="A606:I606"/>
    <mergeCell ref="W602:Z602"/>
    <mergeCell ref="A564:I564"/>
    <mergeCell ref="A602:I602"/>
    <mergeCell ref="A470:I470"/>
    <mergeCell ref="J470:V470"/>
    <mergeCell ref="A604:I604"/>
    <mergeCell ref="A563:I563"/>
    <mergeCell ref="A579:I579"/>
    <mergeCell ref="A570:I570"/>
    <mergeCell ref="A571:I571"/>
    <mergeCell ref="A582:I582"/>
    <mergeCell ref="A583:I583"/>
    <mergeCell ref="A580:I580"/>
    <mergeCell ref="A581:I581"/>
    <mergeCell ref="A576:I576"/>
    <mergeCell ref="U447:W447"/>
    <mergeCell ref="X434:Z434"/>
    <mergeCell ref="AA434:AC434"/>
    <mergeCell ref="AF403:AH403"/>
    <mergeCell ref="T407:V407"/>
    <mergeCell ref="C432:H432"/>
    <mergeCell ref="I432:K432"/>
    <mergeCell ref="R419:U419"/>
    <mergeCell ref="V419:Y419"/>
    <mergeCell ref="Z419:AC419"/>
    <mergeCell ref="Z417:AC417"/>
    <mergeCell ref="C418:I418"/>
    <mergeCell ref="J418:M418"/>
    <mergeCell ref="N418:Q418"/>
    <mergeCell ref="A538:I538"/>
    <mergeCell ref="A539:I539"/>
    <mergeCell ref="A541:I541"/>
    <mergeCell ref="A527:I527"/>
    <mergeCell ref="A513:I513"/>
    <mergeCell ref="AA513:AG513"/>
    <mergeCell ref="A514:I514"/>
    <mergeCell ref="AA514:AG514"/>
    <mergeCell ref="A511:I511"/>
    <mergeCell ref="AA511:AG511"/>
    <mergeCell ref="A512:I512"/>
    <mergeCell ref="AA512:AG512"/>
    <mergeCell ref="W511:Z511"/>
    <mergeCell ref="W537:Z537"/>
    <mergeCell ref="W538:Z538"/>
    <mergeCell ref="W539:Z539"/>
    <mergeCell ref="W540:Z540"/>
    <mergeCell ref="W523:Z523"/>
    <mergeCell ref="J474:V474"/>
    <mergeCell ref="W474:Z474"/>
    <mergeCell ref="AA474:AG474"/>
    <mergeCell ref="AH474:AO474"/>
    <mergeCell ref="B233:G233"/>
    <mergeCell ref="AM447:AO447"/>
    <mergeCell ref="V262:X262"/>
    <mergeCell ref="Z229:AA229"/>
    <mergeCell ref="AB229:AC229"/>
    <mergeCell ref="T357:V357"/>
    <mergeCell ref="AC336:AE336"/>
    <mergeCell ref="Q337:S337"/>
    <mergeCell ref="T337:V337"/>
    <mergeCell ref="B237:G237"/>
    <mergeCell ref="AJ262:AL262"/>
    <mergeCell ref="Y262:Z262"/>
    <mergeCell ref="AF314:AH314"/>
    <mergeCell ref="AI314:AK314"/>
    <mergeCell ref="AF317:AH317"/>
    <mergeCell ref="D316:J316"/>
    <mergeCell ref="AJ265:AL265"/>
    <mergeCell ref="AJ264:AL264"/>
    <mergeCell ref="AJ263:AL263"/>
    <mergeCell ref="AH266:AI266"/>
    <mergeCell ref="AH265:AI265"/>
    <mergeCell ref="AF266:AG266"/>
    <mergeCell ref="B231:G232"/>
    <mergeCell ref="V265:X265"/>
    <mergeCell ref="I447:K447"/>
    <mergeCell ref="L447:N447"/>
    <mergeCell ref="O447:Q447"/>
    <mergeCell ref="R447:T447"/>
    <mergeCell ref="AF387:AH387"/>
    <mergeCell ref="W392:Y392"/>
    <mergeCell ref="AJ179:AK179"/>
    <mergeCell ref="AJ178:AK178"/>
    <mergeCell ref="AJ176:AK176"/>
    <mergeCell ref="B104:F104"/>
    <mergeCell ref="B103:F103"/>
    <mergeCell ref="B102:F102"/>
    <mergeCell ref="Y144:AA144"/>
    <mergeCell ref="B122:G122"/>
    <mergeCell ref="B124:G124"/>
    <mergeCell ref="S136:U136"/>
    <mergeCell ref="B126:G126"/>
    <mergeCell ref="B125:G125"/>
    <mergeCell ref="P152:Q152"/>
    <mergeCell ref="R152:S152"/>
    <mergeCell ref="AH475:AO475"/>
    <mergeCell ref="V227:W227"/>
    <mergeCell ref="V228:W228"/>
    <mergeCell ref="X228:Y228"/>
    <mergeCell ref="AI317:AK317"/>
    <mergeCell ref="D318:J318"/>
    <mergeCell ref="AF316:AH316"/>
    <mergeCell ref="AI316:AK316"/>
    <mergeCell ref="D317:J317"/>
    <mergeCell ref="K317:M317"/>
    <mergeCell ref="N317:P317"/>
    <mergeCell ref="Q317:S317"/>
    <mergeCell ref="T317:V317"/>
    <mergeCell ref="A472:I472"/>
    <mergeCell ref="J472:V472"/>
    <mergeCell ref="W472:Z472"/>
    <mergeCell ref="AA472:AG472"/>
    <mergeCell ref="A474:I474"/>
    <mergeCell ref="B100:F100"/>
    <mergeCell ref="B99:F99"/>
    <mergeCell ref="B98:F98"/>
    <mergeCell ref="B97:F97"/>
    <mergeCell ref="B96:F96"/>
    <mergeCell ref="AF179:AG179"/>
    <mergeCell ref="AF176:AG176"/>
    <mergeCell ref="AF177:AG177"/>
    <mergeCell ref="AE143:AG143"/>
    <mergeCell ref="U177:V177"/>
    <mergeCell ref="Q178:R178"/>
    <mergeCell ref="X152:Y152"/>
    <mergeCell ref="AE142:AG142"/>
    <mergeCell ref="AE141:AG141"/>
    <mergeCell ref="AA178:AC178"/>
    <mergeCell ref="AD178:AE178"/>
    <mergeCell ref="AF178:AG178"/>
    <mergeCell ref="T152:U152"/>
    <mergeCell ref="V152:W152"/>
    <mergeCell ref="Z152:AA152"/>
    <mergeCell ref="AB152:AC152"/>
    <mergeCell ref="AD152:AE152"/>
    <mergeCell ref="AF152:AG152"/>
    <mergeCell ref="AD151:AG151"/>
    <mergeCell ref="H152:I152"/>
    <mergeCell ref="J152:K152"/>
    <mergeCell ref="L152:M152"/>
    <mergeCell ref="N152:O152"/>
    <mergeCell ref="B141:F141"/>
    <mergeCell ref="G141:I141"/>
    <mergeCell ref="J141:L141"/>
    <mergeCell ref="M141:O141"/>
    <mergeCell ref="W388:Y388"/>
    <mergeCell ref="Z388:AB388"/>
    <mergeCell ref="AC388:AE388"/>
    <mergeCell ref="AF388:AH388"/>
    <mergeCell ref="Z390:AB390"/>
    <mergeCell ref="AC390:AE390"/>
    <mergeCell ref="Y304:AC304"/>
    <mergeCell ref="AD304:AH304"/>
    <mergeCell ref="T316:V316"/>
    <mergeCell ref="W316:Y316"/>
    <mergeCell ref="B86:F86"/>
    <mergeCell ref="AH179:AI179"/>
    <mergeCell ref="W177:X177"/>
    <mergeCell ref="B95:F95"/>
    <mergeCell ref="B94:F94"/>
    <mergeCell ref="B93:F93"/>
    <mergeCell ref="B92:F92"/>
    <mergeCell ref="H126:I126"/>
    <mergeCell ref="B101:F101"/>
    <mergeCell ref="AH177:AI177"/>
    <mergeCell ref="Y263:Z263"/>
    <mergeCell ref="B91:F91"/>
    <mergeCell ref="B90:F90"/>
    <mergeCell ref="B89:F89"/>
    <mergeCell ref="B88:F88"/>
    <mergeCell ref="B87:F87"/>
    <mergeCell ref="AC378:AE378"/>
    <mergeCell ref="AF378:AH378"/>
    <mergeCell ref="AI378:AK378"/>
    <mergeCell ref="AJ177:AK177"/>
    <mergeCell ref="A148:AD148"/>
    <mergeCell ref="O149:R149"/>
    <mergeCell ref="AI406:AK406"/>
    <mergeCell ref="AI403:AK403"/>
    <mergeCell ref="AI407:AK407"/>
    <mergeCell ref="AF399:AH399"/>
    <mergeCell ref="AI397:AK397"/>
    <mergeCell ref="AI387:AK387"/>
    <mergeCell ref="AC370:AE370"/>
    <mergeCell ref="AF366:AH366"/>
    <mergeCell ref="Z343:AB343"/>
    <mergeCell ref="AC343:AE343"/>
    <mergeCell ref="Z329:AB329"/>
    <mergeCell ref="W355:Y355"/>
    <mergeCell ref="Z355:AB355"/>
    <mergeCell ref="AF390:AH390"/>
    <mergeCell ref="W389:Y389"/>
    <mergeCell ref="Z389:AB389"/>
    <mergeCell ref="AC389:AE389"/>
    <mergeCell ref="AF389:AH389"/>
    <mergeCell ref="AF392:AH392"/>
    <mergeCell ref="AI391:AK391"/>
    <mergeCell ref="AI390:AK390"/>
    <mergeCell ref="W407:Y407"/>
    <mergeCell ref="Z407:AB407"/>
    <mergeCell ref="AC407:AE407"/>
    <mergeCell ref="AF407:AH407"/>
    <mergeCell ref="AF404:AH404"/>
    <mergeCell ref="AI399:AK399"/>
    <mergeCell ref="AI404:AK404"/>
    <mergeCell ref="AF405:AH405"/>
    <mergeCell ref="AI405:AK405"/>
    <mergeCell ref="W395:Y395"/>
    <mergeCell ref="Z395:AB395"/>
    <mergeCell ref="Z391:AB391"/>
    <mergeCell ref="AC391:AE391"/>
    <mergeCell ref="AF356:AH356"/>
    <mergeCell ref="AI356:AK356"/>
    <mergeCell ref="AI336:AK336"/>
    <mergeCell ref="AH178:AI178"/>
    <mergeCell ref="AH176:AI176"/>
    <mergeCell ref="AD179:AE179"/>
    <mergeCell ref="P153:Q153"/>
    <mergeCell ref="P154:Q154"/>
    <mergeCell ref="P155:Q155"/>
    <mergeCell ref="P156:Q156"/>
    <mergeCell ref="P157:Q157"/>
    <mergeCell ref="S175:T175"/>
    <mergeCell ref="Y179:Z179"/>
    <mergeCell ref="AA179:AC179"/>
    <mergeCell ref="AF262:AG262"/>
    <mergeCell ref="AA262:AB262"/>
    <mergeCell ref="Q344:S344"/>
    <mergeCell ref="T344:V344"/>
    <mergeCell ref="Q362:S362"/>
    <mergeCell ref="T362:V362"/>
    <mergeCell ref="Z316:AB316"/>
    <mergeCell ref="AC316:AE316"/>
    <mergeCell ref="T262:U262"/>
    <mergeCell ref="AF313:AH313"/>
    <mergeCell ref="AI388:AK388"/>
    <mergeCell ref="AI389:AK389"/>
    <mergeCell ref="T387:V387"/>
    <mergeCell ref="T389:V389"/>
    <mergeCell ref="W387:Y387"/>
    <mergeCell ref="AC387:AE387"/>
    <mergeCell ref="AC406:AE406"/>
    <mergeCell ref="AF406:AH406"/>
    <mergeCell ref="AH471:AO471"/>
    <mergeCell ref="AA470:AG470"/>
    <mergeCell ref="AH472:AO472"/>
    <mergeCell ref="AH473:AO473"/>
    <mergeCell ref="W492:Z492"/>
    <mergeCell ref="AH469:AO469"/>
    <mergeCell ref="AH489:AO489"/>
    <mergeCell ref="AH468:AO468"/>
    <mergeCell ref="AA467:AG467"/>
    <mergeCell ref="AH467:AO467"/>
    <mergeCell ref="AM432:AO432"/>
    <mergeCell ref="AC395:AE395"/>
    <mergeCell ref="AF395:AH395"/>
    <mergeCell ref="Y303:AC303"/>
    <mergeCell ref="AD303:AH303"/>
    <mergeCell ref="AI303:AM303"/>
    <mergeCell ref="AI344:AK344"/>
    <mergeCell ref="AF344:AH344"/>
    <mergeCell ref="W344:Y344"/>
    <mergeCell ref="AF359:AH359"/>
    <mergeCell ref="AI359:AK359"/>
    <mergeCell ref="W362:Y362"/>
    <mergeCell ref="Z362:AB362"/>
    <mergeCell ref="AC362:AE362"/>
    <mergeCell ref="AF362:AH362"/>
    <mergeCell ref="AI361:AK361"/>
    <mergeCell ref="AI394:AK394"/>
    <mergeCell ref="AF391:AH391"/>
    <mergeCell ref="W390:Y390"/>
    <mergeCell ref="W391:Y391"/>
    <mergeCell ref="P150:R150"/>
    <mergeCell ref="AE144:AG144"/>
    <mergeCell ref="B144:F144"/>
    <mergeCell ref="G144:I144"/>
    <mergeCell ref="J144:L144"/>
    <mergeCell ref="M144:O144"/>
    <mergeCell ref="P144:R144"/>
    <mergeCell ref="S144:U144"/>
    <mergeCell ref="V144:X144"/>
    <mergeCell ref="AB144:AD144"/>
    <mergeCell ref="B215:G215"/>
    <mergeCell ref="V222:Y223"/>
    <mergeCell ref="R222:U223"/>
    <mergeCell ref="N222:Q223"/>
    <mergeCell ref="H222:M223"/>
    <mergeCell ref="L215:O215"/>
    <mergeCell ref="AC215:AE215"/>
    <mergeCell ref="Z215:AB215"/>
    <mergeCell ref="S212:U212"/>
    <mergeCell ref="P212:R212"/>
    <mergeCell ref="B186:G188"/>
    <mergeCell ref="S179:T179"/>
    <mergeCell ref="U179:V179"/>
    <mergeCell ref="S173:T174"/>
    <mergeCell ref="U173:V174"/>
    <mergeCell ref="W173:X174"/>
    <mergeCell ref="V209:AE209"/>
    <mergeCell ref="AC210:AE210"/>
    <mergeCell ref="Z210:AB210"/>
    <mergeCell ref="V210:Y210"/>
    <mergeCell ref="Z211:AB211"/>
    <mergeCell ref="V211:Y211"/>
    <mergeCell ref="N237:O237"/>
    <mergeCell ref="P237:Q237"/>
    <mergeCell ref="O262:Q262"/>
    <mergeCell ref="O261:Q261"/>
    <mergeCell ref="O260:U260"/>
    <mergeCell ref="V260:AB260"/>
    <mergeCell ref="J249:K249"/>
    <mergeCell ref="L249:M249"/>
    <mergeCell ref="N249:O249"/>
    <mergeCell ref="V224:W224"/>
    <mergeCell ref="AB250:AC250"/>
    <mergeCell ref="P252:Q252"/>
    <mergeCell ref="K261:L261"/>
    <mergeCell ref="AB251:AC251"/>
    <mergeCell ref="N231:S231"/>
    <mergeCell ref="L227:M227"/>
    <mergeCell ref="N227:O227"/>
    <mergeCell ref="P227:Q227"/>
    <mergeCell ref="R232:S232"/>
    <mergeCell ref="J232:K232"/>
    <mergeCell ref="L232:M232"/>
    <mergeCell ref="N232:O232"/>
    <mergeCell ref="J227:K227"/>
    <mergeCell ref="R234:S234"/>
    <mergeCell ref="A243:M243"/>
    <mergeCell ref="H237:I237"/>
    <mergeCell ref="J237:K237"/>
    <mergeCell ref="L237:M237"/>
    <mergeCell ref="R248:S248"/>
    <mergeCell ref="T248:U248"/>
    <mergeCell ref="V248:W248"/>
    <mergeCell ref="X248:Y248"/>
    <mergeCell ref="B227:G227"/>
    <mergeCell ref="H227:I227"/>
    <mergeCell ref="B190:G190"/>
    <mergeCell ref="H190:J190"/>
    <mergeCell ref="K190:M190"/>
    <mergeCell ref="N190:P190"/>
    <mergeCell ref="H225:I225"/>
    <mergeCell ref="C314:J314"/>
    <mergeCell ref="K314:M314"/>
    <mergeCell ref="N314:P314"/>
    <mergeCell ref="Q314:S314"/>
    <mergeCell ref="T314:V314"/>
    <mergeCell ref="W314:Y314"/>
    <mergeCell ref="Z314:AB314"/>
    <mergeCell ref="AC314:AE314"/>
    <mergeCell ref="N313:P313"/>
    <mergeCell ref="Q313:S313"/>
    <mergeCell ref="T313:V313"/>
    <mergeCell ref="W313:Y313"/>
    <mergeCell ref="Z313:AB313"/>
    <mergeCell ref="AC313:AE313"/>
    <mergeCell ref="C300:E302"/>
    <mergeCell ref="C303:E305"/>
    <mergeCell ref="C312:J313"/>
    <mergeCell ref="K312:S312"/>
    <mergeCell ref="T312:AB312"/>
    <mergeCell ref="AC312:AK312"/>
    <mergeCell ref="K313:M313"/>
    <mergeCell ref="AI301:AM301"/>
    <mergeCell ref="O304:S304"/>
    <mergeCell ref="O303:S303"/>
    <mergeCell ref="T303:X303"/>
    <mergeCell ref="C315:C326"/>
    <mergeCell ref="D315:J315"/>
    <mergeCell ref="K315:M315"/>
    <mergeCell ref="N315:P315"/>
    <mergeCell ref="Q315:S315"/>
    <mergeCell ref="T315:V315"/>
    <mergeCell ref="W315:Y315"/>
    <mergeCell ref="Z315:AB315"/>
    <mergeCell ref="AC315:AE315"/>
    <mergeCell ref="AI318:AK318"/>
    <mergeCell ref="D319:J319"/>
    <mergeCell ref="K319:M319"/>
    <mergeCell ref="N319:P319"/>
    <mergeCell ref="Q319:S319"/>
    <mergeCell ref="T319:V319"/>
    <mergeCell ref="W319:Y319"/>
    <mergeCell ref="K318:M318"/>
    <mergeCell ref="N318:P318"/>
    <mergeCell ref="D321:J321"/>
    <mergeCell ref="K321:M321"/>
    <mergeCell ref="N321:P321"/>
    <mergeCell ref="Q321:S321"/>
    <mergeCell ref="T321:V321"/>
    <mergeCell ref="W321:Y321"/>
    <mergeCell ref="Z321:AB321"/>
    <mergeCell ref="AC321:AE321"/>
    <mergeCell ref="AF325:AH325"/>
    <mergeCell ref="AI325:AK325"/>
    <mergeCell ref="D326:J326"/>
    <mergeCell ref="K326:M326"/>
    <mergeCell ref="T326:V326"/>
    <mergeCell ref="W326:Y326"/>
    <mergeCell ref="D320:J320"/>
    <mergeCell ref="K320:M320"/>
    <mergeCell ref="N320:P320"/>
    <mergeCell ref="Q320:S320"/>
    <mergeCell ref="T320:V320"/>
    <mergeCell ref="W320:Y320"/>
    <mergeCell ref="Z320:AB320"/>
    <mergeCell ref="AC320:AE320"/>
    <mergeCell ref="N356:P356"/>
    <mergeCell ref="Q356:S356"/>
    <mergeCell ref="T356:V356"/>
    <mergeCell ref="W356:Y356"/>
    <mergeCell ref="Z356:AB356"/>
    <mergeCell ref="AC356:AE356"/>
    <mergeCell ref="D340:J340"/>
    <mergeCell ref="D344:J344"/>
    <mergeCell ref="AF336:AH336"/>
    <mergeCell ref="D337:J337"/>
    <mergeCell ref="K337:M337"/>
    <mergeCell ref="N337:P337"/>
    <mergeCell ref="T340:V340"/>
    <mergeCell ref="K344:M344"/>
    <mergeCell ref="Z344:AB344"/>
    <mergeCell ref="AC344:AE344"/>
    <mergeCell ref="AC335:AE335"/>
    <mergeCell ref="AF343:AH343"/>
    <mergeCell ref="AF340:AH340"/>
    <mergeCell ref="AF355:AH355"/>
    <mergeCell ref="D336:J336"/>
    <mergeCell ref="K336:M336"/>
    <mergeCell ref="N336:P336"/>
    <mergeCell ref="Q336:S336"/>
    <mergeCell ref="AC355:AE355"/>
    <mergeCell ref="C327:C332"/>
    <mergeCell ref="C333:C337"/>
    <mergeCell ref="C338:J338"/>
    <mergeCell ref="C339:C344"/>
    <mergeCell ref="C354:J355"/>
    <mergeCell ref="K354:S354"/>
    <mergeCell ref="K355:M355"/>
    <mergeCell ref="N355:P355"/>
    <mergeCell ref="Q355:S355"/>
    <mergeCell ref="D342:J342"/>
    <mergeCell ref="AI343:AK343"/>
    <mergeCell ref="AI340:AK340"/>
    <mergeCell ref="AI355:AK355"/>
    <mergeCell ref="AI335:AK335"/>
    <mergeCell ref="T336:V336"/>
    <mergeCell ref="W336:Y336"/>
    <mergeCell ref="W338:Y338"/>
    <mergeCell ref="Z338:AB338"/>
    <mergeCell ref="AC338:AE338"/>
    <mergeCell ref="AF338:AH338"/>
    <mergeCell ref="AI338:AK338"/>
    <mergeCell ref="AF342:AH342"/>
    <mergeCell ref="T354:AB354"/>
    <mergeCell ref="AC354:AK354"/>
    <mergeCell ref="AF339:AH339"/>
    <mergeCell ref="W331:Y331"/>
    <mergeCell ref="AI339:AK339"/>
    <mergeCell ref="AI342:AK342"/>
    <mergeCell ref="W341:Y341"/>
    <mergeCell ref="Z341:AB341"/>
    <mergeCell ref="D343:J343"/>
    <mergeCell ref="C356:J356"/>
    <mergeCell ref="K356:M356"/>
    <mergeCell ref="Z358:AB358"/>
    <mergeCell ref="AC358:AE358"/>
    <mergeCell ref="AF358:AH358"/>
    <mergeCell ref="AI358:AK358"/>
    <mergeCell ref="D359:J359"/>
    <mergeCell ref="K359:M359"/>
    <mergeCell ref="N359:P359"/>
    <mergeCell ref="Q359:S359"/>
    <mergeCell ref="T359:V359"/>
    <mergeCell ref="W359:Y359"/>
    <mergeCell ref="C357:C368"/>
    <mergeCell ref="AC364:AE364"/>
    <mergeCell ref="Q360:S360"/>
    <mergeCell ref="T360:V360"/>
    <mergeCell ref="Z360:AB360"/>
    <mergeCell ref="AC360:AE360"/>
    <mergeCell ref="AF360:AH360"/>
    <mergeCell ref="AI362:AK362"/>
    <mergeCell ref="D363:J363"/>
    <mergeCell ref="K363:M363"/>
    <mergeCell ref="N363:P363"/>
    <mergeCell ref="Q363:S363"/>
    <mergeCell ref="T363:V363"/>
    <mergeCell ref="W363:Y363"/>
    <mergeCell ref="Z363:AB363"/>
    <mergeCell ref="AC363:AE363"/>
    <mergeCell ref="AF363:AH363"/>
    <mergeCell ref="D362:J362"/>
    <mergeCell ref="K362:M362"/>
    <mergeCell ref="N362:P362"/>
    <mergeCell ref="C388:J388"/>
    <mergeCell ref="C389:J389"/>
    <mergeCell ref="C390:D392"/>
    <mergeCell ref="E390:J390"/>
    <mergeCell ref="K390:M390"/>
    <mergeCell ref="N390:P390"/>
    <mergeCell ref="E392:J392"/>
    <mergeCell ref="K389:M389"/>
    <mergeCell ref="N389:P389"/>
    <mergeCell ref="K388:M388"/>
    <mergeCell ref="N388:P388"/>
    <mergeCell ref="Q388:S388"/>
    <mergeCell ref="T388:V388"/>
    <mergeCell ref="K387:M387"/>
    <mergeCell ref="N387:P387"/>
    <mergeCell ref="Q387:S387"/>
    <mergeCell ref="Q389:S389"/>
    <mergeCell ref="Q391:S391"/>
    <mergeCell ref="Q390:S390"/>
    <mergeCell ref="T390:V390"/>
    <mergeCell ref="T391:V391"/>
    <mergeCell ref="D364:J364"/>
    <mergeCell ref="D365:J365"/>
    <mergeCell ref="C369:C371"/>
    <mergeCell ref="C372:J372"/>
    <mergeCell ref="C373:C378"/>
    <mergeCell ref="C386:J387"/>
    <mergeCell ref="K386:S386"/>
    <mergeCell ref="T386:AB386"/>
    <mergeCell ref="D377:J377"/>
    <mergeCell ref="K377:M377"/>
    <mergeCell ref="N377:P377"/>
    <mergeCell ref="Q377:S377"/>
    <mergeCell ref="T377:V377"/>
    <mergeCell ref="W377:Y377"/>
    <mergeCell ref="Z377:AB377"/>
    <mergeCell ref="D378:J378"/>
    <mergeCell ref="K378:M378"/>
    <mergeCell ref="N378:P378"/>
    <mergeCell ref="Z378:AB378"/>
    <mergeCell ref="D373:J373"/>
    <mergeCell ref="K373:M373"/>
    <mergeCell ref="N373:P373"/>
    <mergeCell ref="Q373:S373"/>
    <mergeCell ref="T373:V373"/>
    <mergeCell ref="W373:Y373"/>
    <mergeCell ref="Z373:AB373"/>
    <mergeCell ref="Q371:S371"/>
    <mergeCell ref="T371:V371"/>
    <mergeCell ref="W371:Y371"/>
    <mergeCell ref="Z371:AB371"/>
    <mergeCell ref="Z387:AB387"/>
    <mergeCell ref="Q378:S378"/>
    <mergeCell ref="T396:V396"/>
    <mergeCell ref="W396:Y396"/>
    <mergeCell ref="AC386:AK386"/>
    <mergeCell ref="E391:J391"/>
    <mergeCell ref="K391:M391"/>
    <mergeCell ref="N391:P391"/>
    <mergeCell ref="K392:M392"/>
    <mergeCell ref="N392:P392"/>
    <mergeCell ref="Q392:S392"/>
    <mergeCell ref="T392:V392"/>
    <mergeCell ref="AI393:AK393"/>
    <mergeCell ref="C394:J394"/>
    <mergeCell ref="K394:M394"/>
    <mergeCell ref="N394:P394"/>
    <mergeCell ref="Q394:S394"/>
    <mergeCell ref="T394:V394"/>
    <mergeCell ref="W394:Y394"/>
    <mergeCell ref="Z394:AB394"/>
    <mergeCell ref="AC394:AE394"/>
    <mergeCell ref="AF394:AH394"/>
    <mergeCell ref="AI392:AK392"/>
    <mergeCell ref="C393:J393"/>
    <mergeCell ref="K393:M393"/>
    <mergeCell ref="N393:P393"/>
    <mergeCell ref="Q393:S393"/>
    <mergeCell ref="T393:V393"/>
    <mergeCell ref="W393:Y393"/>
    <mergeCell ref="Z393:AB393"/>
    <mergeCell ref="AC393:AE393"/>
    <mergeCell ref="AF393:AH393"/>
    <mergeCell ref="Z392:AB392"/>
    <mergeCell ref="AC392:AE392"/>
    <mergeCell ref="L444:N446"/>
    <mergeCell ref="O444:Q446"/>
    <mergeCell ref="R444:T446"/>
    <mergeCell ref="U444:W446"/>
    <mergeCell ref="X444:Z446"/>
    <mergeCell ref="AD447:AF447"/>
    <mergeCell ref="AI395:AK395"/>
    <mergeCell ref="E396:J396"/>
    <mergeCell ref="AF396:AH396"/>
    <mergeCell ref="AI396:AK396"/>
    <mergeCell ref="C395:D398"/>
    <mergeCell ref="E395:J395"/>
    <mergeCell ref="K395:M395"/>
    <mergeCell ref="N395:P395"/>
    <mergeCell ref="Q395:S395"/>
    <mergeCell ref="T395:V395"/>
    <mergeCell ref="E397:J397"/>
    <mergeCell ref="E398:J398"/>
    <mergeCell ref="Q397:S397"/>
    <mergeCell ref="T397:V397"/>
    <mergeCell ref="AC398:AE398"/>
    <mergeCell ref="K397:M397"/>
    <mergeCell ref="N397:P397"/>
    <mergeCell ref="AI398:AK398"/>
    <mergeCell ref="AF398:AH398"/>
    <mergeCell ref="AF397:AH397"/>
    <mergeCell ref="K396:M396"/>
    <mergeCell ref="W397:Y397"/>
    <mergeCell ref="Z397:AB397"/>
    <mergeCell ref="AC397:AE397"/>
    <mergeCell ref="N396:P396"/>
    <mergeCell ref="Q396:S396"/>
    <mergeCell ref="C449:H449"/>
    <mergeCell ref="I449:K449"/>
    <mergeCell ref="L449:N449"/>
    <mergeCell ref="O449:Q449"/>
    <mergeCell ref="R449:T449"/>
    <mergeCell ref="U449:W449"/>
    <mergeCell ref="AG429:AI431"/>
    <mergeCell ref="R436:T436"/>
    <mergeCell ref="U436:W436"/>
    <mergeCell ref="X436:Z436"/>
    <mergeCell ref="AA436:AC436"/>
    <mergeCell ref="AM448:AO448"/>
    <mergeCell ref="I435:K435"/>
    <mergeCell ref="L435:N435"/>
    <mergeCell ref="O435:Q435"/>
    <mergeCell ref="R435:T435"/>
    <mergeCell ref="U435:W435"/>
    <mergeCell ref="X435:Z435"/>
    <mergeCell ref="AA435:AC435"/>
    <mergeCell ref="AD435:AF435"/>
    <mergeCell ref="AG435:AI435"/>
    <mergeCell ref="U448:W448"/>
    <mergeCell ref="X448:Z448"/>
    <mergeCell ref="AA448:AC448"/>
    <mergeCell ref="AD448:AF448"/>
    <mergeCell ref="AG448:AI448"/>
    <mergeCell ref="AJ448:AL448"/>
    <mergeCell ref="AA444:AC446"/>
    <mergeCell ref="AD444:AF446"/>
    <mergeCell ref="AG444:AI446"/>
    <mergeCell ref="AJ444:AL446"/>
    <mergeCell ref="I444:K446"/>
    <mergeCell ref="C447:H447"/>
    <mergeCell ref="A457:K457"/>
    <mergeCell ref="A459:I459"/>
    <mergeCell ref="J459:V459"/>
    <mergeCell ref="W459:Z459"/>
    <mergeCell ref="AA459:AG459"/>
    <mergeCell ref="AH459:AO459"/>
    <mergeCell ref="X451:Z451"/>
    <mergeCell ref="AA451:AC451"/>
    <mergeCell ref="AD451:AF451"/>
    <mergeCell ref="AG451:AI451"/>
    <mergeCell ref="AJ451:AL451"/>
    <mergeCell ref="AM451:AO451"/>
    <mergeCell ref="C451:H451"/>
    <mergeCell ref="I451:K451"/>
    <mergeCell ref="L451:N451"/>
    <mergeCell ref="O451:Q451"/>
    <mergeCell ref="R451:T451"/>
    <mergeCell ref="U451:W451"/>
    <mergeCell ref="AM450:AO450"/>
    <mergeCell ref="C450:H450"/>
    <mergeCell ref="I450:K450"/>
    <mergeCell ref="L450:N450"/>
    <mergeCell ref="O450:Q450"/>
    <mergeCell ref="R450:T450"/>
    <mergeCell ref="U450:W450"/>
    <mergeCell ref="X449:Z449"/>
    <mergeCell ref="AA449:AC449"/>
    <mergeCell ref="AD449:AF449"/>
    <mergeCell ref="AG449:AI449"/>
    <mergeCell ref="AJ449:AL449"/>
    <mergeCell ref="AM449:AO449"/>
    <mergeCell ref="A462:I462"/>
    <mergeCell ref="J462:V462"/>
    <mergeCell ref="W462:Z462"/>
    <mergeCell ref="AA462:AG462"/>
    <mergeCell ref="AH462:AO462"/>
    <mergeCell ref="A463:I463"/>
    <mergeCell ref="J463:V463"/>
    <mergeCell ref="W463:Z463"/>
    <mergeCell ref="AA463:AG463"/>
    <mergeCell ref="AH463:AO463"/>
    <mergeCell ref="AA460:AG460"/>
    <mergeCell ref="AH460:AO460"/>
    <mergeCell ref="A461:I461"/>
    <mergeCell ref="J461:V461"/>
    <mergeCell ref="W461:Z461"/>
    <mergeCell ref="AA461:AG461"/>
    <mergeCell ref="AH461:AO461"/>
    <mergeCell ref="A460:I460"/>
    <mergeCell ref="J460:V460"/>
    <mergeCell ref="W460:Z460"/>
    <mergeCell ref="A464:I464"/>
    <mergeCell ref="J464:V464"/>
    <mergeCell ref="W464:Z464"/>
    <mergeCell ref="AA464:AG464"/>
    <mergeCell ref="AH464:AO464"/>
    <mergeCell ref="A465:I465"/>
    <mergeCell ref="J465:V465"/>
    <mergeCell ref="W465:Z465"/>
    <mergeCell ref="AA465:AG465"/>
    <mergeCell ref="A488:I488"/>
    <mergeCell ref="W488:Z488"/>
    <mergeCell ref="AA488:AG488"/>
    <mergeCell ref="AH488:AO488"/>
    <mergeCell ref="A505:I505"/>
    <mergeCell ref="W505:Z505"/>
    <mergeCell ref="AA505:AG505"/>
    <mergeCell ref="AH505:AO505"/>
    <mergeCell ref="A503:I503"/>
    <mergeCell ref="AA503:AG503"/>
    <mergeCell ref="A486:I486"/>
    <mergeCell ref="W486:Z486"/>
    <mergeCell ref="A471:I471"/>
    <mergeCell ref="AA480:AG480"/>
    <mergeCell ref="AH470:AO470"/>
    <mergeCell ref="A467:I467"/>
    <mergeCell ref="J467:V467"/>
    <mergeCell ref="W467:Z467"/>
    <mergeCell ref="W470:Z470"/>
    <mergeCell ref="A473:I473"/>
    <mergeCell ref="J473:V473"/>
    <mergeCell ref="W473:Z473"/>
    <mergeCell ref="AA473:AG473"/>
    <mergeCell ref="W544:Z544"/>
    <mergeCell ref="AA544:AG544"/>
    <mergeCell ref="AH544:AO544"/>
    <mergeCell ref="W564:Z564"/>
    <mergeCell ref="AH465:AO465"/>
    <mergeCell ref="A478:M478"/>
    <mergeCell ref="E479:F479"/>
    <mergeCell ref="A485:I485"/>
    <mergeCell ref="W485:Z485"/>
    <mergeCell ref="AA485:AG485"/>
    <mergeCell ref="AH485:AO485"/>
    <mergeCell ref="A480:I480"/>
    <mergeCell ref="A483:I483"/>
    <mergeCell ref="J512:V512"/>
    <mergeCell ref="W515:Z515"/>
    <mergeCell ref="W516:Z516"/>
    <mergeCell ref="W517:Z517"/>
    <mergeCell ref="W518:Z518"/>
    <mergeCell ref="W480:Z480"/>
    <mergeCell ref="A475:I475"/>
    <mergeCell ref="J475:V475"/>
    <mergeCell ref="W475:Z475"/>
    <mergeCell ref="AA475:AG475"/>
    <mergeCell ref="J471:V471"/>
    <mergeCell ref="W471:Z471"/>
    <mergeCell ref="AA471:AG471"/>
    <mergeCell ref="AH506:AO506"/>
    <mergeCell ref="AH480:AO480"/>
    <mergeCell ref="J480:V480"/>
    <mergeCell ref="W536:Z536"/>
    <mergeCell ref="J564:V564"/>
    <mergeCell ref="A546:I546"/>
    <mergeCell ref="W605:Z605"/>
    <mergeCell ref="W604:Z604"/>
    <mergeCell ref="J542:V542"/>
    <mergeCell ref="W542:Z542"/>
    <mergeCell ref="AA542:AG542"/>
    <mergeCell ref="AH542:AO542"/>
    <mergeCell ref="J581:V582"/>
    <mergeCell ref="E533:F533"/>
    <mergeCell ref="J534:V534"/>
    <mergeCell ref="W534:Z534"/>
    <mergeCell ref="J535:V535"/>
    <mergeCell ref="J536:V536"/>
    <mergeCell ref="J537:V537"/>
    <mergeCell ref="J538:V538"/>
    <mergeCell ref="J539:V539"/>
    <mergeCell ref="J540:V540"/>
    <mergeCell ref="A578:I578"/>
    <mergeCell ref="J578:V578"/>
    <mergeCell ref="W578:Z578"/>
    <mergeCell ref="AA578:AG578"/>
    <mergeCell ref="AH578:AO578"/>
    <mergeCell ref="J579:V580"/>
    <mergeCell ref="AH579:AO579"/>
    <mergeCell ref="A543:I543"/>
    <mergeCell ref="J543:V543"/>
    <mergeCell ref="W543:Z543"/>
    <mergeCell ref="AA564:AG564"/>
    <mergeCell ref="J589:V589"/>
    <mergeCell ref="J590:V590"/>
    <mergeCell ref="AH543:AO543"/>
    <mergeCell ref="A544:I544"/>
    <mergeCell ref="J544:V544"/>
    <mergeCell ref="J610:V610"/>
    <mergeCell ref="J609:V609"/>
    <mergeCell ref="J608:V608"/>
    <mergeCell ref="J607:V607"/>
    <mergeCell ref="J606:V606"/>
    <mergeCell ref="A609:I609"/>
    <mergeCell ref="J598:V598"/>
    <mergeCell ref="J602:V602"/>
    <mergeCell ref="J601:V601"/>
    <mergeCell ref="J605:V605"/>
    <mergeCell ref="J604:V604"/>
    <mergeCell ref="J603:V603"/>
    <mergeCell ref="J613:V613"/>
    <mergeCell ref="A601:I601"/>
    <mergeCell ref="A598:I598"/>
    <mergeCell ref="A599:I599"/>
    <mergeCell ref="J611:V611"/>
    <mergeCell ref="A611:I611"/>
    <mergeCell ref="J612:V612"/>
    <mergeCell ref="A614:I614"/>
    <mergeCell ref="J614:V614"/>
    <mergeCell ref="A618:I618"/>
    <mergeCell ref="A616:I616"/>
    <mergeCell ref="J624:V624"/>
    <mergeCell ref="A620:I620"/>
    <mergeCell ref="A607:I607"/>
    <mergeCell ref="A608:I608"/>
    <mergeCell ref="J618:V618"/>
    <mergeCell ref="J617:V617"/>
    <mergeCell ref="W611:Z611"/>
    <mergeCell ref="W610:Z610"/>
    <mergeCell ref="AC711:AF711"/>
    <mergeCell ref="AG711:AJ711"/>
    <mergeCell ref="Y712:AB712"/>
    <mergeCell ref="AC712:AF712"/>
    <mergeCell ref="AG712:AJ712"/>
    <mergeCell ref="AG709:AJ709"/>
    <mergeCell ref="J710:P710"/>
    <mergeCell ref="Q710:T710"/>
    <mergeCell ref="U710:X710"/>
    <mergeCell ref="Y710:AB710"/>
    <mergeCell ref="AC710:AF710"/>
    <mergeCell ref="AG710:AJ710"/>
    <mergeCell ref="J709:P709"/>
    <mergeCell ref="Q709:T709"/>
    <mergeCell ref="U709:X709"/>
    <mergeCell ref="Y709:AB709"/>
    <mergeCell ref="AC709:AF709"/>
    <mergeCell ref="J711:M712"/>
    <mergeCell ref="AC704:AF704"/>
    <mergeCell ref="AG704:AJ704"/>
    <mergeCell ref="AC705:AF705"/>
    <mergeCell ref="AG705:AJ705"/>
    <mergeCell ref="AC706:AF706"/>
    <mergeCell ref="AG706:AJ706"/>
    <mergeCell ref="N711:P711"/>
    <mergeCell ref="Q711:T711"/>
    <mergeCell ref="U711:X711"/>
    <mergeCell ref="J667:V667"/>
    <mergeCell ref="W673:Z673"/>
    <mergeCell ref="AA606:AG606"/>
    <mergeCell ref="W601:Z601"/>
    <mergeCell ref="J740:P740"/>
    <mergeCell ref="AC748:AF748"/>
    <mergeCell ref="Q738:T738"/>
    <mergeCell ref="U738:X738"/>
    <mergeCell ref="AG739:AJ739"/>
    <mergeCell ref="C719:I720"/>
    <mergeCell ref="C721:I722"/>
    <mergeCell ref="J721:P721"/>
    <mergeCell ref="J722:P722"/>
    <mergeCell ref="C723:I724"/>
    <mergeCell ref="C743:I744"/>
    <mergeCell ref="J743:P743"/>
    <mergeCell ref="J744:P744"/>
    <mergeCell ref="C745:I748"/>
    <mergeCell ref="J747:M748"/>
    <mergeCell ref="N747:P747"/>
    <mergeCell ref="N748:P748"/>
    <mergeCell ref="J746:P746"/>
    <mergeCell ref="J745:P745"/>
    <mergeCell ref="J738:P738"/>
    <mergeCell ref="C739:I740"/>
    <mergeCell ref="J725:P725"/>
    <mergeCell ref="J726:P726"/>
    <mergeCell ref="C727:I734"/>
    <mergeCell ref="J727:M728"/>
    <mergeCell ref="AC739:AF739"/>
    <mergeCell ref="Q739:T739"/>
    <mergeCell ref="U739:X739"/>
    <mergeCell ref="Y739:AB739"/>
    <mergeCell ref="U748:X748"/>
    <mergeCell ref="Y748:AB748"/>
    <mergeCell ref="Q756:T756"/>
    <mergeCell ref="U756:X756"/>
    <mergeCell ref="AC752:AF752"/>
    <mergeCell ref="AG751:AJ751"/>
    <mergeCell ref="Y740:AB740"/>
    <mergeCell ref="U736:X736"/>
    <mergeCell ref="Y736:AB736"/>
    <mergeCell ref="Q737:T737"/>
    <mergeCell ref="U751:X751"/>
    <mergeCell ref="Y751:AB751"/>
    <mergeCell ref="AC751:AF751"/>
    <mergeCell ref="Q746:T746"/>
    <mergeCell ref="U746:X746"/>
    <mergeCell ref="Y746:AB746"/>
    <mergeCell ref="AC746:AF746"/>
    <mergeCell ref="AG746:AJ746"/>
    <mergeCell ref="Q745:T745"/>
    <mergeCell ref="U745:X745"/>
    <mergeCell ref="Y745:AB745"/>
    <mergeCell ref="AC745:AF745"/>
    <mergeCell ref="AC747:AF747"/>
    <mergeCell ref="AG745:AJ745"/>
    <mergeCell ref="X765:AB765"/>
    <mergeCell ref="AC765:AG765"/>
    <mergeCell ref="N772:R772"/>
    <mergeCell ref="S772:W772"/>
    <mergeCell ref="X772:AB772"/>
    <mergeCell ref="AC772:AG772"/>
    <mergeCell ref="AH772:AL772"/>
    <mergeCell ref="J771:M771"/>
    <mergeCell ref="N771:R771"/>
    <mergeCell ref="S771:W771"/>
    <mergeCell ref="X771:AB771"/>
    <mergeCell ref="AC771:AG771"/>
    <mergeCell ref="AH771:AL771"/>
    <mergeCell ref="AH769:AL769"/>
    <mergeCell ref="Y744:AB744"/>
    <mergeCell ref="AC744:AF744"/>
    <mergeCell ref="Q750:T750"/>
    <mergeCell ref="G770:I771"/>
    <mergeCell ref="J770:M770"/>
    <mergeCell ref="N770:R770"/>
    <mergeCell ref="S770:W770"/>
    <mergeCell ref="X770:AB770"/>
    <mergeCell ref="AC770:AG770"/>
    <mergeCell ref="AH765:AL765"/>
    <mergeCell ref="AH770:AL770"/>
    <mergeCell ref="AH767:AL767"/>
    <mergeCell ref="J766:M766"/>
    <mergeCell ref="N766:R766"/>
    <mergeCell ref="S766:W766"/>
    <mergeCell ref="X766:AB766"/>
    <mergeCell ref="W802:Y802"/>
    <mergeCell ref="Z802:AA802"/>
    <mergeCell ref="AB802:AD802"/>
    <mergeCell ref="AE802:AF802"/>
    <mergeCell ref="C791:I791"/>
    <mergeCell ref="C792:I792"/>
    <mergeCell ref="C793:I794"/>
    <mergeCell ref="C801:I802"/>
    <mergeCell ref="J801:O801"/>
    <mergeCell ref="P801:T801"/>
    <mergeCell ref="J775:M775"/>
    <mergeCell ref="C778:F783"/>
    <mergeCell ref="C784:I784"/>
    <mergeCell ref="C785:F790"/>
    <mergeCell ref="G785:I786"/>
    <mergeCell ref="G787:I788"/>
    <mergeCell ref="AC778:AG778"/>
    <mergeCell ref="J791:M791"/>
    <mergeCell ref="J786:M786"/>
    <mergeCell ref="G789:I790"/>
    <mergeCell ref="C772:F777"/>
    <mergeCell ref="G772:I773"/>
    <mergeCell ref="J772:M772"/>
    <mergeCell ref="N784:R784"/>
    <mergeCell ref="J784:M784"/>
    <mergeCell ref="X792:AB792"/>
    <mergeCell ref="G778:I779"/>
    <mergeCell ref="J794:M794"/>
    <mergeCell ref="N794:R794"/>
    <mergeCell ref="S794:W794"/>
    <mergeCell ref="S782:W782"/>
    <mergeCell ref="AJ805:AK805"/>
    <mergeCell ref="AL805:AN805"/>
    <mergeCell ref="X774:AB774"/>
    <mergeCell ref="AC774:AG774"/>
    <mergeCell ref="AH774:AL774"/>
    <mergeCell ref="U801:Y801"/>
    <mergeCell ref="Z801:AD801"/>
    <mergeCell ref="AE801:AI801"/>
    <mergeCell ref="AL804:AN804"/>
    <mergeCell ref="C805:I805"/>
    <mergeCell ref="J805:L805"/>
    <mergeCell ref="M805:O805"/>
    <mergeCell ref="P805:Q805"/>
    <mergeCell ref="R805:T805"/>
    <mergeCell ref="U805:V805"/>
    <mergeCell ref="W805:Y805"/>
    <mergeCell ref="Z805:AA805"/>
    <mergeCell ref="AB805:AD805"/>
    <mergeCell ref="W804:Y804"/>
    <mergeCell ref="Z804:AA804"/>
    <mergeCell ref="AB804:AD804"/>
    <mergeCell ref="AE804:AF804"/>
    <mergeCell ref="AG804:AI804"/>
    <mergeCell ref="AJ804:AK804"/>
    <mergeCell ref="AG802:AI802"/>
    <mergeCell ref="AJ802:AK802"/>
    <mergeCell ref="AJ801:AN801"/>
    <mergeCell ref="J802:L802"/>
    <mergeCell ref="M802:O802"/>
    <mergeCell ref="AL803:AN803"/>
    <mergeCell ref="AH794:AL794"/>
    <mergeCell ref="G782:I783"/>
    <mergeCell ref="AG807:AI807"/>
    <mergeCell ref="AJ807:AK807"/>
    <mergeCell ref="AL807:AN807"/>
    <mergeCell ref="C804:I804"/>
    <mergeCell ref="J804:L804"/>
    <mergeCell ref="M804:O804"/>
    <mergeCell ref="P804:Q804"/>
    <mergeCell ref="R804:T804"/>
    <mergeCell ref="U804:V804"/>
    <mergeCell ref="AL806:AN806"/>
    <mergeCell ref="C807:I807"/>
    <mergeCell ref="J807:L807"/>
    <mergeCell ref="M807:O807"/>
    <mergeCell ref="P807:Q807"/>
    <mergeCell ref="R807:T807"/>
    <mergeCell ref="U807:V807"/>
    <mergeCell ref="W807:Y807"/>
    <mergeCell ref="Z807:AA807"/>
    <mergeCell ref="AB807:AD807"/>
    <mergeCell ref="W806:Y806"/>
    <mergeCell ref="Z806:AA806"/>
    <mergeCell ref="AB806:AD806"/>
    <mergeCell ref="AE806:AF806"/>
    <mergeCell ref="AG806:AI806"/>
    <mergeCell ref="AJ806:AK806"/>
    <mergeCell ref="C806:I806"/>
    <mergeCell ref="J806:L806"/>
    <mergeCell ref="M806:O806"/>
    <mergeCell ref="P806:Q806"/>
    <mergeCell ref="R806:T806"/>
    <mergeCell ref="U806:V806"/>
    <mergeCell ref="AE805:AF805"/>
    <mergeCell ref="Q810:S810"/>
    <mergeCell ref="T810:U810"/>
    <mergeCell ref="V810:X810"/>
    <mergeCell ref="Y810:Z810"/>
    <mergeCell ref="AA810:AC810"/>
    <mergeCell ref="AE807:AF807"/>
    <mergeCell ref="C809:I810"/>
    <mergeCell ref="J809:N809"/>
    <mergeCell ref="O809:S809"/>
    <mergeCell ref="T809:X809"/>
    <mergeCell ref="Y809:AC809"/>
    <mergeCell ref="J810:K810"/>
    <mergeCell ref="L810:N810"/>
    <mergeCell ref="O810:P810"/>
    <mergeCell ref="T812:U812"/>
    <mergeCell ref="V812:X812"/>
    <mergeCell ref="Y812:Z812"/>
    <mergeCell ref="AA812:AC812"/>
    <mergeCell ref="J813:K813"/>
    <mergeCell ref="L813:N813"/>
    <mergeCell ref="O813:P813"/>
    <mergeCell ref="Q813:S813"/>
    <mergeCell ref="T813:U813"/>
    <mergeCell ref="J812:K812"/>
    <mergeCell ref="L812:N812"/>
    <mergeCell ref="O812:P812"/>
    <mergeCell ref="Q812:S812"/>
    <mergeCell ref="T811:U811"/>
    <mergeCell ref="V811:X811"/>
    <mergeCell ref="Y811:Z811"/>
    <mergeCell ref="AA811:AC811"/>
    <mergeCell ref="V813:X813"/>
    <mergeCell ref="AA813:AC813"/>
    <mergeCell ref="C812:I812"/>
    <mergeCell ref="C811:I811"/>
    <mergeCell ref="J811:K811"/>
    <mergeCell ref="L811:N811"/>
    <mergeCell ref="C822:I823"/>
    <mergeCell ref="J822:Q822"/>
    <mergeCell ref="J823:M823"/>
    <mergeCell ref="N823:Q823"/>
    <mergeCell ref="J824:M824"/>
    <mergeCell ref="N824:Q824"/>
    <mergeCell ref="S837:T837"/>
    <mergeCell ref="U837:V837"/>
    <mergeCell ref="W837:X837"/>
    <mergeCell ref="Y837:Z837"/>
    <mergeCell ref="AA837:AB837"/>
    <mergeCell ref="AC837:AD837"/>
    <mergeCell ref="M837:N837"/>
    <mergeCell ref="O837:P837"/>
    <mergeCell ref="Q837:R837"/>
    <mergeCell ref="S836:T836"/>
    <mergeCell ref="U836:V836"/>
    <mergeCell ref="W836:X836"/>
    <mergeCell ref="Y836:Z836"/>
    <mergeCell ref="M836:N836"/>
    <mergeCell ref="O836:P836"/>
    <mergeCell ref="Q836:R836"/>
    <mergeCell ref="N825:Q825"/>
    <mergeCell ref="J826:M826"/>
    <mergeCell ref="AA836:AB836"/>
    <mergeCell ref="O811:P811"/>
    <mergeCell ref="Q811:S811"/>
    <mergeCell ref="Y813:Z813"/>
    <mergeCell ref="AA839:AB839"/>
    <mergeCell ref="AC839:AD839"/>
    <mergeCell ref="AE839:AF839"/>
    <mergeCell ref="AA835:AB835"/>
    <mergeCell ref="AC835:AD835"/>
    <mergeCell ref="AE835:AF835"/>
    <mergeCell ref="AE836:AF836"/>
    <mergeCell ref="AE837:AF837"/>
    <mergeCell ref="AE838:AF838"/>
    <mergeCell ref="M839:N839"/>
    <mergeCell ref="O839:P839"/>
    <mergeCell ref="Q839:R839"/>
    <mergeCell ref="S839:T839"/>
    <mergeCell ref="U839:V839"/>
    <mergeCell ref="W839:X839"/>
    <mergeCell ref="S838:T838"/>
    <mergeCell ref="U838:V838"/>
    <mergeCell ref="W838:X838"/>
    <mergeCell ref="U835:V835"/>
    <mergeCell ref="W835:X835"/>
    <mergeCell ref="Y835:Z835"/>
    <mergeCell ref="AA838:AB838"/>
    <mergeCell ref="Y839:Z839"/>
    <mergeCell ref="AC836:AD836"/>
    <mergeCell ref="Y838:Z838"/>
    <mergeCell ref="V847:AA847"/>
    <mergeCell ref="AB847:AG847"/>
    <mergeCell ref="AH847:AM847"/>
    <mergeCell ref="AB848:AD848"/>
    <mergeCell ref="AE848:AG848"/>
    <mergeCell ref="AH848:AJ848"/>
    <mergeCell ref="AK848:AM848"/>
    <mergeCell ref="C850:I850"/>
    <mergeCell ref="J850:L850"/>
    <mergeCell ref="M850:O850"/>
    <mergeCell ref="P850:R850"/>
    <mergeCell ref="S850:U850"/>
    <mergeCell ref="V850:X850"/>
    <mergeCell ref="J848:L848"/>
    <mergeCell ref="M848:O848"/>
    <mergeCell ref="P848:R848"/>
    <mergeCell ref="S848:U848"/>
    <mergeCell ref="AH849:AJ849"/>
    <mergeCell ref="AK849:AM849"/>
    <mergeCell ref="Y849:AA849"/>
    <mergeCell ref="AB849:AD849"/>
    <mergeCell ref="AE849:AG849"/>
    <mergeCell ref="C849:I849"/>
    <mergeCell ref="J849:L849"/>
    <mergeCell ref="M849:O849"/>
    <mergeCell ref="P849:R849"/>
    <mergeCell ref="S849:U849"/>
    <mergeCell ref="V849:X849"/>
    <mergeCell ref="V848:X848"/>
    <mergeCell ref="Y848:AA848"/>
    <mergeCell ref="Y850:AA850"/>
    <mergeCell ref="AB850:AD850"/>
    <mergeCell ref="AE850:AG850"/>
    <mergeCell ref="AH850:AJ850"/>
    <mergeCell ref="AK850:AM850"/>
    <mergeCell ref="Y852:AA852"/>
    <mergeCell ref="AB852:AD852"/>
    <mergeCell ref="AE852:AG852"/>
    <mergeCell ref="AH852:AJ852"/>
    <mergeCell ref="AK852:AM852"/>
    <mergeCell ref="C851:I851"/>
    <mergeCell ref="J851:L851"/>
    <mergeCell ref="M851:O851"/>
    <mergeCell ref="P851:R851"/>
    <mergeCell ref="S851:U851"/>
    <mergeCell ref="C852:I852"/>
    <mergeCell ref="J852:L852"/>
    <mergeCell ref="M852:O852"/>
    <mergeCell ref="P852:R852"/>
    <mergeCell ref="S852:U852"/>
    <mergeCell ref="V852:X852"/>
    <mergeCell ref="AH853:AJ853"/>
    <mergeCell ref="AK853:AM853"/>
    <mergeCell ref="V851:X851"/>
    <mergeCell ref="Y851:AA851"/>
    <mergeCell ref="AB851:AD851"/>
    <mergeCell ref="AE851:AG851"/>
    <mergeCell ref="AH851:AJ851"/>
    <mergeCell ref="AK851:AM851"/>
    <mergeCell ref="K854:M854"/>
    <mergeCell ref="S853:U853"/>
    <mergeCell ref="V853:X853"/>
    <mergeCell ref="Y853:AA853"/>
    <mergeCell ref="AB853:AD853"/>
    <mergeCell ref="AE853:AG853"/>
    <mergeCell ref="O860:S860"/>
    <mergeCell ref="T860:X860"/>
    <mergeCell ref="Y860:AC860"/>
    <mergeCell ref="AD860:AH860"/>
    <mergeCell ref="AI860:AM860"/>
    <mergeCell ref="J860:N860"/>
    <mergeCell ref="P853:R853"/>
    <mergeCell ref="AI861:AJ861"/>
    <mergeCell ref="G872:I872"/>
    <mergeCell ref="C889:J890"/>
    <mergeCell ref="K889:P889"/>
    <mergeCell ref="Q889:S889"/>
    <mergeCell ref="T889:V889"/>
    <mergeCell ref="W889:Y889"/>
    <mergeCell ref="Z889:AB889"/>
    <mergeCell ref="AF891:AH891"/>
    <mergeCell ref="AC894:AE894"/>
    <mergeCell ref="AF894:AH894"/>
    <mergeCell ref="AC889:AE889"/>
    <mergeCell ref="AF889:AH889"/>
    <mergeCell ref="K890:M890"/>
    <mergeCell ref="N890:P890"/>
    <mergeCell ref="Q890:S890"/>
    <mergeCell ref="T890:V890"/>
    <mergeCell ref="W890:Y890"/>
    <mergeCell ref="Z890:AB890"/>
    <mergeCell ref="K894:M894"/>
    <mergeCell ref="N894:P894"/>
    <mergeCell ref="Q894:S894"/>
    <mergeCell ref="T894:V894"/>
    <mergeCell ref="W894:Y894"/>
    <mergeCell ref="Z894:AB894"/>
    <mergeCell ref="AC892:AE892"/>
    <mergeCell ref="AF892:AH892"/>
    <mergeCell ref="W891:Y891"/>
    <mergeCell ref="Z891:AB891"/>
    <mergeCell ref="AI862:AJ862"/>
    <mergeCell ref="AI863:AJ863"/>
    <mergeCell ref="AI864:AJ864"/>
    <mergeCell ref="AF907:AH907"/>
    <mergeCell ref="N906:P906"/>
    <mergeCell ref="Q906:S906"/>
    <mergeCell ref="T906:V906"/>
    <mergeCell ref="W906:Y906"/>
    <mergeCell ref="Z906:AB906"/>
    <mergeCell ref="AC906:AE906"/>
    <mergeCell ref="W904:Y904"/>
    <mergeCell ref="Z904:AB904"/>
    <mergeCell ref="N905:P905"/>
    <mergeCell ref="Q905:S905"/>
    <mergeCell ref="T905:V905"/>
    <mergeCell ref="H904:M904"/>
    <mergeCell ref="H905:M905"/>
    <mergeCell ref="H906:M906"/>
    <mergeCell ref="W905:Y905"/>
    <mergeCell ref="V861:X861"/>
    <mergeCell ref="Y861:Z861"/>
    <mergeCell ref="AA861:AC861"/>
    <mergeCell ref="AD861:AE861"/>
    <mergeCell ref="AF861:AH861"/>
    <mergeCell ref="N903:P903"/>
    <mergeCell ref="Q903:S903"/>
    <mergeCell ref="T903:V903"/>
    <mergeCell ref="C879:I879"/>
    <mergeCell ref="T862:U862"/>
    <mergeCell ref="T863:U863"/>
    <mergeCell ref="T864:U864"/>
    <mergeCell ref="T865:U865"/>
    <mergeCell ref="T866:U866"/>
    <mergeCell ref="J875:L875"/>
    <mergeCell ref="J876:L876"/>
    <mergeCell ref="Z905:AB905"/>
    <mergeCell ref="W903:Y903"/>
    <mergeCell ref="N902:P902"/>
    <mergeCell ref="Q902:S902"/>
    <mergeCell ref="T902:V902"/>
    <mergeCell ref="T893:V893"/>
    <mergeCell ref="AC893:AE893"/>
    <mergeCell ref="C878:I878"/>
    <mergeCell ref="K892:M892"/>
    <mergeCell ref="N892:P892"/>
    <mergeCell ref="Q892:S892"/>
    <mergeCell ref="T892:V892"/>
    <mergeCell ref="W892:Y892"/>
    <mergeCell ref="Z892:AB892"/>
    <mergeCell ref="H902:M902"/>
    <mergeCell ref="H903:M903"/>
    <mergeCell ref="C902:G902"/>
    <mergeCell ref="C903:G919"/>
    <mergeCell ref="H908:M908"/>
    <mergeCell ref="H913:M913"/>
    <mergeCell ref="C881:S881"/>
    <mergeCell ref="H912:M912"/>
    <mergeCell ref="H917:M917"/>
    <mergeCell ref="H916:M916"/>
    <mergeCell ref="K891:M891"/>
    <mergeCell ref="N891:P891"/>
    <mergeCell ref="Q891:S891"/>
    <mergeCell ref="T891:V891"/>
    <mergeCell ref="H911:M911"/>
    <mergeCell ref="W907:Y907"/>
    <mergeCell ref="Z907:AB907"/>
    <mergeCell ref="AC907:AE907"/>
    <mergeCell ref="Q911:S911"/>
    <mergeCell ref="T911:V911"/>
    <mergeCell ref="W911:Y911"/>
    <mergeCell ref="Z911:AB911"/>
    <mergeCell ref="H910:M910"/>
    <mergeCell ref="N910:P910"/>
    <mergeCell ref="Q910:S910"/>
    <mergeCell ref="T910:V910"/>
    <mergeCell ref="W910:Y910"/>
    <mergeCell ref="Z910:AB910"/>
    <mergeCell ref="H909:M909"/>
    <mergeCell ref="N909:P909"/>
    <mergeCell ref="Q909:S909"/>
    <mergeCell ref="T909:V909"/>
    <mergeCell ref="W909:Y909"/>
    <mergeCell ref="Z909:AB909"/>
    <mergeCell ref="N908:P908"/>
    <mergeCell ref="Q908:S908"/>
    <mergeCell ref="T908:V908"/>
    <mergeCell ref="AK943:AM943"/>
    <mergeCell ref="AC909:AE909"/>
    <mergeCell ref="AF909:AH909"/>
    <mergeCell ref="AC910:AE910"/>
    <mergeCell ref="AF910:AH910"/>
    <mergeCell ref="AC911:AE911"/>
    <mergeCell ref="C943:I943"/>
    <mergeCell ref="J943:L943"/>
    <mergeCell ref="M943:O943"/>
    <mergeCell ref="P943:R943"/>
    <mergeCell ref="S943:U943"/>
    <mergeCell ref="V943:X943"/>
    <mergeCell ref="V942:X942"/>
    <mergeCell ref="Y942:AA942"/>
    <mergeCell ref="AB942:AD942"/>
    <mergeCell ref="AE942:AG942"/>
    <mergeCell ref="AH942:AJ942"/>
    <mergeCell ref="AK942:AM942"/>
    <mergeCell ref="C920:G936"/>
    <mergeCell ref="C942:I942"/>
    <mergeCell ref="J942:L942"/>
    <mergeCell ref="M942:O942"/>
    <mergeCell ref="P942:R942"/>
    <mergeCell ref="S942:U942"/>
    <mergeCell ref="N924:P924"/>
    <mergeCell ref="T912:V912"/>
    <mergeCell ref="W912:Y912"/>
    <mergeCell ref="AC912:AE912"/>
    <mergeCell ref="W936:Y936"/>
    <mergeCell ref="H934:M934"/>
    <mergeCell ref="N934:P934"/>
    <mergeCell ref="Q934:S934"/>
    <mergeCell ref="AK945:AM945"/>
    <mergeCell ref="Y944:AA944"/>
    <mergeCell ref="AB944:AD944"/>
    <mergeCell ref="AE944:AG944"/>
    <mergeCell ref="AH944:AJ944"/>
    <mergeCell ref="AK944:AM944"/>
    <mergeCell ref="C945:I945"/>
    <mergeCell ref="J945:L945"/>
    <mergeCell ref="M945:O945"/>
    <mergeCell ref="P945:R945"/>
    <mergeCell ref="S945:U945"/>
    <mergeCell ref="C944:I944"/>
    <mergeCell ref="J944:L944"/>
    <mergeCell ref="M944:O944"/>
    <mergeCell ref="P944:R944"/>
    <mergeCell ref="S944:U944"/>
    <mergeCell ref="V944:X944"/>
    <mergeCell ref="AE945:AG945"/>
    <mergeCell ref="AK947:AM947"/>
    <mergeCell ref="Y946:AA946"/>
    <mergeCell ref="AB946:AD946"/>
    <mergeCell ref="AE946:AG946"/>
    <mergeCell ref="AH946:AJ946"/>
    <mergeCell ref="AK946:AM946"/>
    <mergeCell ref="C947:I947"/>
    <mergeCell ref="J947:L947"/>
    <mergeCell ref="M947:O947"/>
    <mergeCell ref="P947:R947"/>
    <mergeCell ref="S947:U947"/>
    <mergeCell ref="C946:I946"/>
    <mergeCell ref="J946:L946"/>
    <mergeCell ref="M946:O946"/>
    <mergeCell ref="P946:R946"/>
    <mergeCell ref="S946:U946"/>
    <mergeCell ref="V946:X946"/>
    <mergeCell ref="V947:X947"/>
    <mergeCell ref="Y947:AA947"/>
    <mergeCell ref="AB947:AD947"/>
    <mergeCell ref="AE947:AG947"/>
    <mergeCell ref="K895:M895"/>
    <mergeCell ref="I901:K901"/>
    <mergeCell ref="C956:H956"/>
    <mergeCell ref="I956:K956"/>
    <mergeCell ref="L956:O956"/>
    <mergeCell ref="P956:S956"/>
    <mergeCell ref="T956:W956"/>
    <mergeCell ref="X956:AA956"/>
    <mergeCell ref="C955:H955"/>
    <mergeCell ref="I955:K955"/>
    <mergeCell ref="L955:O955"/>
    <mergeCell ref="I962:K962"/>
    <mergeCell ref="L962:O962"/>
    <mergeCell ref="P962:S962"/>
    <mergeCell ref="T962:W962"/>
    <mergeCell ref="X962:AA962"/>
    <mergeCell ref="C961:H961"/>
    <mergeCell ref="I961:K961"/>
    <mergeCell ref="L961:O961"/>
    <mergeCell ref="P961:S961"/>
    <mergeCell ref="T961:W961"/>
    <mergeCell ref="X961:AA961"/>
    <mergeCell ref="X958:AA958"/>
    <mergeCell ref="C959:H959"/>
    <mergeCell ref="I959:K959"/>
    <mergeCell ref="L959:O959"/>
    <mergeCell ref="P959:S959"/>
    <mergeCell ref="P960:S960"/>
    <mergeCell ref="T960:W960"/>
    <mergeCell ref="X960:AA960"/>
    <mergeCell ref="C958:H958"/>
    <mergeCell ref="N911:P911"/>
  </mergeCells>
  <phoneticPr fontId="2"/>
  <pageMargins left="0.70866141732283472" right="0.70866141732283472" top="0.74803149606299213" bottom="0.74803149606299213" header="0.31496062992125984" footer="0.31496062992125984"/>
  <pageSetup paperSize="9" scale="79" firstPageNumber="59" fitToHeight="0" orientation="portrait" useFirstPageNumber="1" r:id="rId1"/>
  <headerFooter differentOddEven="1" differentFirst="1" alignWithMargins="0">
    <oddHeader>&amp;L
&amp;R&amp;"ＭＳ 明朝,標準"&amp;10教育・文化</oddHeader>
    <oddFooter>&amp;C&amp;"ＭＳ 明朝,標準"&amp;P</oddFooter>
    <evenHeader>&amp;L&amp;"ＭＳ 明朝,標準"&amp;10教育・文化</evenHeader>
    <evenFooter>&amp;C&amp;"ＭＳ 明朝,標準"&amp;P</evenFooter>
    <firstHeader>&amp;R&amp;"ＭＳ 明朝,標準"&amp;10教育・文化</firstHeader>
  </headerFooter>
  <rowBreaks count="18" manualBreakCount="18">
    <brk id="31" max="40" man="1"/>
    <brk id="79" max="40" man="1"/>
    <brk id="129" max="40" man="1"/>
    <brk id="168" max="40" man="1"/>
    <brk id="218" max="40" man="1"/>
    <brk id="269" max="40" man="1"/>
    <brk id="308" max="40" man="1"/>
    <brk id="350" max="40" man="1"/>
    <brk id="382" max="40" man="1"/>
    <brk id="422" max="40" man="1"/>
    <brk id="477" max="40" man="1"/>
    <brk id="550" max="40" man="1"/>
    <brk id="625" max="40" man="1"/>
    <brk id="700" max="40" man="1"/>
    <brk id="761" max="40" man="1"/>
    <brk id="831" max="40" man="1"/>
    <brk id="883" max="40" man="1"/>
    <brk id="950" max="4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8:BE262"/>
  <sheetViews>
    <sheetView view="pageBreakPreview" zoomScaleNormal="100" zoomScaleSheetLayoutView="100" workbookViewId="0">
      <selection activeCell="Q268" sqref="Q268"/>
    </sheetView>
  </sheetViews>
  <sheetFormatPr defaultColWidth="9" defaultRowHeight="13.5"/>
  <cols>
    <col min="1" max="1" width="1.875" style="341" customWidth="1"/>
    <col min="2" max="50" width="2.625" style="341" customWidth="1"/>
    <col min="51" max="16384" width="9" style="341"/>
  </cols>
  <sheetData>
    <row r="28" spans="1:41" ht="30.75" customHeight="1">
      <c r="A28" s="1208" t="s">
        <v>1000</v>
      </c>
      <c r="B28" s="1208"/>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c r="AE28" s="1208"/>
      <c r="AF28" s="1208"/>
      <c r="AG28" s="1208"/>
      <c r="AH28" s="1208"/>
      <c r="AI28" s="1208"/>
      <c r="AJ28" s="1208"/>
      <c r="AK28" s="1208"/>
      <c r="AL28" s="1208"/>
      <c r="AM28" s="1208"/>
      <c r="AN28" s="1208"/>
      <c r="AO28" s="1208"/>
    </row>
    <row r="29" spans="1:41" ht="13.5" customHeight="1"/>
    <row r="30" spans="1:41" ht="13.5" customHeight="1"/>
    <row r="31" spans="1:41" ht="13.5" customHeight="1">
      <c r="D31" s="496" t="s">
        <v>1001</v>
      </c>
      <c r="E31" s="496"/>
      <c r="F31" s="496"/>
      <c r="G31" s="496"/>
    </row>
    <row r="34" spans="1:41" ht="16.5">
      <c r="A34" s="93" t="s">
        <v>1002</v>
      </c>
      <c r="B34" s="144"/>
    </row>
    <row r="35" spans="1:41" ht="15" customHeight="1">
      <c r="A35" s="469" t="s">
        <v>3159</v>
      </c>
      <c r="B35" s="144"/>
    </row>
    <row r="36" spans="1:41" ht="13.5" customHeight="1">
      <c r="A36" s="6"/>
      <c r="B36" s="6"/>
      <c r="C36" s="6"/>
      <c r="D36" s="6"/>
      <c r="E36" s="6"/>
      <c r="F36" s="6"/>
      <c r="G36" s="6"/>
      <c r="H36" s="6"/>
      <c r="I36" s="6"/>
      <c r="J36" s="6"/>
      <c r="K36" s="6"/>
      <c r="L36" s="6"/>
      <c r="M36" s="4"/>
      <c r="N36" s="242"/>
      <c r="O36" s="6"/>
      <c r="P36" s="6"/>
      <c r="Q36" s="6"/>
      <c r="R36" s="6"/>
      <c r="S36" s="6"/>
      <c r="T36" s="6"/>
      <c r="AI36" s="23"/>
      <c r="AO36" s="23" t="s">
        <v>2179</v>
      </c>
    </row>
    <row r="37" spans="1:41" ht="13.5" customHeight="1" thickBot="1">
      <c r="A37" s="6"/>
      <c r="B37" s="6"/>
      <c r="C37" s="6"/>
      <c r="D37" s="6"/>
      <c r="E37" s="6"/>
      <c r="F37" s="6"/>
      <c r="G37" s="6"/>
      <c r="H37" s="6"/>
      <c r="I37" s="6"/>
      <c r="J37" s="6"/>
      <c r="K37" s="6"/>
      <c r="L37" s="6"/>
      <c r="M37" s="4"/>
      <c r="N37" s="242"/>
      <c r="O37" s="6"/>
      <c r="P37" s="6"/>
      <c r="Q37" s="6"/>
      <c r="R37" s="6"/>
      <c r="S37" s="6"/>
      <c r="T37" s="6"/>
      <c r="AI37" s="23"/>
      <c r="AO37" s="498" t="s">
        <v>559</v>
      </c>
    </row>
    <row r="38" spans="1:41" ht="18.600000000000001" customHeight="1">
      <c r="A38" s="1186" t="s">
        <v>2049</v>
      </c>
      <c r="B38" s="1187"/>
      <c r="C38" s="1187"/>
      <c r="D38" s="1187"/>
      <c r="E38" s="1187"/>
      <c r="F38" s="1194" t="s">
        <v>2067</v>
      </c>
      <c r="G38" s="1195"/>
      <c r="H38" s="1195"/>
      <c r="I38" s="1195"/>
      <c r="J38" s="1195"/>
      <c r="K38" s="1195"/>
      <c r="L38" s="1195"/>
      <c r="M38" s="1195"/>
      <c r="N38" s="1259"/>
      <c r="O38" s="1194" t="s">
        <v>2079</v>
      </c>
      <c r="P38" s="1195"/>
      <c r="Q38" s="1195"/>
      <c r="R38" s="1195"/>
      <c r="S38" s="1195"/>
      <c r="T38" s="1195"/>
      <c r="U38" s="1195"/>
      <c r="V38" s="1195"/>
      <c r="W38" s="1259"/>
      <c r="X38" s="1195" t="s">
        <v>2080</v>
      </c>
      <c r="Y38" s="1195"/>
      <c r="Z38" s="1195"/>
      <c r="AA38" s="1195"/>
      <c r="AB38" s="1195"/>
      <c r="AC38" s="1195"/>
      <c r="AD38" s="1195"/>
      <c r="AE38" s="1195"/>
      <c r="AF38" s="1195"/>
      <c r="AG38" s="1194" t="s">
        <v>747</v>
      </c>
      <c r="AH38" s="1195"/>
      <c r="AI38" s="1195"/>
      <c r="AJ38" s="1195"/>
      <c r="AK38" s="1195"/>
      <c r="AL38" s="1195"/>
      <c r="AM38" s="1195"/>
      <c r="AN38" s="1195"/>
      <c r="AO38" s="1196"/>
    </row>
    <row r="39" spans="1:41" ht="18.600000000000001" customHeight="1">
      <c r="A39" s="1189"/>
      <c r="B39" s="1190"/>
      <c r="C39" s="1190"/>
      <c r="D39" s="1190"/>
      <c r="E39" s="1190"/>
      <c r="F39" s="2338" t="s">
        <v>1003</v>
      </c>
      <c r="G39" s="2480"/>
      <c r="H39" s="2339"/>
      <c r="I39" s="2340" t="s">
        <v>1004</v>
      </c>
      <c r="J39" s="2713"/>
      <c r="K39" s="2714"/>
      <c r="L39" s="2340" t="s">
        <v>1005</v>
      </c>
      <c r="M39" s="2713"/>
      <c r="N39" s="2714"/>
      <c r="O39" s="2340" t="s">
        <v>1003</v>
      </c>
      <c r="P39" s="2713"/>
      <c r="Q39" s="2714"/>
      <c r="R39" s="2713" t="s">
        <v>1004</v>
      </c>
      <c r="S39" s="2713"/>
      <c r="T39" s="2714"/>
      <c r="U39" s="2340" t="s">
        <v>1005</v>
      </c>
      <c r="V39" s="2713"/>
      <c r="W39" s="2714"/>
      <c r="X39" s="2713" t="s">
        <v>1003</v>
      </c>
      <c r="Y39" s="2713"/>
      <c r="Z39" s="2714"/>
      <c r="AA39" s="2340" t="s">
        <v>1004</v>
      </c>
      <c r="AB39" s="2713"/>
      <c r="AC39" s="2714"/>
      <c r="AD39" s="2713" t="s">
        <v>1005</v>
      </c>
      <c r="AE39" s="2713"/>
      <c r="AF39" s="2714"/>
      <c r="AG39" s="2340" t="s">
        <v>1003</v>
      </c>
      <c r="AH39" s="2713"/>
      <c r="AI39" s="2714"/>
      <c r="AJ39" s="2713" t="s">
        <v>1004</v>
      </c>
      <c r="AK39" s="2713"/>
      <c r="AL39" s="2714"/>
      <c r="AM39" s="2340" t="s">
        <v>1005</v>
      </c>
      <c r="AN39" s="2713"/>
      <c r="AO39" s="2341"/>
    </row>
    <row r="40" spans="1:41" ht="20.100000000000001" customHeight="1">
      <c r="A40" s="2362" t="s">
        <v>2461</v>
      </c>
      <c r="B40" s="3771"/>
      <c r="C40" s="3771"/>
      <c r="D40" s="3771"/>
      <c r="E40" s="2363"/>
      <c r="F40" s="1205">
        <v>986</v>
      </c>
      <c r="G40" s="1275"/>
      <c r="H40" s="1206"/>
      <c r="I40" s="1205">
        <v>979</v>
      </c>
      <c r="J40" s="1275"/>
      <c r="K40" s="1206"/>
      <c r="L40" s="1205">
        <v>490</v>
      </c>
      <c r="M40" s="1275"/>
      <c r="N40" s="1206"/>
      <c r="O40" s="1205">
        <v>162</v>
      </c>
      <c r="P40" s="1275"/>
      <c r="Q40" s="1206"/>
      <c r="R40" s="1205">
        <v>152</v>
      </c>
      <c r="S40" s="1275"/>
      <c r="T40" s="1206"/>
      <c r="U40" s="1205">
        <v>103</v>
      </c>
      <c r="V40" s="1275"/>
      <c r="W40" s="1206"/>
      <c r="X40" s="1205">
        <v>2</v>
      </c>
      <c r="Y40" s="1275"/>
      <c r="Z40" s="1206"/>
      <c r="AA40" s="1205">
        <v>3</v>
      </c>
      <c r="AB40" s="1275"/>
      <c r="AC40" s="1206"/>
      <c r="AD40" s="1205" t="s">
        <v>2257</v>
      </c>
      <c r="AE40" s="1275"/>
      <c r="AF40" s="1206"/>
      <c r="AG40" s="1205">
        <v>822</v>
      </c>
      <c r="AH40" s="1275"/>
      <c r="AI40" s="1206"/>
      <c r="AJ40" s="1205">
        <v>824</v>
      </c>
      <c r="AK40" s="1275"/>
      <c r="AL40" s="1206"/>
      <c r="AM40" s="1205">
        <v>387</v>
      </c>
      <c r="AN40" s="1275"/>
      <c r="AO40" s="1207"/>
    </row>
    <row r="41" spans="1:41" ht="20.100000000000001" customHeight="1">
      <c r="A41" s="2258" t="s">
        <v>3164</v>
      </c>
      <c r="B41" s="2604"/>
      <c r="C41" s="2604"/>
      <c r="D41" s="2604"/>
      <c r="E41" s="2277"/>
      <c r="F41" s="1253">
        <v>1027</v>
      </c>
      <c r="G41" s="1281"/>
      <c r="H41" s="1254"/>
      <c r="I41" s="1253">
        <v>1037</v>
      </c>
      <c r="J41" s="1281"/>
      <c r="K41" s="1254"/>
      <c r="L41" s="1253">
        <v>480</v>
      </c>
      <c r="M41" s="1281"/>
      <c r="N41" s="1254"/>
      <c r="O41" s="1253">
        <v>161</v>
      </c>
      <c r="P41" s="1281"/>
      <c r="Q41" s="1254"/>
      <c r="R41" s="1253">
        <v>166</v>
      </c>
      <c r="S41" s="1281"/>
      <c r="T41" s="1254"/>
      <c r="U41" s="1253">
        <v>98</v>
      </c>
      <c r="V41" s="1281"/>
      <c r="W41" s="1254"/>
      <c r="X41" s="1253">
        <v>1</v>
      </c>
      <c r="Y41" s="1281"/>
      <c r="Z41" s="1254"/>
      <c r="AA41" s="1253" t="s">
        <v>2460</v>
      </c>
      <c r="AB41" s="1281"/>
      <c r="AC41" s="1254"/>
      <c r="AD41" s="1253">
        <v>1</v>
      </c>
      <c r="AE41" s="1281"/>
      <c r="AF41" s="1254"/>
      <c r="AG41" s="1253">
        <v>865</v>
      </c>
      <c r="AH41" s="1281"/>
      <c r="AI41" s="1254"/>
      <c r="AJ41" s="1253">
        <v>871</v>
      </c>
      <c r="AK41" s="1281"/>
      <c r="AL41" s="1254"/>
      <c r="AM41" s="1253">
        <v>381</v>
      </c>
      <c r="AN41" s="1281"/>
      <c r="AO41" s="1255"/>
    </row>
    <row r="42" spans="1:41" ht="20.100000000000001" customHeight="1">
      <c r="A42" s="2258" t="s">
        <v>3161</v>
      </c>
      <c r="B42" s="2604"/>
      <c r="C42" s="2604"/>
      <c r="D42" s="2604"/>
      <c r="E42" s="2277"/>
      <c r="F42" s="1253">
        <v>1138</v>
      </c>
      <c r="G42" s="1281"/>
      <c r="H42" s="1254"/>
      <c r="I42" s="1253">
        <v>1066</v>
      </c>
      <c r="J42" s="1281"/>
      <c r="K42" s="1254"/>
      <c r="L42" s="1253">
        <v>552</v>
      </c>
      <c r="M42" s="1281"/>
      <c r="N42" s="1254"/>
      <c r="O42" s="1253">
        <v>156</v>
      </c>
      <c r="P42" s="1281"/>
      <c r="Q42" s="1254"/>
      <c r="R42" s="1253">
        <v>159</v>
      </c>
      <c r="S42" s="1281"/>
      <c r="T42" s="1254"/>
      <c r="U42" s="1253">
        <v>95</v>
      </c>
      <c r="V42" s="1281"/>
      <c r="W42" s="1254"/>
      <c r="X42" s="1253">
        <v>2</v>
      </c>
      <c r="Y42" s="1281"/>
      <c r="Z42" s="1254"/>
      <c r="AA42" s="1253">
        <v>2</v>
      </c>
      <c r="AB42" s="1281"/>
      <c r="AC42" s="1254"/>
      <c r="AD42" s="1253">
        <v>1</v>
      </c>
      <c r="AE42" s="1281"/>
      <c r="AF42" s="1254"/>
      <c r="AG42" s="1253">
        <v>980</v>
      </c>
      <c r="AH42" s="1281"/>
      <c r="AI42" s="1254"/>
      <c r="AJ42" s="1253">
        <v>905</v>
      </c>
      <c r="AK42" s="1281"/>
      <c r="AL42" s="1254"/>
      <c r="AM42" s="1253">
        <v>456</v>
      </c>
      <c r="AN42" s="1281"/>
      <c r="AO42" s="1255"/>
    </row>
    <row r="43" spans="1:41" ht="20.100000000000001" customHeight="1">
      <c r="A43" s="2258" t="s">
        <v>3162</v>
      </c>
      <c r="B43" s="2604"/>
      <c r="C43" s="2604"/>
      <c r="D43" s="2604"/>
      <c r="E43" s="2277"/>
      <c r="F43" s="1253">
        <v>1006</v>
      </c>
      <c r="G43" s="1281"/>
      <c r="H43" s="1254"/>
      <c r="I43" s="1253">
        <v>992</v>
      </c>
      <c r="J43" s="1281"/>
      <c r="K43" s="1254"/>
      <c r="L43" s="1253">
        <v>566</v>
      </c>
      <c r="M43" s="1281"/>
      <c r="N43" s="1254"/>
      <c r="O43" s="1253">
        <v>140</v>
      </c>
      <c r="P43" s="1281"/>
      <c r="Q43" s="1254"/>
      <c r="R43" s="1253">
        <v>134</v>
      </c>
      <c r="S43" s="1281"/>
      <c r="T43" s="1254"/>
      <c r="U43" s="1253">
        <v>101</v>
      </c>
      <c r="V43" s="1281"/>
      <c r="W43" s="1254"/>
      <c r="X43" s="1253">
        <v>4</v>
      </c>
      <c r="Y43" s="1281"/>
      <c r="Z43" s="1254"/>
      <c r="AA43" s="1253">
        <v>2</v>
      </c>
      <c r="AB43" s="1281"/>
      <c r="AC43" s="1254"/>
      <c r="AD43" s="1253">
        <v>3</v>
      </c>
      <c r="AE43" s="1281"/>
      <c r="AF43" s="1254"/>
      <c r="AG43" s="1253">
        <v>862</v>
      </c>
      <c r="AH43" s="1281"/>
      <c r="AI43" s="1254"/>
      <c r="AJ43" s="1253">
        <v>856</v>
      </c>
      <c r="AK43" s="1281"/>
      <c r="AL43" s="1254"/>
      <c r="AM43" s="1253">
        <v>462</v>
      </c>
      <c r="AN43" s="1281"/>
      <c r="AO43" s="1255"/>
    </row>
    <row r="44" spans="1:41" ht="20.100000000000001" customHeight="1" thickBot="1">
      <c r="A44" s="2260" t="s">
        <v>3163</v>
      </c>
      <c r="B44" s="2597"/>
      <c r="C44" s="2597"/>
      <c r="D44" s="2597"/>
      <c r="E44" s="2598"/>
      <c r="F44" s="1256">
        <v>1144</v>
      </c>
      <c r="G44" s="1284"/>
      <c r="H44" s="1257"/>
      <c r="I44" s="1256">
        <v>1119</v>
      </c>
      <c r="J44" s="1284"/>
      <c r="K44" s="1257"/>
      <c r="L44" s="1256">
        <v>591</v>
      </c>
      <c r="M44" s="1284"/>
      <c r="N44" s="1257"/>
      <c r="O44" s="1256">
        <v>155</v>
      </c>
      <c r="P44" s="1284"/>
      <c r="Q44" s="1257"/>
      <c r="R44" s="1256">
        <v>148</v>
      </c>
      <c r="S44" s="1284"/>
      <c r="T44" s="1257"/>
      <c r="U44" s="1256">
        <v>108</v>
      </c>
      <c r="V44" s="1284"/>
      <c r="W44" s="1257"/>
      <c r="X44" s="1256">
        <v>3</v>
      </c>
      <c r="Y44" s="1284"/>
      <c r="Z44" s="1257"/>
      <c r="AA44" s="1256">
        <v>4</v>
      </c>
      <c r="AB44" s="1284"/>
      <c r="AC44" s="1257"/>
      <c r="AD44" s="1256">
        <v>2</v>
      </c>
      <c r="AE44" s="1284"/>
      <c r="AF44" s="1257"/>
      <c r="AG44" s="1256">
        <v>986</v>
      </c>
      <c r="AH44" s="1284"/>
      <c r="AI44" s="1257"/>
      <c r="AJ44" s="1256">
        <v>967</v>
      </c>
      <c r="AK44" s="1284"/>
      <c r="AL44" s="1257"/>
      <c r="AM44" s="1256">
        <v>481</v>
      </c>
      <c r="AN44" s="1284"/>
      <c r="AO44" s="1258"/>
    </row>
    <row r="45" spans="1:41" ht="13.5" customHeight="1">
      <c r="A45" s="223" t="s">
        <v>1006</v>
      </c>
      <c r="B45" s="6"/>
      <c r="C45" s="6"/>
      <c r="D45" s="6"/>
      <c r="E45" s="6"/>
      <c r="F45" s="6"/>
      <c r="G45" s="6"/>
      <c r="H45" s="6"/>
      <c r="I45" s="4"/>
      <c r="J45" s="4"/>
      <c r="K45" s="4"/>
      <c r="L45" s="4"/>
      <c r="M45" s="4"/>
      <c r="N45" s="242"/>
      <c r="O45" s="6"/>
      <c r="P45" s="6"/>
      <c r="Q45" s="6"/>
      <c r="R45" s="6"/>
      <c r="S45" s="6"/>
      <c r="T45" s="6"/>
      <c r="AI45" s="23"/>
    </row>
    <row r="46" spans="1:41">
      <c r="A46" s="6"/>
      <c r="B46" s="6"/>
      <c r="C46" s="6"/>
      <c r="D46" s="6"/>
      <c r="E46" s="6"/>
      <c r="F46" s="6"/>
      <c r="G46" s="6"/>
      <c r="H46" s="6"/>
      <c r="I46" s="4"/>
      <c r="J46" s="4"/>
      <c r="K46" s="4"/>
      <c r="L46" s="4"/>
      <c r="M46" s="4"/>
      <c r="N46" s="242"/>
      <c r="O46" s="6"/>
      <c r="P46" s="6"/>
      <c r="Q46" s="6"/>
      <c r="R46" s="6"/>
      <c r="S46" s="6"/>
      <c r="T46" s="6"/>
      <c r="AI46" s="23"/>
      <c r="AO46" s="23"/>
    </row>
    <row r="47" spans="1:41" ht="12.6" customHeight="1"/>
    <row r="48" spans="1:41" ht="15" customHeight="1">
      <c r="A48" s="469" t="s">
        <v>3160</v>
      </c>
      <c r="B48" s="144"/>
    </row>
    <row r="49" spans="1:41" ht="13.5" customHeight="1">
      <c r="N49" s="23"/>
      <c r="AI49" s="23"/>
      <c r="AO49" s="23" t="s">
        <v>2179</v>
      </c>
    </row>
    <row r="50" spans="1:41" ht="13.5" customHeight="1" thickBot="1">
      <c r="N50" s="498"/>
      <c r="AI50" s="23"/>
      <c r="AO50" s="498" t="s">
        <v>559</v>
      </c>
    </row>
    <row r="51" spans="1:41" ht="18.600000000000001" customHeight="1">
      <c r="A51" s="1186" t="s">
        <v>2049</v>
      </c>
      <c r="B51" s="1187"/>
      <c r="C51" s="1187"/>
      <c r="D51" s="1187"/>
      <c r="E51" s="1187"/>
      <c r="F51" s="1194" t="s">
        <v>2067</v>
      </c>
      <c r="G51" s="1195"/>
      <c r="H51" s="1195"/>
      <c r="I51" s="1195"/>
      <c r="J51" s="1195"/>
      <c r="K51" s="1195"/>
      <c r="L51" s="1195"/>
      <c r="M51" s="1195"/>
      <c r="N51" s="1259"/>
      <c r="O51" s="1194" t="s">
        <v>2079</v>
      </c>
      <c r="P51" s="1195"/>
      <c r="Q51" s="1195"/>
      <c r="R51" s="1195"/>
      <c r="S51" s="1195"/>
      <c r="T51" s="1195"/>
      <c r="U51" s="1195"/>
      <c r="V51" s="1195"/>
      <c r="W51" s="1259"/>
      <c r="X51" s="1195" t="s">
        <v>2080</v>
      </c>
      <c r="Y51" s="1195"/>
      <c r="Z51" s="1195"/>
      <c r="AA51" s="1195"/>
      <c r="AB51" s="1195"/>
      <c r="AC51" s="1195"/>
      <c r="AD51" s="1195"/>
      <c r="AE51" s="1195"/>
      <c r="AF51" s="1259"/>
      <c r="AG51" s="1192" t="s">
        <v>747</v>
      </c>
      <c r="AH51" s="1187"/>
      <c r="AI51" s="1187"/>
      <c r="AJ51" s="1187"/>
      <c r="AK51" s="1187"/>
      <c r="AL51" s="1187"/>
      <c r="AM51" s="1187"/>
      <c r="AN51" s="1187"/>
      <c r="AO51" s="2305"/>
    </row>
    <row r="52" spans="1:41" ht="18.600000000000001" customHeight="1">
      <c r="A52" s="1189"/>
      <c r="B52" s="1190"/>
      <c r="C52" s="1190"/>
      <c r="D52" s="1190"/>
      <c r="E52" s="1190"/>
      <c r="F52" s="2338" t="s">
        <v>1003</v>
      </c>
      <c r="G52" s="2480"/>
      <c r="H52" s="2339"/>
      <c r="I52" s="2340" t="s">
        <v>1004</v>
      </c>
      <c r="J52" s="2713"/>
      <c r="K52" s="2714"/>
      <c r="L52" s="2340" t="s">
        <v>1005</v>
      </c>
      <c r="M52" s="2713"/>
      <c r="N52" s="2714"/>
      <c r="O52" s="2340" t="s">
        <v>1003</v>
      </c>
      <c r="P52" s="2713"/>
      <c r="Q52" s="2714"/>
      <c r="R52" s="2713" t="s">
        <v>1004</v>
      </c>
      <c r="S52" s="2713"/>
      <c r="T52" s="2714"/>
      <c r="U52" s="2340" t="s">
        <v>1005</v>
      </c>
      <c r="V52" s="2713"/>
      <c r="W52" s="2714"/>
      <c r="X52" s="2713" t="s">
        <v>1003</v>
      </c>
      <c r="Y52" s="2713"/>
      <c r="Z52" s="2714"/>
      <c r="AA52" s="2340" t="s">
        <v>1004</v>
      </c>
      <c r="AB52" s="2713"/>
      <c r="AC52" s="2714"/>
      <c r="AD52" s="2713" t="s">
        <v>1005</v>
      </c>
      <c r="AE52" s="2713"/>
      <c r="AF52" s="2714"/>
      <c r="AG52" s="2340" t="s">
        <v>1003</v>
      </c>
      <c r="AH52" s="2713"/>
      <c r="AI52" s="2714"/>
      <c r="AJ52" s="2713" t="s">
        <v>1004</v>
      </c>
      <c r="AK52" s="2713"/>
      <c r="AL52" s="2714"/>
      <c r="AM52" s="2340" t="s">
        <v>1005</v>
      </c>
      <c r="AN52" s="2713"/>
      <c r="AO52" s="2341"/>
    </row>
    <row r="53" spans="1:41" ht="18.600000000000001" customHeight="1">
      <c r="A53" s="2362" t="s">
        <v>2461</v>
      </c>
      <c r="B53" s="3771"/>
      <c r="C53" s="3771"/>
      <c r="D53" s="3771"/>
      <c r="E53" s="2363"/>
      <c r="F53" s="1205">
        <v>1686</v>
      </c>
      <c r="G53" s="1275"/>
      <c r="H53" s="1206"/>
      <c r="I53" s="1205">
        <v>1640</v>
      </c>
      <c r="J53" s="1275"/>
      <c r="K53" s="1206"/>
      <c r="L53" s="1205">
        <v>161</v>
      </c>
      <c r="M53" s="1275"/>
      <c r="N53" s="1206"/>
      <c r="O53" s="1205">
        <v>331</v>
      </c>
      <c r="P53" s="1275"/>
      <c r="Q53" s="1206"/>
      <c r="R53" s="1205">
        <v>322</v>
      </c>
      <c r="S53" s="1275"/>
      <c r="T53" s="1206"/>
      <c r="U53" s="1205">
        <v>77</v>
      </c>
      <c r="V53" s="1275"/>
      <c r="W53" s="1206"/>
      <c r="X53" s="1205">
        <v>43</v>
      </c>
      <c r="Y53" s="1275"/>
      <c r="Z53" s="1206"/>
      <c r="AA53" s="1205">
        <v>42</v>
      </c>
      <c r="AB53" s="1275"/>
      <c r="AC53" s="1206"/>
      <c r="AD53" s="1205">
        <v>7</v>
      </c>
      <c r="AE53" s="1275"/>
      <c r="AF53" s="1206"/>
      <c r="AG53" s="1205">
        <v>1312</v>
      </c>
      <c r="AH53" s="1275"/>
      <c r="AI53" s="1206"/>
      <c r="AJ53" s="1205">
        <v>1276</v>
      </c>
      <c r="AK53" s="1275"/>
      <c r="AL53" s="1206"/>
      <c r="AM53" s="1205">
        <v>77</v>
      </c>
      <c r="AN53" s="1275"/>
      <c r="AO53" s="1207"/>
    </row>
    <row r="54" spans="1:41" ht="18.600000000000001" customHeight="1">
      <c r="A54" s="2258" t="s">
        <v>3164</v>
      </c>
      <c r="B54" s="2604"/>
      <c r="C54" s="2604"/>
      <c r="D54" s="2604"/>
      <c r="E54" s="2277"/>
      <c r="F54" s="1253">
        <v>1735</v>
      </c>
      <c r="G54" s="1281"/>
      <c r="H54" s="1254"/>
      <c r="I54" s="1253">
        <v>1774</v>
      </c>
      <c r="J54" s="1281"/>
      <c r="K54" s="1254"/>
      <c r="L54" s="1253">
        <v>122</v>
      </c>
      <c r="M54" s="1281"/>
      <c r="N54" s="1254"/>
      <c r="O54" s="1253">
        <v>357</v>
      </c>
      <c r="P54" s="1281"/>
      <c r="Q54" s="1254"/>
      <c r="R54" s="1253">
        <v>356</v>
      </c>
      <c r="S54" s="1281"/>
      <c r="T54" s="1254"/>
      <c r="U54" s="1253">
        <v>78</v>
      </c>
      <c r="V54" s="1281"/>
      <c r="W54" s="1254"/>
      <c r="X54" s="1253">
        <v>45</v>
      </c>
      <c r="Y54" s="1281"/>
      <c r="Z54" s="1254"/>
      <c r="AA54" s="1253">
        <v>40</v>
      </c>
      <c r="AB54" s="1281"/>
      <c r="AC54" s="1254"/>
      <c r="AD54" s="1253">
        <v>12</v>
      </c>
      <c r="AE54" s="1281"/>
      <c r="AF54" s="1254"/>
      <c r="AG54" s="1253">
        <v>1333</v>
      </c>
      <c r="AH54" s="1281"/>
      <c r="AI54" s="1254"/>
      <c r="AJ54" s="1253">
        <v>1378</v>
      </c>
      <c r="AK54" s="1281"/>
      <c r="AL54" s="1254"/>
      <c r="AM54" s="1253">
        <v>32</v>
      </c>
      <c r="AN54" s="1281"/>
      <c r="AO54" s="1255"/>
    </row>
    <row r="55" spans="1:41" ht="18.600000000000001" customHeight="1">
      <c r="A55" s="2258" t="s">
        <v>3161</v>
      </c>
      <c r="B55" s="2604"/>
      <c r="C55" s="2604"/>
      <c r="D55" s="2604"/>
      <c r="E55" s="2277"/>
      <c r="F55" s="1253">
        <v>1519</v>
      </c>
      <c r="G55" s="1281"/>
      <c r="H55" s="1254"/>
      <c r="I55" s="1253">
        <v>1501</v>
      </c>
      <c r="J55" s="1281"/>
      <c r="K55" s="1254"/>
      <c r="L55" s="1253">
        <v>140</v>
      </c>
      <c r="M55" s="1281"/>
      <c r="N55" s="1254"/>
      <c r="O55" s="1253">
        <v>321</v>
      </c>
      <c r="P55" s="1281"/>
      <c r="Q55" s="1254"/>
      <c r="R55" s="1253">
        <v>338</v>
      </c>
      <c r="S55" s="1281"/>
      <c r="T55" s="1254"/>
      <c r="U55" s="1253">
        <v>61</v>
      </c>
      <c r="V55" s="1281"/>
      <c r="W55" s="1254"/>
      <c r="X55" s="1253">
        <v>51</v>
      </c>
      <c r="Y55" s="1281"/>
      <c r="Z55" s="1254"/>
      <c r="AA55" s="1253">
        <v>41</v>
      </c>
      <c r="AB55" s="1281"/>
      <c r="AC55" s="1254"/>
      <c r="AD55" s="1253">
        <v>22</v>
      </c>
      <c r="AE55" s="1281"/>
      <c r="AF55" s="1254"/>
      <c r="AG55" s="1253">
        <v>1147</v>
      </c>
      <c r="AH55" s="1281"/>
      <c r="AI55" s="1254"/>
      <c r="AJ55" s="1253">
        <v>1122</v>
      </c>
      <c r="AK55" s="1281"/>
      <c r="AL55" s="1254"/>
      <c r="AM55" s="1253">
        <v>57</v>
      </c>
      <c r="AN55" s="1281"/>
      <c r="AO55" s="1255"/>
    </row>
    <row r="56" spans="1:41" ht="18.600000000000001" customHeight="1">
      <c r="A56" s="2258" t="s">
        <v>3162</v>
      </c>
      <c r="B56" s="2604"/>
      <c r="C56" s="2604"/>
      <c r="D56" s="2604"/>
      <c r="E56" s="2277"/>
      <c r="F56" s="1253">
        <v>1048</v>
      </c>
      <c r="G56" s="1281"/>
      <c r="H56" s="1254"/>
      <c r="I56" s="1253">
        <v>1082</v>
      </c>
      <c r="J56" s="1281"/>
      <c r="K56" s="1254"/>
      <c r="L56" s="1253">
        <v>106</v>
      </c>
      <c r="M56" s="1281"/>
      <c r="N56" s="1254"/>
      <c r="O56" s="1253">
        <v>255</v>
      </c>
      <c r="P56" s="1281"/>
      <c r="Q56" s="1254"/>
      <c r="R56" s="1253">
        <v>245</v>
      </c>
      <c r="S56" s="1281"/>
      <c r="T56" s="1254"/>
      <c r="U56" s="1253">
        <v>71</v>
      </c>
      <c r="V56" s="1281"/>
      <c r="W56" s="1254"/>
      <c r="X56" s="1253">
        <v>43</v>
      </c>
      <c r="Y56" s="1281"/>
      <c r="Z56" s="1254"/>
      <c r="AA56" s="1253">
        <v>59</v>
      </c>
      <c r="AB56" s="1281"/>
      <c r="AC56" s="1254"/>
      <c r="AD56" s="1253">
        <v>6</v>
      </c>
      <c r="AE56" s="1281"/>
      <c r="AF56" s="1254"/>
      <c r="AG56" s="1253">
        <v>750</v>
      </c>
      <c r="AH56" s="1281"/>
      <c r="AI56" s="1254"/>
      <c r="AJ56" s="1253">
        <v>778</v>
      </c>
      <c r="AK56" s="1281"/>
      <c r="AL56" s="1254"/>
      <c r="AM56" s="1253">
        <v>29</v>
      </c>
      <c r="AN56" s="1281"/>
      <c r="AO56" s="1255"/>
    </row>
    <row r="57" spans="1:41" ht="18.600000000000001" customHeight="1" thickBot="1">
      <c r="A57" s="2260" t="s">
        <v>3163</v>
      </c>
      <c r="B57" s="2597"/>
      <c r="C57" s="2597"/>
      <c r="D57" s="2597"/>
      <c r="E57" s="2598"/>
      <c r="F57" s="1256">
        <v>941</v>
      </c>
      <c r="G57" s="1284"/>
      <c r="H57" s="1257"/>
      <c r="I57" s="1256">
        <v>957</v>
      </c>
      <c r="J57" s="1284"/>
      <c r="K57" s="1257"/>
      <c r="L57" s="1256">
        <v>90</v>
      </c>
      <c r="M57" s="1284"/>
      <c r="N57" s="1257"/>
      <c r="O57" s="1256">
        <v>256</v>
      </c>
      <c r="P57" s="1284"/>
      <c r="Q57" s="1257"/>
      <c r="R57" s="1256">
        <v>270</v>
      </c>
      <c r="S57" s="1284"/>
      <c r="T57" s="1257"/>
      <c r="U57" s="1256">
        <v>57</v>
      </c>
      <c r="V57" s="1284"/>
      <c r="W57" s="1257"/>
      <c r="X57" s="1256">
        <v>37</v>
      </c>
      <c r="Y57" s="1284"/>
      <c r="Z57" s="1257"/>
      <c r="AA57" s="1256">
        <v>38</v>
      </c>
      <c r="AB57" s="1284"/>
      <c r="AC57" s="1257"/>
      <c r="AD57" s="1256">
        <v>5</v>
      </c>
      <c r="AE57" s="1284"/>
      <c r="AF57" s="1257"/>
      <c r="AG57" s="1256">
        <v>648</v>
      </c>
      <c r="AH57" s="1284"/>
      <c r="AI57" s="1257"/>
      <c r="AJ57" s="1256">
        <v>649</v>
      </c>
      <c r="AK57" s="1284"/>
      <c r="AL57" s="1257"/>
      <c r="AM57" s="1256">
        <v>28</v>
      </c>
      <c r="AN57" s="1284"/>
      <c r="AO57" s="1258"/>
    </row>
    <row r="58" spans="1:41" ht="13.5" customHeight="1">
      <c r="A58" s="223" t="s">
        <v>1007</v>
      </c>
      <c r="N58" s="23"/>
      <c r="AI58" s="23"/>
    </row>
    <row r="59" spans="1:41">
      <c r="N59" s="23"/>
      <c r="AI59" s="23"/>
      <c r="AO59" s="23"/>
    </row>
    <row r="60" spans="1:41" ht="12.6" customHeight="1"/>
    <row r="61" spans="1:41" ht="16.5">
      <c r="A61" s="93" t="s">
        <v>1008</v>
      </c>
    </row>
    <row r="62" spans="1:41" ht="15" customHeight="1">
      <c r="A62" s="469" t="s">
        <v>3159</v>
      </c>
      <c r="B62" s="22"/>
    </row>
    <row r="63" spans="1:41" ht="13.5" customHeight="1">
      <c r="B63" s="6"/>
      <c r="C63" s="6"/>
      <c r="D63" s="6"/>
      <c r="E63" s="6"/>
      <c r="F63" s="368"/>
      <c r="G63" s="368"/>
      <c r="H63" s="368"/>
      <c r="I63" s="368"/>
      <c r="J63" s="403"/>
      <c r="K63" s="23"/>
      <c r="AF63" s="23" t="s">
        <v>2179</v>
      </c>
      <c r="AI63" s="23"/>
    </row>
    <row r="64" spans="1:41" ht="13.5" customHeight="1" thickBot="1">
      <c r="B64" s="12"/>
      <c r="C64" s="12"/>
      <c r="D64" s="6"/>
      <c r="E64" s="6"/>
      <c r="F64" s="6"/>
      <c r="G64" s="6"/>
      <c r="H64" s="6"/>
      <c r="I64" s="6"/>
      <c r="J64" s="568"/>
      <c r="K64" s="23"/>
      <c r="AF64" s="498" t="s">
        <v>559</v>
      </c>
      <c r="AI64" s="23"/>
    </row>
    <row r="65" spans="1:57" ht="18.600000000000001" customHeight="1">
      <c r="A65" s="1186" t="s">
        <v>2049</v>
      </c>
      <c r="B65" s="1187"/>
      <c r="C65" s="1187"/>
      <c r="D65" s="1187"/>
      <c r="E65" s="1187"/>
      <c r="F65" s="1194" t="s">
        <v>2067</v>
      </c>
      <c r="G65" s="1195"/>
      <c r="H65" s="1195"/>
      <c r="I65" s="1195"/>
      <c r="J65" s="1195"/>
      <c r="K65" s="1195"/>
      <c r="L65" s="1195"/>
      <c r="M65" s="1195"/>
      <c r="N65" s="1259"/>
      <c r="O65" s="1194" t="s">
        <v>2079</v>
      </c>
      <c r="P65" s="3808"/>
      <c r="Q65" s="3808"/>
      <c r="R65" s="3808"/>
      <c r="S65" s="3808"/>
      <c r="T65" s="3808"/>
      <c r="U65" s="3808"/>
      <c r="V65" s="3808"/>
      <c r="W65" s="3809"/>
      <c r="X65" s="1192" t="s">
        <v>747</v>
      </c>
      <c r="Y65" s="1187"/>
      <c r="Z65" s="1187"/>
      <c r="AA65" s="1187"/>
      <c r="AB65" s="1187"/>
      <c r="AC65" s="1187"/>
      <c r="AD65" s="1187"/>
      <c r="AE65" s="1187"/>
      <c r="AF65" s="2305"/>
    </row>
    <row r="66" spans="1:57" ht="18.600000000000001" customHeight="1">
      <c r="A66" s="1189"/>
      <c r="B66" s="1190"/>
      <c r="C66" s="1190"/>
      <c r="D66" s="1190"/>
      <c r="E66" s="1190"/>
      <c r="F66" s="2338" t="s">
        <v>1009</v>
      </c>
      <c r="G66" s="2480"/>
      <c r="H66" s="2339"/>
      <c r="I66" s="2340" t="s">
        <v>1010</v>
      </c>
      <c r="J66" s="2713"/>
      <c r="K66" s="2714"/>
      <c r="L66" s="2340" t="s">
        <v>1005</v>
      </c>
      <c r="M66" s="2713"/>
      <c r="N66" s="2714"/>
      <c r="O66" s="2340" t="s">
        <v>1009</v>
      </c>
      <c r="P66" s="2713"/>
      <c r="Q66" s="2714"/>
      <c r="R66" s="2340" t="s">
        <v>1010</v>
      </c>
      <c r="S66" s="2713"/>
      <c r="T66" s="2714"/>
      <c r="U66" s="2340" t="s">
        <v>1005</v>
      </c>
      <c r="V66" s="2713"/>
      <c r="W66" s="2714"/>
      <c r="X66" s="2340" t="s">
        <v>1009</v>
      </c>
      <c r="Y66" s="2713"/>
      <c r="Z66" s="2714"/>
      <c r="AA66" s="2340" t="s">
        <v>1010</v>
      </c>
      <c r="AB66" s="2713"/>
      <c r="AC66" s="2714"/>
      <c r="AD66" s="2340" t="s">
        <v>1005</v>
      </c>
      <c r="AE66" s="2713"/>
      <c r="AF66" s="2341"/>
    </row>
    <row r="67" spans="1:57" s="40" customFormat="1" ht="18.600000000000001" customHeight="1">
      <c r="A67" s="2362" t="s">
        <v>2461</v>
      </c>
      <c r="B67" s="3771"/>
      <c r="C67" s="3771"/>
      <c r="D67" s="3771"/>
      <c r="E67" s="2363"/>
      <c r="F67" s="2619">
        <v>134</v>
      </c>
      <c r="G67" s="1203"/>
      <c r="H67" s="1204"/>
      <c r="I67" s="2619">
        <v>144</v>
      </c>
      <c r="J67" s="1203"/>
      <c r="K67" s="1204"/>
      <c r="L67" s="2619">
        <v>14</v>
      </c>
      <c r="M67" s="1203"/>
      <c r="N67" s="1204"/>
      <c r="O67" s="2619">
        <v>124</v>
      </c>
      <c r="P67" s="1203"/>
      <c r="Q67" s="1204"/>
      <c r="R67" s="2619">
        <v>133</v>
      </c>
      <c r="S67" s="1203"/>
      <c r="T67" s="1204"/>
      <c r="U67" s="2619">
        <v>14</v>
      </c>
      <c r="V67" s="1203"/>
      <c r="W67" s="1204"/>
      <c r="X67" s="2619">
        <v>10</v>
      </c>
      <c r="Y67" s="1203"/>
      <c r="Z67" s="1204"/>
      <c r="AA67" s="2619">
        <v>11</v>
      </c>
      <c r="AB67" s="1203"/>
      <c r="AC67" s="1204"/>
      <c r="AD67" s="2619" t="s">
        <v>2257</v>
      </c>
      <c r="AE67" s="1203"/>
      <c r="AF67" s="2649"/>
    </row>
    <row r="68" spans="1:57" s="40" customFormat="1" ht="18.600000000000001" customHeight="1">
      <c r="A68" s="3780" t="s">
        <v>3164</v>
      </c>
      <c r="B68" s="3781"/>
      <c r="C68" s="3781"/>
      <c r="D68" s="3781"/>
      <c r="E68" s="3782"/>
      <c r="F68" s="2286">
        <v>121</v>
      </c>
      <c r="G68" s="1209"/>
      <c r="H68" s="1250"/>
      <c r="I68" s="2286">
        <v>118</v>
      </c>
      <c r="J68" s="1209"/>
      <c r="K68" s="1250"/>
      <c r="L68" s="2286">
        <v>17</v>
      </c>
      <c r="M68" s="1209"/>
      <c r="N68" s="1250"/>
      <c r="O68" s="2286">
        <v>106</v>
      </c>
      <c r="P68" s="1209"/>
      <c r="Q68" s="1250"/>
      <c r="R68" s="2286">
        <v>103</v>
      </c>
      <c r="S68" s="1209"/>
      <c r="T68" s="1250"/>
      <c r="U68" s="2286">
        <v>17</v>
      </c>
      <c r="V68" s="1209"/>
      <c r="W68" s="1250"/>
      <c r="X68" s="2286">
        <v>15</v>
      </c>
      <c r="Y68" s="1209"/>
      <c r="Z68" s="1250"/>
      <c r="AA68" s="2286">
        <v>15</v>
      </c>
      <c r="AB68" s="1209"/>
      <c r="AC68" s="1250"/>
      <c r="AD68" s="2286" t="s">
        <v>2259</v>
      </c>
      <c r="AE68" s="1209"/>
      <c r="AF68" s="2648"/>
    </row>
    <row r="69" spans="1:57" s="40" customFormat="1" ht="18.600000000000001" customHeight="1">
      <c r="A69" s="3780" t="s">
        <v>3161</v>
      </c>
      <c r="B69" s="3781"/>
      <c r="C69" s="3781"/>
      <c r="D69" s="3781"/>
      <c r="E69" s="3782"/>
      <c r="F69" s="2286">
        <v>146</v>
      </c>
      <c r="G69" s="1209"/>
      <c r="H69" s="1250"/>
      <c r="I69" s="2286">
        <v>127</v>
      </c>
      <c r="J69" s="1209"/>
      <c r="K69" s="1250"/>
      <c r="L69" s="2286">
        <v>36</v>
      </c>
      <c r="M69" s="1209"/>
      <c r="N69" s="1250"/>
      <c r="O69" s="2286">
        <v>118</v>
      </c>
      <c r="P69" s="1209"/>
      <c r="Q69" s="1250"/>
      <c r="R69" s="2286">
        <v>99</v>
      </c>
      <c r="S69" s="1209"/>
      <c r="T69" s="1250"/>
      <c r="U69" s="2286">
        <v>36</v>
      </c>
      <c r="V69" s="1209"/>
      <c r="W69" s="1250"/>
      <c r="X69" s="2286">
        <v>28</v>
      </c>
      <c r="Y69" s="1209"/>
      <c r="Z69" s="1250"/>
      <c r="AA69" s="2286">
        <v>28</v>
      </c>
      <c r="AB69" s="1209"/>
      <c r="AC69" s="1250"/>
      <c r="AD69" s="2286" t="s">
        <v>2259</v>
      </c>
      <c r="AE69" s="1209"/>
      <c r="AF69" s="2648"/>
    </row>
    <row r="70" spans="1:57" s="40" customFormat="1" ht="18.600000000000001" customHeight="1">
      <c r="A70" s="3780" t="s">
        <v>3162</v>
      </c>
      <c r="B70" s="3781"/>
      <c r="C70" s="3781"/>
      <c r="D70" s="3781"/>
      <c r="E70" s="3782"/>
      <c r="F70" s="2286">
        <v>148</v>
      </c>
      <c r="G70" s="1209"/>
      <c r="H70" s="1250"/>
      <c r="I70" s="2286">
        <v>154</v>
      </c>
      <c r="J70" s="1209"/>
      <c r="K70" s="1250"/>
      <c r="L70" s="2286">
        <v>30</v>
      </c>
      <c r="M70" s="1209"/>
      <c r="N70" s="1250"/>
      <c r="O70" s="2286">
        <v>114</v>
      </c>
      <c r="P70" s="1209"/>
      <c r="Q70" s="1250"/>
      <c r="R70" s="2286">
        <v>121</v>
      </c>
      <c r="S70" s="1209"/>
      <c r="T70" s="1250"/>
      <c r="U70" s="2286">
        <v>29</v>
      </c>
      <c r="V70" s="1209"/>
      <c r="W70" s="1250"/>
      <c r="X70" s="2286">
        <v>34</v>
      </c>
      <c r="Y70" s="1209"/>
      <c r="Z70" s="1250"/>
      <c r="AA70" s="2286">
        <v>33</v>
      </c>
      <c r="AB70" s="1209"/>
      <c r="AC70" s="1250"/>
      <c r="AD70" s="2286">
        <v>1</v>
      </c>
      <c r="AE70" s="1209"/>
      <c r="AF70" s="2648"/>
    </row>
    <row r="71" spans="1:57" s="40" customFormat="1" ht="18.600000000000001" customHeight="1" thickBot="1">
      <c r="A71" s="3777" t="s">
        <v>3163</v>
      </c>
      <c r="B71" s="3778"/>
      <c r="C71" s="3778"/>
      <c r="D71" s="3778"/>
      <c r="E71" s="3779"/>
      <c r="F71" s="2592">
        <v>148</v>
      </c>
      <c r="G71" s="1178"/>
      <c r="H71" s="1179"/>
      <c r="I71" s="2592">
        <v>140</v>
      </c>
      <c r="J71" s="1178"/>
      <c r="K71" s="1179"/>
      <c r="L71" s="2592">
        <v>38</v>
      </c>
      <c r="M71" s="1178"/>
      <c r="N71" s="1179"/>
      <c r="O71" s="2592">
        <v>119</v>
      </c>
      <c r="P71" s="1178"/>
      <c r="Q71" s="1179"/>
      <c r="R71" s="2592">
        <v>112</v>
      </c>
      <c r="S71" s="1178"/>
      <c r="T71" s="1179"/>
      <c r="U71" s="2592">
        <v>36</v>
      </c>
      <c r="V71" s="1178"/>
      <c r="W71" s="1179"/>
      <c r="X71" s="2592">
        <v>29</v>
      </c>
      <c r="Y71" s="1178"/>
      <c r="Z71" s="1179"/>
      <c r="AA71" s="2592">
        <v>28</v>
      </c>
      <c r="AB71" s="1178"/>
      <c r="AC71" s="1179"/>
      <c r="AD71" s="2592">
        <v>2</v>
      </c>
      <c r="AE71" s="1178"/>
      <c r="AF71" s="2624"/>
    </row>
    <row r="72" spans="1:57">
      <c r="A72" s="223" t="s">
        <v>1006</v>
      </c>
      <c r="B72" s="6"/>
      <c r="C72" s="6"/>
      <c r="D72" s="6"/>
      <c r="E72" s="6"/>
      <c r="F72" s="6"/>
      <c r="G72" s="4"/>
      <c r="H72" s="4"/>
      <c r="I72" s="4"/>
      <c r="J72" s="5"/>
      <c r="K72" s="23"/>
      <c r="AI72" s="23"/>
    </row>
    <row r="73" spans="1:57">
      <c r="B73" s="6"/>
      <c r="C73" s="6"/>
      <c r="D73" s="6"/>
      <c r="E73" s="6"/>
      <c r="F73" s="6"/>
      <c r="G73" s="4"/>
      <c r="H73" s="4"/>
      <c r="I73" s="4"/>
      <c r="J73" s="5"/>
      <c r="K73" s="23"/>
      <c r="AF73" s="23"/>
      <c r="AI73" s="23"/>
    </row>
    <row r="74" spans="1:57" ht="12.6" customHeight="1">
      <c r="B74" s="6"/>
      <c r="C74" s="6"/>
      <c r="D74" s="6"/>
      <c r="E74" s="6"/>
      <c r="F74" s="6"/>
      <c r="G74" s="6"/>
      <c r="H74" s="4"/>
      <c r="I74" s="4"/>
      <c r="J74" s="4"/>
      <c r="K74" s="5"/>
    </row>
    <row r="75" spans="1:57" ht="15" customHeight="1">
      <c r="A75" s="469" t="s">
        <v>3160</v>
      </c>
    </row>
    <row r="76" spans="1:57" ht="13.5" customHeight="1">
      <c r="B76" s="6"/>
      <c r="C76" s="6"/>
      <c r="D76" s="6"/>
      <c r="E76" s="6"/>
      <c r="F76" s="6"/>
      <c r="G76" s="6"/>
      <c r="H76" s="6"/>
      <c r="I76" s="6"/>
      <c r="J76" s="6"/>
      <c r="L76" s="4"/>
      <c r="M76" s="4"/>
      <c r="N76" s="5"/>
      <c r="AN76" s="23"/>
      <c r="AO76" s="23" t="s">
        <v>2179</v>
      </c>
    </row>
    <row r="77" spans="1:57" ht="13.5" customHeight="1" thickBot="1">
      <c r="A77" s="15"/>
      <c r="B77" s="12"/>
      <c r="C77" s="6"/>
      <c r="D77" s="6"/>
      <c r="E77" s="6"/>
      <c r="F77" s="6"/>
      <c r="G77" s="6"/>
      <c r="H77" s="6"/>
      <c r="I77" s="6"/>
      <c r="J77" s="6"/>
      <c r="K77" s="6"/>
      <c r="L77" s="6"/>
      <c r="M77" s="3807"/>
      <c r="N77" s="3807"/>
      <c r="AN77" s="23"/>
      <c r="AO77" s="498" t="s">
        <v>559</v>
      </c>
    </row>
    <row r="78" spans="1:57" ht="16.899999999999999" customHeight="1">
      <c r="A78" s="1186" t="s">
        <v>2049</v>
      </c>
      <c r="B78" s="1187"/>
      <c r="C78" s="1187"/>
      <c r="D78" s="1187"/>
      <c r="E78" s="1187"/>
      <c r="F78" s="1194" t="s">
        <v>2067</v>
      </c>
      <c r="G78" s="1195"/>
      <c r="H78" s="1195"/>
      <c r="I78" s="1195"/>
      <c r="J78" s="1195"/>
      <c r="K78" s="1195"/>
      <c r="L78" s="1195"/>
      <c r="M78" s="1195"/>
      <c r="N78" s="1259"/>
      <c r="O78" s="1194" t="s">
        <v>2079</v>
      </c>
      <c r="P78" s="1195"/>
      <c r="Q78" s="1195"/>
      <c r="R78" s="1195"/>
      <c r="S78" s="1195"/>
      <c r="T78" s="1195"/>
      <c r="U78" s="1195"/>
      <c r="V78" s="1195"/>
      <c r="W78" s="1259"/>
      <c r="X78" s="1194" t="s">
        <v>2081</v>
      </c>
      <c r="Y78" s="1195"/>
      <c r="Z78" s="1195"/>
      <c r="AA78" s="1195"/>
      <c r="AB78" s="1195"/>
      <c r="AC78" s="1195"/>
      <c r="AD78" s="1195"/>
      <c r="AE78" s="1195"/>
      <c r="AF78" s="1259"/>
      <c r="AG78" s="1195" t="s">
        <v>747</v>
      </c>
      <c r="AH78" s="1195"/>
      <c r="AI78" s="1195"/>
      <c r="AJ78" s="1195"/>
      <c r="AK78" s="1195"/>
      <c r="AL78" s="1195"/>
      <c r="AM78" s="1195"/>
      <c r="AN78" s="1195"/>
      <c r="AO78" s="1196"/>
      <c r="AP78" s="249"/>
      <c r="AQ78" s="249"/>
      <c r="AR78" s="249"/>
      <c r="AS78" s="6"/>
      <c r="AT78" s="6"/>
      <c r="AU78" s="6"/>
      <c r="AV78" s="6"/>
      <c r="AW78" s="6"/>
      <c r="AX78" s="6"/>
      <c r="AY78" s="6"/>
      <c r="AZ78" s="6"/>
      <c r="BA78" s="6"/>
      <c r="BB78" s="6"/>
      <c r="BC78" s="6"/>
      <c r="BD78" s="6"/>
      <c r="BE78" s="6"/>
    </row>
    <row r="79" spans="1:57" ht="16.899999999999999" customHeight="1">
      <c r="A79" s="1189"/>
      <c r="B79" s="1190"/>
      <c r="C79" s="1190"/>
      <c r="D79" s="1190"/>
      <c r="E79" s="1190"/>
      <c r="F79" s="2338" t="s">
        <v>1003</v>
      </c>
      <c r="G79" s="2480"/>
      <c r="H79" s="2339"/>
      <c r="I79" s="2340" t="s">
        <v>1010</v>
      </c>
      <c r="J79" s="2713"/>
      <c r="K79" s="2714"/>
      <c r="L79" s="1291" t="s">
        <v>1005</v>
      </c>
      <c r="M79" s="1291"/>
      <c r="N79" s="1200"/>
      <c r="O79" s="2340" t="s">
        <v>1003</v>
      </c>
      <c r="P79" s="2713"/>
      <c r="Q79" s="2714"/>
      <c r="R79" s="2713" t="s">
        <v>1010</v>
      </c>
      <c r="S79" s="2713"/>
      <c r="T79" s="2714"/>
      <c r="U79" s="2713" t="s">
        <v>1005</v>
      </c>
      <c r="V79" s="2713"/>
      <c r="W79" s="2714"/>
      <c r="X79" s="2713" t="s">
        <v>1003</v>
      </c>
      <c r="Y79" s="2713"/>
      <c r="Z79" s="2714"/>
      <c r="AA79" s="2340" t="s">
        <v>1010</v>
      </c>
      <c r="AB79" s="2713"/>
      <c r="AC79" s="2714"/>
      <c r="AD79" s="2340" t="s">
        <v>1005</v>
      </c>
      <c r="AE79" s="2713"/>
      <c r="AF79" s="2714"/>
      <c r="AG79" s="2340" t="s">
        <v>1003</v>
      </c>
      <c r="AH79" s="2713"/>
      <c r="AI79" s="2714"/>
      <c r="AJ79" s="2340" t="s">
        <v>1010</v>
      </c>
      <c r="AK79" s="2713"/>
      <c r="AL79" s="2714"/>
      <c r="AM79" s="2340" t="s">
        <v>1005</v>
      </c>
      <c r="AN79" s="2713"/>
      <c r="AO79" s="2341"/>
    </row>
    <row r="80" spans="1:57" s="40" customFormat="1" ht="18.600000000000001" customHeight="1">
      <c r="A80" s="2362" t="s">
        <v>2461</v>
      </c>
      <c r="B80" s="3771"/>
      <c r="C80" s="3771"/>
      <c r="D80" s="3771"/>
      <c r="E80" s="2363"/>
      <c r="F80" s="1205">
        <v>1138</v>
      </c>
      <c r="G80" s="1275"/>
      <c r="H80" s="1206"/>
      <c r="I80" s="1205">
        <v>1138</v>
      </c>
      <c r="J80" s="1275"/>
      <c r="K80" s="1206"/>
      <c r="L80" s="1205">
        <v>17</v>
      </c>
      <c r="M80" s="1275"/>
      <c r="N80" s="1206"/>
      <c r="O80" s="1205">
        <v>54</v>
      </c>
      <c r="P80" s="1275"/>
      <c r="Q80" s="1206"/>
      <c r="R80" s="1205">
        <v>46</v>
      </c>
      <c r="S80" s="1275"/>
      <c r="T80" s="1206"/>
      <c r="U80" s="1205">
        <v>11</v>
      </c>
      <c r="V80" s="1275"/>
      <c r="W80" s="1206"/>
      <c r="X80" s="1205">
        <v>414</v>
      </c>
      <c r="Y80" s="1275"/>
      <c r="Z80" s="1206"/>
      <c r="AA80" s="1205">
        <v>421</v>
      </c>
      <c r="AB80" s="1275"/>
      <c r="AC80" s="1206"/>
      <c r="AD80" s="1205">
        <v>6</v>
      </c>
      <c r="AE80" s="1275"/>
      <c r="AF80" s="1206"/>
      <c r="AG80" s="1205">
        <v>670</v>
      </c>
      <c r="AH80" s="1275"/>
      <c r="AI80" s="1206"/>
      <c r="AJ80" s="1205">
        <v>671</v>
      </c>
      <c r="AK80" s="1275"/>
      <c r="AL80" s="1206"/>
      <c r="AM80" s="1205" t="s">
        <v>121</v>
      </c>
      <c r="AN80" s="1275"/>
      <c r="AO80" s="1207"/>
    </row>
    <row r="81" spans="1:46" s="40" customFormat="1" ht="18.600000000000001" customHeight="1">
      <c r="A81" s="3780" t="s">
        <v>3164</v>
      </c>
      <c r="B81" s="3781"/>
      <c r="C81" s="3781"/>
      <c r="D81" s="3781"/>
      <c r="E81" s="3782"/>
      <c r="F81" s="1253">
        <v>1042</v>
      </c>
      <c r="G81" s="1281"/>
      <c r="H81" s="1254"/>
      <c r="I81" s="1253">
        <v>1048</v>
      </c>
      <c r="J81" s="1281"/>
      <c r="K81" s="1254"/>
      <c r="L81" s="1253">
        <v>11</v>
      </c>
      <c r="M81" s="1281"/>
      <c r="N81" s="1254"/>
      <c r="O81" s="1253">
        <v>34</v>
      </c>
      <c r="P81" s="1281"/>
      <c r="Q81" s="1254"/>
      <c r="R81" s="1253">
        <v>44</v>
      </c>
      <c r="S81" s="1281"/>
      <c r="T81" s="1254"/>
      <c r="U81" s="1253">
        <v>1</v>
      </c>
      <c r="V81" s="1281"/>
      <c r="W81" s="1254"/>
      <c r="X81" s="1253">
        <v>372</v>
      </c>
      <c r="Y81" s="1281"/>
      <c r="Z81" s="1254"/>
      <c r="AA81" s="1253">
        <v>368</v>
      </c>
      <c r="AB81" s="1281"/>
      <c r="AC81" s="1254"/>
      <c r="AD81" s="1253">
        <v>10</v>
      </c>
      <c r="AE81" s="1281"/>
      <c r="AF81" s="1254"/>
      <c r="AG81" s="1253">
        <v>636</v>
      </c>
      <c r="AH81" s="1281"/>
      <c r="AI81" s="1254"/>
      <c r="AJ81" s="1253">
        <v>636</v>
      </c>
      <c r="AK81" s="1281"/>
      <c r="AL81" s="1254"/>
      <c r="AM81" s="1253" t="s">
        <v>2462</v>
      </c>
      <c r="AN81" s="1281"/>
      <c r="AO81" s="1255"/>
    </row>
    <row r="82" spans="1:46" s="40" customFormat="1" ht="18.600000000000001" customHeight="1">
      <c r="A82" s="2258" t="s">
        <v>3161</v>
      </c>
      <c r="B82" s="2604"/>
      <c r="C82" s="2604"/>
      <c r="D82" s="2604"/>
      <c r="E82" s="2277"/>
      <c r="F82" s="1253">
        <v>971</v>
      </c>
      <c r="G82" s="1281"/>
      <c r="H82" s="1254"/>
      <c r="I82" s="1253">
        <v>963</v>
      </c>
      <c r="J82" s="1281"/>
      <c r="K82" s="1254"/>
      <c r="L82" s="1253">
        <v>19</v>
      </c>
      <c r="M82" s="1281"/>
      <c r="N82" s="1254"/>
      <c r="O82" s="1253">
        <v>28</v>
      </c>
      <c r="P82" s="1281"/>
      <c r="Q82" s="1254"/>
      <c r="R82" s="1253">
        <v>25</v>
      </c>
      <c r="S82" s="1281"/>
      <c r="T82" s="1254"/>
      <c r="U82" s="1253">
        <v>4</v>
      </c>
      <c r="V82" s="1281"/>
      <c r="W82" s="1254"/>
      <c r="X82" s="1253">
        <v>336</v>
      </c>
      <c r="Y82" s="1281"/>
      <c r="Z82" s="1254"/>
      <c r="AA82" s="1253">
        <v>331</v>
      </c>
      <c r="AB82" s="1281"/>
      <c r="AC82" s="1254"/>
      <c r="AD82" s="1253">
        <v>15</v>
      </c>
      <c r="AE82" s="1281"/>
      <c r="AF82" s="1254"/>
      <c r="AG82" s="1253">
        <v>607</v>
      </c>
      <c r="AH82" s="1281"/>
      <c r="AI82" s="1254"/>
      <c r="AJ82" s="1253">
        <v>607</v>
      </c>
      <c r="AK82" s="1281"/>
      <c r="AL82" s="1254"/>
      <c r="AM82" s="1253" t="s">
        <v>2462</v>
      </c>
      <c r="AN82" s="1281"/>
      <c r="AO82" s="1255"/>
    </row>
    <row r="83" spans="1:46" s="40" customFormat="1" ht="18.600000000000001" customHeight="1">
      <c r="A83" s="3780" t="s">
        <v>3162</v>
      </c>
      <c r="B83" s="3781"/>
      <c r="C83" s="3781"/>
      <c r="D83" s="3781"/>
      <c r="E83" s="3782"/>
      <c r="F83" s="1253">
        <v>973</v>
      </c>
      <c r="G83" s="1281"/>
      <c r="H83" s="1254"/>
      <c r="I83" s="1253">
        <v>965</v>
      </c>
      <c r="J83" s="1281"/>
      <c r="K83" s="1254"/>
      <c r="L83" s="1253">
        <v>27</v>
      </c>
      <c r="M83" s="1281"/>
      <c r="N83" s="1254"/>
      <c r="O83" s="1253">
        <v>20</v>
      </c>
      <c r="P83" s="1281"/>
      <c r="Q83" s="1254"/>
      <c r="R83" s="1253">
        <v>20</v>
      </c>
      <c r="S83" s="1281"/>
      <c r="T83" s="1254"/>
      <c r="U83" s="1253">
        <v>4</v>
      </c>
      <c r="V83" s="1281"/>
      <c r="W83" s="1254"/>
      <c r="X83" s="1253">
        <v>305</v>
      </c>
      <c r="Y83" s="1281"/>
      <c r="Z83" s="1254"/>
      <c r="AA83" s="1253">
        <v>297</v>
      </c>
      <c r="AB83" s="1281"/>
      <c r="AC83" s="1254"/>
      <c r="AD83" s="1253">
        <v>23</v>
      </c>
      <c r="AE83" s="1281"/>
      <c r="AF83" s="1254"/>
      <c r="AG83" s="1253">
        <v>648</v>
      </c>
      <c r="AH83" s="1281"/>
      <c r="AI83" s="1254"/>
      <c r="AJ83" s="1253">
        <v>648</v>
      </c>
      <c r="AK83" s="1281"/>
      <c r="AL83" s="1254"/>
      <c r="AM83" s="1253" t="s">
        <v>2462</v>
      </c>
      <c r="AN83" s="1281"/>
      <c r="AO83" s="1255"/>
    </row>
    <row r="84" spans="1:46" s="40" customFormat="1" ht="18.600000000000001" customHeight="1" thickBot="1">
      <c r="A84" s="3777" t="s">
        <v>3163</v>
      </c>
      <c r="B84" s="3778"/>
      <c r="C84" s="3778"/>
      <c r="D84" s="3778"/>
      <c r="E84" s="3779"/>
      <c r="F84" s="1256">
        <v>1179</v>
      </c>
      <c r="G84" s="1284"/>
      <c r="H84" s="1257"/>
      <c r="I84" s="1256">
        <v>1166</v>
      </c>
      <c r="J84" s="1284"/>
      <c r="K84" s="1257"/>
      <c r="L84" s="1256">
        <v>40</v>
      </c>
      <c r="M84" s="1284"/>
      <c r="N84" s="1257"/>
      <c r="O84" s="1256">
        <v>21</v>
      </c>
      <c r="P84" s="1284"/>
      <c r="Q84" s="1257"/>
      <c r="R84" s="1256">
        <v>22</v>
      </c>
      <c r="S84" s="1284"/>
      <c r="T84" s="1257"/>
      <c r="U84" s="1256">
        <v>3</v>
      </c>
      <c r="V84" s="1284"/>
      <c r="W84" s="1257"/>
      <c r="X84" s="1256">
        <v>383</v>
      </c>
      <c r="Y84" s="1284"/>
      <c r="Z84" s="1257"/>
      <c r="AA84" s="1256">
        <v>369</v>
      </c>
      <c r="AB84" s="1284"/>
      <c r="AC84" s="1257"/>
      <c r="AD84" s="1256">
        <v>37</v>
      </c>
      <c r="AE84" s="1284"/>
      <c r="AF84" s="1257"/>
      <c r="AG84" s="1256">
        <v>775</v>
      </c>
      <c r="AH84" s="1284"/>
      <c r="AI84" s="1257"/>
      <c r="AJ84" s="1256">
        <v>775</v>
      </c>
      <c r="AK84" s="1284"/>
      <c r="AL84" s="1257"/>
      <c r="AM84" s="1256" t="s">
        <v>2462</v>
      </c>
      <c r="AN84" s="1284"/>
      <c r="AO84" s="1258"/>
    </row>
    <row r="85" spans="1:46" ht="13.5" customHeight="1">
      <c r="A85" s="223" t="s">
        <v>1007</v>
      </c>
      <c r="B85" s="6"/>
      <c r="C85" s="6"/>
      <c r="D85" s="6"/>
      <c r="E85" s="6"/>
      <c r="F85" s="6"/>
      <c r="G85" s="6"/>
      <c r="H85" s="6"/>
      <c r="I85" s="6"/>
      <c r="J85" s="6"/>
      <c r="K85" s="4"/>
      <c r="L85" s="4"/>
      <c r="M85" s="4"/>
      <c r="N85" s="4"/>
      <c r="AN85" s="23"/>
    </row>
    <row r="86" spans="1:46">
      <c r="I86" s="403"/>
    </row>
    <row r="87" spans="1:46" ht="16.5">
      <c r="A87" s="93" t="s">
        <v>1011</v>
      </c>
      <c r="I87" s="403"/>
    </row>
    <row r="88" spans="1:46" ht="13.5" customHeight="1">
      <c r="B88" s="6"/>
      <c r="C88" s="6"/>
      <c r="D88" s="6"/>
      <c r="E88" s="6"/>
      <c r="F88" s="6"/>
      <c r="G88" s="6"/>
      <c r="H88" s="6"/>
      <c r="I88" s="6"/>
      <c r="J88" s="6"/>
      <c r="K88" s="6"/>
      <c r="L88" s="6"/>
      <c r="N88" s="368"/>
      <c r="O88" s="368"/>
      <c r="P88" s="368"/>
      <c r="Q88" s="403"/>
      <c r="AL88" s="23" t="s">
        <v>2179</v>
      </c>
    </row>
    <row r="89" spans="1:46" ht="13.5" customHeight="1" thickBot="1">
      <c r="B89" s="3805"/>
      <c r="C89" s="3805"/>
      <c r="D89" s="3805"/>
      <c r="E89" s="3805"/>
      <c r="F89" s="3805"/>
      <c r="G89" s="3806"/>
      <c r="H89" s="6"/>
      <c r="I89" s="224"/>
      <c r="J89" s="6"/>
      <c r="K89" s="6"/>
      <c r="L89" s="6"/>
      <c r="M89" s="6"/>
      <c r="N89" s="6"/>
      <c r="O89" s="6"/>
      <c r="P89" s="569"/>
      <c r="Q89" s="570"/>
      <c r="AL89" s="498" t="s">
        <v>559</v>
      </c>
    </row>
    <row r="90" spans="1:46" ht="13.9" customHeight="1">
      <c r="C90" s="1186" t="s">
        <v>2049</v>
      </c>
      <c r="D90" s="1187"/>
      <c r="E90" s="1187"/>
      <c r="F90" s="1187"/>
      <c r="G90" s="1187"/>
      <c r="H90" s="1188"/>
      <c r="I90" s="1194" t="s">
        <v>1012</v>
      </c>
      <c r="J90" s="1195"/>
      <c r="K90" s="1195"/>
      <c r="L90" s="1195"/>
      <c r="M90" s="1195"/>
      <c r="N90" s="1195"/>
      <c r="O90" s="1195"/>
      <c r="P90" s="1195"/>
      <c r="Q90" s="1195"/>
      <c r="R90" s="1195"/>
      <c r="S90" s="1195"/>
      <c r="T90" s="1195"/>
      <c r="U90" s="1195"/>
      <c r="V90" s="1195"/>
      <c r="W90" s="1259"/>
      <c r="X90" s="1194" t="s">
        <v>1013</v>
      </c>
      <c r="Y90" s="1195"/>
      <c r="Z90" s="1195"/>
      <c r="AA90" s="1195"/>
      <c r="AB90" s="1195"/>
      <c r="AC90" s="1195"/>
      <c r="AD90" s="1195"/>
      <c r="AE90" s="1195"/>
      <c r="AF90" s="1195"/>
      <c r="AG90" s="1195"/>
      <c r="AH90" s="1195"/>
      <c r="AI90" s="1195"/>
      <c r="AJ90" s="1195"/>
      <c r="AK90" s="1195"/>
      <c r="AL90" s="1196"/>
      <c r="AM90" s="249"/>
      <c r="AN90" s="249"/>
      <c r="AO90" s="249"/>
      <c r="AP90" s="249"/>
      <c r="AQ90" s="249"/>
      <c r="AR90" s="15"/>
      <c r="AS90" s="15"/>
      <c r="AT90" s="15"/>
    </row>
    <row r="91" spans="1:46" ht="13.9" customHeight="1">
      <c r="C91" s="2230"/>
      <c r="D91" s="2231"/>
      <c r="E91" s="2231"/>
      <c r="F91" s="2231"/>
      <c r="G91" s="2231"/>
      <c r="H91" s="2232"/>
      <c r="I91" s="1199" t="s">
        <v>1014</v>
      </c>
      <c r="J91" s="1291"/>
      <c r="K91" s="1291"/>
      <c r="L91" s="1291"/>
      <c r="M91" s="1291"/>
      <c r="N91" s="1291"/>
      <c r="O91" s="1291"/>
      <c r="P91" s="1291"/>
      <c r="Q91" s="1200"/>
      <c r="R91" s="1302" t="s">
        <v>1010</v>
      </c>
      <c r="S91" s="2229"/>
      <c r="T91" s="1303"/>
      <c r="U91" s="2229" t="s">
        <v>1005</v>
      </c>
      <c r="V91" s="2229"/>
      <c r="W91" s="1303"/>
      <c r="X91" s="1199" t="s">
        <v>1014</v>
      </c>
      <c r="Y91" s="1291"/>
      <c r="Z91" s="1291"/>
      <c r="AA91" s="1291"/>
      <c r="AB91" s="1291"/>
      <c r="AC91" s="1291"/>
      <c r="AD91" s="1291"/>
      <c r="AE91" s="1291"/>
      <c r="AF91" s="1200"/>
      <c r="AG91" s="2229" t="s">
        <v>1010</v>
      </c>
      <c r="AH91" s="2229"/>
      <c r="AI91" s="1303"/>
      <c r="AJ91" s="1302" t="s">
        <v>1005</v>
      </c>
      <c r="AK91" s="2229"/>
      <c r="AL91" s="2263"/>
      <c r="AM91" s="537"/>
      <c r="AN91" s="249"/>
      <c r="AO91" s="249"/>
      <c r="AP91" s="249"/>
      <c r="AQ91" s="537"/>
      <c r="AR91" s="537"/>
      <c r="AS91" s="15"/>
      <c r="AT91" s="15"/>
    </row>
    <row r="92" spans="1:46" ht="13.9" customHeight="1">
      <c r="C92" s="1189"/>
      <c r="D92" s="1190"/>
      <c r="E92" s="1190"/>
      <c r="F92" s="1190"/>
      <c r="G92" s="1190"/>
      <c r="H92" s="1191"/>
      <c r="I92" s="1199" t="s">
        <v>1</v>
      </c>
      <c r="J92" s="1291"/>
      <c r="K92" s="1200"/>
      <c r="L92" s="1199" t="s">
        <v>1015</v>
      </c>
      <c r="M92" s="1291"/>
      <c r="N92" s="1200"/>
      <c r="O92" s="1199" t="s">
        <v>1016</v>
      </c>
      <c r="P92" s="1291"/>
      <c r="Q92" s="1200"/>
      <c r="R92" s="1193"/>
      <c r="S92" s="1190"/>
      <c r="T92" s="1191"/>
      <c r="U92" s="1190"/>
      <c r="V92" s="1190"/>
      <c r="W92" s="1191"/>
      <c r="X92" s="1199" t="s">
        <v>1</v>
      </c>
      <c r="Y92" s="1291"/>
      <c r="Z92" s="1200"/>
      <c r="AA92" s="1199" t="s">
        <v>1015</v>
      </c>
      <c r="AB92" s="1291"/>
      <c r="AC92" s="1200"/>
      <c r="AD92" s="2340" t="s">
        <v>1016</v>
      </c>
      <c r="AE92" s="2713"/>
      <c r="AF92" s="2714"/>
      <c r="AG92" s="1190"/>
      <c r="AH92" s="1190"/>
      <c r="AI92" s="1191"/>
      <c r="AJ92" s="1193"/>
      <c r="AK92" s="1190"/>
      <c r="AL92" s="2264"/>
      <c r="AM92" s="243"/>
      <c r="AN92" s="537"/>
      <c r="AO92" s="537"/>
      <c r="AP92" s="537"/>
      <c r="AQ92" s="537"/>
      <c r="AR92" s="537"/>
      <c r="AS92" s="537"/>
      <c r="AT92" s="537"/>
    </row>
    <row r="93" spans="1:46" s="40" customFormat="1" ht="18.75" customHeight="1">
      <c r="B93" s="321"/>
      <c r="C93" s="1270" t="s">
        <v>2463</v>
      </c>
      <c r="D93" s="1271"/>
      <c r="E93" s="1271"/>
      <c r="F93" s="1271"/>
      <c r="G93" s="1271"/>
      <c r="H93" s="1272"/>
      <c r="I93" s="1205">
        <v>1868</v>
      </c>
      <c r="J93" s="1275"/>
      <c r="K93" s="1206"/>
      <c r="L93" s="1205">
        <v>62</v>
      </c>
      <c r="M93" s="1275"/>
      <c r="N93" s="1206"/>
      <c r="O93" s="1205">
        <v>1806</v>
      </c>
      <c r="P93" s="1275"/>
      <c r="Q93" s="1206"/>
      <c r="R93" s="1205">
        <v>1805</v>
      </c>
      <c r="S93" s="1275"/>
      <c r="T93" s="1206"/>
      <c r="U93" s="1205">
        <v>63</v>
      </c>
      <c r="V93" s="1275"/>
      <c r="W93" s="1206"/>
      <c r="X93" s="1205">
        <v>454</v>
      </c>
      <c r="Y93" s="1275"/>
      <c r="Z93" s="1206"/>
      <c r="AA93" s="1205">
        <v>119</v>
      </c>
      <c r="AB93" s="1275"/>
      <c r="AC93" s="1206"/>
      <c r="AD93" s="1205">
        <v>335</v>
      </c>
      <c r="AE93" s="1275"/>
      <c r="AF93" s="1206"/>
      <c r="AG93" s="1205">
        <v>328</v>
      </c>
      <c r="AH93" s="1275"/>
      <c r="AI93" s="1206"/>
      <c r="AJ93" s="1205">
        <v>126</v>
      </c>
      <c r="AK93" s="1275"/>
      <c r="AL93" s="1207"/>
      <c r="AM93" s="571"/>
      <c r="AN93" s="572"/>
      <c r="AO93" s="572"/>
      <c r="AP93" s="572"/>
      <c r="AQ93" s="572"/>
      <c r="AR93" s="320"/>
      <c r="AS93" s="320"/>
      <c r="AT93" s="320"/>
    </row>
    <row r="94" spans="1:46" s="40" customFormat="1" ht="18.75" customHeight="1">
      <c r="B94" s="321"/>
      <c r="C94" s="1276" t="s">
        <v>2464</v>
      </c>
      <c r="D94" s="1277"/>
      <c r="E94" s="1277"/>
      <c r="F94" s="1277"/>
      <c r="G94" s="1277"/>
      <c r="H94" s="1278"/>
      <c r="I94" s="1253">
        <v>1705</v>
      </c>
      <c r="J94" s="1281"/>
      <c r="K94" s="1254"/>
      <c r="L94" s="1253">
        <v>63</v>
      </c>
      <c r="M94" s="1281"/>
      <c r="N94" s="1254"/>
      <c r="O94" s="1253">
        <v>1642</v>
      </c>
      <c r="P94" s="1281"/>
      <c r="Q94" s="1254"/>
      <c r="R94" s="1253">
        <v>1601</v>
      </c>
      <c r="S94" s="1281"/>
      <c r="T94" s="1254"/>
      <c r="U94" s="1253">
        <v>104</v>
      </c>
      <c r="V94" s="1281"/>
      <c r="W94" s="1254"/>
      <c r="X94" s="1253">
        <v>406</v>
      </c>
      <c r="Y94" s="1281"/>
      <c r="Z94" s="1254"/>
      <c r="AA94" s="1253">
        <v>126</v>
      </c>
      <c r="AB94" s="1281"/>
      <c r="AC94" s="1254"/>
      <c r="AD94" s="1253">
        <v>280</v>
      </c>
      <c r="AE94" s="1281"/>
      <c r="AF94" s="1254"/>
      <c r="AG94" s="1253">
        <v>300</v>
      </c>
      <c r="AH94" s="1281"/>
      <c r="AI94" s="1254"/>
      <c r="AJ94" s="1253">
        <v>106</v>
      </c>
      <c r="AK94" s="1281"/>
      <c r="AL94" s="1255"/>
      <c r="AM94" s="572"/>
      <c r="AN94" s="572"/>
      <c r="AO94" s="572"/>
      <c r="AP94" s="572"/>
      <c r="AQ94" s="572"/>
      <c r="AR94" s="320"/>
      <c r="AS94" s="320"/>
      <c r="AT94" s="320"/>
    </row>
    <row r="95" spans="1:46" s="40" customFormat="1" ht="18.75" customHeight="1">
      <c r="B95" s="321"/>
      <c r="C95" s="1276" t="s">
        <v>2457</v>
      </c>
      <c r="D95" s="1277"/>
      <c r="E95" s="1277"/>
      <c r="F95" s="1277"/>
      <c r="G95" s="1277"/>
      <c r="H95" s="1278"/>
      <c r="I95" s="1253">
        <v>1994</v>
      </c>
      <c r="J95" s="1281"/>
      <c r="K95" s="1254"/>
      <c r="L95" s="1253">
        <v>104</v>
      </c>
      <c r="M95" s="1281"/>
      <c r="N95" s="1254"/>
      <c r="O95" s="1253">
        <v>1890</v>
      </c>
      <c r="P95" s="1281"/>
      <c r="Q95" s="1254"/>
      <c r="R95" s="1253">
        <v>1926</v>
      </c>
      <c r="S95" s="1281"/>
      <c r="T95" s="1254"/>
      <c r="U95" s="1253">
        <v>68</v>
      </c>
      <c r="V95" s="1281"/>
      <c r="W95" s="1254"/>
      <c r="X95" s="1253">
        <v>415</v>
      </c>
      <c r="Y95" s="1281"/>
      <c r="Z95" s="1254"/>
      <c r="AA95" s="1253">
        <v>106</v>
      </c>
      <c r="AB95" s="1281"/>
      <c r="AC95" s="1254"/>
      <c r="AD95" s="1253">
        <v>309</v>
      </c>
      <c r="AE95" s="1281"/>
      <c r="AF95" s="1254"/>
      <c r="AG95" s="1253">
        <v>316</v>
      </c>
      <c r="AH95" s="1281"/>
      <c r="AI95" s="1254"/>
      <c r="AJ95" s="1253">
        <v>99</v>
      </c>
      <c r="AK95" s="1281"/>
      <c r="AL95" s="1255"/>
      <c r="AM95" s="571"/>
      <c r="AN95" s="571"/>
      <c r="AO95" s="571"/>
      <c r="AP95" s="571"/>
      <c r="AQ95" s="571"/>
      <c r="AR95" s="320"/>
      <c r="AS95" s="320"/>
      <c r="AT95" s="320"/>
    </row>
    <row r="96" spans="1:46" s="40" customFormat="1" ht="18.75" customHeight="1">
      <c r="B96" s="321"/>
      <c r="C96" s="1276" t="s">
        <v>2465</v>
      </c>
      <c r="D96" s="1277"/>
      <c r="E96" s="1277"/>
      <c r="F96" s="1277"/>
      <c r="G96" s="1277"/>
      <c r="H96" s="1278"/>
      <c r="I96" s="1253">
        <v>1824</v>
      </c>
      <c r="J96" s="1281"/>
      <c r="K96" s="1254"/>
      <c r="L96" s="1253">
        <v>68</v>
      </c>
      <c r="M96" s="1281"/>
      <c r="N96" s="1254"/>
      <c r="O96" s="1253">
        <v>1756</v>
      </c>
      <c r="P96" s="1281"/>
      <c r="Q96" s="1254"/>
      <c r="R96" s="1253">
        <v>1686</v>
      </c>
      <c r="S96" s="1281"/>
      <c r="T96" s="1254"/>
      <c r="U96" s="1253">
        <v>138</v>
      </c>
      <c r="V96" s="1281"/>
      <c r="W96" s="1254"/>
      <c r="X96" s="1253">
        <v>361</v>
      </c>
      <c r="Y96" s="1281"/>
      <c r="Z96" s="1254"/>
      <c r="AA96" s="1253">
        <v>99</v>
      </c>
      <c r="AB96" s="1281"/>
      <c r="AC96" s="1254"/>
      <c r="AD96" s="1253">
        <v>262</v>
      </c>
      <c r="AE96" s="1281"/>
      <c r="AF96" s="1254"/>
      <c r="AG96" s="1253">
        <v>285</v>
      </c>
      <c r="AH96" s="1281"/>
      <c r="AI96" s="1254"/>
      <c r="AJ96" s="1253">
        <v>76</v>
      </c>
      <c r="AK96" s="1281"/>
      <c r="AL96" s="1255"/>
      <c r="AM96" s="571"/>
      <c r="AN96" s="571"/>
      <c r="AO96" s="571"/>
      <c r="AP96" s="571"/>
      <c r="AQ96" s="571"/>
      <c r="AR96" s="320"/>
      <c r="AS96" s="320"/>
      <c r="AT96" s="320"/>
    </row>
    <row r="97" spans="1:46" s="40" customFormat="1" ht="18.75" customHeight="1" thickBot="1">
      <c r="A97" s="320"/>
      <c r="B97" s="321"/>
      <c r="C97" s="1286" t="s">
        <v>2466</v>
      </c>
      <c r="D97" s="1287"/>
      <c r="E97" s="1287"/>
      <c r="F97" s="1287"/>
      <c r="G97" s="1287"/>
      <c r="H97" s="1288"/>
      <c r="I97" s="1256">
        <v>1901</v>
      </c>
      <c r="J97" s="1284"/>
      <c r="K97" s="1257"/>
      <c r="L97" s="1256">
        <v>138</v>
      </c>
      <c r="M97" s="1284"/>
      <c r="N97" s="1257"/>
      <c r="O97" s="1256">
        <v>1763</v>
      </c>
      <c r="P97" s="1284"/>
      <c r="Q97" s="1257"/>
      <c r="R97" s="1256">
        <v>1789</v>
      </c>
      <c r="S97" s="1284"/>
      <c r="T97" s="1257"/>
      <c r="U97" s="1256">
        <v>112</v>
      </c>
      <c r="V97" s="1284"/>
      <c r="W97" s="1257"/>
      <c r="X97" s="1256">
        <v>350</v>
      </c>
      <c r="Y97" s="1284"/>
      <c r="Z97" s="1257"/>
      <c r="AA97" s="1256">
        <v>76</v>
      </c>
      <c r="AB97" s="1284"/>
      <c r="AC97" s="1257"/>
      <c r="AD97" s="1256">
        <v>274</v>
      </c>
      <c r="AE97" s="1284"/>
      <c r="AF97" s="1257"/>
      <c r="AG97" s="1256">
        <v>223</v>
      </c>
      <c r="AH97" s="1284"/>
      <c r="AI97" s="1257"/>
      <c r="AJ97" s="1256">
        <v>127</v>
      </c>
      <c r="AK97" s="1284"/>
      <c r="AL97" s="1258"/>
      <c r="AM97" s="571"/>
      <c r="AN97" s="571"/>
      <c r="AO97" s="571"/>
      <c r="AP97" s="571"/>
      <c r="AQ97" s="571"/>
      <c r="AR97" s="320"/>
      <c r="AS97" s="320"/>
      <c r="AT97" s="320"/>
    </row>
    <row r="98" spans="1:46" ht="13.5" customHeight="1" thickBot="1">
      <c r="A98" s="12"/>
      <c r="B98" s="12"/>
      <c r="C98" s="222"/>
      <c r="D98" s="222"/>
      <c r="E98" s="222"/>
      <c r="F98" s="222"/>
      <c r="G98" s="573"/>
      <c r="H98" s="573"/>
      <c r="I98" s="573"/>
      <c r="J98" s="573"/>
      <c r="K98" s="4"/>
      <c r="L98" s="242"/>
      <c r="M98" s="520"/>
      <c r="N98" s="520"/>
      <c r="O98" s="520"/>
      <c r="P98" s="574"/>
      <c r="AI98" s="23"/>
      <c r="AJ98" s="23"/>
    </row>
    <row r="99" spans="1:46" ht="13.9" customHeight="1">
      <c r="C99" s="1186" t="s">
        <v>2049</v>
      </c>
      <c r="D99" s="1187"/>
      <c r="E99" s="1187"/>
      <c r="F99" s="1187"/>
      <c r="G99" s="1187"/>
      <c r="H99" s="1188"/>
      <c r="I99" s="1192" t="s">
        <v>1017</v>
      </c>
      <c r="J99" s="1187"/>
      <c r="K99" s="1187"/>
      <c r="L99" s="1187"/>
      <c r="M99" s="1187"/>
      <c r="N99" s="1187"/>
      <c r="O99" s="1187"/>
      <c r="P99" s="1187"/>
      <c r="Q99" s="1187"/>
      <c r="R99" s="1187"/>
      <c r="S99" s="1187"/>
      <c r="T99" s="1187"/>
      <c r="U99" s="1187"/>
      <c r="V99" s="1187"/>
      <c r="W99" s="2305"/>
    </row>
    <row r="100" spans="1:46" ht="13.9" customHeight="1">
      <c r="C100" s="2230"/>
      <c r="D100" s="2231"/>
      <c r="E100" s="2231"/>
      <c r="F100" s="2231"/>
      <c r="G100" s="2231"/>
      <c r="H100" s="2232"/>
      <c r="I100" s="1199" t="s">
        <v>1014</v>
      </c>
      <c r="J100" s="1291"/>
      <c r="K100" s="1291"/>
      <c r="L100" s="1291"/>
      <c r="M100" s="1291"/>
      <c r="N100" s="1291"/>
      <c r="O100" s="1291"/>
      <c r="P100" s="1291"/>
      <c r="Q100" s="1200"/>
      <c r="R100" s="1302" t="s">
        <v>1010</v>
      </c>
      <c r="S100" s="2229"/>
      <c r="T100" s="1303"/>
      <c r="U100" s="1302" t="s">
        <v>1005</v>
      </c>
      <c r="V100" s="2229"/>
      <c r="W100" s="2263"/>
    </row>
    <row r="101" spans="1:46" ht="13.9" customHeight="1">
      <c r="C101" s="1189"/>
      <c r="D101" s="1190"/>
      <c r="E101" s="1190"/>
      <c r="F101" s="1190"/>
      <c r="G101" s="1190"/>
      <c r="H101" s="1191"/>
      <c r="I101" s="1199" t="s">
        <v>1</v>
      </c>
      <c r="J101" s="1291"/>
      <c r="K101" s="1200"/>
      <c r="L101" s="1199" t="s">
        <v>1015</v>
      </c>
      <c r="M101" s="1291"/>
      <c r="N101" s="1200"/>
      <c r="O101" s="1199" t="s">
        <v>1016</v>
      </c>
      <c r="P101" s="1291"/>
      <c r="Q101" s="1200"/>
      <c r="R101" s="1193"/>
      <c r="S101" s="1190"/>
      <c r="T101" s="1191"/>
      <c r="U101" s="1193"/>
      <c r="V101" s="1190"/>
      <c r="W101" s="2264"/>
    </row>
    <row r="102" spans="1:46" s="40" customFormat="1" ht="18.75" customHeight="1">
      <c r="C102" s="1270" t="s">
        <v>2463</v>
      </c>
      <c r="D102" s="1271"/>
      <c r="E102" s="1271"/>
      <c r="F102" s="1271"/>
      <c r="G102" s="1271"/>
      <c r="H102" s="1272"/>
      <c r="I102" s="3802" t="s">
        <v>2467</v>
      </c>
      <c r="J102" s="3803"/>
      <c r="K102" s="3804"/>
      <c r="L102" s="1205" t="s">
        <v>3531</v>
      </c>
      <c r="M102" s="1275"/>
      <c r="N102" s="1206"/>
      <c r="O102" s="1205" t="s">
        <v>2475</v>
      </c>
      <c r="P102" s="1275"/>
      <c r="Q102" s="1206"/>
      <c r="R102" s="1205" t="s">
        <v>3532</v>
      </c>
      <c r="S102" s="1275"/>
      <c r="T102" s="1206"/>
      <c r="U102" s="1205" t="s">
        <v>2472</v>
      </c>
      <c r="V102" s="1275"/>
      <c r="W102" s="1207"/>
    </row>
    <row r="103" spans="1:46" s="40" customFormat="1" ht="18.75" customHeight="1">
      <c r="C103" s="1276" t="s">
        <v>2464</v>
      </c>
      <c r="D103" s="1277"/>
      <c r="E103" s="1277"/>
      <c r="F103" s="1277"/>
      <c r="G103" s="1277"/>
      <c r="H103" s="1278"/>
      <c r="I103" s="1253" t="s">
        <v>2468</v>
      </c>
      <c r="J103" s="1281"/>
      <c r="K103" s="1254"/>
      <c r="L103" s="1253" t="s">
        <v>2472</v>
      </c>
      <c r="M103" s="1281"/>
      <c r="N103" s="1254"/>
      <c r="O103" s="1253" t="s">
        <v>2476</v>
      </c>
      <c r="P103" s="1281"/>
      <c r="Q103" s="1254"/>
      <c r="R103" s="1253" t="s">
        <v>2480</v>
      </c>
      <c r="S103" s="1281"/>
      <c r="T103" s="1254"/>
      <c r="U103" s="1253" t="s">
        <v>3530</v>
      </c>
      <c r="V103" s="1281"/>
      <c r="W103" s="1255"/>
    </row>
    <row r="104" spans="1:46" s="40" customFormat="1" ht="18.75" customHeight="1">
      <c r="C104" s="1276" t="s">
        <v>2457</v>
      </c>
      <c r="D104" s="1277"/>
      <c r="E104" s="1277"/>
      <c r="F104" s="1277"/>
      <c r="G104" s="1277"/>
      <c r="H104" s="1278"/>
      <c r="I104" s="3798" t="s">
        <v>2469</v>
      </c>
      <c r="J104" s="3799"/>
      <c r="K104" s="3800"/>
      <c r="L104" s="3798" t="s">
        <v>3530</v>
      </c>
      <c r="M104" s="3799"/>
      <c r="N104" s="3800"/>
      <c r="O104" s="3798" t="s">
        <v>2477</v>
      </c>
      <c r="P104" s="3799"/>
      <c r="Q104" s="3800"/>
      <c r="R104" s="3798" t="s">
        <v>2481</v>
      </c>
      <c r="S104" s="3799"/>
      <c r="T104" s="3800"/>
      <c r="U104" s="3798" t="s">
        <v>2473</v>
      </c>
      <c r="V104" s="3799"/>
      <c r="W104" s="3801"/>
    </row>
    <row r="105" spans="1:46" s="40" customFormat="1" ht="18.75" customHeight="1">
      <c r="C105" s="1276" t="s">
        <v>2465</v>
      </c>
      <c r="D105" s="1277"/>
      <c r="E105" s="1277"/>
      <c r="F105" s="1277"/>
      <c r="G105" s="1277"/>
      <c r="H105" s="1278"/>
      <c r="I105" s="3798" t="s">
        <v>2470</v>
      </c>
      <c r="J105" s="3799"/>
      <c r="K105" s="3800"/>
      <c r="L105" s="3798" t="s">
        <v>2473</v>
      </c>
      <c r="M105" s="3799"/>
      <c r="N105" s="3800"/>
      <c r="O105" s="3798" t="s">
        <v>2478</v>
      </c>
      <c r="P105" s="3799"/>
      <c r="Q105" s="3800"/>
      <c r="R105" s="3798" t="s">
        <v>2482</v>
      </c>
      <c r="S105" s="3799"/>
      <c r="T105" s="3800"/>
      <c r="U105" s="3798" t="s">
        <v>2474</v>
      </c>
      <c r="V105" s="3799"/>
      <c r="W105" s="3801"/>
    </row>
    <row r="106" spans="1:46" s="40" customFormat="1" ht="18.75" customHeight="1" thickBot="1">
      <c r="C106" s="1286" t="s">
        <v>2466</v>
      </c>
      <c r="D106" s="1287"/>
      <c r="E106" s="1287"/>
      <c r="F106" s="1287"/>
      <c r="G106" s="1287"/>
      <c r="H106" s="1288"/>
      <c r="I106" s="3794" t="s">
        <v>2471</v>
      </c>
      <c r="J106" s="3795"/>
      <c r="K106" s="3796"/>
      <c r="L106" s="3794" t="s">
        <v>2474</v>
      </c>
      <c r="M106" s="3795"/>
      <c r="N106" s="3796"/>
      <c r="O106" s="3794" t="s">
        <v>2479</v>
      </c>
      <c r="P106" s="3795"/>
      <c r="Q106" s="3796"/>
      <c r="R106" s="3794" t="s">
        <v>2481</v>
      </c>
      <c r="S106" s="3795"/>
      <c r="T106" s="3796"/>
      <c r="U106" s="3794" t="s">
        <v>2483</v>
      </c>
      <c r="V106" s="3795"/>
      <c r="W106" s="3797"/>
    </row>
    <row r="107" spans="1:46" ht="13.5" customHeight="1">
      <c r="C107" s="223" t="s">
        <v>1018</v>
      </c>
      <c r="AJ107" s="23"/>
    </row>
    <row r="108" spans="1:46" ht="13.5" customHeight="1">
      <c r="C108" s="6" t="s">
        <v>2835</v>
      </c>
    </row>
    <row r="109" spans="1:46" ht="13.5" customHeight="1">
      <c r="C109" s="6"/>
    </row>
    <row r="110" spans="1:46" ht="12.6" customHeight="1">
      <c r="A110" s="469"/>
    </row>
    <row r="111" spans="1:46" ht="16.5">
      <c r="A111" s="93" t="s">
        <v>1019</v>
      </c>
      <c r="C111" s="144"/>
      <c r="D111" s="144"/>
      <c r="E111" s="144"/>
    </row>
    <row r="112" spans="1:46" ht="13.5" customHeight="1">
      <c r="B112" s="6"/>
      <c r="C112" s="6"/>
      <c r="D112" s="6"/>
      <c r="E112" s="6"/>
      <c r="F112" s="6"/>
      <c r="G112" s="6"/>
      <c r="H112" s="6"/>
      <c r="I112" s="6"/>
      <c r="J112" s="6"/>
      <c r="K112" s="6"/>
      <c r="L112" s="6"/>
      <c r="M112" s="6"/>
      <c r="N112" s="6"/>
      <c r="O112" s="403"/>
      <c r="Q112" s="368"/>
      <c r="R112" s="403"/>
      <c r="S112" s="368"/>
      <c r="AK112" s="23" t="s">
        <v>2179</v>
      </c>
    </row>
    <row r="113" spans="2:57" ht="13.5" customHeight="1" thickBot="1">
      <c r="B113" s="6"/>
      <c r="C113" s="6"/>
      <c r="D113" s="6"/>
      <c r="E113" s="6"/>
      <c r="F113" s="6"/>
      <c r="G113" s="6"/>
      <c r="H113" s="6"/>
      <c r="I113" s="6"/>
      <c r="J113" s="6"/>
      <c r="K113" s="6"/>
      <c r="L113" s="6"/>
      <c r="M113" s="6"/>
      <c r="N113" s="6"/>
      <c r="O113" s="568"/>
      <c r="P113" s="6"/>
      <c r="Q113" s="6"/>
      <c r="R113" s="568"/>
      <c r="AK113" s="498" t="s">
        <v>1020</v>
      </c>
    </row>
    <row r="114" spans="2:57" ht="14.25" customHeight="1">
      <c r="C114" s="1186" t="s">
        <v>2049</v>
      </c>
      <c r="D114" s="1187"/>
      <c r="E114" s="1187"/>
      <c r="F114" s="1187"/>
      <c r="G114" s="1187"/>
      <c r="H114" s="1194" t="s">
        <v>2067</v>
      </c>
      <c r="I114" s="1195"/>
      <c r="J114" s="1195"/>
      <c r="K114" s="1195"/>
      <c r="L114" s="1195"/>
      <c r="M114" s="1195"/>
      <c r="N114" s="1195"/>
      <c r="O114" s="1195"/>
      <c r="P114" s="1195"/>
      <c r="Q114" s="1195"/>
      <c r="R114" s="1195"/>
      <c r="S114" s="1194" t="s">
        <v>2082</v>
      </c>
      <c r="T114" s="1195"/>
      <c r="U114" s="1195"/>
      <c r="V114" s="1195"/>
      <c r="W114" s="1195"/>
      <c r="X114" s="1195"/>
      <c r="Y114" s="1195"/>
      <c r="Z114" s="1195"/>
      <c r="AA114" s="1195"/>
      <c r="AB114" s="1195"/>
      <c r="AC114" s="1195"/>
      <c r="AD114" s="1195"/>
      <c r="AE114" s="1195"/>
      <c r="AF114" s="1195"/>
      <c r="AG114" s="1195"/>
      <c r="AH114" s="1195"/>
      <c r="AI114" s="1195"/>
      <c r="AJ114" s="1195"/>
      <c r="AK114" s="1196"/>
    </row>
    <row r="115" spans="2:57" ht="14.25" customHeight="1">
      <c r="C115" s="2230"/>
      <c r="D115" s="2231"/>
      <c r="E115" s="2231"/>
      <c r="F115" s="2231"/>
      <c r="G115" s="2231"/>
      <c r="H115" s="1302" t="s">
        <v>29</v>
      </c>
      <c r="I115" s="2229"/>
      <c r="J115" s="1303"/>
      <c r="K115" s="1302" t="s">
        <v>623</v>
      </c>
      <c r="L115" s="2229"/>
      <c r="M115" s="1303"/>
      <c r="N115" s="2558" t="s">
        <v>1847</v>
      </c>
      <c r="O115" s="2559"/>
      <c r="P115" s="2559"/>
      <c r="Q115" s="2559"/>
      <c r="R115" s="2588"/>
      <c r="S115" s="1302" t="s">
        <v>2067</v>
      </c>
      <c r="T115" s="2229"/>
      <c r="U115" s="2229"/>
      <c r="V115" s="2229"/>
      <c r="W115" s="2229"/>
      <c r="X115" s="2229"/>
      <c r="Y115" s="2229"/>
      <c r="Z115" s="1303"/>
      <c r="AA115" s="1199" t="s">
        <v>1021</v>
      </c>
      <c r="AB115" s="1291"/>
      <c r="AC115" s="1291"/>
      <c r="AD115" s="1291"/>
      <c r="AE115" s="1291"/>
      <c r="AF115" s="1291"/>
      <c r="AG115" s="1291"/>
      <c r="AH115" s="1291"/>
      <c r="AI115" s="1291"/>
      <c r="AJ115" s="1291"/>
      <c r="AK115" s="1201"/>
      <c r="AL115" s="249"/>
      <c r="AM115" s="249"/>
      <c r="AN115" s="249"/>
      <c r="AO115" s="249"/>
      <c r="AP115" s="249"/>
    </row>
    <row r="116" spans="2:57" ht="14.25" customHeight="1">
      <c r="C116" s="1189"/>
      <c r="D116" s="1190"/>
      <c r="E116" s="1190"/>
      <c r="F116" s="1190"/>
      <c r="G116" s="1190"/>
      <c r="H116" s="1193"/>
      <c r="I116" s="1190"/>
      <c r="J116" s="1191"/>
      <c r="K116" s="1193"/>
      <c r="L116" s="1190"/>
      <c r="M116" s="1191"/>
      <c r="N116" s="2311"/>
      <c r="O116" s="2563"/>
      <c r="P116" s="2563"/>
      <c r="Q116" s="2563"/>
      <c r="R116" s="2312"/>
      <c r="S116" s="1199" t="s">
        <v>29</v>
      </c>
      <c r="T116" s="1291"/>
      <c r="U116" s="1200"/>
      <c r="V116" s="1199" t="s">
        <v>1022</v>
      </c>
      <c r="W116" s="1291"/>
      <c r="X116" s="1291"/>
      <c r="Y116" s="1291"/>
      <c r="Z116" s="1200"/>
      <c r="AA116" s="1199" t="s">
        <v>29</v>
      </c>
      <c r="AB116" s="1291"/>
      <c r="AC116" s="1200"/>
      <c r="AD116" s="1199" t="s">
        <v>623</v>
      </c>
      <c r="AE116" s="1291"/>
      <c r="AF116" s="1200"/>
      <c r="AG116" s="1199" t="s">
        <v>1022</v>
      </c>
      <c r="AH116" s="1291"/>
      <c r="AI116" s="1291"/>
      <c r="AJ116" s="1291"/>
      <c r="AK116" s="1201"/>
      <c r="AL116" s="537"/>
      <c r="AM116" s="537"/>
      <c r="AN116" s="537"/>
      <c r="AO116" s="537"/>
      <c r="AP116" s="537"/>
    </row>
    <row r="117" spans="2:57" ht="18.600000000000001" customHeight="1">
      <c r="C117" s="3783" t="s">
        <v>2461</v>
      </c>
      <c r="D117" s="3784"/>
      <c r="E117" s="3784"/>
      <c r="F117" s="3784"/>
      <c r="G117" s="3785"/>
      <c r="H117" s="3753">
        <v>313308</v>
      </c>
      <c r="I117" s="3754"/>
      <c r="J117" s="3755"/>
      <c r="K117" s="3753">
        <v>362508</v>
      </c>
      <c r="L117" s="3754"/>
      <c r="M117" s="3755"/>
      <c r="N117" s="3753">
        <v>840575920</v>
      </c>
      <c r="O117" s="3754"/>
      <c r="P117" s="3754"/>
      <c r="Q117" s="3754"/>
      <c r="R117" s="3755"/>
      <c r="S117" s="3753">
        <v>34892</v>
      </c>
      <c r="T117" s="3754"/>
      <c r="U117" s="3755"/>
      <c r="V117" s="3753">
        <v>786074900</v>
      </c>
      <c r="W117" s="3754"/>
      <c r="X117" s="3754"/>
      <c r="Y117" s="3754"/>
      <c r="Z117" s="3755"/>
      <c r="AA117" s="3753">
        <v>34878</v>
      </c>
      <c r="AB117" s="3754"/>
      <c r="AC117" s="3755"/>
      <c r="AD117" s="3753">
        <v>84078</v>
      </c>
      <c r="AE117" s="3754"/>
      <c r="AF117" s="3755"/>
      <c r="AG117" s="3753">
        <v>785570200</v>
      </c>
      <c r="AH117" s="3754"/>
      <c r="AI117" s="3754"/>
      <c r="AJ117" s="3754"/>
      <c r="AK117" s="3756"/>
      <c r="AL117" s="118"/>
      <c r="AM117" s="118"/>
      <c r="AN117" s="118"/>
      <c r="AO117" s="118"/>
      <c r="AP117" s="118"/>
    </row>
    <row r="118" spans="2:57" ht="18.600000000000001" customHeight="1">
      <c r="C118" s="3780" t="s">
        <v>3164</v>
      </c>
      <c r="D118" s="3781"/>
      <c r="E118" s="3781"/>
      <c r="F118" s="3781"/>
      <c r="G118" s="3782"/>
      <c r="H118" s="3745">
        <v>267998</v>
      </c>
      <c r="I118" s="3746"/>
      <c r="J118" s="3747"/>
      <c r="K118" s="3745">
        <v>319567</v>
      </c>
      <c r="L118" s="3746"/>
      <c r="M118" s="3747"/>
      <c r="N118" s="3745">
        <v>817759670</v>
      </c>
      <c r="O118" s="3746"/>
      <c r="P118" s="3746"/>
      <c r="Q118" s="3746"/>
      <c r="R118" s="3747"/>
      <c r="S118" s="3745">
        <v>33443</v>
      </c>
      <c r="T118" s="3746"/>
      <c r="U118" s="3747"/>
      <c r="V118" s="3745">
        <v>763360700</v>
      </c>
      <c r="W118" s="3746"/>
      <c r="X118" s="3746"/>
      <c r="Y118" s="3746"/>
      <c r="Z118" s="3747"/>
      <c r="AA118" s="3745">
        <v>33433</v>
      </c>
      <c r="AB118" s="3746"/>
      <c r="AC118" s="3747"/>
      <c r="AD118" s="3745">
        <v>84990</v>
      </c>
      <c r="AE118" s="3746"/>
      <c r="AF118" s="3747"/>
      <c r="AG118" s="3745">
        <v>739725200</v>
      </c>
      <c r="AH118" s="3746"/>
      <c r="AI118" s="3746"/>
      <c r="AJ118" s="3746"/>
      <c r="AK118" s="3751"/>
      <c r="AL118" s="118"/>
      <c r="AM118" s="118"/>
      <c r="AN118" s="118"/>
      <c r="AO118" s="118"/>
      <c r="AP118" s="118"/>
    </row>
    <row r="119" spans="2:57" ht="18.600000000000001" customHeight="1">
      <c r="C119" s="3780" t="s">
        <v>3161</v>
      </c>
      <c r="D119" s="3781"/>
      <c r="E119" s="3781"/>
      <c r="F119" s="3781"/>
      <c r="G119" s="3782"/>
      <c r="H119" s="3745">
        <v>287501</v>
      </c>
      <c r="I119" s="3746"/>
      <c r="J119" s="3747"/>
      <c r="K119" s="3745">
        <v>340393</v>
      </c>
      <c r="L119" s="3746"/>
      <c r="M119" s="3747"/>
      <c r="N119" s="3745">
        <v>789259210</v>
      </c>
      <c r="O119" s="3746"/>
      <c r="P119" s="3746"/>
      <c r="Q119" s="3746"/>
      <c r="R119" s="3747"/>
      <c r="S119" s="3745">
        <v>30463</v>
      </c>
      <c r="T119" s="3746"/>
      <c r="U119" s="3747"/>
      <c r="V119" s="3745">
        <v>737750300</v>
      </c>
      <c r="W119" s="3746"/>
      <c r="X119" s="3746"/>
      <c r="Y119" s="3746"/>
      <c r="Z119" s="3747"/>
      <c r="AA119" s="3745">
        <v>30431</v>
      </c>
      <c r="AB119" s="3746"/>
      <c r="AC119" s="3747"/>
      <c r="AD119" s="3745">
        <v>83322</v>
      </c>
      <c r="AE119" s="3746"/>
      <c r="AF119" s="3747"/>
      <c r="AG119" s="3745">
        <v>694930900</v>
      </c>
      <c r="AH119" s="3746"/>
      <c r="AI119" s="3746"/>
      <c r="AJ119" s="3746"/>
      <c r="AK119" s="3751"/>
      <c r="AL119" s="118"/>
      <c r="AM119" s="118"/>
      <c r="AN119" s="118"/>
      <c r="AO119" s="118"/>
      <c r="AP119" s="118"/>
    </row>
    <row r="120" spans="2:57" ht="18.600000000000001" customHeight="1">
      <c r="C120" s="3780" t="s">
        <v>3162</v>
      </c>
      <c r="D120" s="3781"/>
      <c r="E120" s="3781"/>
      <c r="F120" s="3781"/>
      <c r="G120" s="3782"/>
      <c r="H120" s="3745">
        <v>257821</v>
      </c>
      <c r="I120" s="3746"/>
      <c r="J120" s="3747"/>
      <c r="K120" s="3745">
        <v>306105</v>
      </c>
      <c r="L120" s="3746"/>
      <c r="M120" s="3747"/>
      <c r="N120" s="3786">
        <v>718420950</v>
      </c>
      <c r="O120" s="3787"/>
      <c r="P120" s="3787"/>
      <c r="Q120" s="3787"/>
      <c r="R120" s="3789"/>
      <c r="S120" s="3745">
        <v>26965</v>
      </c>
      <c r="T120" s="3746"/>
      <c r="U120" s="3747"/>
      <c r="V120" s="3786">
        <v>669172300</v>
      </c>
      <c r="W120" s="3787"/>
      <c r="X120" s="3787"/>
      <c r="Y120" s="3787"/>
      <c r="Z120" s="3789"/>
      <c r="AA120" s="3745">
        <v>26938</v>
      </c>
      <c r="AB120" s="3746"/>
      <c r="AC120" s="3747"/>
      <c r="AD120" s="3745">
        <v>75222</v>
      </c>
      <c r="AE120" s="3746"/>
      <c r="AF120" s="3747"/>
      <c r="AG120" s="3786">
        <v>638722000</v>
      </c>
      <c r="AH120" s="3787"/>
      <c r="AI120" s="3787"/>
      <c r="AJ120" s="3787"/>
      <c r="AK120" s="3788"/>
      <c r="AL120" s="112"/>
      <c r="AM120" s="112"/>
      <c r="AN120" s="118"/>
      <c r="AO120" s="118"/>
      <c r="AP120" s="118"/>
    </row>
    <row r="121" spans="2:57" ht="18.600000000000001" customHeight="1" thickBot="1">
      <c r="C121" s="3777" t="s">
        <v>3163</v>
      </c>
      <c r="D121" s="3778"/>
      <c r="E121" s="3778"/>
      <c r="F121" s="3778"/>
      <c r="G121" s="3779"/>
      <c r="H121" s="3748">
        <v>255779</v>
      </c>
      <c r="I121" s="3749"/>
      <c r="J121" s="3750"/>
      <c r="K121" s="3748">
        <v>300934</v>
      </c>
      <c r="L121" s="3749"/>
      <c r="M121" s="3750"/>
      <c r="N121" s="3790">
        <v>907077710</v>
      </c>
      <c r="O121" s="3791"/>
      <c r="P121" s="3791"/>
      <c r="Q121" s="3791"/>
      <c r="R121" s="3792"/>
      <c r="S121" s="3748">
        <v>30330</v>
      </c>
      <c r="T121" s="3749"/>
      <c r="U121" s="3750"/>
      <c r="V121" s="3790">
        <v>858801400</v>
      </c>
      <c r="W121" s="3791"/>
      <c r="X121" s="3791"/>
      <c r="Y121" s="3791"/>
      <c r="Z121" s="3792"/>
      <c r="AA121" s="3748">
        <v>30281</v>
      </c>
      <c r="AB121" s="3749"/>
      <c r="AC121" s="3750"/>
      <c r="AD121" s="3748">
        <v>75436</v>
      </c>
      <c r="AE121" s="3749"/>
      <c r="AF121" s="3750"/>
      <c r="AG121" s="3790">
        <v>824354300</v>
      </c>
      <c r="AH121" s="3791"/>
      <c r="AI121" s="3791"/>
      <c r="AJ121" s="3791"/>
      <c r="AK121" s="3793"/>
      <c r="AL121" s="112"/>
      <c r="AM121" s="112"/>
      <c r="AN121" s="118"/>
      <c r="AO121" s="118"/>
      <c r="AP121" s="118"/>
    </row>
    <row r="122" spans="2:57" ht="13.5" customHeight="1" thickBot="1">
      <c r="B122" s="6"/>
      <c r="C122" s="6"/>
      <c r="D122" s="6"/>
      <c r="E122" s="6"/>
      <c r="F122" s="6"/>
      <c r="G122" s="6"/>
      <c r="H122" s="6"/>
      <c r="I122" s="6"/>
      <c r="J122" s="6"/>
      <c r="K122" s="6"/>
      <c r="L122" s="6"/>
      <c r="M122" s="6"/>
      <c r="N122" s="6"/>
      <c r="O122" s="6"/>
      <c r="P122" s="6"/>
      <c r="R122" s="4"/>
      <c r="S122" s="4"/>
    </row>
    <row r="123" spans="2:57" ht="14.25" customHeight="1">
      <c r="C123" s="1186" t="s">
        <v>2049</v>
      </c>
      <c r="D123" s="1187"/>
      <c r="E123" s="1187"/>
      <c r="F123" s="1187"/>
      <c r="G123" s="1187"/>
      <c r="H123" s="1194" t="s">
        <v>2082</v>
      </c>
      <c r="I123" s="1195"/>
      <c r="J123" s="1195"/>
      <c r="K123" s="1195"/>
      <c r="L123" s="1195"/>
      <c r="M123" s="1195"/>
      <c r="N123" s="1195"/>
      <c r="O123" s="1195"/>
      <c r="P123" s="1195"/>
      <c r="Q123" s="1195"/>
      <c r="R123" s="1259"/>
      <c r="S123" s="1194" t="s">
        <v>2083</v>
      </c>
      <c r="T123" s="1195"/>
      <c r="U123" s="1195"/>
      <c r="V123" s="1195"/>
      <c r="W123" s="1195"/>
      <c r="X123" s="1195"/>
      <c r="Y123" s="1195"/>
      <c r="Z123" s="1195"/>
      <c r="AA123" s="1195"/>
      <c r="AB123" s="1195"/>
      <c r="AC123" s="1195"/>
      <c r="AD123" s="1195"/>
      <c r="AE123" s="1196"/>
    </row>
    <row r="124" spans="2:57" ht="14.25" customHeight="1">
      <c r="C124" s="2230"/>
      <c r="D124" s="2231"/>
      <c r="E124" s="2231"/>
      <c r="F124" s="2231"/>
      <c r="G124" s="2231"/>
      <c r="H124" s="2262" t="s">
        <v>1023</v>
      </c>
      <c r="I124" s="2231"/>
      <c r="J124" s="2231"/>
      <c r="K124" s="2231"/>
      <c r="L124" s="2231"/>
      <c r="M124" s="2231"/>
      <c r="N124" s="2231"/>
      <c r="O124" s="2231"/>
      <c r="P124" s="2231"/>
      <c r="Q124" s="2231"/>
      <c r="R124" s="2232"/>
      <c r="S124" s="1199" t="s">
        <v>2084</v>
      </c>
      <c r="T124" s="1291"/>
      <c r="U124" s="1291"/>
      <c r="V124" s="1291"/>
      <c r="W124" s="1291"/>
      <c r="X124" s="1291"/>
      <c r="Y124" s="1200"/>
      <c r="Z124" s="1302" t="s">
        <v>1848</v>
      </c>
      <c r="AA124" s="2229"/>
      <c r="AB124" s="2229"/>
      <c r="AC124" s="2229"/>
      <c r="AD124" s="2229"/>
      <c r="AE124" s="2263"/>
    </row>
    <row r="125" spans="2:57" ht="14.25" customHeight="1">
      <c r="C125" s="1189"/>
      <c r="D125" s="1190"/>
      <c r="E125" s="1190"/>
      <c r="F125" s="1190"/>
      <c r="G125" s="1190"/>
      <c r="H125" s="1199" t="s">
        <v>29</v>
      </c>
      <c r="I125" s="1291"/>
      <c r="J125" s="1200"/>
      <c r="K125" s="1302" t="s">
        <v>623</v>
      </c>
      <c r="L125" s="2229"/>
      <c r="M125" s="1303"/>
      <c r="N125" s="1199" t="s">
        <v>1022</v>
      </c>
      <c r="O125" s="1291"/>
      <c r="P125" s="1291"/>
      <c r="Q125" s="1291"/>
      <c r="R125" s="1200"/>
      <c r="S125" s="1199" t="s">
        <v>1024</v>
      </c>
      <c r="T125" s="1291"/>
      <c r="U125" s="1200"/>
      <c r="V125" s="1197" t="s">
        <v>1025</v>
      </c>
      <c r="W125" s="1299"/>
      <c r="X125" s="1299"/>
      <c r="Y125" s="1198"/>
      <c r="Z125" s="1193"/>
      <c r="AA125" s="1190"/>
      <c r="AB125" s="1190"/>
      <c r="AC125" s="1190"/>
      <c r="AD125" s="1190"/>
      <c r="AE125" s="2264"/>
    </row>
    <row r="126" spans="2:57" ht="18.600000000000001" customHeight="1">
      <c r="C126" s="3783" t="s">
        <v>2461</v>
      </c>
      <c r="D126" s="3784"/>
      <c r="E126" s="3784"/>
      <c r="F126" s="3784"/>
      <c r="G126" s="3785"/>
      <c r="H126" s="3753">
        <v>14</v>
      </c>
      <c r="I126" s="3754"/>
      <c r="J126" s="3755"/>
      <c r="K126" s="3753">
        <v>14</v>
      </c>
      <c r="L126" s="3754"/>
      <c r="M126" s="3755"/>
      <c r="N126" s="3745">
        <v>504700</v>
      </c>
      <c r="O126" s="3746"/>
      <c r="P126" s="3746"/>
      <c r="Q126" s="3746"/>
      <c r="R126" s="3747"/>
      <c r="S126" s="3753">
        <v>114184</v>
      </c>
      <c r="T126" s="3754"/>
      <c r="U126" s="3755"/>
      <c r="V126" s="3753">
        <v>164232</v>
      </c>
      <c r="W126" s="3754"/>
      <c r="X126" s="3754"/>
      <c r="Y126" s="3755"/>
      <c r="Z126" s="3753">
        <v>54501020</v>
      </c>
      <c r="AA126" s="3754"/>
      <c r="AB126" s="3754"/>
      <c r="AC126" s="3754"/>
      <c r="AD126" s="3754"/>
      <c r="AE126" s="3756"/>
    </row>
    <row r="127" spans="2:57" ht="18.600000000000001" customHeight="1">
      <c r="C127" s="3780" t="s">
        <v>3164</v>
      </c>
      <c r="D127" s="3781"/>
      <c r="E127" s="3781"/>
      <c r="F127" s="3781"/>
      <c r="G127" s="3782"/>
      <c r="H127" s="3745">
        <v>10</v>
      </c>
      <c r="I127" s="3746"/>
      <c r="J127" s="3747"/>
      <c r="K127" s="3745">
        <v>21</v>
      </c>
      <c r="L127" s="3746"/>
      <c r="M127" s="3747"/>
      <c r="N127" s="3745">
        <v>23635500</v>
      </c>
      <c r="O127" s="3746"/>
      <c r="P127" s="3746"/>
      <c r="Q127" s="3746"/>
      <c r="R127" s="3747"/>
      <c r="S127" s="3745">
        <v>86113</v>
      </c>
      <c r="T127" s="3746"/>
      <c r="U127" s="3747"/>
      <c r="V127" s="3745">
        <v>148443</v>
      </c>
      <c r="W127" s="3746"/>
      <c r="X127" s="3746"/>
      <c r="Y127" s="3747"/>
      <c r="Z127" s="3745">
        <v>54398970</v>
      </c>
      <c r="AA127" s="3746"/>
      <c r="AB127" s="3746"/>
      <c r="AC127" s="3746"/>
      <c r="AD127" s="3746"/>
      <c r="AE127" s="3751"/>
      <c r="BD127" s="15"/>
      <c r="BE127" s="15"/>
    </row>
    <row r="128" spans="2:57" ht="18.600000000000001" customHeight="1">
      <c r="C128" s="3780" t="s">
        <v>3161</v>
      </c>
      <c r="D128" s="3781"/>
      <c r="E128" s="3781"/>
      <c r="F128" s="3781"/>
      <c r="G128" s="3782"/>
      <c r="H128" s="3745">
        <v>32</v>
      </c>
      <c r="I128" s="3746"/>
      <c r="J128" s="3747"/>
      <c r="K128" s="3745">
        <v>33</v>
      </c>
      <c r="L128" s="3746"/>
      <c r="M128" s="3747"/>
      <c r="N128" s="3745">
        <v>42819400</v>
      </c>
      <c r="O128" s="3746"/>
      <c r="P128" s="3746"/>
      <c r="Q128" s="3746"/>
      <c r="R128" s="3747"/>
      <c r="S128" s="3745">
        <v>111525</v>
      </c>
      <c r="T128" s="3746"/>
      <c r="U128" s="3747"/>
      <c r="V128" s="3745">
        <v>145513</v>
      </c>
      <c r="W128" s="3746"/>
      <c r="X128" s="3746"/>
      <c r="Y128" s="3747"/>
      <c r="Z128" s="3745">
        <v>51508910</v>
      </c>
      <c r="AA128" s="3746"/>
      <c r="AB128" s="3746"/>
      <c r="AC128" s="3746"/>
      <c r="AD128" s="3746"/>
      <c r="AE128" s="3751"/>
    </row>
    <row r="129" spans="1:44" ht="18.600000000000001" customHeight="1">
      <c r="C129" s="3780" t="s">
        <v>3162</v>
      </c>
      <c r="D129" s="3781"/>
      <c r="E129" s="3781"/>
      <c r="F129" s="3781"/>
      <c r="G129" s="3782"/>
      <c r="H129" s="3745">
        <v>27</v>
      </c>
      <c r="I129" s="3746"/>
      <c r="J129" s="3747"/>
      <c r="K129" s="3745">
        <v>27</v>
      </c>
      <c r="L129" s="3746"/>
      <c r="M129" s="3747"/>
      <c r="N129" s="3745">
        <v>30450300</v>
      </c>
      <c r="O129" s="3746"/>
      <c r="P129" s="3746"/>
      <c r="Q129" s="3746"/>
      <c r="R129" s="3747"/>
      <c r="S129" s="3745">
        <v>84718</v>
      </c>
      <c r="T129" s="3746"/>
      <c r="U129" s="3747"/>
      <c r="V129" s="3745">
        <v>146138</v>
      </c>
      <c r="W129" s="3746"/>
      <c r="X129" s="3746"/>
      <c r="Y129" s="3747"/>
      <c r="Z129" s="3745">
        <v>49248650</v>
      </c>
      <c r="AA129" s="3746"/>
      <c r="AB129" s="3746"/>
      <c r="AC129" s="3746"/>
      <c r="AD129" s="3746"/>
      <c r="AE129" s="3751"/>
    </row>
    <row r="130" spans="1:44" ht="18.600000000000001" customHeight="1" thickBot="1">
      <c r="C130" s="3777" t="s">
        <v>3163</v>
      </c>
      <c r="D130" s="3778"/>
      <c r="E130" s="3778"/>
      <c r="F130" s="3778"/>
      <c r="G130" s="3779"/>
      <c r="H130" s="3748">
        <v>49</v>
      </c>
      <c r="I130" s="3749"/>
      <c r="J130" s="3750"/>
      <c r="K130" s="3748">
        <v>49</v>
      </c>
      <c r="L130" s="3749"/>
      <c r="M130" s="3750"/>
      <c r="N130" s="3748">
        <v>34447100</v>
      </c>
      <c r="O130" s="3749"/>
      <c r="P130" s="3749"/>
      <c r="Q130" s="3749"/>
      <c r="R130" s="3750"/>
      <c r="S130" s="3748">
        <v>93288</v>
      </c>
      <c r="T130" s="3749"/>
      <c r="U130" s="3750"/>
      <c r="V130" s="3748">
        <v>132161</v>
      </c>
      <c r="W130" s="3749"/>
      <c r="X130" s="3749"/>
      <c r="Y130" s="3750"/>
      <c r="Z130" s="3748">
        <v>48276310</v>
      </c>
      <c r="AA130" s="3749"/>
      <c r="AB130" s="3749"/>
      <c r="AC130" s="3749"/>
      <c r="AD130" s="3749"/>
      <c r="AE130" s="3752"/>
    </row>
    <row r="131" spans="1:44" ht="13.5" customHeight="1">
      <c r="C131" s="223" t="s">
        <v>1849</v>
      </c>
      <c r="D131" s="575"/>
      <c r="E131" s="575"/>
      <c r="F131" s="575"/>
      <c r="G131" s="575"/>
      <c r="H131" s="112"/>
      <c r="I131" s="112"/>
      <c r="J131" s="112"/>
      <c r="K131" s="112"/>
      <c r="L131" s="112"/>
      <c r="M131" s="112"/>
      <c r="N131" s="112"/>
      <c r="O131" s="112"/>
      <c r="P131" s="112"/>
      <c r="Q131" s="112"/>
      <c r="R131" s="112"/>
      <c r="S131" s="112"/>
      <c r="T131" s="112"/>
      <c r="U131" s="112"/>
      <c r="V131" s="112"/>
      <c r="W131" s="112"/>
      <c r="X131" s="112"/>
      <c r="Y131" s="112"/>
      <c r="Z131" s="112"/>
      <c r="AA131" s="112"/>
      <c r="AB131" s="112"/>
    </row>
    <row r="132" spans="1:44">
      <c r="C132" s="3" t="s">
        <v>2265</v>
      </c>
      <c r="D132" s="575"/>
      <c r="E132" s="575"/>
      <c r="F132" s="575"/>
      <c r="G132" s="575"/>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23"/>
    </row>
    <row r="133" spans="1:44">
      <c r="C133" s="3"/>
      <c r="D133" s="575"/>
      <c r="E133" s="575"/>
      <c r="F133" s="575"/>
      <c r="G133" s="575"/>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23"/>
    </row>
    <row r="134" spans="1:44" ht="12.6" customHeight="1">
      <c r="D134" s="575"/>
      <c r="E134" s="575"/>
      <c r="F134" s="575"/>
      <c r="G134" s="575"/>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23"/>
    </row>
    <row r="135" spans="1:44" ht="16.5">
      <c r="A135" s="558" t="s">
        <v>1026</v>
      </c>
      <c r="C135" s="558"/>
      <c r="D135" s="558"/>
      <c r="E135" s="558"/>
      <c r="F135" s="558"/>
      <c r="G135" s="558"/>
      <c r="H135" s="558"/>
    </row>
    <row r="136" spans="1:44" ht="13.5" customHeight="1">
      <c r="B136" s="6"/>
      <c r="C136" s="6"/>
      <c r="D136" s="6"/>
      <c r="E136" s="6"/>
      <c r="F136" s="6"/>
      <c r="G136" s="6"/>
      <c r="H136" s="6"/>
      <c r="I136" s="6"/>
      <c r="J136" s="6"/>
      <c r="K136" s="6"/>
      <c r="L136" s="23"/>
      <c r="M136" s="6"/>
      <c r="N136" s="6"/>
      <c r="O136" s="6"/>
      <c r="P136" s="368"/>
      <c r="Q136" s="6"/>
      <c r="R136" s="6"/>
      <c r="S136" s="6"/>
      <c r="T136" s="6"/>
      <c r="U136" s="6"/>
      <c r="V136" s="6"/>
      <c r="AB136" s="23"/>
      <c r="AG136" s="23"/>
      <c r="AO136" s="23" t="s">
        <v>2179</v>
      </c>
    </row>
    <row r="137" spans="1:44" ht="13.5" customHeight="1" thickBot="1">
      <c r="A137" s="6"/>
      <c r="B137" s="6"/>
      <c r="C137" s="6"/>
      <c r="D137" s="6"/>
      <c r="E137" s="6"/>
      <c r="F137" s="6"/>
      <c r="G137" s="6"/>
      <c r="H137" s="6"/>
      <c r="I137" s="6"/>
      <c r="J137" s="6"/>
      <c r="K137" s="6"/>
      <c r="L137" s="427"/>
      <c r="M137" s="6"/>
      <c r="N137" s="6"/>
      <c r="O137" s="6"/>
      <c r="P137" s="6"/>
      <c r="Q137" s="6"/>
      <c r="R137" s="6"/>
      <c r="S137" s="6"/>
      <c r="T137" s="6"/>
      <c r="U137" s="6"/>
      <c r="V137" s="6"/>
      <c r="W137" s="6"/>
      <c r="X137" s="6"/>
      <c r="AB137" s="23"/>
      <c r="AG137" s="23"/>
      <c r="AH137" s="15"/>
      <c r="AI137" s="15"/>
      <c r="AO137" s="498" t="s">
        <v>559</v>
      </c>
    </row>
    <row r="138" spans="1:44" ht="13.5" customHeight="1">
      <c r="A138" s="1186" t="s">
        <v>2049</v>
      </c>
      <c r="B138" s="1187"/>
      <c r="C138" s="1187"/>
      <c r="D138" s="1187"/>
      <c r="E138" s="1188"/>
      <c r="F138" s="3772" t="s">
        <v>1801</v>
      </c>
      <c r="G138" s="3773"/>
      <c r="H138" s="1194" t="s">
        <v>1027</v>
      </c>
      <c r="I138" s="1195"/>
      <c r="J138" s="1195"/>
      <c r="K138" s="1195"/>
      <c r="L138" s="1195"/>
      <c r="M138" s="1195"/>
      <c r="N138" s="1195"/>
      <c r="O138" s="1195"/>
      <c r="P138" s="1194" t="s">
        <v>1028</v>
      </c>
      <c r="Q138" s="1195"/>
      <c r="R138" s="1195"/>
      <c r="S138" s="1195"/>
      <c r="T138" s="1195"/>
      <c r="U138" s="1195"/>
      <c r="V138" s="1195"/>
      <c r="W138" s="1195"/>
      <c r="X138" s="1195"/>
      <c r="Y138" s="1259"/>
      <c r="Z138" s="3775" t="s">
        <v>1029</v>
      </c>
      <c r="AA138" s="3776"/>
      <c r="AB138" s="1194" t="s">
        <v>1030</v>
      </c>
      <c r="AC138" s="1195"/>
      <c r="AD138" s="1195"/>
      <c r="AE138" s="1195"/>
      <c r="AF138" s="1195"/>
      <c r="AG138" s="1259"/>
      <c r="AH138" s="1194" t="s">
        <v>1031</v>
      </c>
      <c r="AI138" s="1195"/>
      <c r="AJ138" s="1195"/>
      <c r="AK138" s="1195"/>
      <c r="AL138" s="1195"/>
      <c r="AM138" s="1259"/>
      <c r="AN138" s="3765" t="s">
        <v>1800</v>
      </c>
      <c r="AO138" s="3766"/>
      <c r="AP138" s="576"/>
      <c r="AQ138" s="576"/>
      <c r="AR138" s="15"/>
    </row>
    <row r="139" spans="1:44" ht="21" customHeight="1">
      <c r="A139" s="2230"/>
      <c r="B139" s="2231"/>
      <c r="C139" s="2231"/>
      <c r="D139" s="2231"/>
      <c r="E139" s="2232"/>
      <c r="F139" s="3774"/>
      <c r="G139" s="2373"/>
      <c r="H139" s="3757" t="s">
        <v>3</v>
      </c>
      <c r="I139" s="2372"/>
      <c r="J139" s="3757" t="s">
        <v>1032</v>
      </c>
      <c r="K139" s="2372"/>
      <c r="L139" s="3757" t="s">
        <v>1033</v>
      </c>
      <c r="M139" s="2372"/>
      <c r="N139" s="2579" t="s">
        <v>747</v>
      </c>
      <c r="O139" s="2581"/>
      <c r="P139" s="3757" t="s">
        <v>3</v>
      </c>
      <c r="Q139" s="2372"/>
      <c r="R139" s="3757" t="s">
        <v>1034</v>
      </c>
      <c r="S139" s="2372"/>
      <c r="T139" s="3757" t="s">
        <v>1035</v>
      </c>
      <c r="U139" s="2372"/>
      <c r="V139" s="3757" t="s">
        <v>1036</v>
      </c>
      <c r="W139" s="2372"/>
      <c r="X139" s="3757" t="s">
        <v>1037</v>
      </c>
      <c r="Y139" s="2372"/>
      <c r="Z139" s="2582"/>
      <c r="AA139" s="2584"/>
      <c r="AB139" s="3757" t="s">
        <v>3</v>
      </c>
      <c r="AC139" s="2372"/>
      <c r="AD139" s="3757" t="s">
        <v>1038</v>
      </c>
      <c r="AE139" s="2372"/>
      <c r="AF139" s="3757" t="s">
        <v>14</v>
      </c>
      <c r="AG139" s="2372"/>
      <c r="AH139" s="3757" t="s">
        <v>3</v>
      </c>
      <c r="AI139" s="2372"/>
      <c r="AJ139" s="3759" t="s">
        <v>1799</v>
      </c>
      <c r="AK139" s="3760"/>
      <c r="AL139" s="3757" t="s">
        <v>14</v>
      </c>
      <c r="AM139" s="3763"/>
      <c r="AN139" s="3767"/>
      <c r="AO139" s="3768"/>
      <c r="AQ139" s="15"/>
      <c r="AR139" s="15"/>
    </row>
    <row r="140" spans="1:44" ht="21" customHeight="1">
      <c r="A140" s="1189"/>
      <c r="B140" s="1190"/>
      <c r="C140" s="1190"/>
      <c r="D140" s="1190"/>
      <c r="E140" s="1191"/>
      <c r="F140" s="3758"/>
      <c r="G140" s="2374"/>
      <c r="H140" s="3758"/>
      <c r="I140" s="2374"/>
      <c r="J140" s="3758"/>
      <c r="K140" s="2374"/>
      <c r="L140" s="3758"/>
      <c r="M140" s="2374"/>
      <c r="N140" s="2585"/>
      <c r="O140" s="2587"/>
      <c r="P140" s="3758"/>
      <c r="Q140" s="2374"/>
      <c r="R140" s="3758"/>
      <c r="S140" s="2374"/>
      <c r="T140" s="3758"/>
      <c r="U140" s="2374"/>
      <c r="V140" s="3758"/>
      <c r="W140" s="2374"/>
      <c r="X140" s="3758"/>
      <c r="Y140" s="2374"/>
      <c r="Z140" s="2585"/>
      <c r="AA140" s="2587"/>
      <c r="AB140" s="3758"/>
      <c r="AC140" s="2374"/>
      <c r="AD140" s="3758"/>
      <c r="AE140" s="2374"/>
      <c r="AF140" s="3758"/>
      <c r="AG140" s="2374"/>
      <c r="AH140" s="3758"/>
      <c r="AI140" s="2374"/>
      <c r="AJ140" s="3761"/>
      <c r="AK140" s="3762"/>
      <c r="AL140" s="3758"/>
      <c r="AM140" s="3764"/>
      <c r="AN140" s="3769"/>
      <c r="AO140" s="3770"/>
    </row>
    <row r="141" spans="1:44" s="40" customFormat="1" ht="18.75" customHeight="1">
      <c r="A141" s="2362" t="s">
        <v>2461</v>
      </c>
      <c r="B141" s="3771"/>
      <c r="C141" s="3771"/>
      <c r="D141" s="3771"/>
      <c r="E141" s="2363"/>
      <c r="F141" s="1205">
        <v>313</v>
      </c>
      <c r="G141" s="1206"/>
      <c r="H141" s="1205">
        <v>2</v>
      </c>
      <c r="I141" s="1206"/>
      <c r="J141" s="1205">
        <v>1</v>
      </c>
      <c r="K141" s="1206"/>
      <c r="L141" s="1205" t="s">
        <v>2460</v>
      </c>
      <c r="M141" s="1206"/>
      <c r="N141" s="1205">
        <v>1</v>
      </c>
      <c r="O141" s="1206"/>
      <c r="P141" s="1205">
        <v>27</v>
      </c>
      <c r="Q141" s="1206"/>
      <c r="R141" s="1205">
        <v>10</v>
      </c>
      <c r="S141" s="1206"/>
      <c r="T141" s="1205">
        <v>15</v>
      </c>
      <c r="U141" s="1206"/>
      <c r="V141" s="1205">
        <v>2</v>
      </c>
      <c r="W141" s="1206"/>
      <c r="X141" s="1205" t="s">
        <v>2460</v>
      </c>
      <c r="Y141" s="1206"/>
      <c r="Z141" s="1205">
        <v>223</v>
      </c>
      <c r="AA141" s="1206"/>
      <c r="AB141" s="1205">
        <v>7</v>
      </c>
      <c r="AC141" s="1206"/>
      <c r="AD141" s="1205">
        <v>4</v>
      </c>
      <c r="AE141" s="1206"/>
      <c r="AF141" s="1205">
        <v>3</v>
      </c>
      <c r="AG141" s="1206"/>
      <c r="AH141" s="1205">
        <v>1</v>
      </c>
      <c r="AI141" s="1206"/>
      <c r="AJ141" s="1205">
        <v>1</v>
      </c>
      <c r="AK141" s="1206"/>
      <c r="AL141" s="1205" t="s">
        <v>121</v>
      </c>
      <c r="AM141" s="1206"/>
      <c r="AN141" s="1205">
        <v>53</v>
      </c>
      <c r="AO141" s="1207"/>
    </row>
    <row r="142" spans="1:44" s="40" customFormat="1" ht="18.75" customHeight="1">
      <c r="A142" s="2258" t="s">
        <v>3164</v>
      </c>
      <c r="B142" s="2604"/>
      <c r="C142" s="2604"/>
      <c r="D142" s="2604"/>
      <c r="E142" s="2277"/>
      <c r="F142" s="1281">
        <v>320</v>
      </c>
      <c r="G142" s="1254"/>
      <c r="H142" s="1253" t="s">
        <v>2460</v>
      </c>
      <c r="I142" s="1254"/>
      <c r="J142" s="1253" t="s">
        <v>2259</v>
      </c>
      <c r="K142" s="1254"/>
      <c r="L142" s="1253" t="s">
        <v>2460</v>
      </c>
      <c r="M142" s="1254"/>
      <c r="N142" s="1253" t="s">
        <v>121</v>
      </c>
      <c r="O142" s="1254"/>
      <c r="P142" s="1253">
        <v>30</v>
      </c>
      <c r="Q142" s="1254"/>
      <c r="R142" s="1253">
        <v>11</v>
      </c>
      <c r="S142" s="1254"/>
      <c r="T142" s="1253">
        <v>13</v>
      </c>
      <c r="U142" s="1254"/>
      <c r="V142" s="1253">
        <v>6</v>
      </c>
      <c r="W142" s="1254"/>
      <c r="X142" s="1253" t="s">
        <v>121</v>
      </c>
      <c r="Y142" s="1254"/>
      <c r="Z142" s="1253">
        <v>219</v>
      </c>
      <c r="AA142" s="1254"/>
      <c r="AB142" s="1253">
        <v>16</v>
      </c>
      <c r="AC142" s="1254"/>
      <c r="AD142" s="1253">
        <v>15</v>
      </c>
      <c r="AE142" s="1254"/>
      <c r="AF142" s="1253">
        <v>1</v>
      </c>
      <c r="AG142" s="1254"/>
      <c r="AH142" s="1253">
        <v>4</v>
      </c>
      <c r="AI142" s="1254"/>
      <c r="AJ142" s="1253">
        <v>3</v>
      </c>
      <c r="AK142" s="1254"/>
      <c r="AL142" s="1253">
        <v>1</v>
      </c>
      <c r="AM142" s="1254"/>
      <c r="AN142" s="1253">
        <v>51</v>
      </c>
      <c r="AO142" s="1255"/>
    </row>
    <row r="143" spans="1:44" s="40" customFormat="1" ht="18.75" customHeight="1">
      <c r="A143" s="2258" t="s">
        <v>3161</v>
      </c>
      <c r="B143" s="2604"/>
      <c r="C143" s="2604"/>
      <c r="D143" s="2604"/>
      <c r="E143" s="2277"/>
      <c r="F143" s="1253">
        <v>274</v>
      </c>
      <c r="G143" s="1254"/>
      <c r="H143" s="1253">
        <v>2</v>
      </c>
      <c r="I143" s="1254"/>
      <c r="J143" s="1253" t="s">
        <v>2259</v>
      </c>
      <c r="K143" s="1254"/>
      <c r="L143" s="1253" t="s">
        <v>2460</v>
      </c>
      <c r="M143" s="1254"/>
      <c r="N143" s="1253">
        <v>2</v>
      </c>
      <c r="O143" s="1254"/>
      <c r="P143" s="1253">
        <v>18</v>
      </c>
      <c r="Q143" s="1254"/>
      <c r="R143" s="1253">
        <v>8</v>
      </c>
      <c r="S143" s="1254"/>
      <c r="T143" s="1253">
        <v>8</v>
      </c>
      <c r="U143" s="1254"/>
      <c r="V143" s="1253" t="s">
        <v>2460</v>
      </c>
      <c r="W143" s="1254"/>
      <c r="X143" s="1253">
        <v>2</v>
      </c>
      <c r="Y143" s="1254"/>
      <c r="Z143" s="1253">
        <v>194</v>
      </c>
      <c r="AA143" s="1254"/>
      <c r="AB143" s="1253">
        <v>19</v>
      </c>
      <c r="AC143" s="1254"/>
      <c r="AD143" s="1253">
        <v>17</v>
      </c>
      <c r="AE143" s="1254"/>
      <c r="AF143" s="1253">
        <v>2</v>
      </c>
      <c r="AG143" s="1254"/>
      <c r="AH143" s="1253">
        <v>2</v>
      </c>
      <c r="AI143" s="1254"/>
      <c r="AJ143" s="1253">
        <v>2</v>
      </c>
      <c r="AK143" s="1254"/>
      <c r="AL143" s="1253" t="s">
        <v>2460</v>
      </c>
      <c r="AM143" s="1254"/>
      <c r="AN143" s="1253">
        <v>39</v>
      </c>
      <c r="AO143" s="1255"/>
    </row>
    <row r="144" spans="1:44" s="40" customFormat="1" ht="18.75" customHeight="1">
      <c r="A144" s="2258" t="s">
        <v>3162</v>
      </c>
      <c r="B144" s="2604"/>
      <c r="C144" s="2604"/>
      <c r="D144" s="2604"/>
      <c r="E144" s="2277"/>
      <c r="F144" s="1253">
        <v>237</v>
      </c>
      <c r="G144" s="1254"/>
      <c r="H144" s="1253">
        <v>1</v>
      </c>
      <c r="I144" s="1254"/>
      <c r="J144" s="1253" t="s">
        <v>2258</v>
      </c>
      <c r="K144" s="1254"/>
      <c r="L144" s="1253">
        <v>1</v>
      </c>
      <c r="M144" s="1254"/>
      <c r="N144" s="1253" t="s">
        <v>121</v>
      </c>
      <c r="O144" s="1254"/>
      <c r="P144" s="1253">
        <v>19</v>
      </c>
      <c r="Q144" s="1254"/>
      <c r="R144" s="1253">
        <v>10</v>
      </c>
      <c r="S144" s="1254"/>
      <c r="T144" s="1253">
        <v>8</v>
      </c>
      <c r="U144" s="1254"/>
      <c r="V144" s="1253">
        <v>1</v>
      </c>
      <c r="W144" s="1254"/>
      <c r="X144" s="1253" t="s">
        <v>2460</v>
      </c>
      <c r="Y144" s="1254"/>
      <c r="Z144" s="1253">
        <v>170</v>
      </c>
      <c r="AA144" s="1254"/>
      <c r="AB144" s="1253">
        <v>17</v>
      </c>
      <c r="AC144" s="1254"/>
      <c r="AD144" s="1253">
        <v>16</v>
      </c>
      <c r="AE144" s="1254"/>
      <c r="AF144" s="1253">
        <v>1</v>
      </c>
      <c r="AG144" s="1254"/>
      <c r="AH144" s="1253">
        <v>3</v>
      </c>
      <c r="AI144" s="1254"/>
      <c r="AJ144" s="1253">
        <v>2</v>
      </c>
      <c r="AK144" s="1254"/>
      <c r="AL144" s="1253">
        <v>1</v>
      </c>
      <c r="AM144" s="1254"/>
      <c r="AN144" s="1253">
        <v>27</v>
      </c>
      <c r="AO144" s="1255"/>
    </row>
    <row r="145" spans="1:41" s="40" customFormat="1" ht="18.75" customHeight="1" thickBot="1">
      <c r="A145" s="2260" t="s">
        <v>3163</v>
      </c>
      <c r="B145" s="2597"/>
      <c r="C145" s="2597"/>
      <c r="D145" s="2597"/>
      <c r="E145" s="2598"/>
      <c r="F145" s="1256">
        <v>234</v>
      </c>
      <c r="G145" s="1257"/>
      <c r="H145" s="1256">
        <v>2</v>
      </c>
      <c r="I145" s="1257"/>
      <c r="J145" s="1256">
        <v>1</v>
      </c>
      <c r="K145" s="1257"/>
      <c r="L145" s="1256" t="s">
        <v>2460</v>
      </c>
      <c r="M145" s="1257"/>
      <c r="N145" s="1256">
        <v>1</v>
      </c>
      <c r="O145" s="1257"/>
      <c r="P145" s="1256">
        <v>18</v>
      </c>
      <c r="Q145" s="1257"/>
      <c r="R145" s="1256">
        <v>9</v>
      </c>
      <c r="S145" s="1257"/>
      <c r="T145" s="1256">
        <v>7</v>
      </c>
      <c r="U145" s="1257"/>
      <c r="V145" s="1256">
        <v>2</v>
      </c>
      <c r="W145" s="1257"/>
      <c r="X145" s="1256" t="s">
        <v>121</v>
      </c>
      <c r="Y145" s="1257"/>
      <c r="Z145" s="1256">
        <v>163</v>
      </c>
      <c r="AA145" s="1257"/>
      <c r="AB145" s="1256">
        <v>9</v>
      </c>
      <c r="AC145" s="1257"/>
      <c r="AD145" s="1256">
        <v>9</v>
      </c>
      <c r="AE145" s="1257"/>
      <c r="AF145" s="1256" t="s">
        <v>2460</v>
      </c>
      <c r="AG145" s="1257"/>
      <c r="AH145" s="1256">
        <v>2</v>
      </c>
      <c r="AI145" s="1257"/>
      <c r="AJ145" s="1256">
        <v>2</v>
      </c>
      <c r="AK145" s="1257"/>
      <c r="AL145" s="1256" t="s">
        <v>2460</v>
      </c>
      <c r="AM145" s="1257"/>
      <c r="AN145" s="1256">
        <v>40</v>
      </c>
      <c r="AO145" s="1258"/>
    </row>
    <row r="146" spans="1:41" ht="13.5" customHeight="1">
      <c r="A146" s="223" t="s">
        <v>1802</v>
      </c>
      <c r="B146" s="249"/>
      <c r="C146" s="249"/>
      <c r="D146" s="249"/>
      <c r="E146" s="249"/>
      <c r="F146" s="249"/>
      <c r="G146" s="537"/>
      <c r="H146" s="537"/>
      <c r="I146" s="537"/>
      <c r="J146" s="537"/>
      <c r="K146" s="537"/>
      <c r="L146" s="13"/>
      <c r="M146" s="13"/>
      <c r="N146" s="249"/>
      <c r="O146" s="249"/>
      <c r="P146" s="249"/>
      <c r="Q146" s="249"/>
      <c r="R146" s="249"/>
      <c r="S146" s="249"/>
      <c r="T146" s="577"/>
      <c r="U146" s="12"/>
      <c r="V146" s="6"/>
      <c r="W146" s="6"/>
      <c r="X146" s="6"/>
      <c r="Y146" s="6"/>
      <c r="Z146" s="6"/>
    </row>
    <row r="147" spans="1:41">
      <c r="A147" s="12"/>
      <c r="B147" s="249"/>
      <c r="C147" s="249"/>
      <c r="D147" s="249"/>
      <c r="E147" s="249"/>
      <c r="F147" s="249"/>
      <c r="G147" s="537"/>
      <c r="H147" s="537"/>
      <c r="I147" s="537"/>
      <c r="J147" s="537"/>
      <c r="K147" s="537"/>
      <c r="L147" s="13"/>
      <c r="M147" s="13"/>
      <c r="N147" s="578"/>
      <c r="O147" s="578"/>
      <c r="P147" s="578"/>
      <c r="Q147" s="578"/>
      <c r="R147" s="579"/>
      <c r="S147" s="578"/>
      <c r="T147" s="577"/>
      <c r="U147" s="12"/>
      <c r="V147" s="6"/>
      <c r="W147" s="6"/>
      <c r="X147" s="6"/>
    </row>
    <row r="148" spans="1:41">
      <c r="A148" s="12"/>
      <c r="B148" s="249"/>
      <c r="C148" s="249"/>
      <c r="D148" s="249"/>
      <c r="E148" s="249"/>
      <c r="F148" s="249"/>
      <c r="G148" s="537"/>
      <c r="H148" s="537"/>
      <c r="I148" s="537"/>
      <c r="J148" s="537"/>
      <c r="K148" s="537"/>
      <c r="L148" s="13"/>
      <c r="M148" s="13"/>
      <c r="N148" s="578"/>
      <c r="O148" s="578"/>
      <c r="P148" s="578"/>
      <c r="Q148" s="578"/>
      <c r="R148" s="579"/>
      <c r="S148" s="578"/>
      <c r="T148" s="577"/>
      <c r="U148" s="12"/>
      <c r="V148" s="6"/>
      <c r="W148" s="6"/>
      <c r="X148" s="6"/>
    </row>
    <row r="149" spans="1:41">
      <c r="A149" s="12"/>
      <c r="B149" s="265"/>
      <c r="C149" s="265"/>
      <c r="D149" s="265"/>
      <c r="E149" s="265"/>
      <c r="F149" s="265"/>
      <c r="G149" s="265"/>
      <c r="H149" s="265"/>
      <c r="I149" s="265"/>
      <c r="J149" s="265"/>
      <c r="K149" s="265"/>
      <c r="L149" s="118"/>
      <c r="M149" s="118"/>
      <c r="N149" s="118"/>
      <c r="O149" s="118"/>
      <c r="P149" s="118"/>
      <c r="Q149" s="112"/>
      <c r="R149" s="112"/>
      <c r="S149" s="112"/>
      <c r="T149" s="118"/>
      <c r="U149" s="12"/>
      <c r="V149" s="6"/>
      <c r="W149" s="6"/>
      <c r="X149" s="6"/>
    </row>
    <row r="150" spans="1:41">
      <c r="A150" s="12"/>
      <c r="B150" s="265"/>
      <c r="C150" s="265"/>
      <c r="D150" s="265"/>
      <c r="E150" s="265"/>
      <c r="F150" s="265"/>
      <c r="G150" s="265"/>
      <c r="H150" s="265"/>
      <c r="I150" s="265"/>
      <c r="J150" s="265"/>
      <c r="K150" s="265"/>
      <c r="L150" s="118"/>
      <c r="M150" s="118"/>
      <c r="N150" s="118"/>
      <c r="O150" s="118"/>
      <c r="P150" s="118"/>
      <c r="Q150" s="118"/>
      <c r="R150" s="112"/>
      <c r="S150" s="118"/>
      <c r="T150" s="118"/>
      <c r="U150" s="12"/>
      <c r="V150" s="6"/>
      <c r="W150" s="6"/>
      <c r="X150" s="6"/>
    </row>
    <row r="151" spans="1:41">
      <c r="A151" s="12"/>
      <c r="B151" s="265"/>
      <c r="C151" s="265"/>
      <c r="D151" s="265"/>
      <c r="E151" s="265"/>
      <c r="F151" s="265"/>
      <c r="G151" s="265"/>
      <c r="H151" s="265"/>
      <c r="I151" s="265"/>
      <c r="J151" s="265"/>
      <c r="K151" s="265"/>
      <c r="L151" s="118"/>
      <c r="M151" s="118"/>
      <c r="N151" s="118"/>
      <c r="O151" s="118"/>
      <c r="P151" s="112"/>
      <c r="Q151" s="112"/>
      <c r="R151" s="112"/>
      <c r="S151" s="112"/>
      <c r="T151" s="118"/>
      <c r="U151" s="12"/>
      <c r="V151" s="6"/>
      <c r="W151" s="6"/>
      <c r="X151" s="6"/>
    </row>
    <row r="152" spans="1:41">
      <c r="A152" s="12"/>
      <c r="B152" s="265"/>
      <c r="C152" s="265"/>
      <c r="D152" s="265"/>
      <c r="E152" s="265"/>
      <c r="F152" s="265"/>
      <c r="G152" s="265"/>
      <c r="H152" s="265"/>
      <c r="I152" s="265"/>
      <c r="J152" s="265"/>
      <c r="K152" s="265"/>
      <c r="L152" s="118"/>
      <c r="M152" s="118"/>
      <c r="N152" s="118"/>
      <c r="O152" s="118"/>
      <c r="P152" s="118"/>
      <c r="Q152" s="118"/>
      <c r="R152" s="112"/>
      <c r="S152" s="118"/>
      <c r="T152" s="118"/>
      <c r="U152" s="12"/>
      <c r="V152" s="6"/>
      <c r="W152" s="6"/>
      <c r="X152" s="6"/>
    </row>
    <row r="153" spans="1:41">
      <c r="A153" s="12"/>
      <c r="B153" s="265"/>
      <c r="C153" s="265"/>
      <c r="D153" s="265"/>
      <c r="E153" s="265"/>
      <c r="F153" s="265"/>
      <c r="G153" s="265"/>
      <c r="H153" s="265"/>
      <c r="I153" s="265"/>
      <c r="J153" s="265"/>
      <c r="K153" s="265"/>
      <c r="L153" s="118"/>
      <c r="M153" s="118"/>
      <c r="N153" s="118"/>
      <c r="O153" s="118"/>
      <c r="P153" s="118"/>
      <c r="Q153" s="118"/>
      <c r="R153" s="112"/>
      <c r="S153" s="118"/>
      <c r="T153" s="118"/>
      <c r="U153" s="12"/>
      <c r="V153" s="6"/>
      <c r="W153" s="6"/>
      <c r="X153" s="6"/>
    </row>
    <row r="154" spans="1:41">
      <c r="A154" s="6"/>
      <c r="B154" s="6"/>
      <c r="C154" s="6"/>
      <c r="D154" s="6"/>
      <c r="E154" s="6"/>
      <c r="F154" s="6"/>
      <c r="G154" s="6"/>
      <c r="H154" s="6"/>
      <c r="I154" s="6"/>
      <c r="J154" s="6"/>
      <c r="K154" s="6"/>
      <c r="L154" s="242"/>
      <c r="M154" s="6"/>
      <c r="N154" s="6"/>
      <c r="O154" s="6"/>
      <c r="P154" s="6"/>
      <c r="Q154" s="6"/>
      <c r="R154" s="6"/>
      <c r="S154" s="6"/>
      <c r="T154" s="6"/>
      <c r="U154" s="6"/>
      <c r="V154" s="6"/>
      <c r="W154" s="6"/>
      <c r="X154" s="6"/>
    </row>
    <row r="227" s="47" customFormat="1"/>
    <row r="262" spans="17:17">
      <c r="Q262" s="6"/>
    </row>
  </sheetData>
  <mergeCells count="642">
    <mergeCell ref="U40:W40"/>
    <mergeCell ref="X40:Z40"/>
    <mergeCell ref="R39:T39"/>
    <mergeCell ref="U39:W39"/>
    <mergeCell ref="X39:Z39"/>
    <mergeCell ref="A28:AO28"/>
    <mergeCell ref="A38:E39"/>
    <mergeCell ref="F38:N38"/>
    <mergeCell ref="O38:W38"/>
    <mergeCell ref="X38:AF38"/>
    <mergeCell ref="AG38:AO38"/>
    <mergeCell ref="F39:H39"/>
    <mergeCell ref="I39:K39"/>
    <mergeCell ref="L39:N39"/>
    <mergeCell ref="O39:Q39"/>
    <mergeCell ref="AJ39:AL39"/>
    <mergeCell ref="AM39:AO39"/>
    <mergeCell ref="AA39:AC39"/>
    <mergeCell ref="AD39:AF39"/>
    <mergeCell ref="AG39:AI39"/>
    <mergeCell ref="R41:T41"/>
    <mergeCell ref="U41:W41"/>
    <mergeCell ref="X41:Z41"/>
    <mergeCell ref="AA40:AC40"/>
    <mergeCell ref="AD40:AF40"/>
    <mergeCell ref="AG40:AI40"/>
    <mergeCell ref="AJ40:AL40"/>
    <mergeCell ref="AM40:AO40"/>
    <mergeCell ref="A41:E41"/>
    <mergeCell ref="F41:H41"/>
    <mergeCell ref="I41:K41"/>
    <mergeCell ref="L41:N41"/>
    <mergeCell ref="O41:Q41"/>
    <mergeCell ref="AJ41:AL41"/>
    <mergeCell ref="AM41:AO41"/>
    <mergeCell ref="AA41:AC41"/>
    <mergeCell ref="AD41:AF41"/>
    <mergeCell ref="AG41:AI41"/>
    <mergeCell ref="A40:E40"/>
    <mergeCell ref="F40:H40"/>
    <mergeCell ref="I40:K40"/>
    <mergeCell ref="L40:N40"/>
    <mergeCell ref="O40:Q40"/>
    <mergeCell ref="R40:T40"/>
    <mergeCell ref="AA42:AC42"/>
    <mergeCell ref="AD42:AF42"/>
    <mergeCell ref="AG42:AI42"/>
    <mergeCell ref="AJ42:AL42"/>
    <mergeCell ref="AM42:AO42"/>
    <mergeCell ref="A43:E43"/>
    <mergeCell ref="F43:H43"/>
    <mergeCell ref="I43:K43"/>
    <mergeCell ref="L43:N43"/>
    <mergeCell ref="O43:Q43"/>
    <mergeCell ref="AJ43:AL43"/>
    <mergeCell ref="AM43:AO43"/>
    <mergeCell ref="AA43:AC43"/>
    <mergeCell ref="AD43:AF43"/>
    <mergeCell ref="AG43:AI43"/>
    <mergeCell ref="A42:E42"/>
    <mergeCell ref="F42:H42"/>
    <mergeCell ref="I42:K42"/>
    <mergeCell ref="L42:N42"/>
    <mergeCell ref="O42:Q42"/>
    <mergeCell ref="R42:T42"/>
    <mergeCell ref="U42:W42"/>
    <mergeCell ref="X42:Z42"/>
    <mergeCell ref="I44:K44"/>
    <mergeCell ref="L44:N44"/>
    <mergeCell ref="O44:Q44"/>
    <mergeCell ref="R44:T44"/>
    <mergeCell ref="U44:W44"/>
    <mergeCell ref="X44:Z44"/>
    <mergeCell ref="R43:T43"/>
    <mergeCell ref="U43:W43"/>
    <mergeCell ref="X43:Z43"/>
    <mergeCell ref="AA44:AC44"/>
    <mergeCell ref="AD44:AF44"/>
    <mergeCell ref="AG44:AI44"/>
    <mergeCell ref="AJ44:AL44"/>
    <mergeCell ref="AM44:AO44"/>
    <mergeCell ref="A51:E52"/>
    <mergeCell ref="F51:N51"/>
    <mergeCell ref="O51:W51"/>
    <mergeCell ref="X51:AF51"/>
    <mergeCell ref="AG51:AO51"/>
    <mergeCell ref="X52:Z52"/>
    <mergeCell ref="AA52:AC52"/>
    <mergeCell ref="AD52:AF52"/>
    <mergeCell ref="AG52:AI52"/>
    <mergeCell ref="AJ52:AL52"/>
    <mergeCell ref="AM52:AO52"/>
    <mergeCell ref="F52:H52"/>
    <mergeCell ref="I52:K52"/>
    <mergeCell ref="L52:N52"/>
    <mergeCell ref="O52:Q52"/>
    <mergeCell ref="R52:T52"/>
    <mergeCell ref="U52:W52"/>
    <mergeCell ref="A44:E44"/>
    <mergeCell ref="F44:H44"/>
    <mergeCell ref="F56:H56"/>
    <mergeCell ref="I56:K56"/>
    <mergeCell ref="AM53:AO53"/>
    <mergeCell ref="A54:E54"/>
    <mergeCell ref="F54:H54"/>
    <mergeCell ref="I54:K54"/>
    <mergeCell ref="L54:N54"/>
    <mergeCell ref="O54:Q54"/>
    <mergeCell ref="R54:T54"/>
    <mergeCell ref="U54:W54"/>
    <mergeCell ref="X54:Z54"/>
    <mergeCell ref="AA54:AC54"/>
    <mergeCell ref="U53:W53"/>
    <mergeCell ref="X53:Z53"/>
    <mergeCell ref="AA53:AC53"/>
    <mergeCell ref="AD53:AF53"/>
    <mergeCell ref="AG53:AI53"/>
    <mergeCell ref="AJ53:AL53"/>
    <mergeCell ref="A53:E53"/>
    <mergeCell ref="F53:H53"/>
    <mergeCell ref="I53:K53"/>
    <mergeCell ref="L53:N53"/>
    <mergeCell ref="O53:Q53"/>
    <mergeCell ref="R53:T53"/>
    <mergeCell ref="AJ54:AL54"/>
    <mergeCell ref="AM54:AO54"/>
    <mergeCell ref="A55:E55"/>
    <mergeCell ref="F55:H55"/>
    <mergeCell ref="I55:K55"/>
    <mergeCell ref="L55:N55"/>
    <mergeCell ref="O55:Q55"/>
    <mergeCell ref="R55:T55"/>
    <mergeCell ref="AM55:AO55"/>
    <mergeCell ref="U55:W55"/>
    <mergeCell ref="X55:Z55"/>
    <mergeCell ref="AA55:AC55"/>
    <mergeCell ref="AD55:AF55"/>
    <mergeCell ref="AG55:AI55"/>
    <mergeCell ref="AJ55:AL55"/>
    <mergeCell ref="AD54:AF54"/>
    <mergeCell ref="AG54:AI54"/>
    <mergeCell ref="AM57:AO57"/>
    <mergeCell ref="U57:W57"/>
    <mergeCell ref="X57:Z57"/>
    <mergeCell ref="AA57:AC57"/>
    <mergeCell ref="AD57:AF57"/>
    <mergeCell ref="AG57:AI57"/>
    <mergeCell ref="AJ57:AL57"/>
    <mergeCell ref="X56:Z56"/>
    <mergeCell ref="AA56:AC56"/>
    <mergeCell ref="AD56:AF56"/>
    <mergeCell ref="AG56:AI56"/>
    <mergeCell ref="AJ56:AL56"/>
    <mergeCell ref="AM56:AO56"/>
    <mergeCell ref="L56:N56"/>
    <mergeCell ref="O56:Q56"/>
    <mergeCell ref="R56:T56"/>
    <mergeCell ref="U56:W56"/>
    <mergeCell ref="A65:E66"/>
    <mergeCell ref="F65:N65"/>
    <mergeCell ref="O65:W65"/>
    <mergeCell ref="X65:AF65"/>
    <mergeCell ref="F66:H66"/>
    <mergeCell ref="I66:K66"/>
    <mergeCell ref="L66:N66"/>
    <mergeCell ref="O66:Q66"/>
    <mergeCell ref="R66:T66"/>
    <mergeCell ref="U66:W66"/>
    <mergeCell ref="X66:Z66"/>
    <mergeCell ref="AA66:AC66"/>
    <mergeCell ref="AD66:AF66"/>
    <mergeCell ref="A57:E57"/>
    <mergeCell ref="F57:H57"/>
    <mergeCell ref="I57:K57"/>
    <mergeCell ref="L57:N57"/>
    <mergeCell ref="O57:Q57"/>
    <mergeCell ref="R57:T57"/>
    <mergeCell ref="A56:E56"/>
    <mergeCell ref="A71:E71"/>
    <mergeCell ref="F71:H71"/>
    <mergeCell ref="AD67:AF67"/>
    <mergeCell ref="A68:E68"/>
    <mergeCell ref="F68:H68"/>
    <mergeCell ref="I68:K68"/>
    <mergeCell ref="L68:N68"/>
    <mergeCell ref="O68:Q68"/>
    <mergeCell ref="R68:T68"/>
    <mergeCell ref="U68:W68"/>
    <mergeCell ref="X68:Z68"/>
    <mergeCell ref="AA68:AC68"/>
    <mergeCell ref="AD68:AF68"/>
    <mergeCell ref="A67:E67"/>
    <mergeCell ref="F67:H67"/>
    <mergeCell ref="I67:K67"/>
    <mergeCell ref="L67:N67"/>
    <mergeCell ref="O67:Q67"/>
    <mergeCell ref="R67:T67"/>
    <mergeCell ref="U67:W67"/>
    <mergeCell ref="X67:Z67"/>
    <mergeCell ref="AA67:AC67"/>
    <mergeCell ref="AD69:AF69"/>
    <mergeCell ref="A70:E70"/>
    <mergeCell ref="F70:H70"/>
    <mergeCell ref="I70:K70"/>
    <mergeCell ref="L70:N70"/>
    <mergeCell ref="O70:Q70"/>
    <mergeCell ref="R70:T70"/>
    <mergeCell ref="U70:W70"/>
    <mergeCell ref="X70:Z70"/>
    <mergeCell ref="AA70:AC70"/>
    <mergeCell ref="AD70:AF70"/>
    <mergeCell ref="A69:E69"/>
    <mergeCell ref="F69:H69"/>
    <mergeCell ref="I69:K69"/>
    <mergeCell ref="L69:N69"/>
    <mergeCell ref="O69:Q69"/>
    <mergeCell ref="R69:T69"/>
    <mergeCell ref="U69:W69"/>
    <mergeCell ref="X69:Z69"/>
    <mergeCell ref="AA69:AC69"/>
    <mergeCell ref="A78:E79"/>
    <mergeCell ref="F78:N78"/>
    <mergeCell ref="O78:W78"/>
    <mergeCell ref="X78:AF78"/>
    <mergeCell ref="A80:E80"/>
    <mergeCell ref="F80:H80"/>
    <mergeCell ref="I80:K80"/>
    <mergeCell ref="L80:N80"/>
    <mergeCell ref="O80:Q80"/>
    <mergeCell ref="R80:T80"/>
    <mergeCell ref="U80:W80"/>
    <mergeCell ref="X80:Z80"/>
    <mergeCell ref="AA80:AC80"/>
    <mergeCell ref="AD80:AF80"/>
    <mergeCell ref="I71:K71"/>
    <mergeCell ref="L71:N71"/>
    <mergeCell ref="O71:Q71"/>
    <mergeCell ref="R71:T71"/>
    <mergeCell ref="U71:W71"/>
    <mergeCell ref="X71:Z71"/>
    <mergeCell ref="AG78:AO78"/>
    <mergeCell ref="F79:H79"/>
    <mergeCell ref="I79:K79"/>
    <mergeCell ref="L79:N79"/>
    <mergeCell ref="O79:Q79"/>
    <mergeCell ref="R79:T79"/>
    <mergeCell ref="U79:W79"/>
    <mergeCell ref="X79:Z79"/>
    <mergeCell ref="AA79:AC79"/>
    <mergeCell ref="AD79:AF79"/>
    <mergeCell ref="M77:N77"/>
    <mergeCell ref="AA71:AC71"/>
    <mergeCell ref="AD71:AF71"/>
    <mergeCell ref="AG80:AI80"/>
    <mergeCell ref="AJ80:AL80"/>
    <mergeCell ref="AM80:AO80"/>
    <mergeCell ref="AG79:AI79"/>
    <mergeCell ref="AJ79:AL79"/>
    <mergeCell ref="AM79:AO79"/>
    <mergeCell ref="AM81:AO81"/>
    <mergeCell ref="A82:E82"/>
    <mergeCell ref="F82:H82"/>
    <mergeCell ref="I82:K82"/>
    <mergeCell ref="L82:N82"/>
    <mergeCell ref="O82:Q82"/>
    <mergeCell ref="R82:T82"/>
    <mergeCell ref="U82:W82"/>
    <mergeCell ref="X82:Z82"/>
    <mergeCell ref="AA82:AC82"/>
    <mergeCell ref="U81:W81"/>
    <mergeCell ref="X81:Z81"/>
    <mergeCell ref="AA81:AC81"/>
    <mergeCell ref="AD81:AF81"/>
    <mergeCell ref="AG81:AI81"/>
    <mergeCell ref="AJ81:AL81"/>
    <mergeCell ref="A81:E81"/>
    <mergeCell ref="F81:H81"/>
    <mergeCell ref="I81:K81"/>
    <mergeCell ref="L81:N81"/>
    <mergeCell ref="O81:Q81"/>
    <mergeCell ref="R81:T81"/>
    <mergeCell ref="AD82:AF82"/>
    <mergeCell ref="AG82:AI82"/>
    <mergeCell ref="AJ82:AL82"/>
    <mergeCell ref="AM82:AO82"/>
    <mergeCell ref="A83:E83"/>
    <mergeCell ref="F83:H83"/>
    <mergeCell ref="I83:K83"/>
    <mergeCell ref="L83:N83"/>
    <mergeCell ref="O83:Q83"/>
    <mergeCell ref="R83:T83"/>
    <mergeCell ref="AD84:AF84"/>
    <mergeCell ref="AG84:AI84"/>
    <mergeCell ref="AJ84:AL84"/>
    <mergeCell ref="AM84:AO84"/>
    <mergeCell ref="B89:G89"/>
    <mergeCell ref="AM83:AO83"/>
    <mergeCell ref="A84:E84"/>
    <mergeCell ref="F84:H84"/>
    <mergeCell ref="I84:K84"/>
    <mergeCell ref="L84:N84"/>
    <mergeCell ref="O84:Q84"/>
    <mergeCell ref="R84:T84"/>
    <mergeCell ref="U84:W84"/>
    <mergeCell ref="X84:Z84"/>
    <mergeCell ref="AA84:AC84"/>
    <mergeCell ref="U83:W83"/>
    <mergeCell ref="X83:Z83"/>
    <mergeCell ref="AA83:AC83"/>
    <mergeCell ref="AD83:AF83"/>
    <mergeCell ref="AG83:AI83"/>
    <mergeCell ref="AJ83:AL83"/>
    <mergeCell ref="I92:K92"/>
    <mergeCell ref="L92:N92"/>
    <mergeCell ref="O92:Q92"/>
    <mergeCell ref="X92:Z92"/>
    <mergeCell ref="AA92:AC92"/>
    <mergeCell ref="AD92:AF92"/>
    <mergeCell ref="C90:H92"/>
    <mergeCell ref="I90:W90"/>
    <mergeCell ref="X90:AL90"/>
    <mergeCell ref="I91:Q91"/>
    <mergeCell ref="R91:T92"/>
    <mergeCell ref="U91:W92"/>
    <mergeCell ref="X91:AF91"/>
    <mergeCell ref="AG91:AI92"/>
    <mergeCell ref="AJ91:AL92"/>
    <mergeCell ref="C94:H94"/>
    <mergeCell ref="I94:K94"/>
    <mergeCell ref="L94:N94"/>
    <mergeCell ref="O94:Q94"/>
    <mergeCell ref="R94:T94"/>
    <mergeCell ref="C93:H93"/>
    <mergeCell ref="I93:K93"/>
    <mergeCell ref="L93:N93"/>
    <mergeCell ref="O93:Q93"/>
    <mergeCell ref="R93:T93"/>
    <mergeCell ref="U94:W94"/>
    <mergeCell ref="X94:Z94"/>
    <mergeCell ref="AA94:AC94"/>
    <mergeCell ref="AD94:AF94"/>
    <mergeCell ref="AG94:AI94"/>
    <mergeCell ref="AJ94:AL94"/>
    <mergeCell ref="X93:Z93"/>
    <mergeCell ref="AA93:AC93"/>
    <mergeCell ref="AD93:AF93"/>
    <mergeCell ref="AG93:AI93"/>
    <mergeCell ref="AJ93:AL93"/>
    <mergeCell ref="U93:W93"/>
    <mergeCell ref="C96:H96"/>
    <mergeCell ref="I96:K96"/>
    <mergeCell ref="L96:N96"/>
    <mergeCell ref="O96:Q96"/>
    <mergeCell ref="R96:T96"/>
    <mergeCell ref="C95:H95"/>
    <mergeCell ref="I95:K95"/>
    <mergeCell ref="L95:N95"/>
    <mergeCell ref="O95:Q95"/>
    <mergeCell ref="R95:T95"/>
    <mergeCell ref="U96:W96"/>
    <mergeCell ref="X96:Z96"/>
    <mergeCell ref="AA96:AC96"/>
    <mergeCell ref="AD96:AF96"/>
    <mergeCell ref="AG96:AI96"/>
    <mergeCell ref="AJ96:AL96"/>
    <mergeCell ref="X95:Z95"/>
    <mergeCell ref="AA95:AC95"/>
    <mergeCell ref="AD95:AF95"/>
    <mergeCell ref="AG95:AI95"/>
    <mergeCell ref="AJ95:AL95"/>
    <mergeCell ref="U95:W95"/>
    <mergeCell ref="AD97:AF97"/>
    <mergeCell ref="AG97:AI97"/>
    <mergeCell ref="AJ97:AL97"/>
    <mergeCell ref="C99:H101"/>
    <mergeCell ref="I99:W99"/>
    <mergeCell ref="I100:Q100"/>
    <mergeCell ref="R100:T101"/>
    <mergeCell ref="U100:W101"/>
    <mergeCell ref="C97:H97"/>
    <mergeCell ref="I97:K97"/>
    <mergeCell ref="L97:N97"/>
    <mergeCell ref="O97:Q97"/>
    <mergeCell ref="R97:T97"/>
    <mergeCell ref="U97:W97"/>
    <mergeCell ref="I101:K101"/>
    <mergeCell ref="L101:N101"/>
    <mergeCell ref="O101:Q101"/>
    <mergeCell ref="C102:H102"/>
    <mergeCell ref="I102:K102"/>
    <mergeCell ref="L102:N102"/>
    <mergeCell ref="O102:Q102"/>
    <mergeCell ref="X97:Z97"/>
    <mergeCell ref="AA97:AC97"/>
    <mergeCell ref="C104:H104"/>
    <mergeCell ref="I104:K104"/>
    <mergeCell ref="L104:N104"/>
    <mergeCell ref="O104:Q104"/>
    <mergeCell ref="R104:T104"/>
    <mergeCell ref="U104:W104"/>
    <mergeCell ref="R102:T102"/>
    <mergeCell ref="U102:W102"/>
    <mergeCell ref="C103:H103"/>
    <mergeCell ref="I103:K103"/>
    <mergeCell ref="L103:N103"/>
    <mergeCell ref="O103:Q103"/>
    <mergeCell ref="R103:T103"/>
    <mergeCell ref="U103:W103"/>
    <mergeCell ref="C106:H106"/>
    <mergeCell ref="I106:K106"/>
    <mergeCell ref="L106:N106"/>
    <mergeCell ref="O106:Q106"/>
    <mergeCell ref="R106:T106"/>
    <mergeCell ref="U106:W106"/>
    <mergeCell ref="C105:H105"/>
    <mergeCell ref="I105:K105"/>
    <mergeCell ref="L105:N105"/>
    <mergeCell ref="O105:Q105"/>
    <mergeCell ref="R105:T105"/>
    <mergeCell ref="U105:W105"/>
    <mergeCell ref="S116:U116"/>
    <mergeCell ref="V116:Z116"/>
    <mergeCell ref="AA116:AC116"/>
    <mergeCell ref="AD116:AF116"/>
    <mergeCell ref="AG116:AK116"/>
    <mergeCell ref="C114:G116"/>
    <mergeCell ref="H114:R114"/>
    <mergeCell ref="S114:AK114"/>
    <mergeCell ref="H115:J116"/>
    <mergeCell ref="K115:M116"/>
    <mergeCell ref="N115:R116"/>
    <mergeCell ref="S115:Z115"/>
    <mergeCell ref="AA115:AK115"/>
    <mergeCell ref="AA117:AC117"/>
    <mergeCell ref="AD117:AF117"/>
    <mergeCell ref="AG117:AK117"/>
    <mergeCell ref="C118:G118"/>
    <mergeCell ref="H118:J118"/>
    <mergeCell ref="K118:M118"/>
    <mergeCell ref="N118:R118"/>
    <mergeCell ref="S118:U118"/>
    <mergeCell ref="V118:Z118"/>
    <mergeCell ref="AA118:AC118"/>
    <mergeCell ref="C117:G117"/>
    <mergeCell ref="H117:J117"/>
    <mergeCell ref="K117:M117"/>
    <mergeCell ref="N117:R117"/>
    <mergeCell ref="S117:U117"/>
    <mergeCell ref="V117:Z117"/>
    <mergeCell ref="AD118:AF118"/>
    <mergeCell ref="AG118:AK118"/>
    <mergeCell ref="C119:G119"/>
    <mergeCell ref="H119:J119"/>
    <mergeCell ref="K119:M119"/>
    <mergeCell ref="N119:R119"/>
    <mergeCell ref="S119:U119"/>
    <mergeCell ref="V119:Z119"/>
    <mergeCell ref="AA119:AC119"/>
    <mergeCell ref="AD119:AF119"/>
    <mergeCell ref="AG119:AK119"/>
    <mergeCell ref="AA120:AC120"/>
    <mergeCell ref="AD120:AF120"/>
    <mergeCell ref="K125:M125"/>
    <mergeCell ref="AG120:AK120"/>
    <mergeCell ref="AD121:AF121"/>
    <mergeCell ref="C120:G120"/>
    <mergeCell ref="H120:J120"/>
    <mergeCell ref="K120:M120"/>
    <mergeCell ref="N120:R120"/>
    <mergeCell ref="S120:U120"/>
    <mergeCell ref="V120:Z120"/>
    <mergeCell ref="AA121:AC121"/>
    <mergeCell ref="C121:G121"/>
    <mergeCell ref="H121:J121"/>
    <mergeCell ref="K121:M121"/>
    <mergeCell ref="N121:R121"/>
    <mergeCell ref="S121:U121"/>
    <mergeCell ref="V121:Z121"/>
    <mergeCell ref="AG121:AK121"/>
    <mergeCell ref="H123:R123"/>
    <mergeCell ref="H124:R124"/>
    <mergeCell ref="N125:R125"/>
    <mergeCell ref="S123:AE123"/>
    <mergeCell ref="S124:Y124"/>
    <mergeCell ref="Z138:AA140"/>
    <mergeCell ref="AB138:AG138"/>
    <mergeCell ref="T139:U140"/>
    <mergeCell ref="V139:W140"/>
    <mergeCell ref="C130:G130"/>
    <mergeCell ref="C129:G129"/>
    <mergeCell ref="C128:G128"/>
    <mergeCell ref="H125:J125"/>
    <mergeCell ref="C127:G127"/>
    <mergeCell ref="H127:J127"/>
    <mergeCell ref="C126:G126"/>
    <mergeCell ref="H126:J126"/>
    <mergeCell ref="C123:G125"/>
    <mergeCell ref="K126:M126"/>
    <mergeCell ref="H138:O138"/>
    <mergeCell ref="P138:Y138"/>
    <mergeCell ref="V128:Y128"/>
    <mergeCell ref="Z128:AE128"/>
    <mergeCell ref="S129:U129"/>
    <mergeCell ref="V129:Y129"/>
    <mergeCell ref="H128:J128"/>
    <mergeCell ref="H129:J129"/>
    <mergeCell ref="H130:J130"/>
    <mergeCell ref="K127:M127"/>
    <mergeCell ref="AH139:AI140"/>
    <mergeCell ref="AJ139:AK140"/>
    <mergeCell ref="AL139:AM140"/>
    <mergeCell ref="AN138:AO140"/>
    <mergeCell ref="X139:Y140"/>
    <mergeCell ref="AF139:AG140"/>
    <mergeCell ref="A141:E141"/>
    <mergeCell ref="F141:G141"/>
    <mergeCell ref="H141:I141"/>
    <mergeCell ref="J141:K141"/>
    <mergeCell ref="L141:M141"/>
    <mergeCell ref="N141:O141"/>
    <mergeCell ref="P141:Q141"/>
    <mergeCell ref="AH138:AM138"/>
    <mergeCell ref="AB139:AC140"/>
    <mergeCell ref="AD139:AE140"/>
    <mergeCell ref="H139:I140"/>
    <mergeCell ref="J139:K140"/>
    <mergeCell ref="L139:M140"/>
    <mergeCell ref="N139:O140"/>
    <mergeCell ref="P139:Q140"/>
    <mergeCell ref="R139:S140"/>
    <mergeCell ref="A138:E140"/>
    <mergeCell ref="F138:G140"/>
    <mergeCell ref="AD141:AE141"/>
    <mergeCell ref="AF141:AG141"/>
    <mergeCell ref="AH141:AI141"/>
    <mergeCell ref="AJ141:AK141"/>
    <mergeCell ref="AL141:AM141"/>
    <mergeCell ref="AN141:AO141"/>
    <mergeCell ref="R141:S141"/>
    <mergeCell ref="T141:U141"/>
    <mergeCell ref="V141:W141"/>
    <mergeCell ref="X141:Y141"/>
    <mergeCell ref="Z141:AA141"/>
    <mergeCell ref="AB141:AC141"/>
    <mergeCell ref="AN142:AO142"/>
    <mergeCell ref="A143:E143"/>
    <mergeCell ref="F143:G143"/>
    <mergeCell ref="H143:I143"/>
    <mergeCell ref="J143:K143"/>
    <mergeCell ref="L143:M143"/>
    <mergeCell ref="N143:O143"/>
    <mergeCell ref="P143:Q143"/>
    <mergeCell ref="R143:S143"/>
    <mergeCell ref="T143:U143"/>
    <mergeCell ref="AB142:AC142"/>
    <mergeCell ref="AD142:AE142"/>
    <mergeCell ref="AF142:AG142"/>
    <mergeCell ref="AH142:AI142"/>
    <mergeCell ref="AJ142:AK142"/>
    <mergeCell ref="AL142:AM142"/>
    <mergeCell ref="P142:Q142"/>
    <mergeCell ref="R142:S142"/>
    <mergeCell ref="T142:U142"/>
    <mergeCell ref="V142:W142"/>
    <mergeCell ref="X142:Y142"/>
    <mergeCell ref="Z142:AA142"/>
    <mergeCell ref="A142:E142"/>
    <mergeCell ref="F142:G142"/>
    <mergeCell ref="AH143:AI143"/>
    <mergeCell ref="AJ143:AK143"/>
    <mergeCell ref="AL143:AM143"/>
    <mergeCell ref="AB143:AC143"/>
    <mergeCell ref="AD143:AE143"/>
    <mergeCell ref="AF143:AG143"/>
    <mergeCell ref="AN143:AO143"/>
    <mergeCell ref="A144:E144"/>
    <mergeCell ref="F144:G144"/>
    <mergeCell ref="H144:I144"/>
    <mergeCell ref="J144:K144"/>
    <mergeCell ref="L144:M144"/>
    <mergeCell ref="N144:O144"/>
    <mergeCell ref="V143:W143"/>
    <mergeCell ref="X143:Y143"/>
    <mergeCell ref="Z143:AA143"/>
    <mergeCell ref="AN144:AO144"/>
    <mergeCell ref="Z145:AA145"/>
    <mergeCell ref="V145:W145"/>
    <mergeCell ref="X145:Y145"/>
    <mergeCell ref="AL145:AM145"/>
    <mergeCell ref="AN145:AO145"/>
    <mergeCell ref="AH144:AI144"/>
    <mergeCell ref="AJ144:AK144"/>
    <mergeCell ref="AL144:AM144"/>
    <mergeCell ref="P144:Q144"/>
    <mergeCell ref="R144:S144"/>
    <mergeCell ref="T144:U144"/>
    <mergeCell ref="V144:W144"/>
    <mergeCell ref="X144:Y144"/>
    <mergeCell ref="Z144:AA144"/>
    <mergeCell ref="AB144:AC144"/>
    <mergeCell ref="AD144:AE144"/>
    <mergeCell ref="AF144:AG144"/>
    <mergeCell ref="AH145:AI145"/>
    <mergeCell ref="AJ145:AK145"/>
    <mergeCell ref="AB145:AC145"/>
    <mergeCell ref="AD145:AE145"/>
    <mergeCell ref="AF145:AG145"/>
    <mergeCell ref="P145:Q145"/>
    <mergeCell ref="R145:S145"/>
    <mergeCell ref="T145:U145"/>
    <mergeCell ref="A145:E145"/>
    <mergeCell ref="F145:G145"/>
    <mergeCell ref="H145:I145"/>
    <mergeCell ref="J145:K145"/>
    <mergeCell ref="L145:M145"/>
    <mergeCell ref="N145:O145"/>
    <mergeCell ref="H142:I142"/>
    <mergeCell ref="J142:K142"/>
    <mergeCell ref="L142:M142"/>
    <mergeCell ref="N142:O142"/>
    <mergeCell ref="Z124:AE125"/>
    <mergeCell ref="S125:U125"/>
    <mergeCell ref="V125:Y125"/>
    <mergeCell ref="S126:U126"/>
    <mergeCell ref="V126:Y126"/>
    <mergeCell ref="Z126:AE126"/>
    <mergeCell ref="S127:U127"/>
    <mergeCell ref="V127:Y127"/>
    <mergeCell ref="Z127:AE127"/>
    <mergeCell ref="K128:M128"/>
    <mergeCell ref="K129:M129"/>
    <mergeCell ref="K130:M130"/>
    <mergeCell ref="Z129:AE129"/>
    <mergeCell ref="S130:U130"/>
    <mergeCell ref="V130:Y130"/>
    <mergeCell ref="Z130:AE130"/>
    <mergeCell ref="N126:R126"/>
    <mergeCell ref="N127:R127"/>
    <mergeCell ref="N128:R128"/>
    <mergeCell ref="N129:R129"/>
    <mergeCell ref="N130:R130"/>
    <mergeCell ref="S128:U128"/>
  </mergeCells>
  <phoneticPr fontId="2"/>
  <pageMargins left="0.70866141732283472" right="0.70866141732283472" top="0.74803149606299213" bottom="0.74803149606299213" header="0.31496062992125984" footer="0.31496062992125984"/>
  <pageSetup paperSize="9" scale="83" firstPageNumber="78" fitToHeight="0" orientation="portrait" useFirstPageNumber="1" r:id="rId1"/>
  <headerFooter differentOddEven="1" differentFirst="1" alignWithMargins="0">
    <oddHeader>&amp;L
&amp;R&amp;"ＭＳ 明朝,標準"&amp;10司法・警察</oddHeader>
    <oddFooter>&amp;C&amp;"ＭＳ 明朝,標準"&amp;P</oddFooter>
    <evenHeader>&amp;L&amp;"ＭＳ 明朝,標準"&amp;10司法・警察</evenHeader>
    <evenFooter>&amp;C&amp;"ＭＳ 明朝,標準"&amp;P</evenFooter>
    <firstHeader>&amp;R&amp;"ＭＳ 明朝,標準"&amp;10司法・警察</firstHeader>
  </headerFooter>
  <rowBreaks count="2" manualBreakCount="2">
    <brk id="33" max="16383" man="1"/>
    <brk id="8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CF288"/>
  <sheetViews>
    <sheetView view="pageBreakPreview" topLeftCell="A109" zoomScaleNormal="100" zoomScaleSheetLayoutView="100" zoomScalePageLayoutView="70" workbookViewId="0">
      <selection activeCell="Q268" sqref="Q268"/>
    </sheetView>
  </sheetViews>
  <sheetFormatPr defaultColWidth="9" defaultRowHeight="13.5"/>
  <cols>
    <col min="1" max="1" width="2.125" style="341" customWidth="1"/>
    <col min="2" max="7" width="2.625" style="341" customWidth="1"/>
    <col min="8" max="8" width="3.375" style="341" customWidth="1"/>
    <col min="9" max="9" width="2.625" style="341" customWidth="1"/>
    <col min="10" max="10" width="3.5" style="341" customWidth="1"/>
    <col min="11" max="11" width="3" style="341" customWidth="1"/>
    <col min="12" max="28" width="2.625" style="341" customWidth="1"/>
    <col min="29" max="29" width="2.75" style="341" customWidth="1"/>
    <col min="30" max="30" width="4" style="341" customWidth="1"/>
    <col min="31" max="32" width="2.625" style="341" customWidth="1"/>
    <col min="33" max="33" width="2.5" style="341" customWidth="1"/>
    <col min="34" max="41" width="2.625" style="341" customWidth="1"/>
    <col min="42" max="42" width="2.625" style="341" hidden="1" customWidth="1"/>
    <col min="43" max="48" width="2.625" style="341" customWidth="1"/>
    <col min="49" max="100" width="2.875" style="341" customWidth="1"/>
    <col min="101" max="16384" width="9" style="341"/>
  </cols>
  <sheetData>
    <row r="1" spans="2:9" ht="13.5" customHeight="1"/>
    <row r="2" spans="2:9" ht="13.5" customHeight="1"/>
    <row r="3" spans="2:9" ht="13.5" customHeight="1"/>
    <row r="4" spans="2:9" ht="13.5" customHeight="1">
      <c r="D4" s="550" t="s">
        <v>770</v>
      </c>
      <c r="E4" s="550"/>
      <c r="F4" s="550" t="s">
        <v>98</v>
      </c>
      <c r="G4" s="550"/>
      <c r="H4" s="550"/>
      <c r="I4" s="550"/>
    </row>
    <row r="5" spans="2:9" ht="13.5" customHeight="1">
      <c r="D5" s="550"/>
      <c r="E5" s="550"/>
      <c r="F5" s="550"/>
      <c r="G5" s="550"/>
      <c r="H5" s="550"/>
      <c r="I5" s="550"/>
    </row>
    <row r="6" spans="2:9" ht="13.5" customHeight="1">
      <c r="D6" s="496" t="s">
        <v>107</v>
      </c>
      <c r="E6" s="496"/>
      <c r="F6" s="496"/>
      <c r="G6" s="496"/>
      <c r="H6" s="550"/>
      <c r="I6" s="550"/>
    </row>
    <row r="7" spans="2:9" ht="13.5" customHeight="1">
      <c r="D7" s="550"/>
      <c r="E7" s="550"/>
      <c r="F7" s="550"/>
      <c r="G7" s="550"/>
      <c r="H7" s="550"/>
      <c r="I7" s="550"/>
    </row>
    <row r="8" spans="2:9" ht="13.5" customHeight="1">
      <c r="D8" s="550"/>
      <c r="E8" s="550"/>
      <c r="F8" s="550"/>
      <c r="G8" s="550"/>
      <c r="H8" s="550"/>
      <c r="I8" s="550"/>
    </row>
    <row r="9" spans="2:9" ht="13.5" customHeight="1">
      <c r="B9" s="341" t="s">
        <v>98</v>
      </c>
      <c r="D9" s="550"/>
      <c r="E9" s="550"/>
      <c r="F9" s="550"/>
      <c r="G9" s="550"/>
      <c r="H9" s="550"/>
      <c r="I9" s="550"/>
    </row>
    <row r="10" spans="2:9" ht="13.5" customHeight="1">
      <c r="D10" s="550"/>
      <c r="E10" s="550"/>
      <c r="F10" s="550"/>
      <c r="G10" s="550"/>
      <c r="H10" s="550"/>
      <c r="I10" s="550"/>
    </row>
    <row r="11" spans="2:9" s="551" customFormat="1" ht="13.5" customHeight="1"/>
    <row r="12" spans="2:9" ht="13.5" customHeight="1">
      <c r="D12" s="550"/>
      <c r="E12" s="550"/>
      <c r="F12" s="550"/>
      <c r="G12" s="550"/>
      <c r="H12" s="550"/>
      <c r="I12" s="550"/>
    </row>
    <row r="13" spans="2:9" ht="13.5" customHeight="1">
      <c r="D13" s="550"/>
      <c r="E13" s="550"/>
      <c r="F13" s="550"/>
      <c r="G13" s="550"/>
      <c r="H13" s="550"/>
      <c r="I13" s="550"/>
    </row>
    <row r="14" spans="2:9" ht="13.5" customHeight="1">
      <c r="D14" s="550"/>
      <c r="E14" s="550"/>
      <c r="F14" s="550"/>
      <c r="G14" s="550"/>
      <c r="H14" s="550"/>
      <c r="I14" s="550"/>
    </row>
    <row r="15" spans="2:9" ht="13.5" customHeight="1">
      <c r="D15" s="550"/>
      <c r="E15" s="550"/>
      <c r="F15" s="550"/>
      <c r="G15" s="550"/>
      <c r="H15" s="550"/>
      <c r="I15" s="550"/>
    </row>
    <row r="16" spans="2:9" ht="13.5" customHeight="1">
      <c r="D16" s="550"/>
      <c r="E16" s="550"/>
      <c r="F16" s="550"/>
      <c r="G16" s="550"/>
      <c r="H16" s="550"/>
      <c r="I16" s="550"/>
    </row>
    <row r="17" spans="1:41" ht="13.5" customHeight="1"/>
    <row r="18" spans="1:41" ht="13.5" customHeight="1"/>
    <row r="19" spans="1:41" ht="13.5" customHeight="1"/>
    <row r="20" spans="1:41" ht="13.5" customHeight="1"/>
    <row r="21" spans="1:41" ht="13.5" customHeight="1"/>
    <row r="22" spans="1:41" ht="13.5" customHeight="1"/>
    <row r="23" spans="1:41" ht="13.5" customHeight="1"/>
    <row r="24" spans="1:41" ht="13.5" customHeight="1"/>
    <row r="25" spans="1:41" ht="13.5" customHeight="1"/>
    <row r="26" spans="1:41" ht="13.5" customHeight="1"/>
    <row r="27" spans="1:41" ht="13.5" customHeight="1"/>
    <row r="28" spans="1:41" ht="13.5" customHeight="1"/>
    <row r="29" spans="1:41" ht="37.5" customHeight="1">
      <c r="A29" s="2688" t="s">
        <v>1040</v>
      </c>
      <c r="B29" s="2688"/>
      <c r="C29" s="2688"/>
      <c r="D29" s="2688"/>
      <c r="E29" s="2688"/>
      <c r="F29" s="2688"/>
      <c r="G29" s="2688"/>
      <c r="H29" s="2688"/>
      <c r="I29" s="2688"/>
      <c r="J29" s="2688"/>
      <c r="K29" s="2688"/>
      <c r="L29" s="2688"/>
      <c r="M29" s="2688"/>
      <c r="N29" s="2688"/>
      <c r="O29" s="2688"/>
      <c r="P29" s="2688"/>
      <c r="Q29" s="2688"/>
      <c r="R29" s="2688"/>
      <c r="S29" s="2688"/>
      <c r="T29" s="2688"/>
      <c r="U29" s="2688"/>
      <c r="V29" s="2688"/>
      <c r="W29" s="2688"/>
      <c r="X29" s="2688"/>
      <c r="Y29" s="2688"/>
      <c r="Z29" s="2688"/>
      <c r="AA29" s="2688"/>
      <c r="AB29" s="2688"/>
      <c r="AC29" s="2688"/>
      <c r="AD29" s="2688"/>
      <c r="AE29" s="2688"/>
      <c r="AF29" s="2688"/>
      <c r="AG29" s="2688"/>
      <c r="AH29" s="2688"/>
      <c r="AI29" s="2688"/>
      <c r="AJ29" s="2688"/>
      <c r="AK29" s="2688"/>
      <c r="AL29" s="2688"/>
      <c r="AM29" s="2688"/>
      <c r="AN29" s="2688"/>
      <c r="AO29" s="2688"/>
    </row>
    <row r="30" spans="1:41" ht="13.5" customHeight="1"/>
    <row r="32" spans="1:41" ht="16.5">
      <c r="A32" s="93" t="s">
        <v>1041</v>
      </c>
    </row>
    <row r="33" spans="1:40" ht="15" customHeight="1">
      <c r="A33" s="6"/>
      <c r="B33" s="6"/>
      <c r="C33" s="6"/>
      <c r="D33" s="6"/>
      <c r="E33" s="6"/>
      <c r="F33" s="6"/>
      <c r="G33" s="6"/>
      <c r="H33" s="6"/>
      <c r="I33" s="6"/>
      <c r="J33" s="23"/>
      <c r="K33" s="6"/>
      <c r="L33" s="6"/>
      <c r="M33" s="6"/>
      <c r="N33" s="6"/>
      <c r="O33" s="6"/>
      <c r="P33" s="6"/>
      <c r="Q33" s="6"/>
      <c r="R33" s="6"/>
      <c r="AI33" s="23" t="s">
        <v>2195</v>
      </c>
    </row>
    <row r="34" spans="1:40" ht="15" customHeight="1" thickBot="1">
      <c r="A34" s="6"/>
      <c r="B34" s="6"/>
      <c r="C34" s="6"/>
      <c r="D34" s="6"/>
      <c r="E34" s="6"/>
      <c r="F34" s="6"/>
      <c r="G34" s="6"/>
      <c r="H34" s="6"/>
      <c r="I34" s="6"/>
      <c r="J34" s="23"/>
      <c r="K34" s="6"/>
      <c r="L34" s="6"/>
      <c r="M34" s="6"/>
      <c r="N34" s="6"/>
      <c r="O34" s="6"/>
      <c r="P34" s="6"/>
      <c r="Q34" s="6"/>
      <c r="R34" s="6"/>
      <c r="AE34" s="23"/>
      <c r="AI34" s="498" t="s">
        <v>370</v>
      </c>
    </row>
    <row r="35" spans="1:40" ht="26.25" customHeight="1">
      <c r="B35" s="6"/>
      <c r="C35" s="1186" t="s">
        <v>2049</v>
      </c>
      <c r="D35" s="1187"/>
      <c r="E35" s="1187"/>
      <c r="F35" s="1187"/>
      <c r="G35" s="1187"/>
      <c r="H35" s="1188"/>
      <c r="I35" s="1219" t="s">
        <v>1042</v>
      </c>
      <c r="J35" s="1853"/>
      <c r="K35" s="1853"/>
      <c r="L35" s="1853"/>
      <c r="M35" s="1853"/>
      <c r="N35" s="1853"/>
      <c r="O35" s="1853"/>
      <c r="P35" s="1853"/>
      <c r="Q35" s="1853"/>
      <c r="R35" s="1853"/>
      <c r="S35" s="1853"/>
      <c r="T35" s="1853"/>
      <c r="U35" s="1853"/>
      <c r="V35" s="1853"/>
      <c r="W35" s="1853"/>
      <c r="X35" s="1853"/>
      <c r="Y35" s="1853"/>
      <c r="Z35" s="1853"/>
      <c r="AA35" s="1853"/>
      <c r="AB35" s="1853"/>
      <c r="AC35" s="1853"/>
      <c r="AD35" s="1853"/>
      <c r="AE35" s="1853"/>
      <c r="AF35" s="1853"/>
      <c r="AG35" s="1853"/>
      <c r="AH35" s="1853"/>
      <c r="AI35" s="3860"/>
      <c r="AJ35" s="249"/>
      <c r="AK35" s="249"/>
      <c r="AL35" s="249"/>
      <c r="AM35" s="249"/>
      <c r="AN35" s="249"/>
    </row>
    <row r="36" spans="1:40" ht="13.5" customHeight="1">
      <c r="B36" s="6"/>
      <c r="C36" s="2230"/>
      <c r="D36" s="2231"/>
      <c r="E36" s="2231"/>
      <c r="F36" s="2231"/>
      <c r="G36" s="2231"/>
      <c r="H36" s="2232"/>
      <c r="I36" s="2189" t="s">
        <v>1043</v>
      </c>
      <c r="J36" s="1518"/>
      <c r="K36" s="3904"/>
      <c r="L36" s="3861" t="s">
        <v>1276</v>
      </c>
      <c r="M36" s="3862"/>
      <c r="N36" s="3863"/>
      <c r="O36" s="3861" t="s">
        <v>3597</v>
      </c>
      <c r="P36" s="3862"/>
      <c r="Q36" s="3863"/>
      <c r="R36" s="3873" t="s">
        <v>3598</v>
      </c>
      <c r="S36" s="3874"/>
      <c r="T36" s="3875"/>
      <c r="U36" s="3873" t="s">
        <v>3599</v>
      </c>
      <c r="V36" s="3874"/>
      <c r="W36" s="3875"/>
      <c r="X36" s="2558" t="s">
        <v>1277</v>
      </c>
      <c r="Y36" s="2559"/>
      <c r="Z36" s="2588"/>
      <c r="AA36" s="2558" t="s">
        <v>1278</v>
      </c>
      <c r="AB36" s="2559"/>
      <c r="AC36" s="2588"/>
      <c r="AD36" s="3873" t="s">
        <v>1279</v>
      </c>
      <c r="AE36" s="3874"/>
      <c r="AF36" s="3875"/>
      <c r="AG36" s="2558" t="s">
        <v>1045</v>
      </c>
      <c r="AH36" s="2559"/>
      <c r="AI36" s="2560"/>
    </row>
    <row r="37" spans="1:40">
      <c r="B37" s="6"/>
      <c r="C37" s="2230"/>
      <c r="D37" s="2231"/>
      <c r="E37" s="2231"/>
      <c r="F37" s="2231"/>
      <c r="G37" s="2231"/>
      <c r="H37" s="2232"/>
      <c r="I37" s="1519"/>
      <c r="J37" s="3905"/>
      <c r="K37" s="3906"/>
      <c r="L37" s="3864"/>
      <c r="M37" s="3865"/>
      <c r="N37" s="3866"/>
      <c r="O37" s="3864"/>
      <c r="P37" s="3865"/>
      <c r="Q37" s="3866"/>
      <c r="R37" s="3876"/>
      <c r="S37" s="3877"/>
      <c r="T37" s="3878"/>
      <c r="U37" s="3876"/>
      <c r="V37" s="3877"/>
      <c r="W37" s="3878"/>
      <c r="X37" s="2309"/>
      <c r="Y37" s="2561"/>
      <c r="Z37" s="2310"/>
      <c r="AA37" s="2309"/>
      <c r="AB37" s="2561"/>
      <c r="AC37" s="2310"/>
      <c r="AD37" s="3876"/>
      <c r="AE37" s="3877"/>
      <c r="AF37" s="3878"/>
      <c r="AG37" s="2309"/>
      <c r="AH37" s="2561"/>
      <c r="AI37" s="2562"/>
    </row>
    <row r="38" spans="1:40">
      <c r="B38" s="6"/>
      <c r="C38" s="1189"/>
      <c r="D38" s="1190"/>
      <c r="E38" s="1190"/>
      <c r="F38" s="1190"/>
      <c r="G38" s="1190"/>
      <c r="H38" s="1191"/>
      <c r="I38" s="1521"/>
      <c r="J38" s="1522"/>
      <c r="K38" s="2821"/>
      <c r="L38" s="3867"/>
      <c r="M38" s="3868"/>
      <c r="N38" s="3869"/>
      <c r="O38" s="3867"/>
      <c r="P38" s="3868"/>
      <c r="Q38" s="3869"/>
      <c r="R38" s="3879"/>
      <c r="S38" s="3880"/>
      <c r="T38" s="3881"/>
      <c r="U38" s="3879"/>
      <c r="V38" s="3880"/>
      <c r="W38" s="3881"/>
      <c r="X38" s="2311"/>
      <c r="Y38" s="2563"/>
      <c r="Z38" s="2312"/>
      <c r="AA38" s="2311"/>
      <c r="AB38" s="2563"/>
      <c r="AC38" s="2312"/>
      <c r="AD38" s="3879"/>
      <c r="AE38" s="3880"/>
      <c r="AF38" s="3881"/>
      <c r="AG38" s="2311"/>
      <c r="AH38" s="2563"/>
      <c r="AI38" s="2564"/>
    </row>
    <row r="39" spans="1:40" ht="20.100000000000001" customHeight="1">
      <c r="B39" s="6"/>
      <c r="C39" s="3826" t="s">
        <v>2492</v>
      </c>
      <c r="D39" s="3833"/>
      <c r="E39" s="3833"/>
      <c r="F39" s="3833"/>
      <c r="G39" s="3833"/>
      <c r="H39" s="3834"/>
      <c r="I39" s="3907">
        <v>2</v>
      </c>
      <c r="J39" s="3833"/>
      <c r="K39" s="3834"/>
      <c r="L39" s="3907">
        <v>3</v>
      </c>
      <c r="M39" s="3833"/>
      <c r="N39" s="3834"/>
      <c r="O39" s="3907">
        <v>1</v>
      </c>
      <c r="P39" s="3833"/>
      <c r="Q39" s="3834"/>
      <c r="R39" s="3882">
        <v>1</v>
      </c>
      <c r="S39" s="3882"/>
      <c r="T39" s="3882"/>
      <c r="U39" s="3882">
        <v>5</v>
      </c>
      <c r="V39" s="3882"/>
      <c r="W39" s="3882"/>
      <c r="X39" s="4028">
        <v>1</v>
      </c>
      <c r="Y39" s="4028"/>
      <c r="Z39" s="4028"/>
      <c r="AA39" s="3968">
        <v>3</v>
      </c>
      <c r="AB39" s="3833"/>
      <c r="AC39" s="3834"/>
      <c r="AD39" s="3907" t="s">
        <v>121</v>
      </c>
      <c r="AE39" s="3956"/>
      <c r="AF39" s="3957"/>
      <c r="AG39" s="3882">
        <v>1</v>
      </c>
      <c r="AH39" s="3882"/>
      <c r="AI39" s="4026"/>
    </row>
    <row r="40" spans="1:40" ht="20.100000000000001" customHeight="1">
      <c r="B40" s="6"/>
      <c r="C40" s="3826" t="s">
        <v>2836</v>
      </c>
      <c r="D40" s="3833"/>
      <c r="E40" s="3833"/>
      <c r="F40" s="3833"/>
      <c r="G40" s="3833"/>
      <c r="H40" s="3834"/>
      <c r="I40" s="3907">
        <v>2</v>
      </c>
      <c r="J40" s="3833"/>
      <c r="K40" s="3834"/>
      <c r="L40" s="3907">
        <v>3</v>
      </c>
      <c r="M40" s="3833"/>
      <c r="N40" s="3834"/>
      <c r="O40" s="3907">
        <v>1</v>
      </c>
      <c r="P40" s="3833"/>
      <c r="Q40" s="3834"/>
      <c r="R40" s="3883">
        <v>1</v>
      </c>
      <c r="S40" s="3883"/>
      <c r="T40" s="3883"/>
      <c r="U40" s="3883">
        <v>5</v>
      </c>
      <c r="V40" s="3883"/>
      <c r="W40" s="3883"/>
      <c r="X40" s="3953">
        <v>1</v>
      </c>
      <c r="Y40" s="3953"/>
      <c r="Z40" s="3953"/>
      <c r="AA40" s="3968">
        <v>3</v>
      </c>
      <c r="AB40" s="3833"/>
      <c r="AC40" s="3834"/>
      <c r="AD40" s="3907" t="s">
        <v>121</v>
      </c>
      <c r="AE40" s="3956"/>
      <c r="AF40" s="3957"/>
      <c r="AG40" s="3883">
        <v>1</v>
      </c>
      <c r="AH40" s="3883"/>
      <c r="AI40" s="4025"/>
    </row>
    <row r="41" spans="1:40" ht="20.100000000000001" customHeight="1">
      <c r="B41" s="6"/>
      <c r="C41" s="3826" t="s">
        <v>2543</v>
      </c>
      <c r="D41" s="3833"/>
      <c r="E41" s="3833"/>
      <c r="F41" s="3833"/>
      <c r="G41" s="3833"/>
      <c r="H41" s="3834"/>
      <c r="I41" s="3907">
        <v>2</v>
      </c>
      <c r="J41" s="3833"/>
      <c r="K41" s="3834"/>
      <c r="L41" s="3907">
        <v>3</v>
      </c>
      <c r="M41" s="3833"/>
      <c r="N41" s="3834"/>
      <c r="O41" s="3907">
        <v>1</v>
      </c>
      <c r="P41" s="3833"/>
      <c r="Q41" s="3834"/>
      <c r="R41" s="3883">
        <v>1</v>
      </c>
      <c r="S41" s="3883"/>
      <c r="T41" s="3883"/>
      <c r="U41" s="3883">
        <v>5</v>
      </c>
      <c r="V41" s="3883"/>
      <c r="W41" s="3883"/>
      <c r="X41" s="3953">
        <v>1</v>
      </c>
      <c r="Y41" s="3953"/>
      <c r="Z41" s="3953"/>
      <c r="AA41" s="3968">
        <v>3</v>
      </c>
      <c r="AB41" s="3833"/>
      <c r="AC41" s="3834"/>
      <c r="AD41" s="3907" t="s">
        <v>121</v>
      </c>
      <c r="AE41" s="3956"/>
      <c r="AF41" s="3957"/>
      <c r="AG41" s="3883">
        <v>1</v>
      </c>
      <c r="AH41" s="3883"/>
      <c r="AI41" s="4025"/>
    </row>
    <row r="42" spans="1:40" ht="20.100000000000001" customHeight="1">
      <c r="B42" s="6"/>
      <c r="C42" s="3826" t="s">
        <v>2837</v>
      </c>
      <c r="D42" s="3833"/>
      <c r="E42" s="3833"/>
      <c r="F42" s="3833"/>
      <c r="G42" s="3833"/>
      <c r="H42" s="3834"/>
      <c r="I42" s="3907">
        <v>2</v>
      </c>
      <c r="J42" s="3833"/>
      <c r="K42" s="3834"/>
      <c r="L42" s="3907">
        <v>3</v>
      </c>
      <c r="M42" s="3833"/>
      <c r="N42" s="3834"/>
      <c r="O42" s="3907">
        <v>1</v>
      </c>
      <c r="P42" s="3833"/>
      <c r="Q42" s="3834"/>
      <c r="R42" s="3883">
        <v>1</v>
      </c>
      <c r="S42" s="3883"/>
      <c r="T42" s="3883"/>
      <c r="U42" s="3883">
        <v>5</v>
      </c>
      <c r="V42" s="3883"/>
      <c r="W42" s="3883"/>
      <c r="X42" s="3953">
        <v>1</v>
      </c>
      <c r="Y42" s="3953"/>
      <c r="Z42" s="3953"/>
      <c r="AA42" s="3968">
        <v>3</v>
      </c>
      <c r="AB42" s="3833"/>
      <c r="AC42" s="3834"/>
      <c r="AD42" s="3907" t="s">
        <v>121</v>
      </c>
      <c r="AE42" s="3956"/>
      <c r="AF42" s="3957"/>
      <c r="AG42" s="3883">
        <v>1</v>
      </c>
      <c r="AH42" s="3883"/>
      <c r="AI42" s="4025"/>
    </row>
    <row r="43" spans="1:40" ht="20.100000000000001" customHeight="1" thickBot="1">
      <c r="B43" s="6"/>
      <c r="C43" s="3827" t="s">
        <v>2838</v>
      </c>
      <c r="D43" s="3871"/>
      <c r="E43" s="3871"/>
      <c r="F43" s="3871"/>
      <c r="G43" s="3871"/>
      <c r="H43" s="3872"/>
      <c r="I43" s="3870">
        <v>2</v>
      </c>
      <c r="J43" s="3871"/>
      <c r="K43" s="3872"/>
      <c r="L43" s="3870">
        <v>3</v>
      </c>
      <c r="M43" s="3871"/>
      <c r="N43" s="3872"/>
      <c r="O43" s="3870">
        <v>1</v>
      </c>
      <c r="P43" s="3871"/>
      <c r="Q43" s="3872"/>
      <c r="R43" s="3933">
        <v>1</v>
      </c>
      <c r="S43" s="3933"/>
      <c r="T43" s="3933"/>
      <c r="U43" s="3933">
        <v>5</v>
      </c>
      <c r="V43" s="3933"/>
      <c r="W43" s="3933"/>
      <c r="X43" s="3975">
        <v>1</v>
      </c>
      <c r="Y43" s="3975"/>
      <c r="Z43" s="3975"/>
      <c r="AA43" s="3976">
        <v>3</v>
      </c>
      <c r="AB43" s="3871"/>
      <c r="AC43" s="3872"/>
      <c r="AD43" s="3870" t="s">
        <v>121</v>
      </c>
      <c r="AE43" s="3973"/>
      <c r="AF43" s="3974"/>
      <c r="AG43" s="3933">
        <v>1</v>
      </c>
      <c r="AH43" s="3933"/>
      <c r="AI43" s="3934"/>
    </row>
    <row r="44" spans="1:40">
      <c r="A44" s="6"/>
      <c r="B44" s="6"/>
      <c r="C44" s="223" t="s">
        <v>1280</v>
      </c>
      <c r="D44" s="6"/>
      <c r="E44" s="6"/>
      <c r="F44" s="6"/>
      <c r="G44" s="6"/>
      <c r="H44" s="6"/>
      <c r="I44" s="6"/>
      <c r="J44" s="23"/>
      <c r="K44" s="6"/>
      <c r="L44" s="6"/>
      <c r="M44" s="6"/>
      <c r="N44" s="6"/>
      <c r="O44" s="6"/>
      <c r="P44" s="6"/>
      <c r="Q44" s="6"/>
      <c r="R44" s="6"/>
    </row>
    <row r="45" spans="1:40">
      <c r="A45" s="6"/>
      <c r="B45" s="6"/>
      <c r="C45" s="6"/>
      <c r="D45" s="6"/>
      <c r="E45" s="6"/>
      <c r="F45" s="6"/>
      <c r="G45" s="6"/>
      <c r="H45" s="6"/>
      <c r="I45" s="6"/>
      <c r="J45" s="23"/>
      <c r="K45" s="6"/>
      <c r="L45" s="6"/>
      <c r="M45" s="6"/>
      <c r="N45" s="6"/>
      <c r="O45" s="6"/>
      <c r="P45" s="6"/>
      <c r="Q45" s="6"/>
      <c r="R45" s="6"/>
      <c r="AE45" s="23"/>
    </row>
    <row r="46" spans="1:40">
      <c r="A46" s="6"/>
      <c r="B46" s="6"/>
      <c r="C46" s="6"/>
      <c r="D46" s="6"/>
      <c r="E46" s="6"/>
      <c r="F46" s="6"/>
      <c r="G46" s="6"/>
      <c r="H46" s="6"/>
      <c r="I46" s="6"/>
      <c r="J46" s="23"/>
      <c r="K46" s="6"/>
      <c r="L46" s="6"/>
      <c r="M46" s="6"/>
      <c r="N46" s="6"/>
      <c r="O46" s="6"/>
      <c r="P46" s="6"/>
      <c r="Q46" s="6"/>
      <c r="R46" s="6"/>
      <c r="AE46" s="23"/>
    </row>
    <row r="47" spans="1:40" ht="18.75" customHeight="1">
      <c r="A47" s="6"/>
      <c r="B47" s="6"/>
      <c r="C47" s="6"/>
      <c r="D47" s="6"/>
      <c r="E47" s="6"/>
      <c r="F47" s="6"/>
      <c r="G47" s="6"/>
      <c r="H47" s="6"/>
      <c r="I47" s="6"/>
      <c r="J47" s="23"/>
      <c r="K47" s="6"/>
      <c r="L47" s="6"/>
      <c r="M47" s="6"/>
      <c r="N47" s="6"/>
      <c r="O47" s="6"/>
      <c r="P47" s="6"/>
      <c r="Q47" s="6"/>
      <c r="R47" s="6"/>
      <c r="AE47" s="23"/>
    </row>
    <row r="48" spans="1:40" ht="16.5">
      <c r="A48" s="93" t="s">
        <v>1337</v>
      </c>
    </row>
    <row r="49" spans="1:84" ht="15" customHeight="1">
      <c r="S49" s="403"/>
      <c r="AF49" s="23" t="s">
        <v>2195</v>
      </c>
    </row>
    <row r="50" spans="1:84" ht="15" customHeight="1" thickBot="1">
      <c r="S50" s="403"/>
      <c r="AF50" s="498" t="s">
        <v>2264</v>
      </c>
    </row>
    <row r="51" spans="1:84" ht="34.5" customHeight="1">
      <c r="C51" s="1186" t="s">
        <v>2049</v>
      </c>
      <c r="D51" s="1187"/>
      <c r="E51" s="1187"/>
      <c r="F51" s="1187"/>
      <c r="G51" s="1187"/>
      <c r="H51" s="1188"/>
      <c r="I51" s="1296" t="s">
        <v>1049</v>
      </c>
      <c r="J51" s="1289"/>
      <c r="K51" s="1289"/>
      <c r="L51" s="1297"/>
      <c r="M51" s="1296" t="s">
        <v>1050</v>
      </c>
      <c r="N51" s="1289"/>
      <c r="O51" s="1289"/>
      <c r="P51" s="1297"/>
      <c r="Q51" s="2856" t="s">
        <v>1051</v>
      </c>
      <c r="R51" s="2856"/>
      <c r="S51" s="2856"/>
      <c r="T51" s="2856"/>
      <c r="U51" s="2856"/>
      <c r="V51" s="2856"/>
      <c r="W51" s="2856"/>
      <c r="X51" s="2856"/>
      <c r="Y51" s="2707" t="s">
        <v>1052</v>
      </c>
      <c r="Z51" s="3977"/>
      <c r="AA51" s="3977"/>
      <c r="AB51" s="3977"/>
      <c r="AC51" s="3977"/>
      <c r="AD51" s="3977"/>
      <c r="AE51" s="3977"/>
      <c r="AF51" s="3978"/>
      <c r="AN51" s="40"/>
    </row>
    <row r="52" spans="1:84" ht="44.25" customHeight="1">
      <c r="C52" s="1189"/>
      <c r="D52" s="1190"/>
      <c r="E52" s="1190"/>
      <c r="F52" s="1190"/>
      <c r="G52" s="1190"/>
      <c r="H52" s="1191"/>
      <c r="I52" s="2178"/>
      <c r="J52" s="2218"/>
      <c r="K52" s="2218"/>
      <c r="L52" s="2179"/>
      <c r="M52" s="2178"/>
      <c r="N52" s="2218"/>
      <c r="O52" s="2218"/>
      <c r="P52" s="2179"/>
      <c r="Q52" s="2532" t="s">
        <v>1</v>
      </c>
      <c r="R52" s="2532"/>
      <c r="S52" s="2532"/>
      <c r="T52" s="2532"/>
      <c r="U52" s="4027" t="s">
        <v>1774</v>
      </c>
      <c r="V52" s="3617"/>
      <c r="W52" s="3617"/>
      <c r="X52" s="3618"/>
      <c r="Y52" s="2674" t="s">
        <v>1043</v>
      </c>
      <c r="Z52" s="3970"/>
      <c r="AA52" s="3970"/>
      <c r="AB52" s="3971"/>
      <c r="AC52" s="2674" t="s">
        <v>1044</v>
      </c>
      <c r="AD52" s="3970"/>
      <c r="AE52" s="3970"/>
      <c r="AF52" s="3972"/>
    </row>
    <row r="53" spans="1:84" ht="20.100000000000001" customHeight="1">
      <c r="C53" s="3826" t="s">
        <v>2492</v>
      </c>
      <c r="D53" s="3833"/>
      <c r="E53" s="3833"/>
      <c r="F53" s="3833"/>
      <c r="G53" s="3833"/>
      <c r="H53" s="3834"/>
      <c r="I53" s="3893">
        <v>1</v>
      </c>
      <c r="J53" s="3893"/>
      <c r="K53" s="3893"/>
      <c r="L53" s="3893"/>
      <c r="M53" s="3893">
        <v>13</v>
      </c>
      <c r="N53" s="3893"/>
      <c r="O53" s="3893"/>
      <c r="P53" s="3893"/>
      <c r="Q53" s="3893">
        <v>958</v>
      </c>
      <c r="R53" s="3893"/>
      <c r="S53" s="3893"/>
      <c r="T53" s="3893"/>
      <c r="U53" s="3909">
        <v>22</v>
      </c>
      <c r="V53" s="3909"/>
      <c r="W53" s="3909"/>
      <c r="X53" s="3909"/>
      <c r="Y53" s="3954">
        <v>42</v>
      </c>
      <c r="Z53" s="3954"/>
      <c r="AA53" s="3954"/>
      <c r="AB53" s="3954"/>
      <c r="AC53" s="3954">
        <v>14</v>
      </c>
      <c r="AD53" s="3954"/>
      <c r="AE53" s="3954"/>
      <c r="AF53" s="3955"/>
    </row>
    <row r="54" spans="1:84" ht="20.100000000000001" customHeight="1">
      <c r="C54" s="3826" t="s">
        <v>2836</v>
      </c>
      <c r="D54" s="3833"/>
      <c r="E54" s="3833"/>
      <c r="F54" s="3833"/>
      <c r="G54" s="3833"/>
      <c r="H54" s="3834"/>
      <c r="I54" s="3893">
        <v>1</v>
      </c>
      <c r="J54" s="3893"/>
      <c r="K54" s="3893"/>
      <c r="L54" s="3893"/>
      <c r="M54" s="3893">
        <v>13</v>
      </c>
      <c r="N54" s="3893"/>
      <c r="O54" s="3893"/>
      <c r="P54" s="3893"/>
      <c r="Q54" s="3893">
        <v>956</v>
      </c>
      <c r="R54" s="3893"/>
      <c r="S54" s="3893"/>
      <c r="T54" s="3893"/>
      <c r="U54" s="3909">
        <v>22</v>
      </c>
      <c r="V54" s="3909"/>
      <c r="W54" s="3909"/>
      <c r="X54" s="3909"/>
      <c r="Y54" s="3954">
        <v>42</v>
      </c>
      <c r="Z54" s="3954"/>
      <c r="AA54" s="3954"/>
      <c r="AB54" s="3954"/>
      <c r="AC54" s="3954">
        <v>14</v>
      </c>
      <c r="AD54" s="3954"/>
      <c r="AE54" s="3954"/>
      <c r="AF54" s="3955"/>
    </row>
    <row r="55" spans="1:84" ht="20.100000000000001" customHeight="1">
      <c r="C55" s="3826" t="s">
        <v>2543</v>
      </c>
      <c r="D55" s="3833"/>
      <c r="E55" s="3833"/>
      <c r="F55" s="3833"/>
      <c r="G55" s="3833"/>
      <c r="H55" s="3834"/>
      <c r="I55" s="3893">
        <v>1</v>
      </c>
      <c r="J55" s="3893"/>
      <c r="K55" s="3893"/>
      <c r="L55" s="3893"/>
      <c r="M55" s="3893">
        <v>13</v>
      </c>
      <c r="N55" s="3893"/>
      <c r="O55" s="3893"/>
      <c r="P55" s="3893"/>
      <c r="Q55" s="3893">
        <v>935</v>
      </c>
      <c r="R55" s="3893"/>
      <c r="S55" s="3893"/>
      <c r="T55" s="3893"/>
      <c r="U55" s="3909">
        <v>15</v>
      </c>
      <c r="V55" s="3909"/>
      <c r="W55" s="3909"/>
      <c r="X55" s="3909"/>
      <c r="Y55" s="3954">
        <v>42</v>
      </c>
      <c r="Z55" s="3954"/>
      <c r="AA55" s="3954"/>
      <c r="AB55" s="3954"/>
      <c r="AC55" s="3954">
        <v>14</v>
      </c>
      <c r="AD55" s="3954"/>
      <c r="AE55" s="3954"/>
      <c r="AF55" s="3955"/>
    </row>
    <row r="56" spans="1:84" ht="20.100000000000001" customHeight="1">
      <c r="C56" s="3826" t="s">
        <v>2837</v>
      </c>
      <c r="D56" s="3833"/>
      <c r="E56" s="3833"/>
      <c r="F56" s="3833"/>
      <c r="G56" s="3833"/>
      <c r="H56" s="3834"/>
      <c r="I56" s="3893">
        <v>1</v>
      </c>
      <c r="J56" s="3893"/>
      <c r="K56" s="3893"/>
      <c r="L56" s="3893"/>
      <c r="M56" s="3893">
        <v>13</v>
      </c>
      <c r="N56" s="3893"/>
      <c r="O56" s="3893"/>
      <c r="P56" s="3893"/>
      <c r="Q56" s="3893">
        <v>918</v>
      </c>
      <c r="R56" s="3893"/>
      <c r="S56" s="3893"/>
      <c r="T56" s="3893"/>
      <c r="U56" s="3909">
        <v>15</v>
      </c>
      <c r="V56" s="3909"/>
      <c r="W56" s="3909"/>
      <c r="X56" s="3909"/>
      <c r="Y56" s="3954">
        <v>42</v>
      </c>
      <c r="Z56" s="3954"/>
      <c r="AA56" s="3954"/>
      <c r="AB56" s="3954"/>
      <c r="AC56" s="3954">
        <v>14</v>
      </c>
      <c r="AD56" s="3954"/>
      <c r="AE56" s="3954"/>
      <c r="AF56" s="3955"/>
    </row>
    <row r="57" spans="1:84" ht="20.100000000000001" customHeight="1" thickBot="1">
      <c r="C57" s="3827" t="s">
        <v>2838</v>
      </c>
      <c r="D57" s="3871"/>
      <c r="E57" s="3871"/>
      <c r="F57" s="3871"/>
      <c r="G57" s="3871"/>
      <c r="H57" s="3872"/>
      <c r="I57" s="3889">
        <v>1</v>
      </c>
      <c r="J57" s="3889"/>
      <c r="K57" s="3889"/>
      <c r="L57" s="3889"/>
      <c r="M57" s="3889">
        <v>13</v>
      </c>
      <c r="N57" s="3889"/>
      <c r="O57" s="3889"/>
      <c r="P57" s="3889"/>
      <c r="Q57" s="3889">
        <v>923</v>
      </c>
      <c r="R57" s="3889"/>
      <c r="S57" s="3889"/>
      <c r="T57" s="3889"/>
      <c r="U57" s="3908">
        <v>17</v>
      </c>
      <c r="V57" s="3908"/>
      <c r="W57" s="3908"/>
      <c r="X57" s="3908"/>
      <c r="Y57" s="3935">
        <v>42</v>
      </c>
      <c r="Z57" s="3935"/>
      <c r="AA57" s="3935"/>
      <c r="AB57" s="3935"/>
      <c r="AC57" s="3935">
        <v>14</v>
      </c>
      <c r="AD57" s="3935"/>
      <c r="AE57" s="3935"/>
      <c r="AF57" s="3936"/>
    </row>
    <row r="58" spans="1:84">
      <c r="C58" s="552" t="s">
        <v>1280</v>
      </c>
      <c r="S58" s="5"/>
    </row>
    <row r="59" spans="1:84" ht="18.75" customHeight="1">
      <c r="S59" s="5"/>
      <c r="AF59" s="553"/>
    </row>
    <row r="60" spans="1:84" ht="16.5">
      <c r="A60" s="93" t="s">
        <v>1338</v>
      </c>
    </row>
    <row r="61" spans="1:84" ht="15" customHeight="1" thickBot="1">
      <c r="B61" s="249"/>
      <c r="C61" s="249"/>
      <c r="D61" s="249"/>
      <c r="E61" s="249"/>
      <c r="F61" s="249"/>
      <c r="G61" s="249"/>
      <c r="H61" s="249"/>
      <c r="I61" s="249"/>
      <c r="J61" s="249"/>
      <c r="K61" s="249"/>
      <c r="AN61" s="23" t="s">
        <v>2266</v>
      </c>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row>
    <row r="62" spans="1:84" s="6" customFormat="1" ht="20.100000000000001" customHeight="1">
      <c r="B62" s="3895" t="s">
        <v>2049</v>
      </c>
      <c r="C62" s="3896"/>
      <c r="D62" s="3896"/>
      <c r="E62" s="3896"/>
      <c r="F62" s="3896"/>
      <c r="G62" s="3897"/>
      <c r="H62" s="2406" t="s">
        <v>2270</v>
      </c>
      <c r="I62" s="2407"/>
      <c r="J62" s="2407"/>
      <c r="K62" s="2407"/>
      <c r="L62" s="2407"/>
      <c r="M62" s="2407"/>
      <c r="N62" s="2407"/>
      <c r="O62" s="2407"/>
      <c r="P62" s="2407"/>
      <c r="Q62" s="2407"/>
      <c r="R62" s="2407"/>
      <c r="S62" s="2407"/>
      <c r="T62" s="2407"/>
      <c r="U62" s="2407"/>
      <c r="V62" s="2407"/>
      <c r="W62" s="2407"/>
      <c r="X62" s="2407"/>
      <c r="Y62" s="3149"/>
      <c r="Z62" s="3891" t="s">
        <v>2271</v>
      </c>
      <c r="AA62" s="3892"/>
      <c r="AB62" s="3891" t="s">
        <v>2272</v>
      </c>
      <c r="AC62" s="3892"/>
      <c r="AD62" s="4043" t="s">
        <v>2273</v>
      </c>
      <c r="AE62" s="4043"/>
      <c r="AF62" s="4043"/>
      <c r="AG62" s="4043"/>
      <c r="AH62" s="4043"/>
      <c r="AI62" s="4043"/>
      <c r="AJ62" s="4043"/>
      <c r="AK62" s="4043"/>
      <c r="AL62" s="4033" t="s">
        <v>2274</v>
      </c>
      <c r="AM62" s="4034"/>
      <c r="AN62" s="4035"/>
      <c r="CC62" s="12"/>
      <c r="CD62" s="12"/>
      <c r="CE62" s="12"/>
      <c r="CF62" s="12"/>
    </row>
    <row r="63" spans="1:84" s="6" customFormat="1" ht="20.100000000000001" customHeight="1">
      <c r="B63" s="3898"/>
      <c r="C63" s="3899"/>
      <c r="D63" s="3899"/>
      <c r="E63" s="3899"/>
      <c r="F63" s="3899"/>
      <c r="G63" s="3900"/>
      <c r="H63" s="3912" t="s">
        <v>3</v>
      </c>
      <c r="I63" s="3913"/>
      <c r="J63" s="4029" t="s">
        <v>1281</v>
      </c>
      <c r="K63" s="4030"/>
      <c r="L63" s="4030"/>
      <c r="M63" s="4030"/>
      <c r="N63" s="4030"/>
      <c r="O63" s="4030"/>
      <c r="P63" s="4030"/>
      <c r="Q63" s="4030"/>
      <c r="R63" s="4030"/>
      <c r="S63" s="4031"/>
      <c r="T63" s="3885" t="s">
        <v>1282</v>
      </c>
      <c r="U63" s="3886"/>
      <c r="V63" s="3885" t="s">
        <v>1283</v>
      </c>
      <c r="W63" s="3886"/>
      <c r="X63" s="3885" t="s">
        <v>14</v>
      </c>
      <c r="Y63" s="3886"/>
      <c r="Z63" s="3887"/>
      <c r="AA63" s="3205"/>
      <c r="AB63" s="3887"/>
      <c r="AC63" s="3205"/>
      <c r="AD63" s="3969" t="s">
        <v>1284</v>
      </c>
      <c r="AE63" s="3969"/>
      <c r="AF63" s="3969" t="s">
        <v>1285</v>
      </c>
      <c r="AG63" s="3969"/>
      <c r="AH63" s="3969" t="s">
        <v>1286</v>
      </c>
      <c r="AI63" s="3969"/>
      <c r="AJ63" s="3969" t="s">
        <v>3</v>
      </c>
      <c r="AK63" s="3969"/>
      <c r="AL63" s="3951"/>
      <c r="AM63" s="4036"/>
      <c r="AN63" s="4037"/>
      <c r="CC63" s="12"/>
      <c r="CD63" s="12"/>
      <c r="CE63" s="12"/>
      <c r="CF63" s="12"/>
    </row>
    <row r="64" spans="1:84" s="6" customFormat="1" ht="20.100000000000001" customHeight="1">
      <c r="B64" s="3898"/>
      <c r="C64" s="3899"/>
      <c r="D64" s="3899"/>
      <c r="E64" s="3899"/>
      <c r="F64" s="3899"/>
      <c r="G64" s="3900"/>
      <c r="H64" s="3914"/>
      <c r="I64" s="3900"/>
      <c r="J64" s="3885" t="s">
        <v>1292</v>
      </c>
      <c r="K64" s="3886"/>
      <c r="L64" s="3885" t="s">
        <v>1293</v>
      </c>
      <c r="M64" s="3886"/>
      <c r="N64" s="3885" t="s">
        <v>1290</v>
      </c>
      <c r="O64" s="3886"/>
      <c r="P64" s="3885" t="s">
        <v>1295</v>
      </c>
      <c r="Q64" s="3886"/>
      <c r="R64" s="3885" t="s">
        <v>1294</v>
      </c>
      <c r="S64" s="3886"/>
      <c r="T64" s="3887"/>
      <c r="U64" s="3205"/>
      <c r="V64" s="3887"/>
      <c r="W64" s="3205"/>
      <c r="X64" s="3887"/>
      <c r="Y64" s="3205"/>
      <c r="Z64" s="3887"/>
      <c r="AA64" s="3205"/>
      <c r="AB64" s="3887"/>
      <c r="AC64" s="3205"/>
      <c r="AD64" s="3969"/>
      <c r="AE64" s="3969"/>
      <c r="AF64" s="3969"/>
      <c r="AG64" s="3969"/>
      <c r="AH64" s="3969"/>
      <c r="AI64" s="3969"/>
      <c r="AJ64" s="3969"/>
      <c r="AK64" s="3969"/>
      <c r="AL64" s="3951"/>
      <c r="AM64" s="4036"/>
      <c r="AN64" s="4037"/>
      <c r="CC64" s="12"/>
      <c r="CD64" s="12"/>
      <c r="CE64" s="12"/>
      <c r="CF64" s="12"/>
    </row>
    <row r="65" spans="2:84" s="6" customFormat="1" ht="20.100000000000001" customHeight="1">
      <c r="B65" s="3901"/>
      <c r="C65" s="3902"/>
      <c r="D65" s="3902"/>
      <c r="E65" s="3902"/>
      <c r="F65" s="3902"/>
      <c r="G65" s="3903"/>
      <c r="H65" s="3915"/>
      <c r="I65" s="3903"/>
      <c r="J65" s="3888"/>
      <c r="K65" s="3208"/>
      <c r="L65" s="3888"/>
      <c r="M65" s="3208"/>
      <c r="N65" s="3888"/>
      <c r="O65" s="3208"/>
      <c r="P65" s="3888"/>
      <c r="Q65" s="3208"/>
      <c r="R65" s="3888"/>
      <c r="S65" s="3208"/>
      <c r="T65" s="3888"/>
      <c r="U65" s="3208"/>
      <c r="V65" s="3888"/>
      <c r="W65" s="3208"/>
      <c r="X65" s="3888"/>
      <c r="Y65" s="3208"/>
      <c r="Z65" s="3888"/>
      <c r="AA65" s="3208"/>
      <c r="AB65" s="3888"/>
      <c r="AC65" s="3208"/>
      <c r="AD65" s="3969"/>
      <c r="AE65" s="3969"/>
      <c r="AF65" s="3969"/>
      <c r="AG65" s="3969"/>
      <c r="AH65" s="3969"/>
      <c r="AI65" s="3969"/>
      <c r="AJ65" s="3969"/>
      <c r="AK65" s="3969"/>
      <c r="AL65" s="4038"/>
      <c r="AM65" s="4039"/>
      <c r="AN65" s="4040"/>
    </row>
    <row r="66" spans="2:84" s="6" customFormat="1" ht="19.5" customHeight="1">
      <c r="B66" s="3826" t="s">
        <v>2598</v>
      </c>
      <c r="C66" s="3833"/>
      <c r="D66" s="3833"/>
      <c r="E66" s="3833"/>
      <c r="F66" s="3833"/>
      <c r="G66" s="3834"/>
      <c r="H66" s="3890">
        <v>24</v>
      </c>
      <c r="I66" s="3890"/>
      <c r="J66" s="3890">
        <v>8</v>
      </c>
      <c r="K66" s="3890"/>
      <c r="L66" s="3884" t="s">
        <v>2433</v>
      </c>
      <c r="M66" s="3884"/>
      <c r="N66" s="3890">
        <v>3</v>
      </c>
      <c r="O66" s="3890"/>
      <c r="P66" s="3890">
        <v>1</v>
      </c>
      <c r="Q66" s="3890"/>
      <c r="R66" s="3884">
        <v>12</v>
      </c>
      <c r="S66" s="3884"/>
      <c r="T66" s="3884">
        <v>2</v>
      </c>
      <c r="U66" s="3884"/>
      <c r="V66" s="3884">
        <v>3</v>
      </c>
      <c r="W66" s="3884"/>
      <c r="X66" s="3884">
        <v>7</v>
      </c>
      <c r="Y66" s="3884"/>
      <c r="Z66" s="3884">
        <v>1</v>
      </c>
      <c r="AA66" s="3884"/>
      <c r="AB66" s="3884">
        <v>2</v>
      </c>
      <c r="AC66" s="3884"/>
      <c r="AD66" s="3884">
        <v>7</v>
      </c>
      <c r="AE66" s="3884"/>
      <c r="AF66" s="3884" t="s">
        <v>2433</v>
      </c>
      <c r="AG66" s="3884"/>
      <c r="AH66" s="3884">
        <v>6</v>
      </c>
      <c r="AI66" s="3884"/>
      <c r="AJ66" s="3884">
        <v>13</v>
      </c>
      <c r="AK66" s="3884"/>
      <c r="AL66" s="3884">
        <v>32</v>
      </c>
      <c r="AM66" s="3884"/>
      <c r="AN66" s="4042"/>
    </row>
    <row r="67" spans="2:84" s="6" customFormat="1" ht="19.5" customHeight="1">
      <c r="B67" s="3826" t="s">
        <v>2492</v>
      </c>
      <c r="C67" s="3833"/>
      <c r="D67" s="3833"/>
      <c r="E67" s="3833"/>
      <c r="F67" s="3833"/>
      <c r="G67" s="3834"/>
      <c r="H67" s="3890">
        <v>25</v>
      </c>
      <c r="I67" s="3890"/>
      <c r="J67" s="3890">
        <v>7</v>
      </c>
      <c r="K67" s="3890"/>
      <c r="L67" s="3884" t="s">
        <v>2433</v>
      </c>
      <c r="M67" s="3884"/>
      <c r="N67" s="3890">
        <v>1</v>
      </c>
      <c r="O67" s="3890"/>
      <c r="P67" s="3890">
        <v>6</v>
      </c>
      <c r="Q67" s="3890"/>
      <c r="R67" s="3884">
        <v>14</v>
      </c>
      <c r="S67" s="3884"/>
      <c r="T67" s="3884">
        <v>2</v>
      </c>
      <c r="U67" s="3884"/>
      <c r="V67" s="3884">
        <v>4</v>
      </c>
      <c r="W67" s="3884"/>
      <c r="X67" s="3884">
        <v>5</v>
      </c>
      <c r="Y67" s="3884"/>
      <c r="Z67" s="3884">
        <v>1</v>
      </c>
      <c r="AA67" s="3884"/>
      <c r="AB67" s="3884">
        <v>2</v>
      </c>
      <c r="AC67" s="3884"/>
      <c r="AD67" s="3884">
        <v>4</v>
      </c>
      <c r="AE67" s="3884"/>
      <c r="AF67" s="3884" t="s">
        <v>1340</v>
      </c>
      <c r="AG67" s="3884"/>
      <c r="AH67" s="3884">
        <v>9</v>
      </c>
      <c r="AI67" s="3884"/>
      <c r="AJ67" s="3884">
        <v>13</v>
      </c>
      <c r="AK67" s="3884"/>
      <c r="AL67" s="3884">
        <v>43</v>
      </c>
      <c r="AM67" s="3884"/>
      <c r="AN67" s="4042"/>
    </row>
    <row r="68" spans="2:84" s="6" customFormat="1" ht="19.5" customHeight="1">
      <c r="B68" s="3826" t="s">
        <v>2836</v>
      </c>
      <c r="C68" s="2626"/>
      <c r="D68" s="2626"/>
      <c r="E68" s="2626"/>
      <c r="F68" s="2626"/>
      <c r="G68" s="2627"/>
      <c r="H68" s="3884">
        <v>26</v>
      </c>
      <c r="I68" s="3884"/>
      <c r="J68" s="3884">
        <v>7</v>
      </c>
      <c r="K68" s="3884"/>
      <c r="L68" s="3884">
        <v>3</v>
      </c>
      <c r="M68" s="3884"/>
      <c r="N68" s="3884" t="s">
        <v>2433</v>
      </c>
      <c r="O68" s="3884"/>
      <c r="P68" s="3884">
        <v>2</v>
      </c>
      <c r="Q68" s="3884"/>
      <c r="R68" s="3884">
        <v>12</v>
      </c>
      <c r="S68" s="3884"/>
      <c r="T68" s="3884">
        <v>2</v>
      </c>
      <c r="U68" s="3884"/>
      <c r="V68" s="3884">
        <v>2</v>
      </c>
      <c r="W68" s="3884"/>
      <c r="X68" s="3884">
        <v>10</v>
      </c>
      <c r="Y68" s="3884"/>
      <c r="Z68" s="3884" t="s">
        <v>2433</v>
      </c>
      <c r="AA68" s="3884"/>
      <c r="AB68" s="3884">
        <v>3</v>
      </c>
      <c r="AC68" s="3884"/>
      <c r="AD68" s="3884">
        <v>2</v>
      </c>
      <c r="AE68" s="3884"/>
      <c r="AF68" s="3884">
        <v>1</v>
      </c>
      <c r="AG68" s="3884"/>
      <c r="AH68" s="3884">
        <v>4</v>
      </c>
      <c r="AI68" s="3884"/>
      <c r="AJ68" s="3884">
        <v>7</v>
      </c>
      <c r="AK68" s="3884"/>
      <c r="AL68" s="3884">
        <v>20</v>
      </c>
      <c r="AM68" s="3884"/>
      <c r="AN68" s="4042"/>
    </row>
    <row r="69" spans="2:84" s="6" customFormat="1" ht="19.5" customHeight="1">
      <c r="B69" s="3826" t="s">
        <v>2543</v>
      </c>
      <c r="C69" s="2626"/>
      <c r="D69" s="2626"/>
      <c r="E69" s="2626"/>
      <c r="F69" s="2626"/>
      <c r="G69" s="2627"/>
      <c r="H69" s="3884">
        <v>23</v>
      </c>
      <c r="I69" s="3884"/>
      <c r="J69" s="3884">
        <v>7</v>
      </c>
      <c r="K69" s="3884"/>
      <c r="L69" s="3884">
        <v>2</v>
      </c>
      <c r="M69" s="3884"/>
      <c r="N69" s="3884">
        <v>2</v>
      </c>
      <c r="O69" s="3884"/>
      <c r="P69" s="3884" t="s">
        <v>2433</v>
      </c>
      <c r="Q69" s="3884"/>
      <c r="R69" s="3884">
        <v>11</v>
      </c>
      <c r="S69" s="3884"/>
      <c r="T69" s="3884" t="s">
        <v>2433</v>
      </c>
      <c r="U69" s="3884"/>
      <c r="V69" s="3884">
        <v>6</v>
      </c>
      <c r="W69" s="3884"/>
      <c r="X69" s="3884">
        <v>6</v>
      </c>
      <c r="Y69" s="3884"/>
      <c r="Z69" s="3884">
        <v>1</v>
      </c>
      <c r="AA69" s="3884"/>
      <c r="AB69" s="3884">
        <v>2</v>
      </c>
      <c r="AC69" s="3884"/>
      <c r="AD69" s="3884">
        <v>6</v>
      </c>
      <c r="AE69" s="3884"/>
      <c r="AF69" s="3884">
        <v>1</v>
      </c>
      <c r="AG69" s="3884"/>
      <c r="AH69" s="3884">
        <v>8</v>
      </c>
      <c r="AI69" s="3884"/>
      <c r="AJ69" s="3884">
        <v>15</v>
      </c>
      <c r="AK69" s="3884"/>
      <c r="AL69" s="3884">
        <v>30</v>
      </c>
      <c r="AM69" s="3884"/>
      <c r="AN69" s="4042"/>
    </row>
    <row r="70" spans="2:84" s="6" customFormat="1" ht="19.5" customHeight="1" thickBot="1">
      <c r="B70" s="3827" t="s">
        <v>2837</v>
      </c>
      <c r="C70" s="3828"/>
      <c r="D70" s="3828"/>
      <c r="E70" s="3828"/>
      <c r="F70" s="3828"/>
      <c r="G70" s="3829"/>
      <c r="H70" s="3894">
        <v>32</v>
      </c>
      <c r="I70" s="3894"/>
      <c r="J70" s="3894">
        <v>8</v>
      </c>
      <c r="K70" s="3894"/>
      <c r="L70" s="3894">
        <v>1</v>
      </c>
      <c r="M70" s="3894"/>
      <c r="N70" s="3894">
        <v>2</v>
      </c>
      <c r="O70" s="3894"/>
      <c r="P70" s="3894">
        <v>6</v>
      </c>
      <c r="Q70" s="3894"/>
      <c r="R70" s="3894">
        <v>17</v>
      </c>
      <c r="S70" s="3894"/>
      <c r="T70" s="3894">
        <v>3</v>
      </c>
      <c r="U70" s="3894"/>
      <c r="V70" s="3894">
        <v>1</v>
      </c>
      <c r="W70" s="3894"/>
      <c r="X70" s="3894">
        <v>11</v>
      </c>
      <c r="Y70" s="3894"/>
      <c r="Z70" s="3894">
        <v>1</v>
      </c>
      <c r="AA70" s="3894"/>
      <c r="AB70" s="3894">
        <v>4</v>
      </c>
      <c r="AC70" s="3894"/>
      <c r="AD70" s="3894">
        <v>3</v>
      </c>
      <c r="AE70" s="3894"/>
      <c r="AF70" s="3894" t="s">
        <v>1340</v>
      </c>
      <c r="AG70" s="3894"/>
      <c r="AH70" s="3894">
        <v>7</v>
      </c>
      <c r="AI70" s="3894"/>
      <c r="AJ70" s="3894">
        <v>10</v>
      </c>
      <c r="AK70" s="3894"/>
      <c r="AL70" s="3894">
        <v>24</v>
      </c>
      <c r="AM70" s="3894"/>
      <c r="AN70" s="4041"/>
    </row>
    <row r="71" spans="2:84" ht="11.25" customHeight="1" thickBot="1">
      <c r="AP71" s="333"/>
      <c r="AQ71" s="333"/>
      <c r="AR71" s="333"/>
      <c r="AS71" s="333"/>
      <c r="AT71" s="333"/>
      <c r="AU71" s="33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row>
    <row r="72" spans="2:84" s="6" customFormat="1" ht="20.100000000000001" customHeight="1">
      <c r="B72" s="3895" t="s">
        <v>2085</v>
      </c>
      <c r="C72" s="3896"/>
      <c r="D72" s="3896"/>
      <c r="E72" s="3896"/>
      <c r="F72" s="3896"/>
      <c r="G72" s="3897"/>
      <c r="H72" s="3919" t="s">
        <v>2275</v>
      </c>
      <c r="I72" s="3920"/>
      <c r="J72" s="3920"/>
      <c r="K72" s="3920"/>
      <c r="L72" s="3920"/>
      <c r="M72" s="3921"/>
      <c r="N72" s="3919" t="s">
        <v>1298</v>
      </c>
      <c r="O72" s="3920"/>
      <c r="P72" s="3920"/>
      <c r="Q72" s="3920"/>
      <c r="R72" s="3920"/>
      <c r="S72" s="3920"/>
      <c r="T72" s="3921"/>
      <c r="U72" s="3919" t="s">
        <v>2276</v>
      </c>
      <c r="V72" s="3920"/>
      <c r="W72" s="3920"/>
      <c r="X72" s="3920"/>
      <c r="Y72" s="3920"/>
      <c r="Z72" s="3920"/>
      <c r="AA72" s="3920"/>
      <c r="AB72" s="3920"/>
      <c r="AC72" s="3920"/>
      <c r="AD72" s="3920"/>
      <c r="AE72" s="3920"/>
      <c r="AF72" s="3920"/>
      <c r="AG72" s="3920"/>
      <c r="AH72" s="3920"/>
      <c r="AI72" s="3920"/>
      <c r="AJ72" s="3920"/>
      <c r="AK72" s="3920"/>
      <c r="AL72" s="3920"/>
      <c r="AM72" s="4050"/>
      <c r="CC72" s="12"/>
      <c r="CD72" s="12"/>
      <c r="CE72" s="12"/>
      <c r="CF72" s="12"/>
    </row>
    <row r="73" spans="2:84" s="6" customFormat="1" ht="20.100000000000001" customHeight="1">
      <c r="B73" s="3898"/>
      <c r="C73" s="3899"/>
      <c r="D73" s="3899"/>
      <c r="E73" s="3899"/>
      <c r="F73" s="3899"/>
      <c r="G73" s="3900"/>
      <c r="H73" s="3922" t="s">
        <v>1287</v>
      </c>
      <c r="I73" s="3922" t="s">
        <v>1288</v>
      </c>
      <c r="J73" s="3922" t="s">
        <v>1289</v>
      </c>
      <c r="K73" s="3922" t="s">
        <v>2435</v>
      </c>
      <c r="L73" s="3885" t="s">
        <v>3</v>
      </c>
      <c r="M73" s="3886"/>
      <c r="N73" s="3965" t="s">
        <v>3494</v>
      </c>
      <c r="O73" s="3966"/>
      <c r="P73" s="3966"/>
      <c r="Q73" s="3966"/>
      <c r="R73" s="3967"/>
      <c r="S73" s="3949" t="s">
        <v>1047</v>
      </c>
      <c r="T73" s="3950"/>
      <c r="U73" s="3925" t="s">
        <v>1297</v>
      </c>
      <c r="V73" s="3926"/>
      <c r="W73" s="3926"/>
      <c r="X73" s="3926"/>
      <c r="Y73" s="3926"/>
      <c r="Z73" s="3926"/>
      <c r="AA73" s="3926"/>
      <c r="AB73" s="3926"/>
      <c r="AC73" s="3927"/>
      <c r="AD73" s="3922" t="s">
        <v>1282</v>
      </c>
      <c r="AE73" s="3885" t="s">
        <v>1283</v>
      </c>
      <c r="AF73" s="3928"/>
      <c r="AG73" s="3886"/>
      <c r="AH73" s="3885" t="s">
        <v>14</v>
      </c>
      <c r="AI73" s="3928"/>
      <c r="AJ73" s="3886"/>
      <c r="AK73" s="3885" t="s">
        <v>3</v>
      </c>
      <c r="AL73" s="3928"/>
      <c r="AM73" s="4051"/>
      <c r="CC73" s="12"/>
      <c r="CD73" s="12"/>
      <c r="CE73" s="12"/>
      <c r="CF73" s="12"/>
    </row>
    <row r="74" spans="2:84" s="6" customFormat="1" ht="20.100000000000001" customHeight="1">
      <c r="B74" s="3898"/>
      <c r="C74" s="3899"/>
      <c r="D74" s="3899"/>
      <c r="E74" s="3899"/>
      <c r="F74" s="3899"/>
      <c r="G74" s="3900"/>
      <c r="H74" s="3923"/>
      <c r="I74" s="3923"/>
      <c r="J74" s="3923"/>
      <c r="K74" s="3923"/>
      <c r="L74" s="3887"/>
      <c r="M74" s="3205"/>
      <c r="N74" s="3949" t="s">
        <v>3496</v>
      </c>
      <c r="O74" s="3928"/>
      <c r="P74" s="3886"/>
      <c r="Q74" s="3949" t="s">
        <v>3495</v>
      </c>
      <c r="R74" s="3886"/>
      <c r="S74" s="3951"/>
      <c r="T74" s="3952"/>
      <c r="U74" s="3885" t="s">
        <v>1296</v>
      </c>
      <c r="V74" s="3928"/>
      <c r="W74" s="3886"/>
      <c r="X74" s="3885" t="s">
        <v>1291</v>
      </c>
      <c r="Y74" s="3928"/>
      <c r="Z74" s="3886"/>
      <c r="AA74" s="3885" t="s">
        <v>1294</v>
      </c>
      <c r="AB74" s="3928"/>
      <c r="AC74" s="3886"/>
      <c r="AD74" s="3923"/>
      <c r="AE74" s="3887"/>
      <c r="AF74" s="3204"/>
      <c r="AG74" s="3205"/>
      <c r="AH74" s="3887"/>
      <c r="AI74" s="3204"/>
      <c r="AJ74" s="3205"/>
      <c r="AK74" s="3887"/>
      <c r="AL74" s="3204"/>
      <c r="AM74" s="4052"/>
      <c r="CC74" s="12"/>
      <c r="CD74" s="12"/>
      <c r="CE74" s="12"/>
      <c r="CF74" s="12"/>
    </row>
    <row r="75" spans="2:84" s="6" customFormat="1" ht="20.100000000000001" customHeight="1">
      <c r="B75" s="3901"/>
      <c r="C75" s="3902"/>
      <c r="D75" s="3902"/>
      <c r="E75" s="3902"/>
      <c r="F75" s="3902"/>
      <c r="G75" s="3903"/>
      <c r="H75" s="3924"/>
      <c r="I75" s="3924"/>
      <c r="J75" s="3924"/>
      <c r="K75" s="3924"/>
      <c r="L75" s="3888"/>
      <c r="M75" s="3208"/>
      <c r="N75" s="3888"/>
      <c r="O75" s="3207"/>
      <c r="P75" s="3208"/>
      <c r="Q75" s="3888"/>
      <c r="R75" s="3208"/>
      <c r="S75" s="3947" t="s">
        <v>3497</v>
      </c>
      <c r="T75" s="3948"/>
      <c r="U75" s="3888"/>
      <c r="V75" s="3207"/>
      <c r="W75" s="3208"/>
      <c r="X75" s="3888"/>
      <c r="Y75" s="3207"/>
      <c r="Z75" s="3208"/>
      <c r="AA75" s="3888"/>
      <c r="AB75" s="3207"/>
      <c r="AC75" s="3208"/>
      <c r="AD75" s="3924"/>
      <c r="AE75" s="3888"/>
      <c r="AF75" s="3207"/>
      <c r="AG75" s="3208"/>
      <c r="AH75" s="3888"/>
      <c r="AI75" s="3207"/>
      <c r="AJ75" s="3208"/>
      <c r="AK75" s="3888"/>
      <c r="AL75" s="3207"/>
      <c r="AM75" s="4053"/>
    </row>
    <row r="76" spans="2:84" s="6" customFormat="1" ht="19.5" customHeight="1">
      <c r="B76" s="3826" t="s">
        <v>2598</v>
      </c>
      <c r="C76" s="3833"/>
      <c r="D76" s="3833"/>
      <c r="E76" s="3833"/>
      <c r="F76" s="3833"/>
      <c r="G76" s="3834"/>
      <c r="H76" s="554">
        <v>16</v>
      </c>
      <c r="I76" s="554" t="s">
        <v>2433</v>
      </c>
      <c r="J76" s="554">
        <v>10</v>
      </c>
      <c r="K76" s="554">
        <v>7</v>
      </c>
      <c r="L76" s="3884">
        <v>33</v>
      </c>
      <c r="M76" s="3884"/>
      <c r="N76" s="3884">
        <v>1938</v>
      </c>
      <c r="O76" s="3884"/>
      <c r="P76" s="3884"/>
      <c r="Q76" s="3884">
        <v>87</v>
      </c>
      <c r="R76" s="3884"/>
      <c r="S76" s="3884">
        <v>3</v>
      </c>
      <c r="T76" s="3884"/>
      <c r="U76" s="3884">
        <v>46067</v>
      </c>
      <c r="V76" s="3884"/>
      <c r="W76" s="3884"/>
      <c r="X76" s="3884">
        <v>31961</v>
      </c>
      <c r="Y76" s="3884"/>
      <c r="Z76" s="3884"/>
      <c r="AA76" s="3884">
        <f>U76+X76</f>
        <v>78028</v>
      </c>
      <c r="AB76" s="3884"/>
      <c r="AC76" s="3884"/>
      <c r="AD76" s="554" t="s">
        <v>2433</v>
      </c>
      <c r="AE76" s="3884">
        <v>535</v>
      </c>
      <c r="AF76" s="3884"/>
      <c r="AG76" s="3884"/>
      <c r="AH76" s="3884">
        <v>582</v>
      </c>
      <c r="AI76" s="3884"/>
      <c r="AJ76" s="3884"/>
      <c r="AK76" s="3884">
        <v>79145</v>
      </c>
      <c r="AL76" s="3884"/>
      <c r="AM76" s="4042"/>
    </row>
    <row r="77" spans="2:84" s="6" customFormat="1" ht="19.5" customHeight="1">
      <c r="B77" s="3826" t="s">
        <v>2492</v>
      </c>
      <c r="C77" s="3833"/>
      <c r="D77" s="3833"/>
      <c r="E77" s="3833"/>
      <c r="F77" s="3833"/>
      <c r="G77" s="3834"/>
      <c r="H77" s="554">
        <v>11</v>
      </c>
      <c r="I77" s="554" t="s">
        <v>2433</v>
      </c>
      <c r="J77" s="554">
        <v>5</v>
      </c>
      <c r="K77" s="554">
        <v>8</v>
      </c>
      <c r="L77" s="3884">
        <v>24</v>
      </c>
      <c r="M77" s="3884"/>
      <c r="N77" s="3884">
        <v>1234</v>
      </c>
      <c r="O77" s="3884"/>
      <c r="P77" s="3884"/>
      <c r="Q77" s="3884">
        <v>99</v>
      </c>
      <c r="R77" s="3884"/>
      <c r="S77" s="3884">
        <v>19</v>
      </c>
      <c r="T77" s="3884"/>
      <c r="U77" s="3884">
        <v>30700</v>
      </c>
      <c r="V77" s="3884"/>
      <c r="W77" s="3884"/>
      <c r="X77" s="3884">
        <v>5707</v>
      </c>
      <c r="Y77" s="3884"/>
      <c r="Z77" s="3884"/>
      <c r="AA77" s="3884">
        <f>U77+X77</f>
        <v>36407</v>
      </c>
      <c r="AB77" s="3884"/>
      <c r="AC77" s="3884"/>
      <c r="AD77" s="554">
        <v>910</v>
      </c>
      <c r="AE77" s="3884">
        <v>3804</v>
      </c>
      <c r="AF77" s="3884"/>
      <c r="AG77" s="3884"/>
      <c r="AH77" s="3884">
        <v>1769</v>
      </c>
      <c r="AI77" s="3884"/>
      <c r="AJ77" s="3884"/>
      <c r="AK77" s="3884">
        <v>42890</v>
      </c>
      <c r="AL77" s="3884"/>
      <c r="AM77" s="4042"/>
    </row>
    <row r="78" spans="2:84" s="23" customFormat="1" ht="19.5" customHeight="1">
      <c r="B78" s="3826" t="s">
        <v>2836</v>
      </c>
      <c r="C78" s="2626"/>
      <c r="D78" s="2626"/>
      <c r="E78" s="2626"/>
      <c r="F78" s="2626"/>
      <c r="G78" s="2627"/>
      <c r="H78" s="554">
        <v>16</v>
      </c>
      <c r="I78" s="554">
        <v>3</v>
      </c>
      <c r="J78" s="554">
        <v>4</v>
      </c>
      <c r="K78" s="554">
        <v>5</v>
      </c>
      <c r="L78" s="3884">
        <v>28</v>
      </c>
      <c r="M78" s="3884"/>
      <c r="N78" s="3884">
        <v>1414</v>
      </c>
      <c r="O78" s="3884"/>
      <c r="P78" s="3884"/>
      <c r="Q78" s="3884">
        <v>30</v>
      </c>
      <c r="R78" s="3884"/>
      <c r="S78" s="3884">
        <v>9</v>
      </c>
      <c r="T78" s="3884"/>
      <c r="U78" s="3884">
        <v>19781</v>
      </c>
      <c r="V78" s="3884"/>
      <c r="W78" s="3884"/>
      <c r="X78" s="3884">
        <v>9967</v>
      </c>
      <c r="Y78" s="3884"/>
      <c r="Z78" s="3884"/>
      <c r="AA78" s="3884">
        <f>U78+X78</f>
        <v>29748</v>
      </c>
      <c r="AB78" s="3884"/>
      <c r="AC78" s="3884"/>
      <c r="AD78" s="554">
        <v>278</v>
      </c>
      <c r="AE78" s="3884">
        <v>118</v>
      </c>
      <c r="AF78" s="3884"/>
      <c r="AG78" s="3884"/>
      <c r="AH78" s="3884">
        <v>458</v>
      </c>
      <c r="AI78" s="3884"/>
      <c r="AJ78" s="3884"/>
      <c r="AK78" s="3884">
        <v>30602</v>
      </c>
      <c r="AL78" s="3884"/>
      <c r="AM78" s="4042"/>
    </row>
    <row r="79" spans="2:84" s="6" customFormat="1" ht="19.5" customHeight="1">
      <c r="B79" s="3826" t="s">
        <v>2543</v>
      </c>
      <c r="C79" s="2626"/>
      <c r="D79" s="2626"/>
      <c r="E79" s="2626"/>
      <c r="F79" s="2626"/>
      <c r="G79" s="2627"/>
      <c r="H79" s="554">
        <v>14</v>
      </c>
      <c r="I79" s="554">
        <v>2</v>
      </c>
      <c r="J79" s="554">
        <v>7</v>
      </c>
      <c r="K79" s="554">
        <v>1</v>
      </c>
      <c r="L79" s="3884">
        <v>24</v>
      </c>
      <c r="M79" s="3884"/>
      <c r="N79" s="3884">
        <v>3252</v>
      </c>
      <c r="O79" s="3884"/>
      <c r="P79" s="3884"/>
      <c r="Q79" s="3884">
        <v>64</v>
      </c>
      <c r="R79" s="3884"/>
      <c r="S79" s="3884" t="s">
        <v>2433</v>
      </c>
      <c r="T79" s="3884"/>
      <c r="U79" s="3884">
        <v>61105</v>
      </c>
      <c r="V79" s="3884"/>
      <c r="W79" s="3884"/>
      <c r="X79" s="3884">
        <v>472972</v>
      </c>
      <c r="Y79" s="3884"/>
      <c r="Z79" s="3884"/>
      <c r="AA79" s="3884">
        <f>U79+X79</f>
        <v>534077</v>
      </c>
      <c r="AB79" s="3884"/>
      <c r="AC79" s="3884"/>
      <c r="AD79" s="554">
        <v>2</v>
      </c>
      <c r="AE79" s="3884">
        <v>2457</v>
      </c>
      <c r="AF79" s="3884"/>
      <c r="AG79" s="3884"/>
      <c r="AH79" s="3884">
        <v>16749</v>
      </c>
      <c r="AI79" s="3884"/>
      <c r="AJ79" s="3884"/>
      <c r="AK79" s="3884">
        <v>553285</v>
      </c>
      <c r="AL79" s="3884"/>
      <c r="AM79" s="4042"/>
    </row>
    <row r="80" spans="2:84" s="6" customFormat="1" ht="19.5" customHeight="1" thickBot="1">
      <c r="B80" s="3827" t="s">
        <v>2837</v>
      </c>
      <c r="C80" s="3828"/>
      <c r="D80" s="3828"/>
      <c r="E80" s="3828"/>
      <c r="F80" s="3828"/>
      <c r="G80" s="3829"/>
      <c r="H80" s="555">
        <v>10</v>
      </c>
      <c r="I80" s="555">
        <v>1</v>
      </c>
      <c r="J80" s="555">
        <v>12</v>
      </c>
      <c r="K80" s="555">
        <v>7</v>
      </c>
      <c r="L80" s="3958">
        <v>30</v>
      </c>
      <c r="M80" s="3958"/>
      <c r="N80" s="3894">
        <v>4252</v>
      </c>
      <c r="O80" s="3894"/>
      <c r="P80" s="3894"/>
      <c r="Q80" s="3958">
        <v>46</v>
      </c>
      <c r="R80" s="3958"/>
      <c r="S80" s="3958">
        <v>72</v>
      </c>
      <c r="T80" s="3958"/>
      <c r="U80" s="3894">
        <v>264772</v>
      </c>
      <c r="V80" s="3894"/>
      <c r="W80" s="3932"/>
      <c r="X80" s="3894">
        <v>69298</v>
      </c>
      <c r="Y80" s="3894"/>
      <c r="Z80" s="3894"/>
      <c r="AA80" s="3894">
        <f>U80+X80</f>
        <v>334070</v>
      </c>
      <c r="AB80" s="3894"/>
      <c r="AC80" s="3894"/>
      <c r="AD80" s="555">
        <v>744</v>
      </c>
      <c r="AE80" s="3958">
        <v>66</v>
      </c>
      <c r="AF80" s="3958"/>
      <c r="AG80" s="3958"/>
      <c r="AH80" s="3894">
        <v>7655</v>
      </c>
      <c r="AI80" s="3894"/>
      <c r="AJ80" s="3894"/>
      <c r="AK80" s="3894">
        <v>342535</v>
      </c>
      <c r="AL80" s="3894"/>
      <c r="AM80" s="4041"/>
    </row>
    <row r="81" spans="1:76">
      <c r="B81" s="552" t="s">
        <v>1280</v>
      </c>
    </row>
    <row r="82" spans="1:76" ht="16.5">
      <c r="A82" s="93" t="s">
        <v>1053</v>
      </c>
    </row>
    <row r="83" spans="1:76" ht="12.6" customHeight="1">
      <c r="B83" s="6"/>
      <c r="C83" s="6"/>
      <c r="D83" s="6"/>
      <c r="E83" s="6"/>
      <c r="F83" s="6"/>
      <c r="G83" s="6"/>
      <c r="H83" s="6"/>
      <c r="I83" s="6"/>
      <c r="J83" s="6"/>
      <c r="K83" s="6"/>
      <c r="L83" s="6"/>
      <c r="M83" s="6"/>
      <c r="N83" s="6"/>
      <c r="O83" s="6" t="s">
        <v>107</v>
      </c>
      <c r="P83" s="6"/>
      <c r="Q83" s="6"/>
      <c r="R83" s="4032"/>
      <c r="S83" s="4032"/>
      <c r="T83" s="6" t="s">
        <v>107</v>
      </c>
      <c r="U83" s="6" t="s">
        <v>107</v>
      </c>
      <c r="W83" s="4"/>
      <c r="X83" s="4"/>
      <c r="Y83" s="4"/>
      <c r="Z83" s="4"/>
      <c r="AI83" s="23" t="s">
        <v>2179</v>
      </c>
    </row>
    <row r="84" spans="1:76" ht="12.6" customHeight="1" thickBot="1">
      <c r="C84" s="6"/>
      <c r="D84" s="6"/>
      <c r="E84" s="6"/>
      <c r="F84" s="6"/>
      <c r="G84" s="6"/>
      <c r="H84" s="6"/>
      <c r="I84" s="6"/>
      <c r="J84" s="6"/>
      <c r="K84" s="6"/>
      <c r="L84" s="6"/>
      <c r="M84" s="6"/>
      <c r="N84" s="6"/>
      <c r="O84" s="6"/>
      <c r="P84" s="6"/>
      <c r="Q84" s="6"/>
      <c r="R84" s="6"/>
      <c r="S84" s="6"/>
      <c r="T84" s="386"/>
      <c r="U84" s="6"/>
      <c r="V84" s="6"/>
      <c r="W84" s="6"/>
      <c r="X84" s="6"/>
      <c r="Y84" s="6"/>
      <c r="AA84" s="4"/>
      <c r="AI84" s="498" t="s">
        <v>559</v>
      </c>
    </row>
    <row r="85" spans="1:76" ht="13.5" customHeight="1">
      <c r="B85" s="3895" t="s">
        <v>2085</v>
      </c>
      <c r="C85" s="3896"/>
      <c r="D85" s="3896"/>
      <c r="E85" s="3896"/>
      <c r="F85" s="3896"/>
      <c r="G85" s="3897"/>
      <c r="H85" s="3916" t="s">
        <v>3</v>
      </c>
      <c r="I85" s="2148"/>
      <c r="J85" s="3772" t="s">
        <v>1054</v>
      </c>
      <c r="K85" s="3773"/>
      <c r="L85" s="3772" t="s">
        <v>1308</v>
      </c>
      <c r="M85" s="3773"/>
      <c r="N85" s="3772" t="s">
        <v>1309</v>
      </c>
      <c r="O85" s="3773"/>
      <c r="P85" s="4018" t="s">
        <v>1310</v>
      </c>
      <c r="Q85" s="4019"/>
      <c r="R85" s="3775" t="s">
        <v>1311</v>
      </c>
      <c r="S85" s="3776"/>
      <c r="T85" s="3775" t="s">
        <v>1324</v>
      </c>
      <c r="U85" s="3776"/>
      <c r="V85" s="3775" t="s">
        <v>1312</v>
      </c>
      <c r="W85" s="3776"/>
      <c r="X85" s="3959" t="s">
        <v>1327</v>
      </c>
      <c r="Y85" s="3960"/>
      <c r="Z85" s="3775" t="s">
        <v>1313</v>
      </c>
      <c r="AA85" s="3776"/>
      <c r="AB85" s="3772" t="s">
        <v>1325</v>
      </c>
      <c r="AC85" s="3773"/>
      <c r="AD85" s="3772" t="s">
        <v>1314</v>
      </c>
      <c r="AE85" s="3773"/>
      <c r="AF85" s="3772" t="s">
        <v>1055</v>
      </c>
      <c r="AG85" s="3773"/>
      <c r="AH85" s="3772" t="s">
        <v>1315</v>
      </c>
      <c r="AI85" s="4004"/>
    </row>
    <row r="86" spans="1:76">
      <c r="B86" s="3898"/>
      <c r="C86" s="3899"/>
      <c r="D86" s="3899"/>
      <c r="E86" s="3899"/>
      <c r="F86" s="3899"/>
      <c r="G86" s="3900"/>
      <c r="H86" s="3917"/>
      <c r="I86" s="2150"/>
      <c r="J86" s="3774"/>
      <c r="K86" s="2373"/>
      <c r="L86" s="3774"/>
      <c r="M86" s="2373"/>
      <c r="N86" s="3774"/>
      <c r="O86" s="2373"/>
      <c r="P86" s="4020"/>
      <c r="Q86" s="4021"/>
      <c r="R86" s="2582"/>
      <c r="S86" s="2584"/>
      <c r="T86" s="2582"/>
      <c r="U86" s="2584"/>
      <c r="V86" s="2582"/>
      <c r="W86" s="2584"/>
      <c r="X86" s="3961"/>
      <c r="Y86" s="3962"/>
      <c r="Z86" s="2582"/>
      <c r="AA86" s="2584"/>
      <c r="AB86" s="3774"/>
      <c r="AC86" s="2373"/>
      <c r="AD86" s="3774"/>
      <c r="AE86" s="2373"/>
      <c r="AF86" s="3774"/>
      <c r="AG86" s="2373"/>
      <c r="AH86" s="3774"/>
      <c r="AI86" s="4054"/>
    </row>
    <row r="87" spans="1:76">
      <c r="B87" s="3898"/>
      <c r="C87" s="3899"/>
      <c r="D87" s="3899"/>
      <c r="E87" s="3899"/>
      <c r="F87" s="3899"/>
      <c r="G87" s="3900"/>
      <c r="H87" s="3917"/>
      <c r="I87" s="2150"/>
      <c r="J87" s="3774"/>
      <c r="K87" s="2373"/>
      <c r="L87" s="3774"/>
      <c r="M87" s="2373"/>
      <c r="N87" s="3774"/>
      <c r="O87" s="2373"/>
      <c r="P87" s="4020"/>
      <c r="Q87" s="4021"/>
      <c r="R87" s="2582"/>
      <c r="S87" s="2584"/>
      <c r="T87" s="2582"/>
      <c r="U87" s="2584"/>
      <c r="V87" s="2582"/>
      <c r="W87" s="2584"/>
      <c r="X87" s="3961"/>
      <c r="Y87" s="3962"/>
      <c r="Z87" s="2582"/>
      <c r="AA87" s="2584"/>
      <c r="AB87" s="3774"/>
      <c r="AC87" s="2373"/>
      <c r="AD87" s="3774"/>
      <c r="AE87" s="2373"/>
      <c r="AF87" s="3774"/>
      <c r="AG87" s="2373"/>
      <c r="AH87" s="3774"/>
      <c r="AI87" s="4054"/>
    </row>
    <row r="88" spans="1:76">
      <c r="B88" s="3901"/>
      <c r="C88" s="3902"/>
      <c r="D88" s="3902"/>
      <c r="E88" s="3902"/>
      <c r="F88" s="3902"/>
      <c r="G88" s="3903"/>
      <c r="H88" s="3918"/>
      <c r="I88" s="2152"/>
      <c r="J88" s="3758"/>
      <c r="K88" s="2374"/>
      <c r="L88" s="3758"/>
      <c r="M88" s="2374"/>
      <c r="N88" s="3758"/>
      <c r="O88" s="2374"/>
      <c r="P88" s="4022"/>
      <c r="Q88" s="4023"/>
      <c r="R88" s="2585"/>
      <c r="S88" s="2587"/>
      <c r="T88" s="2585"/>
      <c r="U88" s="2587"/>
      <c r="V88" s="2585"/>
      <c r="W88" s="2587"/>
      <c r="X88" s="3963"/>
      <c r="Y88" s="3964"/>
      <c r="Z88" s="2585"/>
      <c r="AA88" s="2587"/>
      <c r="AB88" s="3758"/>
      <c r="AC88" s="2374"/>
      <c r="AD88" s="3758"/>
      <c r="AE88" s="2374"/>
      <c r="AF88" s="3758"/>
      <c r="AG88" s="2374"/>
      <c r="AH88" s="3758"/>
      <c r="AI88" s="4005"/>
    </row>
    <row r="89" spans="1:76" ht="19.149999999999999" customHeight="1">
      <c r="B89" s="1202" t="s">
        <v>2598</v>
      </c>
      <c r="C89" s="1718"/>
      <c r="D89" s="1718"/>
      <c r="E89" s="1718"/>
      <c r="F89" s="1718"/>
      <c r="G89" s="1696"/>
      <c r="H89" s="3823">
        <v>24</v>
      </c>
      <c r="I89" s="3823"/>
      <c r="J89" s="3823">
        <v>1</v>
      </c>
      <c r="K89" s="3823"/>
      <c r="L89" s="3823" t="s">
        <v>1353</v>
      </c>
      <c r="M89" s="3823"/>
      <c r="N89" s="3823" t="s">
        <v>121</v>
      </c>
      <c r="O89" s="3823"/>
      <c r="P89" s="3823">
        <v>3</v>
      </c>
      <c r="Q89" s="3823"/>
      <c r="R89" s="3823" t="s">
        <v>1354</v>
      </c>
      <c r="S89" s="3823"/>
      <c r="T89" s="3823" t="s">
        <v>1354</v>
      </c>
      <c r="U89" s="3823"/>
      <c r="V89" s="3823" t="s">
        <v>1354</v>
      </c>
      <c r="W89" s="3823"/>
      <c r="X89" s="3823" t="s">
        <v>1354</v>
      </c>
      <c r="Y89" s="3823"/>
      <c r="Z89" s="3823">
        <v>1</v>
      </c>
      <c r="AA89" s="3823"/>
      <c r="AB89" s="3823" t="s">
        <v>1354</v>
      </c>
      <c r="AC89" s="3823"/>
      <c r="AD89" s="3823">
        <v>1</v>
      </c>
      <c r="AE89" s="3823"/>
      <c r="AF89" s="3823" t="s">
        <v>121</v>
      </c>
      <c r="AG89" s="3823"/>
      <c r="AH89" s="3823" t="s">
        <v>1354</v>
      </c>
      <c r="AI89" s="3856"/>
    </row>
    <row r="90" spans="1:76" ht="19.149999999999999" customHeight="1">
      <c r="B90" s="3826" t="s">
        <v>2492</v>
      </c>
      <c r="C90" s="3833"/>
      <c r="D90" s="3833"/>
      <c r="E90" s="3833"/>
      <c r="F90" s="3833"/>
      <c r="G90" s="3834"/>
      <c r="H90" s="3823">
        <v>25</v>
      </c>
      <c r="I90" s="3823"/>
      <c r="J90" s="3823">
        <v>1</v>
      </c>
      <c r="K90" s="3823"/>
      <c r="L90" s="3823">
        <v>3</v>
      </c>
      <c r="M90" s="3823"/>
      <c r="N90" s="3823" t="s">
        <v>1326</v>
      </c>
      <c r="O90" s="3823"/>
      <c r="P90" s="3823" t="s">
        <v>121</v>
      </c>
      <c r="Q90" s="3823"/>
      <c r="R90" s="3823" t="s">
        <v>1326</v>
      </c>
      <c r="S90" s="3823"/>
      <c r="T90" s="3823" t="s">
        <v>1326</v>
      </c>
      <c r="U90" s="3823"/>
      <c r="V90" s="3823">
        <v>1</v>
      </c>
      <c r="W90" s="3823"/>
      <c r="X90" s="3823" t="s">
        <v>121</v>
      </c>
      <c r="Y90" s="3823"/>
      <c r="Z90" s="3823" t="s">
        <v>121</v>
      </c>
      <c r="AA90" s="3823"/>
      <c r="AB90" s="3823" t="s">
        <v>121</v>
      </c>
      <c r="AC90" s="3823"/>
      <c r="AD90" s="3823">
        <v>1</v>
      </c>
      <c r="AE90" s="3823"/>
      <c r="AF90" s="3823" t="s">
        <v>1326</v>
      </c>
      <c r="AG90" s="3823"/>
      <c r="AH90" s="3823" t="s">
        <v>121</v>
      </c>
      <c r="AI90" s="3856"/>
    </row>
    <row r="91" spans="1:76" ht="19.149999999999999" customHeight="1">
      <c r="B91" s="1249" t="s">
        <v>2836</v>
      </c>
      <c r="C91" s="1209"/>
      <c r="D91" s="1209"/>
      <c r="E91" s="1209"/>
      <c r="F91" s="1209"/>
      <c r="G91" s="1250"/>
      <c r="H91" s="2627">
        <v>26</v>
      </c>
      <c r="I91" s="3823"/>
      <c r="J91" s="3823">
        <v>1</v>
      </c>
      <c r="K91" s="3823"/>
      <c r="L91" s="3823" t="s">
        <v>121</v>
      </c>
      <c r="M91" s="3823"/>
      <c r="N91" s="3823" t="s">
        <v>121</v>
      </c>
      <c r="O91" s="3823"/>
      <c r="P91" s="3823" t="s">
        <v>121</v>
      </c>
      <c r="Q91" s="3823"/>
      <c r="R91" s="3823" t="s">
        <v>121</v>
      </c>
      <c r="S91" s="3823"/>
      <c r="T91" s="3823" t="s">
        <v>121</v>
      </c>
      <c r="U91" s="3823"/>
      <c r="V91" s="3823">
        <v>2</v>
      </c>
      <c r="W91" s="3823"/>
      <c r="X91" s="3823" t="s">
        <v>121</v>
      </c>
      <c r="Y91" s="3823"/>
      <c r="Z91" s="3823" t="s">
        <v>121</v>
      </c>
      <c r="AA91" s="3823"/>
      <c r="AB91" s="3823" t="s">
        <v>121</v>
      </c>
      <c r="AC91" s="3823"/>
      <c r="AD91" s="3823" t="s">
        <v>121</v>
      </c>
      <c r="AE91" s="3823"/>
      <c r="AF91" s="3823">
        <v>1</v>
      </c>
      <c r="AG91" s="3823"/>
      <c r="AH91" s="3823">
        <v>1</v>
      </c>
      <c r="AI91" s="3856"/>
    </row>
    <row r="92" spans="1:76" ht="19.149999999999999" customHeight="1">
      <c r="B92" s="3826" t="s">
        <v>2543</v>
      </c>
      <c r="C92" s="2626"/>
      <c r="D92" s="2626"/>
      <c r="E92" s="2626"/>
      <c r="F92" s="2626"/>
      <c r="G92" s="2627"/>
      <c r="H92" s="2627">
        <v>23</v>
      </c>
      <c r="I92" s="3823"/>
      <c r="J92" s="3823">
        <v>1</v>
      </c>
      <c r="K92" s="3823"/>
      <c r="L92" s="3823" t="s">
        <v>121</v>
      </c>
      <c r="M92" s="3823"/>
      <c r="N92" s="3823" t="s">
        <v>121</v>
      </c>
      <c r="O92" s="3823"/>
      <c r="P92" s="3823" t="s">
        <v>121</v>
      </c>
      <c r="Q92" s="3823"/>
      <c r="R92" s="3823" t="s">
        <v>121</v>
      </c>
      <c r="S92" s="3823"/>
      <c r="T92" s="3823" t="s">
        <v>121</v>
      </c>
      <c r="U92" s="3823"/>
      <c r="V92" s="3823">
        <v>1</v>
      </c>
      <c r="W92" s="3823"/>
      <c r="X92" s="3823">
        <v>1</v>
      </c>
      <c r="Y92" s="3823"/>
      <c r="Z92" s="3823" t="s">
        <v>121</v>
      </c>
      <c r="AA92" s="3823"/>
      <c r="AB92" s="3823">
        <v>2</v>
      </c>
      <c r="AC92" s="3823"/>
      <c r="AD92" s="3823">
        <v>3</v>
      </c>
      <c r="AE92" s="3823"/>
      <c r="AF92" s="3823" t="s">
        <v>121</v>
      </c>
      <c r="AG92" s="3823"/>
      <c r="AH92" s="3823" t="s">
        <v>121</v>
      </c>
      <c r="AI92" s="3856"/>
    </row>
    <row r="93" spans="1:76" ht="19.149999999999999" customHeight="1" thickBot="1">
      <c r="B93" s="3827" t="s">
        <v>2837</v>
      </c>
      <c r="C93" s="3828"/>
      <c r="D93" s="3828"/>
      <c r="E93" s="3828"/>
      <c r="F93" s="3828"/>
      <c r="G93" s="3829"/>
      <c r="H93" s="3829">
        <v>32</v>
      </c>
      <c r="I93" s="3820"/>
      <c r="J93" s="3820">
        <v>3</v>
      </c>
      <c r="K93" s="3820"/>
      <c r="L93" s="3820" t="s">
        <v>121</v>
      </c>
      <c r="M93" s="3820"/>
      <c r="N93" s="3820" t="s">
        <v>121</v>
      </c>
      <c r="O93" s="3820"/>
      <c r="P93" s="3820" t="s">
        <v>121</v>
      </c>
      <c r="Q93" s="3820"/>
      <c r="R93" s="3820" t="s">
        <v>121</v>
      </c>
      <c r="S93" s="3820"/>
      <c r="T93" s="3820">
        <v>1</v>
      </c>
      <c r="U93" s="3820"/>
      <c r="V93" s="3820" t="s">
        <v>121</v>
      </c>
      <c r="W93" s="3820"/>
      <c r="X93" s="3820" t="s">
        <v>121</v>
      </c>
      <c r="Y93" s="3820"/>
      <c r="Z93" s="3820" t="s">
        <v>121</v>
      </c>
      <c r="AA93" s="3820"/>
      <c r="AB93" s="3820" t="s">
        <v>121</v>
      </c>
      <c r="AC93" s="3820"/>
      <c r="AD93" s="3820" t="s">
        <v>121</v>
      </c>
      <c r="AE93" s="3820"/>
      <c r="AF93" s="3820">
        <v>2</v>
      </c>
      <c r="AG93" s="3820"/>
      <c r="AH93" s="3820" t="s">
        <v>121</v>
      </c>
      <c r="AI93" s="3855"/>
    </row>
    <row r="94" spans="1:76" ht="13.5" customHeight="1" thickBot="1">
      <c r="C94" s="6"/>
      <c r="D94" s="6"/>
      <c r="E94" s="6"/>
      <c r="F94" s="6"/>
      <c r="G94" s="6"/>
      <c r="H94" s="6"/>
      <c r="I94" s="6"/>
      <c r="J94" s="6"/>
      <c r="K94" s="6"/>
      <c r="L94" s="6"/>
      <c r="M94" s="6"/>
      <c r="N94" s="6"/>
      <c r="O94" s="6"/>
      <c r="P94" s="6"/>
      <c r="Q94" s="6"/>
      <c r="R94" s="6"/>
      <c r="S94" s="6"/>
      <c r="T94" s="386"/>
      <c r="U94" s="6"/>
      <c r="V94" s="6"/>
      <c r="W94" s="6"/>
      <c r="X94" s="6"/>
      <c r="Y94" s="23"/>
      <c r="AA94" s="4"/>
    </row>
    <row r="95" spans="1:76" ht="15" customHeight="1">
      <c r="B95" s="3895" t="s">
        <v>2085</v>
      </c>
      <c r="C95" s="3896"/>
      <c r="D95" s="3896"/>
      <c r="E95" s="3896"/>
      <c r="F95" s="3896"/>
      <c r="G95" s="3897"/>
      <c r="H95" s="3772" t="s">
        <v>1319</v>
      </c>
      <c r="I95" s="3773"/>
      <c r="J95" s="3775" t="s">
        <v>1316</v>
      </c>
      <c r="K95" s="3776"/>
      <c r="L95" s="3772" t="s">
        <v>1320</v>
      </c>
      <c r="M95" s="3773"/>
      <c r="N95" s="3772" t="s">
        <v>1328</v>
      </c>
      <c r="O95" s="3910"/>
      <c r="P95" s="3772" t="s">
        <v>1329</v>
      </c>
      <c r="Q95" s="3773"/>
      <c r="R95" s="3772" t="s">
        <v>1317</v>
      </c>
      <c r="S95" s="3773"/>
      <c r="T95" s="3772" t="s">
        <v>1331</v>
      </c>
      <c r="U95" s="3773"/>
      <c r="V95" s="3772" t="s">
        <v>1330</v>
      </c>
      <c r="W95" s="3773"/>
      <c r="X95" s="3941" t="s">
        <v>1321</v>
      </c>
      <c r="Y95" s="3942"/>
      <c r="Z95" s="3775" t="s">
        <v>1322</v>
      </c>
      <c r="AA95" s="3776"/>
      <c r="AB95" s="3772" t="s">
        <v>1318</v>
      </c>
      <c r="AC95" s="3773"/>
      <c r="AD95" s="3937" t="s">
        <v>2267</v>
      </c>
      <c r="AE95" s="3938"/>
      <c r="AF95" s="3772" t="s">
        <v>747</v>
      </c>
      <c r="AG95" s="3773"/>
      <c r="AH95" s="3772" t="s">
        <v>1323</v>
      </c>
      <c r="AI95" s="4004"/>
      <c r="AJ95" s="556"/>
      <c r="AK95" s="556"/>
      <c r="AL95" s="556"/>
      <c r="AM95" s="556"/>
      <c r="AN95" s="556"/>
      <c r="AO95" s="556"/>
      <c r="BV95" s="203"/>
      <c r="BW95" s="203"/>
      <c r="BX95" s="203"/>
    </row>
    <row r="96" spans="1:76" ht="15" customHeight="1">
      <c r="B96" s="3898"/>
      <c r="C96" s="3899"/>
      <c r="D96" s="3899"/>
      <c r="E96" s="3899"/>
      <c r="F96" s="3899"/>
      <c r="G96" s="3900"/>
      <c r="H96" s="3774"/>
      <c r="I96" s="2373"/>
      <c r="J96" s="2582"/>
      <c r="K96" s="2584"/>
      <c r="L96" s="3774"/>
      <c r="M96" s="2373"/>
      <c r="N96" s="3774"/>
      <c r="O96" s="3911"/>
      <c r="P96" s="3774"/>
      <c r="Q96" s="2373"/>
      <c r="R96" s="3774"/>
      <c r="S96" s="2373"/>
      <c r="T96" s="3774"/>
      <c r="U96" s="2373"/>
      <c r="V96" s="3774"/>
      <c r="W96" s="2373"/>
      <c r="X96" s="3943"/>
      <c r="Y96" s="3944"/>
      <c r="Z96" s="2582"/>
      <c r="AA96" s="2584"/>
      <c r="AB96" s="3774"/>
      <c r="AC96" s="2373"/>
      <c r="AD96" s="3767"/>
      <c r="AE96" s="3939"/>
      <c r="AF96" s="3774"/>
      <c r="AG96" s="2373"/>
      <c r="AH96" s="3774"/>
      <c r="AI96" s="4054"/>
      <c r="AJ96" s="557"/>
      <c r="AK96" s="557"/>
      <c r="AL96" s="557"/>
      <c r="AM96" s="557"/>
      <c r="AN96" s="557"/>
      <c r="AO96" s="557"/>
      <c r="BV96" s="203"/>
      <c r="BW96" s="203"/>
      <c r="BX96" s="203"/>
    </row>
    <row r="97" spans="1:76" ht="15" customHeight="1">
      <c r="B97" s="3898"/>
      <c r="C97" s="3899"/>
      <c r="D97" s="3899"/>
      <c r="E97" s="3899"/>
      <c r="F97" s="3899"/>
      <c r="G97" s="3900"/>
      <c r="H97" s="3774"/>
      <c r="I97" s="2373"/>
      <c r="J97" s="2582"/>
      <c r="K97" s="2584"/>
      <c r="L97" s="3774"/>
      <c r="M97" s="2373"/>
      <c r="N97" s="3774"/>
      <c r="O97" s="3911"/>
      <c r="P97" s="3774"/>
      <c r="Q97" s="2373"/>
      <c r="R97" s="3774"/>
      <c r="S97" s="2373"/>
      <c r="T97" s="3774"/>
      <c r="U97" s="2373"/>
      <c r="V97" s="3774"/>
      <c r="W97" s="2373"/>
      <c r="X97" s="3943"/>
      <c r="Y97" s="3944"/>
      <c r="Z97" s="2582"/>
      <c r="AA97" s="2584"/>
      <c r="AB97" s="3774"/>
      <c r="AC97" s="2373"/>
      <c r="AD97" s="3767"/>
      <c r="AE97" s="3939"/>
      <c r="AF97" s="3774"/>
      <c r="AG97" s="2373"/>
      <c r="AH97" s="3774"/>
      <c r="AI97" s="4054"/>
      <c r="AJ97" s="557"/>
      <c r="AK97" s="557"/>
      <c r="AL97" s="557"/>
      <c r="AM97" s="557"/>
      <c r="AN97" s="557"/>
      <c r="AO97" s="557"/>
      <c r="BV97" s="203"/>
      <c r="BW97" s="203"/>
      <c r="BX97" s="203"/>
    </row>
    <row r="98" spans="1:76" ht="15" customHeight="1">
      <c r="B98" s="3901"/>
      <c r="C98" s="3902"/>
      <c r="D98" s="3902"/>
      <c r="E98" s="3902"/>
      <c r="F98" s="3902"/>
      <c r="G98" s="3903"/>
      <c r="H98" s="3758"/>
      <c r="I98" s="2374"/>
      <c r="J98" s="2585"/>
      <c r="K98" s="2587"/>
      <c r="L98" s="3758"/>
      <c r="M98" s="2374"/>
      <c r="N98" s="3758"/>
      <c r="O98" s="3764"/>
      <c r="P98" s="3758"/>
      <c r="Q98" s="2374"/>
      <c r="R98" s="3758"/>
      <c r="S98" s="2374"/>
      <c r="T98" s="3758"/>
      <c r="U98" s="2374"/>
      <c r="V98" s="3758"/>
      <c r="W98" s="2374"/>
      <c r="X98" s="3945"/>
      <c r="Y98" s="3946"/>
      <c r="Z98" s="2585"/>
      <c r="AA98" s="2587"/>
      <c r="AB98" s="3758"/>
      <c r="AC98" s="2374"/>
      <c r="AD98" s="3769"/>
      <c r="AE98" s="3940"/>
      <c r="AF98" s="3758"/>
      <c r="AG98" s="2374"/>
      <c r="AH98" s="3758"/>
      <c r="AI98" s="4005"/>
      <c r="AJ98" s="557"/>
      <c r="AK98" s="557"/>
      <c r="AL98" s="557"/>
      <c r="AM98" s="557"/>
      <c r="AN98" s="557"/>
      <c r="AO98" s="557"/>
      <c r="BV98" s="203"/>
      <c r="BW98" s="203"/>
      <c r="BX98" s="203"/>
    </row>
    <row r="99" spans="1:76" ht="19.149999999999999" customHeight="1">
      <c r="B99" s="3826" t="s">
        <v>2598</v>
      </c>
      <c r="C99" s="3833"/>
      <c r="D99" s="3833"/>
      <c r="E99" s="3833"/>
      <c r="F99" s="3833"/>
      <c r="G99" s="3834"/>
      <c r="H99" s="3823">
        <v>2</v>
      </c>
      <c r="I99" s="3823"/>
      <c r="J99" s="3823" t="s">
        <v>1354</v>
      </c>
      <c r="K99" s="3823"/>
      <c r="L99" s="3823" t="s">
        <v>1354</v>
      </c>
      <c r="M99" s="3823"/>
      <c r="N99" s="3823" t="s">
        <v>121</v>
      </c>
      <c r="O99" s="3823"/>
      <c r="P99" s="3823" t="s">
        <v>1354</v>
      </c>
      <c r="Q99" s="3823"/>
      <c r="R99" s="3823">
        <v>3</v>
      </c>
      <c r="S99" s="3823"/>
      <c r="T99" s="3823" t="s">
        <v>1354</v>
      </c>
      <c r="U99" s="3823"/>
      <c r="V99" s="3823" t="s">
        <v>1354</v>
      </c>
      <c r="W99" s="3823"/>
      <c r="X99" s="3823" t="s">
        <v>1354</v>
      </c>
      <c r="Y99" s="3823"/>
      <c r="Z99" s="3823" t="s">
        <v>1354</v>
      </c>
      <c r="AA99" s="3823"/>
      <c r="AB99" s="3823">
        <v>2</v>
      </c>
      <c r="AC99" s="3823"/>
      <c r="AD99" s="3823" t="s">
        <v>121</v>
      </c>
      <c r="AE99" s="3823"/>
      <c r="AF99" s="3823">
        <v>7</v>
      </c>
      <c r="AG99" s="3823"/>
      <c r="AH99" s="3823">
        <v>4</v>
      </c>
      <c r="AI99" s="3856"/>
      <c r="AJ99" s="283"/>
      <c r="AK99" s="283"/>
      <c r="AL99" s="283"/>
      <c r="AM99" s="283"/>
      <c r="AN99" s="283"/>
      <c r="AO99" s="283"/>
    </row>
    <row r="100" spans="1:76" ht="19.149999999999999" customHeight="1">
      <c r="B100" s="3826" t="s">
        <v>2492</v>
      </c>
      <c r="C100" s="3833"/>
      <c r="D100" s="3833"/>
      <c r="E100" s="3833"/>
      <c r="F100" s="3833"/>
      <c r="G100" s="3834"/>
      <c r="H100" s="3823">
        <v>1</v>
      </c>
      <c r="I100" s="3823"/>
      <c r="J100" s="3823" t="s">
        <v>1326</v>
      </c>
      <c r="K100" s="3823"/>
      <c r="L100" s="3823">
        <v>1</v>
      </c>
      <c r="M100" s="3823"/>
      <c r="N100" s="3823" t="s">
        <v>1326</v>
      </c>
      <c r="O100" s="3823"/>
      <c r="P100" s="3823" t="s">
        <v>1326</v>
      </c>
      <c r="Q100" s="3823"/>
      <c r="R100" s="3823" t="s">
        <v>121</v>
      </c>
      <c r="S100" s="3823"/>
      <c r="T100" s="3823" t="s">
        <v>2023</v>
      </c>
      <c r="U100" s="3823"/>
      <c r="V100" s="3823">
        <v>1</v>
      </c>
      <c r="W100" s="3823"/>
      <c r="X100" s="3823" t="s">
        <v>121</v>
      </c>
      <c r="Y100" s="3823"/>
      <c r="Z100" s="3823" t="s">
        <v>121</v>
      </c>
      <c r="AA100" s="3823"/>
      <c r="AB100" s="3823">
        <v>2</v>
      </c>
      <c r="AC100" s="3823"/>
      <c r="AD100" s="3823">
        <v>1</v>
      </c>
      <c r="AE100" s="3823"/>
      <c r="AF100" s="3823">
        <v>6</v>
      </c>
      <c r="AG100" s="3823"/>
      <c r="AH100" s="3823">
        <v>7</v>
      </c>
      <c r="AI100" s="3856"/>
      <c r="AJ100" s="283"/>
      <c r="AK100" s="283"/>
      <c r="AL100" s="283"/>
      <c r="AM100" s="283"/>
      <c r="AN100" s="283"/>
      <c r="AO100" s="283"/>
    </row>
    <row r="101" spans="1:76" ht="19.149999999999999" customHeight="1">
      <c r="B101" s="3826" t="s">
        <v>2836</v>
      </c>
      <c r="C101" s="2626"/>
      <c r="D101" s="2626"/>
      <c r="E101" s="2626"/>
      <c r="F101" s="2626"/>
      <c r="G101" s="2627"/>
      <c r="H101" s="3823">
        <v>1</v>
      </c>
      <c r="I101" s="3823"/>
      <c r="J101" s="3823" t="s">
        <v>121</v>
      </c>
      <c r="K101" s="3823"/>
      <c r="L101" s="3823">
        <v>2</v>
      </c>
      <c r="M101" s="3823"/>
      <c r="N101" s="3823" t="s">
        <v>121</v>
      </c>
      <c r="O101" s="3823"/>
      <c r="P101" s="3823" t="s">
        <v>121</v>
      </c>
      <c r="Q101" s="3823"/>
      <c r="R101" s="3823">
        <v>4</v>
      </c>
      <c r="S101" s="3823"/>
      <c r="T101" s="3823" t="s">
        <v>121</v>
      </c>
      <c r="U101" s="3823"/>
      <c r="V101" s="3823" t="s">
        <v>121</v>
      </c>
      <c r="W101" s="3823"/>
      <c r="X101" s="3823" t="s">
        <v>121</v>
      </c>
      <c r="Y101" s="3823"/>
      <c r="Z101" s="3823" t="s">
        <v>121</v>
      </c>
      <c r="AA101" s="3823"/>
      <c r="AB101" s="3823" t="s">
        <v>121</v>
      </c>
      <c r="AC101" s="3823"/>
      <c r="AD101" s="3823">
        <v>1</v>
      </c>
      <c r="AE101" s="3823"/>
      <c r="AF101" s="3823">
        <v>9</v>
      </c>
      <c r="AG101" s="3823"/>
      <c r="AH101" s="3823">
        <v>4</v>
      </c>
      <c r="AI101" s="3856"/>
      <c r="AJ101" s="283"/>
      <c r="AK101" s="283"/>
      <c r="AL101" s="283"/>
      <c r="AM101" s="283"/>
      <c r="AN101" s="283"/>
      <c r="AO101" s="283"/>
    </row>
    <row r="102" spans="1:76" ht="19.149999999999999" customHeight="1">
      <c r="B102" s="3826" t="s">
        <v>2543</v>
      </c>
      <c r="C102" s="2626"/>
      <c r="D102" s="2626"/>
      <c r="E102" s="2626"/>
      <c r="F102" s="2626"/>
      <c r="G102" s="2627"/>
      <c r="H102" s="3823">
        <v>1</v>
      </c>
      <c r="I102" s="3823"/>
      <c r="J102" s="3823">
        <v>1</v>
      </c>
      <c r="K102" s="3823"/>
      <c r="L102" s="3823">
        <v>1</v>
      </c>
      <c r="M102" s="3823"/>
      <c r="N102" s="3823" t="s">
        <v>121</v>
      </c>
      <c r="O102" s="3823"/>
      <c r="P102" s="3823" t="s">
        <v>121</v>
      </c>
      <c r="Q102" s="3823"/>
      <c r="R102" s="3823">
        <v>1</v>
      </c>
      <c r="S102" s="3823"/>
      <c r="T102" s="3823" t="s">
        <v>121</v>
      </c>
      <c r="U102" s="3823"/>
      <c r="V102" s="3823" t="s">
        <v>121</v>
      </c>
      <c r="W102" s="3823"/>
      <c r="X102" s="3858" t="s">
        <v>121</v>
      </c>
      <c r="Y102" s="3858"/>
      <c r="Z102" s="3823" t="s">
        <v>121</v>
      </c>
      <c r="AA102" s="3823"/>
      <c r="AB102" s="3823">
        <v>1</v>
      </c>
      <c r="AC102" s="3823"/>
      <c r="AD102" s="3823">
        <v>2</v>
      </c>
      <c r="AE102" s="3823"/>
      <c r="AF102" s="3823">
        <v>4</v>
      </c>
      <c r="AG102" s="3823"/>
      <c r="AH102" s="3823">
        <v>4</v>
      </c>
      <c r="AI102" s="3856"/>
      <c r="AJ102" s="283"/>
      <c r="AK102" s="283"/>
      <c r="AL102" s="283"/>
      <c r="AM102" s="283"/>
      <c r="AN102" s="283"/>
      <c r="AO102" s="283"/>
    </row>
    <row r="103" spans="1:76" ht="19.149999999999999" customHeight="1" thickBot="1">
      <c r="B103" s="3827" t="s">
        <v>2837</v>
      </c>
      <c r="C103" s="3828"/>
      <c r="D103" s="3828"/>
      <c r="E103" s="3828"/>
      <c r="F103" s="3828"/>
      <c r="G103" s="3829"/>
      <c r="H103" s="3820">
        <v>3</v>
      </c>
      <c r="I103" s="3820"/>
      <c r="J103" s="3820" t="s">
        <v>121</v>
      </c>
      <c r="K103" s="3820"/>
      <c r="L103" s="3820">
        <v>3</v>
      </c>
      <c r="M103" s="3820"/>
      <c r="N103" s="3820">
        <v>2</v>
      </c>
      <c r="O103" s="3820"/>
      <c r="P103" s="3820" t="s">
        <v>121</v>
      </c>
      <c r="Q103" s="3820"/>
      <c r="R103" s="3820">
        <v>5</v>
      </c>
      <c r="S103" s="3820"/>
      <c r="T103" s="3820" t="s">
        <v>121</v>
      </c>
      <c r="U103" s="3820"/>
      <c r="V103" s="3820" t="s">
        <v>121</v>
      </c>
      <c r="W103" s="3820"/>
      <c r="X103" s="3859" t="s">
        <v>121</v>
      </c>
      <c r="Y103" s="3859"/>
      <c r="Z103" s="3820" t="s">
        <v>121</v>
      </c>
      <c r="AA103" s="3820"/>
      <c r="AB103" s="3820">
        <v>3</v>
      </c>
      <c r="AC103" s="3820"/>
      <c r="AD103" s="3820">
        <v>2</v>
      </c>
      <c r="AE103" s="3820"/>
      <c r="AF103" s="3820">
        <v>6</v>
      </c>
      <c r="AG103" s="3820"/>
      <c r="AH103" s="3820">
        <v>2</v>
      </c>
      <c r="AI103" s="3855"/>
      <c r="AJ103" s="283"/>
      <c r="AK103" s="283"/>
      <c r="AL103" s="283"/>
      <c r="AM103" s="283"/>
      <c r="AN103" s="283"/>
      <c r="AO103" s="283"/>
    </row>
    <row r="104" spans="1:76" ht="13.5" customHeight="1">
      <c r="A104" s="47"/>
      <c r="B104" s="552" t="s">
        <v>1280</v>
      </c>
      <c r="C104" s="47"/>
      <c r="D104" s="47"/>
      <c r="E104" s="47"/>
      <c r="F104" s="47"/>
      <c r="G104" s="47"/>
      <c r="H104" s="47"/>
      <c r="I104" s="47"/>
      <c r="J104" s="47"/>
      <c r="K104" s="47"/>
      <c r="L104" s="47"/>
      <c r="M104" s="47"/>
      <c r="N104" s="47"/>
      <c r="O104" s="47"/>
      <c r="P104" s="47"/>
      <c r="Q104" s="47"/>
      <c r="R104" s="47"/>
      <c r="S104" s="47"/>
      <c r="T104" s="47"/>
      <c r="U104" s="47"/>
      <c r="V104" s="47"/>
      <c r="W104" s="47"/>
      <c r="X104" s="47"/>
      <c r="Z104" s="47"/>
      <c r="AA104" s="47"/>
      <c r="AB104" s="47"/>
      <c r="AC104" s="47"/>
      <c r="AD104" s="47"/>
    </row>
    <row r="105" spans="1:76" ht="12.6"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Z105" s="47"/>
      <c r="AA105" s="47"/>
      <c r="AB105" s="47"/>
      <c r="AC105" s="47"/>
      <c r="AD105" s="47"/>
      <c r="AI105" s="553"/>
    </row>
    <row r="106" spans="1:76" ht="12.6" customHeight="1">
      <c r="C106" s="6"/>
      <c r="D106" s="6"/>
      <c r="E106" s="6"/>
      <c r="F106" s="6"/>
      <c r="G106" s="6"/>
      <c r="H106" s="6"/>
      <c r="I106" s="6"/>
      <c r="J106" s="6"/>
      <c r="K106" s="6"/>
      <c r="L106" s="6"/>
      <c r="M106" s="6"/>
      <c r="N106" s="6"/>
      <c r="O106" s="6"/>
      <c r="Q106" s="4"/>
      <c r="R106" s="4"/>
      <c r="S106" s="4"/>
      <c r="T106" s="4"/>
      <c r="U106" s="4"/>
      <c r="AI106" s="553"/>
    </row>
    <row r="107" spans="1:76" ht="16.5">
      <c r="A107" s="558" t="s">
        <v>1299</v>
      </c>
      <c r="B107" s="558"/>
      <c r="C107" s="558"/>
      <c r="D107" s="558"/>
      <c r="E107" s="558"/>
      <c r="M107" s="6"/>
      <c r="N107" s="6"/>
    </row>
    <row r="108" spans="1:76" ht="13.5" customHeight="1">
      <c r="B108" s="6"/>
      <c r="C108" s="6"/>
      <c r="D108" s="6"/>
      <c r="E108" s="6"/>
      <c r="F108" s="6"/>
      <c r="G108" s="6"/>
      <c r="H108" s="403"/>
      <c r="I108" s="368"/>
      <c r="J108" s="368"/>
      <c r="K108" s="368"/>
      <c r="L108" s="368"/>
      <c r="M108" s="368"/>
      <c r="N108" s="368"/>
      <c r="AG108" s="23"/>
      <c r="AL108" s="23" t="s">
        <v>2179</v>
      </c>
    </row>
    <row r="109" spans="1:76" ht="13.5" customHeight="1" thickBot="1">
      <c r="B109" s="6"/>
      <c r="C109" s="6"/>
      <c r="D109" s="6"/>
      <c r="E109" s="6"/>
      <c r="F109" s="6"/>
      <c r="G109" s="6"/>
      <c r="H109" s="386"/>
      <c r="I109" s="6"/>
      <c r="J109" s="6"/>
      <c r="K109" s="6"/>
      <c r="L109" s="6"/>
      <c r="M109" s="427"/>
      <c r="N109" s="427"/>
      <c r="AG109" s="23"/>
      <c r="AL109" s="498" t="s">
        <v>559</v>
      </c>
    </row>
    <row r="110" spans="1:76" ht="15" customHeight="1">
      <c r="B110" s="2415" t="s">
        <v>2049</v>
      </c>
      <c r="C110" s="4061"/>
      <c r="D110" s="4061"/>
      <c r="E110" s="4061"/>
      <c r="F110" s="4061"/>
      <c r="G110" s="4062"/>
      <c r="H110" s="1192" t="s">
        <v>1</v>
      </c>
      <c r="I110" s="1187"/>
      <c r="J110" s="1188"/>
      <c r="K110" s="3772" t="s">
        <v>1067</v>
      </c>
      <c r="L110" s="3773"/>
      <c r="M110" s="3772" t="s">
        <v>1068</v>
      </c>
      <c r="N110" s="3773"/>
      <c r="O110" s="3772" t="s">
        <v>1069</v>
      </c>
      <c r="P110" s="3773"/>
      <c r="Q110" s="3772" t="s">
        <v>1070</v>
      </c>
      <c r="R110" s="3910"/>
      <c r="S110" s="3773"/>
      <c r="T110" s="3772" t="s">
        <v>1071</v>
      </c>
      <c r="U110" s="3773"/>
      <c r="V110" s="3772" t="s">
        <v>1072</v>
      </c>
      <c r="W110" s="3773"/>
      <c r="X110" s="3772" t="s">
        <v>1073</v>
      </c>
      <c r="Y110" s="3910"/>
      <c r="Z110" s="3773"/>
      <c r="AA110" s="3775" t="s">
        <v>1074</v>
      </c>
      <c r="AB110" s="3776"/>
      <c r="AC110" s="3772" t="s">
        <v>1076</v>
      </c>
      <c r="AD110" s="3773"/>
      <c r="AE110" s="3775" t="s">
        <v>1075</v>
      </c>
      <c r="AF110" s="4017"/>
      <c r="AG110" s="3776"/>
      <c r="AH110" s="3941" t="s">
        <v>1333</v>
      </c>
      <c r="AI110" s="4047"/>
      <c r="AJ110" s="3942"/>
      <c r="AK110" s="3941" t="s">
        <v>747</v>
      </c>
      <c r="AL110" s="4044"/>
    </row>
    <row r="111" spans="1:76" ht="15" customHeight="1">
      <c r="B111" s="4063"/>
      <c r="C111" s="1732"/>
      <c r="D111" s="1732"/>
      <c r="E111" s="1732"/>
      <c r="F111" s="1732"/>
      <c r="G111" s="1683"/>
      <c r="H111" s="2262"/>
      <c r="I111" s="2231"/>
      <c r="J111" s="2232"/>
      <c r="K111" s="3774"/>
      <c r="L111" s="2373"/>
      <c r="M111" s="3774"/>
      <c r="N111" s="2373"/>
      <c r="O111" s="3774"/>
      <c r="P111" s="2373"/>
      <c r="Q111" s="3774"/>
      <c r="R111" s="3911"/>
      <c r="S111" s="2373"/>
      <c r="T111" s="3774"/>
      <c r="U111" s="2373"/>
      <c r="V111" s="3774"/>
      <c r="W111" s="2373"/>
      <c r="X111" s="3774"/>
      <c r="Y111" s="3911"/>
      <c r="Z111" s="2373"/>
      <c r="AA111" s="2582"/>
      <c r="AB111" s="2584"/>
      <c r="AC111" s="3774"/>
      <c r="AD111" s="2373"/>
      <c r="AE111" s="2582"/>
      <c r="AF111" s="2583"/>
      <c r="AG111" s="2584"/>
      <c r="AH111" s="3943"/>
      <c r="AI111" s="4048"/>
      <c r="AJ111" s="3944"/>
      <c r="AK111" s="3943"/>
      <c r="AL111" s="4045"/>
    </row>
    <row r="112" spans="1:76" ht="15" customHeight="1">
      <c r="B112" s="4063"/>
      <c r="C112" s="1732"/>
      <c r="D112" s="1732"/>
      <c r="E112" s="1732"/>
      <c r="F112" s="1732"/>
      <c r="G112" s="1683"/>
      <c r="H112" s="2262"/>
      <c r="I112" s="2231"/>
      <c r="J112" s="2232"/>
      <c r="K112" s="3774"/>
      <c r="L112" s="2373"/>
      <c r="M112" s="3774"/>
      <c r="N112" s="2373"/>
      <c r="O112" s="3774"/>
      <c r="P112" s="2373"/>
      <c r="Q112" s="3774"/>
      <c r="R112" s="3911"/>
      <c r="S112" s="2373"/>
      <c r="T112" s="3774"/>
      <c r="U112" s="2373"/>
      <c r="V112" s="3774"/>
      <c r="W112" s="2373"/>
      <c r="X112" s="3774"/>
      <c r="Y112" s="3911"/>
      <c r="Z112" s="2373"/>
      <c r="AA112" s="2582"/>
      <c r="AB112" s="2584"/>
      <c r="AC112" s="3774"/>
      <c r="AD112" s="2373"/>
      <c r="AE112" s="2582"/>
      <c r="AF112" s="2583"/>
      <c r="AG112" s="2584"/>
      <c r="AH112" s="3943"/>
      <c r="AI112" s="4048"/>
      <c r="AJ112" s="3944"/>
      <c r="AK112" s="3943"/>
      <c r="AL112" s="4045"/>
    </row>
    <row r="113" spans="1:52" ht="15" customHeight="1">
      <c r="B113" s="4064"/>
      <c r="C113" s="4065"/>
      <c r="D113" s="4065"/>
      <c r="E113" s="4065"/>
      <c r="F113" s="4065"/>
      <c r="G113" s="4066"/>
      <c r="H113" s="1193"/>
      <c r="I113" s="1190"/>
      <c r="J113" s="1191"/>
      <c r="K113" s="3758"/>
      <c r="L113" s="2374"/>
      <c r="M113" s="3758"/>
      <c r="N113" s="2374"/>
      <c r="O113" s="3758"/>
      <c r="P113" s="2374"/>
      <c r="Q113" s="3758"/>
      <c r="R113" s="3764"/>
      <c r="S113" s="2374"/>
      <c r="T113" s="3758"/>
      <c r="U113" s="2374"/>
      <c r="V113" s="3758"/>
      <c r="W113" s="2374"/>
      <c r="X113" s="3758"/>
      <c r="Y113" s="3764"/>
      <c r="Z113" s="2374"/>
      <c r="AA113" s="2585"/>
      <c r="AB113" s="2587"/>
      <c r="AC113" s="3758"/>
      <c r="AD113" s="2374"/>
      <c r="AE113" s="2585"/>
      <c r="AF113" s="2586"/>
      <c r="AG113" s="2587"/>
      <c r="AH113" s="3945"/>
      <c r="AI113" s="4049"/>
      <c r="AJ113" s="3946"/>
      <c r="AK113" s="3945"/>
      <c r="AL113" s="4046"/>
    </row>
    <row r="114" spans="1:52" ht="19.149999999999999" customHeight="1">
      <c r="B114" s="3826" t="s">
        <v>2598</v>
      </c>
      <c r="C114" s="3833"/>
      <c r="D114" s="3833"/>
      <c r="E114" s="3833"/>
      <c r="F114" s="3833"/>
      <c r="G114" s="3834"/>
      <c r="H114" s="3929">
        <v>2957</v>
      </c>
      <c r="I114" s="3930"/>
      <c r="J114" s="3931"/>
      <c r="K114" s="3823">
        <v>5</v>
      </c>
      <c r="L114" s="3823"/>
      <c r="M114" s="3823" t="s">
        <v>121</v>
      </c>
      <c r="N114" s="3823"/>
      <c r="O114" s="3823">
        <v>2</v>
      </c>
      <c r="P114" s="3823"/>
      <c r="Q114" s="3823">
        <v>266</v>
      </c>
      <c r="R114" s="3823"/>
      <c r="S114" s="3823"/>
      <c r="T114" s="3823">
        <v>29</v>
      </c>
      <c r="U114" s="3823"/>
      <c r="V114" s="3823">
        <v>25</v>
      </c>
      <c r="W114" s="3823"/>
      <c r="X114" s="3823">
        <v>356</v>
      </c>
      <c r="Y114" s="3823"/>
      <c r="Z114" s="3823"/>
      <c r="AA114" s="3823">
        <v>16</v>
      </c>
      <c r="AB114" s="3823"/>
      <c r="AC114" s="3823">
        <v>41</v>
      </c>
      <c r="AD114" s="3823"/>
      <c r="AE114" s="3857">
        <v>1902</v>
      </c>
      <c r="AF114" s="3857"/>
      <c r="AG114" s="3857"/>
      <c r="AH114" s="3823">
        <v>298</v>
      </c>
      <c r="AI114" s="3823"/>
      <c r="AJ114" s="3823"/>
      <c r="AK114" s="3823">
        <v>17</v>
      </c>
      <c r="AL114" s="3856"/>
    </row>
    <row r="115" spans="1:52" ht="19.149999999999999" customHeight="1">
      <c r="B115" s="3826" t="s">
        <v>2492</v>
      </c>
      <c r="C115" s="3833"/>
      <c r="D115" s="3833"/>
      <c r="E115" s="3833"/>
      <c r="F115" s="3833"/>
      <c r="G115" s="3834"/>
      <c r="H115" s="3929">
        <v>2923</v>
      </c>
      <c r="I115" s="3930"/>
      <c r="J115" s="3931"/>
      <c r="K115" s="3823">
        <v>2</v>
      </c>
      <c r="L115" s="3823"/>
      <c r="M115" s="3823" t="s">
        <v>121</v>
      </c>
      <c r="N115" s="3823"/>
      <c r="O115" s="3823">
        <v>2</v>
      </c>
      <c r="P115" s="3823"/>
      <c r="Q115" s="3823">
        <v>246</v>
      </c>
      <c r="R115" s="3823"/>
      <c r="S115" s="3823"/>
      <c r="T115" s="3823">
        <v>34</v>
      </c>
      <c r="U115" s="3823"/>
      <c r="V115" s="3823">
        <v>19</v>
      </c>
      <c r="W115" s="3823"/>
      <c r="X115" s="3823">
        <v>364</v>
      </c>
      <c r="Y115" s="3823"/>
      <c r="Z115" s="3823"/>
      <c r="AA115" s="3823">
        <v>7</v>
      </c>
      <c r="AB115" s="3823"/>
      <c r="AC115" s="3823">
        <v>36</v>
      </c>
      <c r="AD115" s="3823"/>
      <c r="AE115" s="3857">
        <v>1897</v>
      </c>
      <c r="AF115" s="3857"/>
      <c r="AG115" s="3857"/>
      <c r="AH115" s="3823">
        <v>306</v>
      </c>
      <c r="AI115" s="3823"/>
      <c r="AJ115" s="3823"/>
      <c r="AK115" s="3823">
        <v>10</v>
      </c>
      <c r="AL115" s="3856"/>
    </row>
    <row r="116" spans="1:52" ht="19.149999999999999" customHeight="1">
      <c r="B116" s="3826" t="s">
        <v>2836</v>
      </c>
      <c r="C116" s="2626"/>
      <c r="D116" s="2626"/>
      <c r="E116" s="2626"/>
      <c r="F116" s="2626"/>
      <c r="G116" s="2627"/>
      <c r="H116" s="3929">
        <v>3041</v>
      </c>
      <c r="I116" s="3930"/>
      <c r="J116" s="3931"/>
      <c r="K116" s="3823">
        <v>2</v>
      </c>
      <c r="L116" s="3823"/>
      <c r="M116" s="3823">
        <v>1</v>
      </c>
      <c r="N116" s="3823"/>
      <c r="O116" s="3823">
        <v>2</v>
      </c>
      <c r="P116" s="3823"/>
      <c r="Q116" s="3823">
        <v>237</v>
      </c>
      <c r="R116" s="3823"/>
      <c r="S116" s="3823"/>
      <c r="T116" s="3823">
        <v>28</v>
      </c>
      <c r="U116" s="3823"/>
      <c r="V116" s="3823">
        <v>28</v>
      </c>
      <c r="W116" s="3823"/>
      <c r="X116" s="3823">
        <v>329</v>
      </c>
      <c r="Y116" s="3823"/>
      <c r="Z116" s="3823"/>
      <c r="AA116" s="3823">
        <v>12</v>
      </c>
      <c r="AB116" s="3823"/>
      <c r="AC116" s="3823">
        <v>33</v>
      </c>
      <c r="AD116" s="3823"/>
      <c r="AE116" s="3857">
        <v>2034</v>
      </c>
      <c r="AF116" s="3857"/>
      <c r="AG116" s="3857"/>
      <c r="AH116" s="3823">
        <v>328</v>
      </c>
      <c r="AI116" s="3823"/>
      <c r="AJ116" s="3823"/>
      <c r="AK116" s="3823">
        <v>7</v>
      </c>
      <c r="AL116" s="3856"/>
    </row>
    <row r="117" spans="1:52" ht="19.149999999999999" customHeight="1">
      <c r="B117" s="3826" t="s">
        <v>2543</v>
      </c>
      <c r="C117" s="2626"/>
      <c r="D117" s="2626"/>
      <c r="E117" s="2626"/>
      <c r="F117" s="2626"/>
      <c r="G117" s="2627"/>
      <c r="H117" s="3929">
        <v>2815</v>
      </c>
      <c r="I117" s="3930"/>
      <c r="J117" s="3931"/>
      <c r="K117" s="3823">
        <v>3</v>
      </c>
      <c r="L117" s="3823"/>
      <c r="M117" s="3823" t="s">
        <v>1332</v>
      </c>
      <c r="N117" s="3823"/>
      <c r="O117" s="3823">
        <v>6</v>
      </c>
      <c r="P117" s="3823"/>
      <c r="Q117" s="3823">
        <v>194</v>
      </c>
      <c r="R117" s="3823"/>
      <c r="S117" s="3823"/>
      <c r="T117" s="3823">
        <v>28</v>
      </c>
      <c r="U117" s="3823"/>
      <c r="V117" s="3823">
        <v>12</v>
      </c>
      <c r="W117" s="3823"/>
      <c r="X117" s="3823">
        <v>341</v>
      </c>
      <c r="Y117" s="3823"/>
      <c r="Z117" s="3823"/>
      <c r="AA117" s="3823">
        <v>18</v>
      </c>
      <c r="AB117" s="3823"/>
      <c r="AC117" s="3823">
        <v>30</v>
      </c>
      <c r="AD117" s="3823"/>
      <c r="AE117" s="4024">
        <v>1891</v>
      </c>
      <c r="AF117" s="4024"/>
      <c r="AG117" s="4024"/>
      <c r="AH117" s="3823">
        <v>278</v>
      </c>
      <c r="AI117" s="3823"/>
      <c r="AJ117" s="3823"/>
      <c r="AK117" s="3823">
        <v>14</v>
      </c>
      <c r="AL117" s="3856"/>
    </row>
    <row r="118" spans="1:52" ht="19.149999999999999" customHeight="1" thickBot="1">
      <c r="B118" s="3827" t="s">
        <v>2837</v>
      </c>
      <c r="C118" s="3828"/>
      <c r="D118" s="3828"/>
      <c r="E118" s="3828"/>
      <c r="F118" s="3828"/>
      <c r="G118" s="3829"/>
      <c r="H118" s="4075">
        <v>2804</v>
      </c>
      <c r="I118" s="4076"/>
      <c r="J118" s="4077"/>
      <c r="K118" s="3820">
        <v>4</v>
      </c>
      <c r="L118" s="3820"/>
      <c r="M118" s="3820" t="s">
        <v>1332</v>
      </c>
      <c r="N118" s="3820"/>
      <c r="O118" s="3820">
        <v>1</v>
      </c>
      <c r="P118" s="3820"/>
      <c r="Q118" s="3820">
        <v>207</v>
      </c>
      <c r="R118" s="3820"/>
      <c r="S118" s="3820"/>
      <c r="T118" s="3820">
        <v>34</v>
      </c>
      <c r="U118" s="3820"/>
      <c r="V118" s="3820">
        <v>15</v>
      </c>
      <c r="W118" s="3820"/>
      <c r="X118" s="3820">
        <v>379</v>
      </c>
      <c r="Y118" s="3820"/>
      <c r="Z118" s="3820"/>
      <c r="AA118" s="3820">
        <v>11</v>
      </c>
      <c r="AB118" s="3820"/>
      <c r="AC118" s="3820">
        <v>39</v>
      </c>
      <c r="AD118" s="3820"/>
      <c r="AE118" s="4056">
        <v>1840</v>
      </c>
      <c r="AF118" s="4056"/>
      <c r="AG118" s="4056"/>
      <c r="AH118" s="3820">
        <v>259</v>
      </c>
      <c r="AI118" s="3820"/>
      <c r="AJ118" s="3820"/>
      <c r="AK118" s="3820">
        <v>15</v>
      </c>
      <c r="AL118" s="3855"/>
    </row>
    <row r="119" spans="1:52" ht="13.5" customHeight="1">
      <c r="B119" s="552" t="s">
        <v>1280</v>
      </c>
      <c r="C119" s="6"/>
      <c r="D119" s="6"/>
      <c r="E119" s="6"/>
      <c r="F119" s="6"/>
      <c r="G119" s="6"/>
      <c r="H119" s="6"/>
      <c r="J119" s="4"/>
      <c r="K119" s="4"/>
      <c r="L119" s="4"/>
      <c r="M119" s="4"/>
      <c r="N119" s="4"/>
      <c r="AG119" s="23"/>
    </row>
    <row r="120" spans="1:52" ht="12.6" customHeight="1">
      <c r="B120" s="6"/>
      <c r="C120" s="6"/>
      <c r="D120" s="6"/>
      <c r="E120" s="6"/>
      <c r="F120" s="6"/>
      <c r="G120" s="6"/>
      <c r="H120" s="6"/>
      <c r="J120" s="4"/>
      <c r="K120" s="4"/>
      <c r="L120" s="4"/>
      <c r="M120" s="4"/>
      <c r="N120" s="4"/>
      <c r="AG120" s="23"/>
      <c r="AL120" s="553"/>
    </row>
    <row r="121" spans="1:52" ht="12.6" customHeight="1">
      <c r="B121" s="249"/>
      <c r="C121" s="249"/>
      <c r="D121" s="249"/>
      <c r="E121" s="249"/>
      <c r="F121" s="249"/>
      <c r="G121" s="249"/>
      <c r="H121" s="249"/>
      <c r="I121" s="249"/>
      <c r="K121" s="265"/>
      <c r="L121" s="265"/>
      <c r="M121" s="265"/>
      <c r="N121" s="265"/>
      <c r="O121" s="265"/>
    </row>
    <row r="122" spans="1:52" ht="16.5">
      <c r="A122" s="93" t="s">
        <v>1300</v>
      </c>
    </row>
    <row r="123" spans="1:52" ht="13.5" customHeight="1">
      <c r="A123" s="6"/>
      <c r="I123" s="403"/>
      <c r="AK123" s="403"/>
      <c r="AL123" s="23" t="s">
        <v>3546</v>
      </c>
    </row>
    <row r="124" spans="1:52" ht="13.5" customHeight="1" thickBot="1">
      <c r="I124" s="403"/>
      <c r="AL124" s="498" t="s">
        <v>559</v>
      </c>
    </row>
    <row r="125" spans="1:52" ht="15" customHeight="1">
      <c r="C125" s="1186" t="s">
        <v>2086</v>
      </c>
      <c r="D125" s="1187"/>
      <c r="E125" s="1187"/>
      <c r="F125" s="1187"/>
      <c r="G125" s="1188"/>
      <c r="H125" s="1192" t="s">
        <v>1</v>
      </c>
      <c r="I125" s="1187"/>
      <c r="J125" s="1188"/>
      <c r="K125" s="3772" t="s">
        <v>1067</v>
      </c>
      <c r="L125" s="3773"/>
      <c r="M125" s="3772" t="s">
        <v>1068</v>
      </c>
      <c r="N125" s="3773"/>
      <c r="O125" s="3772" t="s">
        <v>1069</v>
      </c>
      <c r="P125" s="3773"/>
      <c r="Q125" s="3772" t="s">
        <v>1070</v>
      </c>
      <c r="R125" s="3910"/>
      <c r="S125" s="3773"/>
      <c r="T125" s="3772" t="s">
        <v>1071</v>
      </c>
      <c r="U125" s="3773"/>
      <c r="V125" s="3772" t="s">
        <v>1072</v>
      </c>
      <c r="W125" s="3773"/>
      <c r="X125" s="3772" t="s">
        <v>1073</v>
      </c>
      <c r="Y125" s="3910"/>
      <c r="Z125" s="3773"/>
      <c r="AA125" s="3775" t="s">
        <v>1074</v>
      </c>
      <c r="AB125" s="3776"/>
      <c r="AC125" s="3772" t="s">
        <v>1076</v>
      </c>
      <c r="AD125" s="3773"/>
      <c r="AE125" s="3775" t="s">
        <v>1075</v>
      </c>
      <c r="AF125" s="4017"/>
      <c r="AG125" s="3776"/>
      <c r="AH125" s="3941" t="s">
        <v>1333</v>
      </c>
      <c r="AI125" s="4047"/>
      <c r="AJ125" s="3942"/>
      <c r="AK125" s="3941" t="s">
        <v>747</v>
      </c>
      <c r="AL125" s="4044"/>
      <c r="AP125" s="559"/>
      <c r="AQ125" s="559"/>
      <c r="AR125" s="559"/>
      <c r="AS125" s="560"/>
      <c r="AT125" s="560"/>
      <c r="AU125" s="559"/>
      <c r="AV125" s="559"/>
      <c r="AW125" s="560"/>
      <c r="AX125" s="560"/>
      <c r="AY125" s="561"/>
      <c r="AZ125" s="561"/>
    </row>
    <row r="126" spans="1:52" ht="15" customHeight="1">
      <c r="C126" s="2230"/>
      <c r="D126" s="2231"/>
      <c r="E126" s="2231"/>
      <c r="F126" s="2231"/>
      <c r="G126" s="2232"/>
      <c r="H126" s="2262"/>
      <c r="I126" s="2231"/>
      <c r="J126" s="2232"/>
      <c r="K126" s="3774"/>
      <c r="L126" s="2373"/>
      <c r="M126" s="3774"/>
      <c r="N126" s="2373"/>
      <c r="O126" s="3774"/>
      <c r="P126" s="2373"/>
      <c r="Q126" s="3774"/>
      <c r="R126" s="3911"/>
      <c r="S126" s="2373"/>
      <c r="T126" s="3774"/>
      <c r="U126" s="2373"/>
      <c r="V126" s="3774"/>
      <c r="W126" s="2373"/>
      <c r="X126" s="3774"/>
      <c r="Y126" s="3911"/>
      <c r="Z126" s="2373"/>
      <c r="AA126" s="2582"/>
      <c r="AB126" s="2584"/>
      <c r="AC126" s="3774"/>
      <c r="AD126" s="2373"/>
      <c r="AE126" s="2582"/>
      <c r="AF126" s="2583"/>
      <c r="AG126" s="2584"/>
      <c r="AH126" s="3943"/>
      <c r="AI126" s="4048"/>
      <c r="AJ126" s="3944"/>
      <c r="AK126" s="3943"/>
      <c r="AL126" s="4045"/>
      <c r="AP126" s="559"/>
      <c r="AQ126" s="559"/>
      <c r="AR126" s="559"/>
      <c r="AS126" s="560"/>
      <c r="AT126" s="560"/>
      <c r="AU126" s="559"/>
      <c r="AV126" s="559"/>
      <c r="AW126" s="560"/>
      <c r="AX126" s="560"/>
      <c r="AY126" s="561"/>
      <c r="AZ126" s="561"/>
    </row>
    <row r="127" spans="1:52" ht="15" customHeight="1">
      <c r="C127" s="2230"/>
      <c r="D127" s="2231"/>
      <c r="E127" s="2231"/>
      <c r="F127" s="2231"/>
      <c r="G127" s="2232"/>
      <c r="H127" s="2262"/>
      <c r="I127" s="2231"/>
      <c r="J127" s="2232"/>
      <c r="K127" s="3774"/>
      <c r="L127" s="2373"/>
      <c r="M127" s="3774"/>
      <c r="N127" s="2373"/>
      <c r="O127" s="3774"/>
      <c r="P127" s="2373"/>
      <c r="Q127" s="3774"/>
      <c r="R127" s="3911"/>
      <c r="S127" s="2373"/>
      <c r="T127" s="3774"/>
      <c r="U127" s="2373"/>
      <c r="V127" s="3774"/>
      <c r="W127" s="2373"/>
      <c r="X127" s="3774"/>
      <c r="Y127" s="3911"/>
      <c r="Z127" s="2373"/>
      <c r="AA127" s="2582"/>
      <c r="AB127" s="2584"/>
      <c r="AC127" s="3774"/>
      <c r="AD127" s="2373"/>
      <c r="AE127" s="2582"/>
      <c r="AF127" s="2583"/>
      <c r="AG127" s="2584"/>
      <c r="AH127" s="3943"/>
      <c r="AI127" s="4048"/>
      <c r="AJ127" s="3944"/>
      <c r="AK127" s="3943"/>
      <c r="AL127" s="4045"/>
      <c r="AP127" s="559"/>
      <c r="AQ127" s="559"/>
      <c r="AR127" s="559"/>
      <c r="AS127" s="560"/>
      <c r="AT127" s="560"/>
      <c r="AU127" s="559"/>
      <c r="AV127" s="559"/>
      <c r="AW127" s="560"/>
      <c r="AX127" s="560"/>
      <c r="AY127" s="561"/>
      <c r="AZ127" s="561"/>
    </row>
    <row r="128" spans="1:52" ht="15" customHeight="1" thickBot="1">
      <c r="C128" s="2230"/>
      <c r="D128" s="2231"/>
      <c r="E128" s="2231"/>
      <c r="F128" s="2231"/>
      <c r="G128" s="2232"/>
      <c r="H128" s="4072"/>
      <c r="I128" s="4073"/>
      <c r="J128" s="4074"/>
      <c r="K128" s="3774"/>
      <c r="L128" s="2373"/>
      <c r="M128" s="3774"/>
      <c r="N128" s="2373"/>
      <c r="O128" s="3774"/>
      <c r="P128" s="2373"/>
      <c r="Q128" s="3774"/>
      <c r="R128" s="3911"/>
      <c r="S128" s="2373"/>
      <c r="T128" s="3774"/>
      <c r="U128" s="2373"/>
      <c r="V128" s="3774"/>
      <c r="W128" s="2373"/>
      <c r="X128" s="3774"/>
      <c r="Y128" s="3911"/>
      <c r="Z128" s="2373"/>
      <c r="AA128" s="2582"/>
      <c r="AB128" s="2584"/>
      <c r="AC128" s="3774"/>
      <c r="AD128" s="2373"/>
      <c r="AE128" s="2582"/>
      <c r="AF128" s="2583"/>
      <c r="AG128" s="2584"/>
      <c r="AH128" s="3943"/>
      <c r="AI128" s="4048"/>
      <c r="AJ128" s="3944"/>
      <c r="AK128" s="3943"/>
      <c r="AL128" s="4045"/>
      <c r="AP128" s="559"/>
      <c r="AQ128" s="559"/>
      <c r="AR128" s="559"/>
      <c r="AS128" s="560"/>
      <c r="AT128" s="560"/>
      <c r="AU128" s="559"/>
      <c r="AV128" s="559"/>
      <c r="AW128" s="560"/>
      <c r="AX128" s="560"/>
      <c r="AY128" s="561"/>
      <c r="AZ128" s="561"/>
    </row>
    <row r="129" spans="1:52" ht="19.149999999999999" customHeight="1">
      <c r="C129" s="4069" t="s">
        <v>1056</v>
      </c>
      <c r="D129" s="3849"/>
      <c r="E129" s="3849"/>
      <c r="F129" s="3849"/>
      <c r="G129" s="3849"/>
      <c r="H129" s="3850">
        <v>245</v>
      </c>
      <c r="I129" s="3851"/>
      <c r="J129" s="3852"/>
      <c r="K129" s="3849">
        <v>2</v>
      </c>
      <c r="L129" s="3849"/>
      <c r="M129" s="3849" t="s">
        <v>1336</v>
      </c>
      <c r="N129" s="3849"/>
      <c r="O129" s="3849" t="s">
        <v>1336</v>
      </c>
      <c r="P129" s="3849"/>
      <c r="Q129" s="3849">
        <v>18</v>
      </c>
      <c r="R129" s="3849"/>
      <c r="S129" s="3849"/>
      <c r="T129" s="3849">
        <v>4</v>
      </c>
      <c r="U129" s="3849"/>
      <c r="V129" s="3849">
        <v>1</v>
      </c>
      <c r="W129" s="3849"/>
      <c r="X129" s="3849">
        <v>25</v>
      </c>
      <c r="Y129" s="3849"/>
      <c r="Z129" s="3849"/>
      <c r="AA129" s="3849" t="s">
        <v>121</v>
      </c>
      <c r="AB129" s="3849"/>
      <c r="AC129" s="3849">
        <v>6</v>
      </c>
      <c r="AD129" s="3849"/>
      <c r="AE129" s="3849">
        <v>168</v>
      </c>
      <c r="AF129" s="3849"/>
      <c r="AG129" s="3849"/>
      <c r="AH129" s="3849">
        <v>19</v>
      </c>
      <c r="AI129" s="3849"/>
      <c r="AJ129" s="3849"/>
      <c r="AK129" s="3849">
        <v>2</v>
      </c>
      <c r="AL129" s="4055"/>
      <c r="AP129" s="4"/>
      <c r="AQ129" s="4"/>
      <c r="AR129" s="4"/>
      <c r="AS129" s="4"/>
      <c r="AT129" s="4"/>
      <c r="AU129" s="4"/>
      <c r="AV129" s="4"/>
      <c r="AW129" s="4"/>
      <c r="AX129" s="4"/>
      <c r="AY129" s="4"/>
      <c r="AZ129" s="4"/>
    </row>
    <row r="130" spans="1:52" ht="19.149999999999999" customHeight="1">
      <c r="C130" s="4068" t="s">
        <v>1057</v>
      </c>
      <c r="D130" s="3823"/>
      <c r="E130" s="3823"/>
      <c r="F130" s="3823"/>
      <c r="G130" s="3823"/>
      <c r="H130" s="2625">
        <v>192</v>
      </c>
      <c r="I130" s="2626"/>
      <c r="J130" s="2627"/>
      <c r="K130" s="3823" t="s">
        <v>1334</v>
      </c>
      <c r="L130" s="3823"/>
      <c r="M130" s="3823" t="s">
        <v>1334</v>
      </c>
      <c r="N130" s="3823"/>
      <c r="O130" s="3823" t="s">
        <v>1334</v>
      </c>
      <c r="P130" s="3823"/>
      <c r="Q130" s="3823">
        <v>15</v>
      </c>
      <c r="R130" s="3823"/>
      <c r="S130" s="3823"/>
      <c r="T130" s="3823">
        <v>2</v>
      </c>
      <c r="U130" s="3823"/>
      <c r="V130" s="3823">
        <v>1</v>
      </c>
      <c r="W130" s="3823"/>
      <c r="X130" s="3823">
        <v>23</v>
      </c>
      <c r="Y130" s="3823"/>
      <c r="Z130" s="3823"/>
      <c r="AA130" s="3823">
        <v>1</v>
      </c>
      <c r="AB130" s="3823"/>
      <c r="AC130" s="3823">
        <v>1</v>
      </c>
      <c r="AD130" s="3823"/>
      <c r="AE130" s="3823">
        <v>128</v>
      </c>
      <c r="AF130" s="3823"/>
      <c r="AG130" s="3823"/>
      <c r="AH130" s="3823">
        <v>18</v>
      </c>
      <c r="AI130" s="3823"/>
      <c r="AJ130" s="3823"/>
      <c r="AK130" s="3823">
        <v>3</v>
      </c>
      <c r="AL130" s="3856"/>
      <c r="AP130" s="4"/>
      <c r="AQ130" s="4"/>
      <c r="AR130" s="4"/>
      <c r="AS130" s="4"/>
      <c r="AT130" s="4"/>
      <c r="AU130" s="4"/>
      <c r="AV130" s="4"/>
      <c r="AW130" s="4"/>
      <c r="AX130" s="4"/>
      <c r="AY130" s="4"/>
      <c r="AZ130" s="4"/>
    </row>
    <row r="131" spans="1:52" ht="19.149999999999999" customHeight="1">
      <c r="C131" s="4068" t="s">
        <v>1058</v>
      </c>
      <c r="D131" s="3823"/>
      <c r="E131" s="3823"/>
      <c r="F131" s="3823"/>
      <c r="G131" s="3823"/>
      <c r="H131" s="2625">
        <v>224</v>
      </c>
      <c r="I131" s="2626"/>
      <c r="J131" s="2627"/>
      <c r="K131" s="3823" t="s">
        <v>1334</v>
      </c>
      <c r="L131" s="3823"/>
      <c r="M131" s="3823" t="s">
        <v>1334</v>
      </c>
      <c r="N131" s="3823"/>
      <c r="O131" s="3823" t="s">
        <v>1334</v>
      </c>
      <c r="P131" s="3823"/>
      <c r="Q131" s="3823">
        <v>8</v>
      </c>
      <c r="R131" s="3823"/>
      <c r="S131" s="3823"/>
      <c r="T131" s="3823">
        <v>2</v>
      </c>
      <c r="U131" s="3823"/>
      <c r="V131" s="3823">
        <v>2</v>
      </c>
      <c r="W131" s="3823"/>
      <c r="X131" s="3823">
        <v>24</v>
      </c>
      <c r="Y131" s="3823"/>
      <c r="Z131" s="3823"/>
      <c r="AA131" s="3823">
        <v>1</v>
      </c>
      <c r="AB131" s="3823"/>
      <c r="AC131" s="3823">
        <v>5</v>
      </c>
      <c r="AD131" s="3823"/>
      <c r="AE131" s="3823">
        <v>162</v>
      </c>
      <c r="AF131" s="3823"/>
      <c r="AG131" s="3823"/>
      <c r="AH131" s="3823">
        <v>20</v>
      </c>
      <c r="AI131" s="3823"/>
      <c r="AJ131" s="3823"/>
      <c r="AK131" s="3823" t="s">
        <v>121</v>
      </c>
      <c r="AL131" s="3856"/>
      <c r="AP131" s="4"/>
      <c r="AQ131" s="4"/>
      <c r="AR131" s="4"/>
      <c r="AS131" s="4"/>
      <c r="AT131" s="4"/>
      <c r="AU131" s="4"/>
      <c r="AV131" s="4"/>
      <c r="AW131" s="4"/>
      <c r="AX131" s="4"/>
      <c r="AY131" s="4"/>
      <c r="AZ131" s="4"/>
    </row>
    <row r="132" spans="1:52" ht="19.149999999999999" customHeight="1">
      <c r="C132" s="4068" t="s">
        <v>1059</v>
      </c>
      <c r="D132" s="3823"/>
      <c r="E132" s="3823"/>
      <c r="F132" s="3823"/>
      <c r="G132" s="3823"/>
      <c r="H132" s="2625">
        <v>208</v>
      </c>
      <c r="I132" s="2626"/>
      <c r="J132" s="2627"/>
      <c r="K132" s="3823" t="s">
        <v>121</v>
      </c>
      <c r="L132" s="3823"/>
      <c r="M132" s="3823" t="s">
        <v>1334</v>
      </c>
      <c r="N132" s="3823"/>
      <c r="O132" s="3823">
        <v>1</v>
      </c>
      <c r="P132" s="3823"/>
      <c r="Q132" s="3823">
        <v>10</v>
      </c>
      <c r="R132" s="3823"/>
      <c r="S132" s="3823"/>
      <c r="T132" s="3823" t="s">
        <v>121</v>
      </c>
      <c r="U132" s="3823"/>
      <c r="V132" s="3823">
        <v>1</v>
      </c>
      <c r="W132" s="3823"/>
      <c r="X132" s="3823">
        <v>31</v>
      </c>
      <c r="Y132" s="3823"/>
      <c r="Z132" s="3823"/>
      <c r="AA132" s="3823">
        <v>1</v>
      </c>
      <c r="AB132" s="3823"/>
      <c r="AC132" s="3823">
        <v>6</v>
      </c>
      <c r="AD132" s="3823"/>
      <c r="AE132" s="3823">
        <v>137</v>
      </c>
      <c r="AF132" s="3823"/>
      <c r="AG132" s="3823"/>
      <c r="AH132" s="3823">
        <v>19</v>
      </c>
      <c r="AI132" s="3823"/>
      <c r="AJ132" s="3823"/>
      <c r="AK132" s="3823">
        <v>2</v>
      </c>
      <c r="AL132" s="3856"/>
      <c r="AP132" s="4"/>
      <c r="AQ132" s="4"/>
      <c r="AR132" s="4"/>
      <c r="AS132" s="4"/>
      <c r="AT132" s="4"/>
      <c r="AU132" s="4"/>
      <c r="AV132" s="4"/>
      <c r="AW132" s="4"/>
      <c r="AX132" s="4"/>
      <c r="AY132" s="4"/>
      <c r="AZ132" s="4"/>
    </row>
    <row r="133" spans="1:52" ht="19.149999999999999" customHeight="1">
      <c r="C133" s="4068" t="s">
        <v>1060</v>
      </c>
      <c r="D133" s="3823"/>
      <c r="E133" s="3823"/>
      <c r="F133" s="3823"/>
      <c r="G133" s="3823"/>
      <c r="H133" s="2625">
        <v>236</v>
      </c>
      <c r="I133" s="2626"/>
      <c r="J133" s="2627"/>
      <c r="K133" s="3823" t="s">
        <v>1334</v>
      </c>
      <c r="L133" s="3823"/>
      <c r="M133" s="3823" t="s">
        <v>1334</v>
      </c>
      <c r="N133" s="3823"/>
      <c r="O133" s="3823" t="s">
        <v>1334</v>
      </c>
      <c r="P133" s="3823"/>
      <c r="Q133" s="3823">
        <v>27</v>
      </c>
      <c r="R133" s="3823"/>
      <c r="S133" s="3823"/>
      <c r="T133" s="3823">
        <v>2</v>
      </c>
      <c r="U133" s="3823"/>
      <c r="V133" s="3823">
        <v>3</v>
      </c>
      <c r="W133" s="3823"/>
      <c r="X133" s="3823">
        <v>26</v>
      </c>
      <c r="Y133" s="3823"/>
      <c r="Z133" s="3823"/>
      <c r="AA133" s="3823" t="s">
        <v>121</v>
      </c>
      <c r="AB133" s="3823"/>
      <c r="AC133" s="3823">
        <v>2</v>
      </c>
      <c r="AD133" s="3823"/>
      <c r="AE133" s="3823">
        <v>154</v>
      </c>
      <c r="AF133" s="3823"/>
      <c r="AG133" s="3823"/>
      <c r="AH133" s="3823">
        <v>22</v>
      </c>
      <c r="AI133" s="3823"/>
      <c r="AJ133" s="3823"/>
      <c r="AK133" s="3823" t="s">
        <v>121</v>
      </c>
      <c r="AL133" s="3856"/>
      <c r="AP133" s="4"/>
      <c r="AQ133" s="4"/>
      <c r="AR133" s="4"/>
      <c r="AS133" s="4"/>
      <c r="AT133" s="4"/>
      <c r="AU133" s="4"/>
      <c r="AV133" s="4"/>
      <c r="AW133" s="4"/>
      <c r="AX133" s="4"/>
      <c r="AY133" s="4"/>
      <c r="AZ133" s="4"/>
    </row>
    <row r="134" spans="1:52" ht="19.149999999999999" customHeight="1">
      <c r="C134" s="4068" t="s">
        <v>1061</v>
      </c>
      <c r="D134" s="3823"/>
      <c r="E134" s="3823"/>
      <c r="F134" s="3823"/>
      <c r="G134" s="3823"/>
      <c r="H134" s="2625">
        <v>215</v>
      </c>
      <c r="I134" s="2626"/>
      <c r="J134" s="2627"/>
      <c r="K134" s="3823">
        <v>1</v>
      </c>
      <c r="L134" s="3823"/>
      <c r="M134" s="3823" t="s">
        <v>1334</v>
      </c>
      <c r="N134" s="3823"/>
      <c r="O134" s="3823" t="s">
        <v>1334</v>
      </c>
      <c r="P134" s="3823"/>
      <c r="Q134" s="3823">
        <v>19</v>
      </c>
      <c r="R134" s="3823"/>
      <c r="S134" s="3823"/>
      <c r="T134" s="3823">
        <v>2</v>
      </c>
      <c r="U134" s="3823"/>
      <c r="V134" s="3823" t="s">
        <v>121</v>
      </c>
      <c r="W134" s="3823"/>
      <c r="X134" s="3823">
        <v>38</v>
      </c>
      <c r="Y134" s="3823"/>
      <c r="Z134" s="3823"/>
      <c r="AA134" s="3823">
        <v>1</v>
      </c>
      <c r="AB134" s="3823"/>
      <c r="AC134" s="3823">
        <v>3</v>
      </c>
      <c r="AD134" s="3823"/>
      <c r="AE134" s="3823">
        <v>128</v>
      </c>
      <c r="AF134" s="3823"/>
      <c r="AG134" s="3823"/>
      <c r="AH134" s="3823">
        <v>22</v>
      </c>
      <c r="AI134" s="3823"/>
      <c r="AJ134" s="3823"/>
      <c r="AK134" s="3823">
        <v>1</v>
      </c>
      <c r="AL134" s="3856"/>
      <c r="AP134" s="4"/>
      <c r="AQ134" s="4"/>
      <c r="AR134" s="4"/>
      <c r="AS134" s="4"/>
      <c r="AT134" s="4"/>
      <c r="AU134" s="4"/>
      <c r="AV134" s="4"/>
      <c r="AW134" s="4"/>
      <c r="AX134" s="4"/>
      <c r="AY134" s="4"/>
      <c r="AZ134" s="4"/>
    </row>
    <row r="135" spans="1:52" ht="19.149999999999999" customHeight="1">
      <c r="C135" s="4068" t="s">
        <v>1062</v>
      </c>
      <c r="D135" s="3823"/>
      <c r="E135" s="3823"/>
      <c r="F135" s="3823"/>
      <c r="G135" s="3823"/>
      <c r="H135" s="2625">
        <v>278</v>
      </c>
      <c r="I135" s="2626"/>
      <c r="J135" s="2627"/>
      <c r="K135" s="3823" t="s">
        <v>1335</v>
      </c>
      <c r="L135" s="3823"/>
      <c r="M135" s="3823" t="s">
        <v>1334</v>
      </c>
      <c r="N135" s="3823"/>
      <c r="O135" s="3823" t="s">
        <v>1334</v>
      </c>
      <c r="P135" s="3823"/>
      <c r="Q135" s="3823">
        <v>20</v>
      </c>
      <c r="R135" s="3823"/>
      <c r="S135" s="3823"/>
      <c r="T135" s="3823">
        <v>4</v>
      </c>
      <c r="U135" s="3823"/>
      <c r="V135" s="3823">
        <v>1</v>
      </c>
      <c r="W135" s="3823"/>
      <c r="X135" s="3823">
        <v>43</v>
      </c>
      <c r="Y135" s="3823"/>
      <c r="Z135" s="3823"/>
      <c r="AA135" s="3823">
        <v>2</v>
      </c>
      <c r="AB135" s="3823"/>
      <c r="AC135" s="3823">
        <v>3</v>
      </c>
      <c r="AD135" s="3823"/>
      <c r="AE135" s="3823">
        <v>174</v>
      </c>
      <c r="AF135" s="3823"/>
      <c r="AG135" s="3823"/>
      <c r="AH135" s="3823">
        <v>27</v>
      </c>
      <c r="AI135" s="3823"/>
      <c r="AJ135" s="3823"/>
      <c r="AK135" s="3823">
        <v>4</v>
      </c>
      <c r="AL135" s="3856"/>
      <c r="AP135" s="4"/>
      <c r="AQ135" s="4"/>
      <c r="AR135" s="4"/>
      <c r="AS135" s="4"/>
      <c r="AT135" s="4"/>
      <c r="AU135" s="4"/>
      <c r="AV135" s="4"/>
      <c r="AW135" s="4"/>
      <c r="AX135" s="4"/>
      <c r="AY135" s="4"/>
      <c r="AZ135" s="4"/>
    </row>
    <row r="136" spans="1:52" ht="19.149999999999999" customHeight="1">
      <c r="C136" s="4068" t="s">
        <v>1063</v>
      </c>
      <c r="D136" s="3823"/>
      <c r="E136" s="3823"/>
      <c r="F136" s="3823"/>
      <c r="G136" s="3823"/>
      <c r="H136" s="2625">
        <v>244</v>
      </c>
      <c r="I136" s="2626"/>
      <c r="J136" s="2627"/>
      <c r="K136" s="3823" t="s">
        <v>1334</v>
      </c>
      <c r="L136" s="3823"/>
      <c r="M136" s="3823" t="s">
        <v>1334</v>
      </c>
      <c r="N136" s="3823"/>
      <c r="O136" s="3823" t="s">
        <v>121</v>
      </c>
      <c r="P136" s="3823"/>
      <c r="Q136" s="3823">
        <v>17</v>
      </c>
      <c r="R136" s="3823"/>
      <c r="S136" s="3823"/>
      <c r="T136" s="3823">
        <v>2</v>
      </c>
      <c r="U136" s="3823"/>
      <c r="V136" s="3823">
        <v>2</v>
      </c>
      <c r="W136" s="3823"/>
      <c r="X136" s="3823">
        <v>31</v>
      </c>
      <c r="Y136" s="3823"/>
      <c r="Z136" s="3823"/>
      <c r="AA136" s="3823">
        <v>1</v>
      </c>
      <c r="AB136" s="3823"/>
      <c r="AC136" s="3823">
        <v>1</v>
      </c>
      <c r="AD136" s="3823"/>
      <c r="AE136" s="3823">
        <v>168</v>
      </c>
      <c r="AF136" s="3823"/>
      <c r="AG136" s="3823"/>
      <c r="AH136" s="3823">
        <v>20</v>
      </c>
      <c r="AI136" s="3823"/>
      <c r="AJ136" s="3823"/>
      <c r="AK136" s="3823">
        <v>2</v>
      </c>
      <c r="AL136" s="3856"/>
      <c r="AP136" s="4"/>
      <c r="AQ136" s="4"/>
      <c r="AR136" s="4"/>
      <c r="AS136" s="4"/>
      <c r="AT136" s="4"/>
      <c r="AU136" s="4"/>
      <c r="AV136" s="4"/>
      <c r="AW136" s="4"/>
      <c r="AX136" s="4"/>
      <c r="AY136" s="4"/>
      <c r="AZ136" s="4"/>
    </row>
    <row r="137" spans="1:52" ht="19.149999999999999" customHeight="1">
      <c r="C137" s="4068" t="s">
        <v>1064</v>
      </c>
      <c r="D137" s="3823"/>
      <c r="E137" s="3823"/>
      <c r="F137" s="3823"/>
      <c r="G137" s="3823"/>
      <c r="H137" s="2625">
        <v>217</v>
      </c>
      <c r="I137" s="2626"/>
      <c r="J137" s="2627"/>
      <c r="K137" s="3823" t="s">
        <v>121</v>
      </c>
      <c r="L137" s="3823"/>
      <c r="M137" s="3823" t="s">
        <v>1334</v>
      </c>
      <c r="N137" s="3823"/>
      <c r="O137" s="3823" t="s">
        <v>121</v>
      </c>
      <c r="P137" s="3823"/>
      <c r="Q137" s="3823">
        <v>15</v>
      </c>
      <c r="R137" s="3823"/>
      <c r="S137" s="3823"/>
      <c r="T137" s="3823">
        <v>4</v>
      </c>
      <c r="U137" s="3823"/>
      <c r="V137" s="3823" t="s">
        <v>121</v>
      </c>
      <c r="W137" s="3823"/>
      <c r="X137" s="3823">
        <v>24</v>
      </c>
      <c r="Y137" s="3823"/>
      <c r="Z137" s="3823"/>
      <c r="AA137" s="3823" t="s">
        <v>121</v>
      </c>
      <c r="AB137" s="3823"/>
      <c r="AC137" s="3823">
        <v>5</v>
      </c>
      <c r="AD137" s="3823"/>
      <c r="AE137" s="3823">
        <v>144</v>
      </c>
      <c r="AF137" s="3823"/>
      <c r="AG137" s="3823"/>
      <c r="AH137" s="3823">
        <v>25</v>
      </c>
      <c r="AI137" s="3823"/>
      <c r="AJ137" s="3823"/>
      <c r="AK137" s="3823" t="s">
        <v>121</v>
      </c>
      <c r="AL137" s="3856"/>
      <c r="AP137" s="4"/>
      <c r="AQ137" s="4"/>
      <c r="AR137" s="4"/>
      <c r="AS137" s="4"/>
      <c r="AT137" s="4"/>
      <c r="AU137" s="4"/>
      <c r="AV137" s="4"/>
      <c r="AW137" s="4"/>
      <c r="AX137" s="4"/>
      <c r="AY137" s="4"/>
      <c r="AZ137" s="4"/>
    </row>
    <row r="138" spans="1:52" ht="19.149999999999999" customHeight="1">
      <c r="C138" s="4068" t="s">
        <v>1065</v>
      </c>
      <c r="D138" s="3823"/>
      <c r="E138" s="3823"/>
      <c r="F138" s="3823"/>
      <c r="G138" s="3823"/>
      <c r="H138" s="2625">
        <v>248</v>
      </c>
      <c r="I138" s="2626"/>
      <c r="J138" s="2627"/>
      <c r="K138" s="3823" t="s">
        <v>1334</v>
      </c>
      <c r="L138" s="3823"/>
      <c r="M138" s="3823" t="s">
        <v>1334</v>
      </c>
      <c r="N138" s="3823"/>
      <c r="O138" s="3823" t="s">
        <v>1334</v>
      </c>
      <c r="P138" s="3823"/>
      <c r="Q138" s="3823">
        <v>21</v>
      </c>
      <c r="R138" s="3823"/>
      <c r="S138" s="3823"/>
      <c r="T138" s="3823">
        <v>3</v>
      </c>
      <c r="U138" s="3823"/>
      <c r="V138" s="3823">
        <v>2</v>
      </c>
      <c r="W138" s="3823"/>
      <c r="X138" s="3823">
        <v>41</v>
      </c>
      <c r="Y138" s="3823"/>
      <c r="Z138" s="3823"/>
      <c r="AA138" s="3823" t="s">
        <v>121</v>
      </c>
      <c r="AB138" s="3823"/>
      <c r="AC138" s="3823">
        <v>3</v>
      </c>
      <c r="AD138" s="3823"/>
      <c r="AE138" s="3823">
        <v>160</v>
      </c>
      <c r="AF138" s="3823"/>
      <c r="AG138" s="3823"/>
      <c r="AH138" s="3823">
        <v>17</v>
      </c>
      <c r="AI138" s="3823"/>
      <c r="AJ138" s="3823"/>
      <c r="AK138" s="3823">
        <v>1</v>
      </c>
      <c r="AL138" s="3856"/>
      <c r="AP138" s="4"/>
      <c r="AQ138" s="4"/>
      <c r="AR138" s="4"/>
      <c r="AS138" s="4"/>
      <c r="AT138" s="4"/>
      <c r="AU138" s="4"/>
      <c r="AV138" s="4"/>
      <c r="AW138" s="4"/>
      <c r="AX138" s="4"/>
      <c r="AY138" s="4"/>
      <c r="AZ138" s="4"/>
    </row>
    <row r="139" spans="1:52" ht="19.149999999999999" customHeight="1">
      <c r="C139" s="4068" t="s">
        <v>45</v>
      </c>
      <c r="D139" s="3823"/>
      <c r="E139" s="3823"/>
      <c r="F139" s="3823"/>
      <c r="G139" s="3823"/>
      <c r="H139" s="2625">
        <v>241</v>
      </c>
      <c r="I139" s="2626"/>
      <c r="J139" s="2627"/>
      <c r="K139" s="3823">
        <v>1</v>
      </c>
      <c r="L139" s="3823"/>
      <c r="M139" s="3823" t="s">
        <v>1334</v>
      </c>
      <c r="N139" s="3823"/>
      <c r="O139" s="3823" t="s">
        <v>1334</v>
      </c>
      <c r="P139" s="3823"/>
      <c r="Q139" s="3823">
        <v>20</v>
      </c>
      <c r="R139" s="3823"/>
      <c r="S139" s="3823"/>
      <c r="T139" s="3823">
        <v>4</v>
      </c>
      <c r="U139" s="3823"/>
      <c r="V139" s="3823">
        <v>2</v>
      </c>
      <c r="W139" s="3823"/>
      <c r="X139" s="3823">
        <v>32</v>
      </c>
      <c r="Y139" s="3823"/>
      <c r="Z139" s="3823"/>
      <c r="AA139" s="3823">
        <v>1</v>
      </c>
      <c r="AB139" s="3823"/>
      <c r="AC139" s="3823">
        <v>3</v>
      </c>
      <c r="AD139" s="3823"/>
      <c r="AE139" s="3823">
        <v>156</v>
      </c>
      <c r="AF139" s="3823"/>
      <c r="AG139" s="3823"/>
      <c r="AH139" s="3823">
        <v>22</v>
      </c>
      <c r="AI139" s="3823"/>
      <c r="AJ139" s="3823"/>
      <c r="AK139" s="3823" t="s">
        <v>121</v>
      </c>
      <c r="AL139" s="3856"/>
      <c r="AP139" s="4"/>
      <c r="AQ139" s="4"/>
      <c r="AR139" s="4"/>
      <c r="AS139" s="4"/>
      <c r="AT139" s="4"/>
      <c r="AU139" s="4"/>
      <c r="AV139" s="4"/>
      <c r="AW139" s="4"/>
      <c r="AX139" s="4"/>
      <c r="AY139" s="4"/>
      <c r="AZ139" s="4"/>
    </row>
    <row r="140" spans="1:52" ht="19.149999999999999" customHeight="1">
      <c r="C140" s="4068" t="s">
        <v>1066</v>
      </c>
      <c r="D140" s="3823"/>
      <c r="E140" s="3823"/>
      <c r="F140" s="3823"/>
      <c r="G140" s="3823"/>
      <c r="H140" s="2625">
        <v>256</v>
      </c>
      <c r="I140" s="2626"/>
      <c r="J140" s="2627"/>
      <c r="K140" s="3823" t="s">
        <v>1334</v>
      </c>
      <c r="L140" s="3823"/>
      <c r="M140" s="3823" t="s">
        <v>1334</v>
      </c>
      <c r="N140" s="3823"/>
      <c r="O140" s="3823" t="s">
        <v>121</v>
      </c>
      <c r="P140" s="3823"/>
      <c r="Q140" s="3823">
        <v>17</v>
      </c>
      <c r="R140" s="3823"/>
      <c r="S140" s="3823"/>
      <c r="T140" s="3823">
        <v>5</v>
      </c>
      <c r="U140" s="3823"/>
      <c r="V140" s="3823" t="s">
        <v>1334</v>
      </c>
      <c r="W140" s="3823"/>
      <c r="X140" s="3823">
        <v>41</v>
      </c>
      <c r="Y140" s="3823"/>
      <c r="Z140" s="3823"/>
      <c r="AA140" s="3823">
        <v>3</v>
      </c>
      <c r="AB140" s="3823"/>
      <c r="AC140" s="3823">
        <v>1</v>
      </c>
      <c r="AD140" s="3823"/>
      <c r="AE140" s="3823">
        <v>161</v>
      </c>
      <c r="AF140" s="3823"/>
      <c r="AG140" s="3823"/>
      <c r="AH140" s="3823">
        <v>28</v>
      </c>
      <c r="AI140" s="3823"/>
      <c r="AJ140" s="3823"/>
      <c r="AK140" s="3823" t="s">
        <v>121</v>
      </c>
      <c r="AL140" s="3856"/>
      <c r="AP140" s="4"/>
      <c r="AQ140" s="4"/>
      <c r="AR140" s="4"/>
      <c r="AS140" s="4"/>
      <c r="AT140" s="4"/>
      <c r="AU140" s="4"/>
      <c r="AV140" s="4"/>
      <c r="AW140" s="4"/>
      <c r="AX140" s="4"/>
      <c r="AY140" s="4"/>
      <c r="AZ140" s="4"/>
    </row>
    <row r="141" spans="1:52" ht="19.149999999999999" customHeight="1" thickBot="1">
      <c r="C141" s="2165" t="s">
        <v>2434</v>
      </c>
      <c r="D141" s="1225"/>
      <c r="E141" s="1225"/>
      <c r="F141" s="1225"/>
      <c r="G141" s="1226"/>
      <c r="H141" s="2227">
        <v>2804</v>
      </c>
      <c r="I141" s="4070"/>
      <c r="J141" s="4071"/>
      <c r="K141" s="2525">
        <v>4</v>
      </c>
      <c r="L141" s="2527"/>
      <c r="M141" s="2525" t="s">
        <v>121</v>
      </c>
      <c r="N141" s="2527"/>
      <c r="O141" s="2525">
        <v>1</v>
      </c>
      <c r="P141" s="2527"/>
      <c r="Q141" s="2525">
        <v>207</v>
      </c>
      <c r="R141" s="2526"/>
      <c r="S141" s="2527"/>
      <c r="T141" s="2525">
        <v>34</v>
      </c>
      <c r="U141" s="2527"/>
      <c r="V141" s="2525">
        <v>15</v>
      </c>
      <c r="W141" s="2527"/>
      <c r="X141" s="2525">
        <v>379</v>
      </c>
      <c r="Y141" s="2526"/>
      <c r="Z141" s="2527"/>
      <c r="AA141" s="2525">
        <v>11</v>
      </c>
      <c r="AB141" s="2527"/>
      <c r="AC141" s="2525">
        <v>39</v>
      </c>
      <c r="AD141" s="2527"/>
      <c r="AE141" s="2525">
        <v>1840</v>
      </c>
      <c r="AF141" s="2526"/>
      <c r="AG141" s="2527"/>
      <c r="AH141" s="2525">
        <v>259</v>
      </c>
      <c r="AI141" s="2526"/>
      <c r="AJ141" s="2527"/>
      <c r="AK141" s="2525">
        <v>15</v>
      </c>
      <c r="AL141" s="2529"/>
      <c r="AP141" s="4"/>
      <c r="AQ141" s="4"/>
      <c r="AR141" s="4"/>
      <c r="AS141" s="4"/>
      <c r="AT141" s="4"/>
      <c r="AU141" s="4"/>
      <c r="AV141" s="4"/>
      <c r="AW141" s="4"/>
      <c r="AX141" s="4"/>
      <c r="AY141" s="4"/>
      <c r="AZ141" s="4"/>
    </row>
    <row r="142" spans="1:52" ht="13.5" customHeight="1">
      <c r="C142" s="552" t="s">
        <v>1280</v>
      </c>
      <c r="AN142" s="23"/>
    </row>
    <row r="143" spans="1:52" ht="16.5">
      <c r="A143" s="93" t="s">
        <v>2042</v>
      </c>
    </row>
    <row r="144" spans="1:52" ht="12.6" customHeight="1">
      <c r="C144" s="6"/>
      <c r="D144" s="6"/>
      <c r="E144" s="6"/>
      <c r="F144" s="6"/>
      <c r="G144" s="6"/>
      <c r="H144" s="6"/>
      <c r="I144" s="6"/>
      <c r="J144" s="403"/>
      <c r="L144" s="368"/>
      <c r="M144" s="368"/>
      <c r="N144" s="368"/>
      <c r="O144" s="368"/>
      <c r="AL144" s="23" t="s">
        <v>2179</v>
      </c>
    </row>
    <row r="145" spans="1:41" ht="12.6" customHeight="1" thickBot="1">
      <c r="C145" s="6"/>
      <c r="D145" s="6"/>
      <c r="E145" s="6"/>
      <c r="F145" s="6"/>
      <c r="G145" s="6"/>
      <c r="H145" s="6"/>
      <c r="I145" s="6"/>
      <c r="J145" s="562"/>
      <c r="K145" s="6"/>
      <c r="L145" s="6"/>
      <c r="M145" s="6"/>
      <c r="O145" s="427"/>
      <c r="AL145" s="498" t="s">
        <v>680</v>
      </c>
    </row>
    <row r="146" spans="1:41" ht="20.100000000000001" customHeight="1">
      <c r="B146" s="2415" t="s">
        <v>2049</v>
      </c>
      <c r="C146" s="4061"/>
      <c r="D146" s="4061"/>
      <c r="E146" s="4061"/>
      <c r="F146" s="4061"/>
      <c r="G146" s="4062"/>
      <c r="H146" s="1192" t="s">
        <v>1</v>
      </c>
      <c r="I146" s="1187"/>
      <c r="J146" s="1188"/>
      <c r="K146" s="3853" t="s">
        <v>1067</v>
      </c>
      <c r="L146" s="3853"/>
      <c r="M146" s="3853" t="s">
        <v>1068</v>
      </c>
      <c r="N146" s="3853"/>
      <c r="O146" s="3853" t="s">
        <v>1069</v>
      </c>
      <c r="P146" s="3853"/>
      <c r="Q146" s="3853" t="s">
        <v>1070</v>
      </c>
      <c r="R146" s="3853"/>
      <c r="S146" s="3853"/>
      <c r="T146" s="3853" t="s">
        <v>1071</v>
      </c>
      <c r="U146" s="3853"/>
      <c r="V146" s="3853" t="s">
        <v>1072</v>
      </c>
      <c r="W146" s="3853"/>
      <c r="X146" s="3853" t="s">
        <v>1073</v>
      </c>
      <c r="Y146" s="3853"/>
      <c r="Z146" s="3853"/>
      <c r="AA146" s="4016" t="s">
        <v>1074</v>
      </c>
      <c r="AB146" s="4016"/>
      <c r="AC146" s="3853" t="s">
        <v>1076</v>
      </c>
      <c r="AD146" s="3853"/>
      <c r="AE146" s="4016" t="s">
        <v>1075</v>
      </c>
      <c r="AF146" s="4016"/>
      <c r="AG146" s="4016"/>
      <c r="AH146" s="4016" t="s">
        <v>1333</v>
      </c>
      <c r="AI146" s="4016"/>
      <c r="AJ146" s="4016"/>
      <c r="AK146" s="3853" t="s">
        <v>1339</v>
      </c>
      <c r="AL146" s="4058"/>
    </row>
    <row r="147" spans="1:41" ht="20.100000000000001" customHeight="1">
      <c r="B147" s="4063"/>
      <c r="C147" s="1732"/>
      <c r="D147" s="1732"/>
      <c r="E147" s="1732"/>
      <c r="F147" s="1732"/>
      <c r="G147" s="1683"/>
      <c r="H147" s="2262"/>
      <c r="I147" s="2231"/>
      <c r="J147" s="2232"/>
      <c r="K147" s="3854"/>
      <c r="L147" s="3854"/>
      <c r="M147" s="3854"/>
      <c r="N147" s="3854"/>
      <c r="O147" s="3854"/>
      <c r="P147" s="3854"/>
      <c r="Q147" s="3854"/>
      <c r="R147" s="3854"/>
      <c r="S147" s="3854"/>
      <c r="T147" s="3854"/>
      <c r="U147" s="3854"/>
      <c r="V147" s="3854"/>
      <c r="W147" s="3854"/>
      <c r="X147" s="3854"/>
      <c r="Y147" s="3854"/>
      <c r="Z147" s="3854"/>
      <c r="AA147" s="3837"/>
      <c r="AB147" s="3837"/>
      <c r="AC147" s="3854"/>
      <c r="AD147" s="3854"/>
      <c r="AE147" s="3837"/>
      <c r="AF147" s="3837"/>
      <c r="AG147" s="3837"/>
      <c r="AH147" s="3837"/>
      <c r="AI147" s="3837"/>
      <c r="AJ147" s="3837"/>
      <c r="AK147" s="3854"/>
      <c r="AL147" s="4059"/>
    </row>
    <row r="148" spans="1:41" ht="20.100000000000001" customHeight="1">
      <c r="B148" s="4063"/>
      <c r="C148" s="1732"/>
      <c r="D148" s="1732"/>
      <c r="E148" s="1732"/>
      <c r="F148" s="1732"/>
      <c r="G148" s="1683"/>
      <c r="H148" s="2262"/>
      <c r="I148" s="2231"/>
      <c r="J148" s="2232"/>
      <c r="K148" s="3854"/>
      <c r="L148" s="3854"/>
      <c r="M148" s="3854"/>
      <c r="N148" s="3854"/>
      <c r="O148" s="3854"/>
      <c r="P148" s="3854"/>
      <c r="Q148" s="3854"/>
      <c r="R148" s="3854"/>
      <c r="S148" s="3854"/>
      <c r="T148" s="3854"/>
      <c r="U148" s="3854"/>
      <c r="V148" s="3854"/>
      <c r="W148" s="3854"/>
      <c r="X148" s="3854"/>
      <c r="Y148" s="3854"/>
      <c r="Z148" s="3854"/>
      <c r="AA148" s="3837"/>
      <c r="AB148" s="3837"/>
      <c r="AC148" s="3854"/>
      <c r="AD148" s="3854"/>
      <c r="AE148" s="3837"/>
      <c r="AF148" s="3837"/>
      <c r="AG148" s="3837"/>
      <c r="AH148" s="3837"/>
      <c r="AI148" s="3837"/>
      <c r="AJ148" s="3837"/>
      <c r="AK148" s="3854"/>
      <c r="AL148" s="4059"/>
    </row>
    <row r="149" spans="1:41" ht="20.100000000000001" customHeight="1">
      <c r="B149" s="4064"/>
      <c r="C149" s="4065"/>
      <c r="D149" s="4065"/>
      <c r="E149" s="4065"/>
      <c r="F149" s="4065"/>
      <c r="G149" s="4066"/>
      <c r="H149" s="1193"/>
      <c r="I149" s="1190"/>
      <c r="J149" s="1191"/>
      <c r="K149" s="3854"/>
      <c r="L149" s="3854"/>
      <c r="M149" s="3854"/>
      <c r="N149" s="3854"/>
      <c r="O149" s="3854"/>
      <c r="P149" s="3854"/>
      <c r="Q149" s="3854"/>
      <c r="R149" s="3854"/>
      <c r="S149" s="3854"/>
      <c r="T149" s="3854"/>
      <c r="U149" s="3854"/>
      <c r="V149" s="3854"/>
      <c r="W149" s="3854"/>
      <c r="X149" s="3854"/>
      <c r="Y149" s="3854"/>
      <c r="Z149" s="3854"/>
      <c r="AA149" s="3837"/>
      <c r="AB149" s="3837"/>
      <c r="AC149" s="3854"/>
      <c r="AD149" s="3854"/>
      <c r="AE149" s="3837"/>
      <c r="AF149" s="3837"/>
      <c r="AG149" s="3837"/>
      <c r="AH149" s="3837"/>
      <c r="AI149" s="3837"/>
      <c r="AJ149" s="3837"/>
      <c r="AK149" s="3854"/>
      <c r="AL149" s="4059"/>
    </row>
    <row r="150" spans="1:41" ht="18.75" customHeight="1">
      <c r="B150" s="1202" t="s">
        <v>2598</v>
      </c>
      <c r="C150" s="1718"/>
      <c r="D150" s="1718"/>
      <c r="E150" s="1718"/>
      <c r="F150" s="1718"/>
      <c r="G150" s="1696"/>
      <c r="H150" s="2422">
        <v>2776</v>
      </c>
      <c r="I150" s="2431"/>
      <c r="J150" s="2423"/>
      <c r="K150" s="2404">
        <v>2</v>
      </c>
      <c r="L150" s="2404"/>
      <c r="M150" s="2404" t="s">
        <v>121</v>
      </c>
      <c r="N150" s="2404"/>
      <c r="O150" s="2404" t="s">
        <v>121</v>
      </c>
      <c r="P150" s="2404"/>
      <c r="Q150" s="2404">
        <v>268</v>
      </c>
      <c r="R150" s="2404"/>
      <c r="S150" s="2404"/>
      <c r="T150" s="2404">
        <v>29</v>
      </c>
      <c r="U150" s="2404"/>
      <c r="V150" s="2404">
        <v>26</v>
      </c>
      <c r="W150" s="2404"/>
      <c r="X150" s="2404">
        <v>344</v>
      </c>
      <c r="Y150" s="2404"/>
      <c r="Z150" s="2404"/>
      <c r="AA150" s="2404">
        <v>12</v>
      </c>
      <c r="AB150" s="2404"/>
      <c r="AC150" s="2404">
        <v>30</v>
      </c>
      <c r="AD150" s="2404"/>
      <c r="AE150" s="4057">
        <v>1770</v>
      </c>
      <c r="AF150" s="4057"/>
      <c r="AG150" s="4057"/>
      <c r="AH150" s="2404">
        <v>295</v>
      </c>
      <c r="AI150" s="2404"/>
      <c r="AJ150" s="2404"/>
      <c r="AK150" s="2404" t="s">
        <v>121</v>
      </c>
      <c r="AL150" s="4011"/>
    </row>
    <row r="151" spans="1:41" ht="18.75" customHeight="1">
      <c r="B151" s="1249" t="s">
        <v>2492</v>
      </c>
      <c r="C151" s="2512"/>
      <c r="D151" s="2512"/>
      <c r="E151" s="2512"/>
      <c r="F151" s="2512"/>
      <c r="G151" s="1663"/>
      <c r="H151" s="2278">
        <v>2772</v>
      </c>
      <c r="I151" s="2424"/>
      <c r="J151" s="2279"/>
      <c r="K151" s="2404">
        <v>2</v>
      </c>
      <c r="L151" s="2404"/>
      <c r="M151" s="2404" t="s">
        <v>1340</v>
      </c>
      <c r="N151" s="2404"/>
      <c r="O151" s="2404" t="s">
        <v>1352</v>
      </c>
      <c r="P151" s="2404"/>
      <c r="Q151" s="2404">
        <v>249</v>
      </c>
      <c r="R151" s="2404"/>
      <c r="S151" s="2404"/>
      <c r="T151" s="2404">
        <v>34</v>
      </c>
      <c r="U151" s="2404"/>
      <c r="V151" s="2404">
        <v>18</v>
      </c>
      <c r="W151" s="2404"/>
      <c r="X151" s="2404">
        <v>351</v>
      </c>
      <c r="Y151" s="2404"/>
      <c r="Z151" s="2404"/>
      <c r="AA151" s="2404">
        <v>6</v>
      </c>
      <c r="AB151" s="2404"/>
      <c r="AC151" s="2404">
        <v>20</v>
      </c>
      <c r="AD151" s="2404"/>
      <c r="AE151" s="4057">
        <v>1790</v>
      </c>
      <c r="AF151" s="4057"/>
      <c r="AG151" s="4057"/>
      <c r="AH151" s="2404">
        <v>302</v>
      </c>
      <c r="AI151" s="2404"/>
      <c r="AJ151" s="2404"/>
      <c r="AK151" s="2404" t="s">
        <v>121</v>
      </c>
      <c r="AL151" s="4011"/>
    </row>
    <row r="152" spans="1:41" ht="18.75" customHeight="1">
      <c r="B152" s="1249" t="s">
        <v>2836</v>
      </c>
      <c r="C152" s="1209"/>
      <c r="D152" s="1209"/>
      <c r="E152" s="1209"/>
      <c r="F152" s="1209"/>
      <c r="G152" s="1250"/>
      <c r="H152" s="2278">
        <v>2855</v>
      </c>
      <c r="I152" s="2424"/>
      <c r="J152" s="2279"/>
      <c r="K152" s="2404">
        <v>2</v>
      </c>
      <c r="L152" s="2404"/>
      <c r="M152" s="2404" t="s">
        <v>1340</v>
      </c>
      <c r="N152" s="2404"/>
      <c r="O152" s="2404">
        <v>1</v>
      </c>
      <c r="P152" s="2404"/>
      <c r="Q152" s="2404">
        <v>235</v>
      </c>
      <c r="R152" s="2404"/>
      <c r="S152" s="2404"/>
      <c r="T152" s="2404">
        <v>28</v>
      </c>
      <c r="U152" s="2404"/>
      <c r="V152" s="2404">
        <v>28</v>
      </c>
      <c r="W152" s="2404"/>
      <c r="X152" s="2404">
        <v>313</v>
      </c>
      <c r="Y152" s="2404"/>
      <c r="Z152" s="2404"/>
      <c r="AA152" s="2404">
        <v>7</v>
      </c>
      <c r="AB152" s="2404"/>
      <c r="AC152" s="2404">
        <v>23</v>
      </c>
      <c r="AD152" s="2404"/>
      <c r="AE152" s="4057">
        <v>1894</v>
      </c>
      <c r="AF152" s="4057"/>
      <c r="AG152" s="4057"/>
      <c r="AH152" s="2404">
        <v>324</v>
      </c>
      <c r="AI152" s="2404"/>
      <c r="AJ152" s="2404"/>
      <c r="AK152" s="2404" t="s">
        <v>121</v>
      </c>
      <c r="AL152" s="4011"/>
    </row>
    <row r="153" spans="1:41" ht="18.75" customHeight="1">
      <c r="B153" s="1249" t="s">
        <v>2543</v>
      </c>
      <c r="C153" s="1209"/>
      <c r="D153" s="1209"/>
      <c r="E153" s="1209"/>
      <c r="F153" s="1209"/>
      <c r="G153" s="1250"/>
      <c r="H153" s="2278">
        <v>2595</v>
      </c>
      <c r="I153" s="2424"/>
      <c r="J153" s="2279"/>
      <c r="K153" s="2404">
        <v>1</v>
      </c>
      <c r="L153" s="2404"/>
      <c r="M153" s="2404" t="s">
        <v>1340</v>
      </c>
      <c r="N153" s="2404"/>
      <c r="O153" s="2404" t="s">
        <v>121</v>
      </c>
      <c r="P153" s="2404"/>
      <c r="Q153" s="2404">
        <v>186</v>
      </c>
      <c r="R153" s="2404"/>
      <c r="S153" s="2404"/>
      <c r="T153" s="2404">
        <v>28</v>
      </c>
      <c r="U153" s="2404"/>
      <c r="V153" s="2404">
        <v>12</v>
      </c>
      <c r="W153" s="2404"/>
      <c r="X153" s="2404">
        <v>317</v>
      </c>
      <c r="Y153" s="2404"/>
      <c r="Z153" s="2404"/>
      <c r="AA153" s="2404">
        <v>12</v>
      </c>
      <c r="AB153" s="2404"/>
      <c r="AC153" s="2404">
        <v>22</v>
      </c>
      <c r="AD153" s="2404"/>
      <c r="AE153" s="4057">
        <v>1740</v>
      </c>
      <c r="AF153" s="4057"/>
      <c r="AG153" s="4057"/>
      <c r="AH153" s="2404">
        <v>277</v>
      </c>
      <c r="AI153" s="2404"/>
      <c r="AJ153" s="2404"/>
      <c r="AK153" s="2404" t="s">
        <v>121</v>
      </c>
      <c r="AL153" s="4011"/>
    </row>
    <row r="154" spans="1:41" ht="18.75" customHeight="1" thickBot="1">
      <c r="B154" s="1177" t="s">
        <v>2837</v>
      </c>
      <c r="C154" s="1178"/>
      <c r="D154" s="1178"/>
      <c r="E154" s="1178"/>
      <c r="F154" s="1178"/>
      <c r="G154" s="1179"/>
      <c r="H154" s="2352">
        <v>2583</v>
      </c>
      <c r="I154" s="2434"/>
      <c r="J154" s="2353"/>
      <c r="K154" s="2405">
        <v>4</v>
      </c>
      <c r="L154" s="2405"/>
      <c r="M154" s="2405" t="s">
        <v>1340</v>
      </c>
      <c r="N154" s="2405"/>
      <c r="O154" s="2405" t="s">
        <v>121</v>
      </c>
      <c r="P154" s="2405"/>
      <c r="Q154" s="2405">
        <v>205</v>
      </c>
      <c r="R154" s="2405"/>
      <c r="S154" s="2405"/>
      <c r="T154" s="2405">
        <v>34</v>
      </c>
      <c r="U154" s="2405"/>
      <c r="V154" s="2405">
        <v>15</v>
      </c>
      <c r="W154" s="2405"/>
      <c r="X154" s="2405">
        <v>351</v>
      </c>
      <c r="Y154" s="2405"/>
      <c r="Z154" s="2405"/>
      <c r="AA154" s="2405">
        <v>6</v>
      </c>
      <c r="AB154" s="2405"/>
      <c r="AC154" s="2405">
        <v>22</v>
      </c>
      <c r="AD154" s="2405"/>
      <c r="AE154" s="4060">
        <v>1688</v>
      </c>
      <c r="AF154" s="4060"/>
      <c r="AG154" s="4060"/>
      <c r="AH154" s="2405">
        <v>258</v>
      </c>
      <c r="AI154" s="2405"/>
      <c r="AJ154" s="2405"/>
      <c r="AK154" s="2405" t="s">
        <v>121</v>
      </c>
      <c r="AL154" s="4012"/>
    </row>
    <row r="155" spans="1:41" ht="13.5" customHeight="1">
      <c r="B155" s="552" t="s">
        <v>1280</v>
      </c>
      <c r="C155" s="6"/>
      <c r="D155" s="6"/>
      <c r="E155" s="6"/>
      <c r="F155" s="6"/>
      <c r="G155" s="6"/>
      <c r="H155" s="6"/>
      <c r="I155" s="6"/>
      <c r="K155" s="4"/>
      <c r="L155" s="4"/>
      <c r="M155" s="4"/>
      <c r="N155" s="4"/>
      <c r="O155" s="4"/>
      <c r="AO155" s="23"/>
    </row>
    <row r="156" spans="1:41">
      <c r="C156" s="6"/>
      <c r="D156" s="6"/>
      <c r="E156" s="6"/>
      <c r="F156" s="6"/>
      <c r="G156" s="6"/>
      <c r="H156" s="6"/>
      <c r="I156" s="6"/>
      <c r="K156" s="4"/>
      <c r="L156" s="4"/>
      <c r="M156" s="4"/>
      <c r="N156" s="4"/>
      <c r="O156" s="4"/>
      <c r="AL156" s="553"/>
      <c r="AO156" s="23"/>
    </row>
    <row r="157" spans="1:41" ht="12.6" customHeight="1">
      <c r="A157" s="6"/>
      <c r="B157" s="6"/>
      <c r="C157" s="6"/>
      <c r="D157" s="6"/>
      <c r="E157" s="6"/>
      <c r="F157" s="6"/>
      <c r="G157" s="6"/>
      <c r="I157" s="4"/>
      <c r="J157" s="4"/>
      <c r="K157" s="4"/>
      <c r="L157" s="4"/>
      <c r="M157" s="4"/>
      <c r="AO157" s="23"/>
    </row>
    <row r="158" spans="1:41" ht="16.5">
      <c r="A158" s="93" t="s">
        <v>1301</v>
      </c>
    </row>
    <row r="159" spans="1:41" ht="13.5" customHeight="1">
      <c r="C159" s="93"/>
      <c r="D159" s="93"/>
      <c r="AE159" s="23"/>
      <c r="AL159" s="23" t="s">
        <v>3546</v>
      </c>
    </row>
    <row r="160" spans="1:41" ht="13.5" customHeight="1" thickBot="1">
      <c r="AE160" s="23"/>
      <c r="AL160" s="498" t="s">
        <v>3600</v>
      </c>
    </row>
    <row r="161" spans="3:38" ht="20.100000000000001" customHeight="1">
      <c r="C161" s="2855" t="s">
        <v>2087</v>
      </c>
      <c r="D161" s="2856"/>
      <c r="E161" s="2856"/>
      <c r="F161" s="2856"/>
      <c r="G161" s="2856"/>
      <c r="H161" s="1296" t="s">
        <v>425</v>
      </c>
      <c r="I161" s="1289"/>
      <c r="J161" s="1297"/>
      <c r="K161" s="3853" t="s">
        <v>1067</v>
      </c>
      <c r="L161" s="3853"/>
      <c r="M161" s="3853" t="s">
        <v>1068</v>
      </c>
      <c r="N161" s="3853"/>
      <c r="O161" s="3853" t="s">
        <v>1069</v>
      </c>
      <c r="P161" s="3853"/>
      <c r="Q161" s="3853" t="s">
        <v>1070</v>
      </c>
      <c r="R161" s="3853"/>
      <c r="S161" s="3853"/>
      <c r="T161" s="3853" t="s">
        <v>1071</v>
      </c>
      <c r="U161" s="3853"/>
      <c r="V161" s="3853" t="s">
        <v>1072</v>
      </c>
      <c r="W161" s="3853"/>
      <c r="X161" s="3853" t="s">
        <v>1073</v>
      </c>
      <c r="Y161" s="3853"/>
      <c r="Z161" s="3853"/>
      <c r="AA161" s="4016" t="s">
        <v>1074</v>
      </c>
      <c r="AB161" s="4016"/>
      <c r="AC161" s="3853" t="s">
        <v>1076</v>
      </c>
      <c r="AD161" s="3853"/>
      <c r="AE161" s="4016" t="s">
        <v>1075</v>
      </c>
      <c r="AF161" s="4016"/>
      <c r="AG161" s="4016"/>
      <c r="AH161" s="4016" t="s">
        <v>1333</v>
      </c>
      <c r="AI161" s="4016"/>
      <c r="AJ161" s="4016"/>
      <c r="AK161" s="3853" t="s">
        <v>1339</v>
      </c>
      <c r="AL161" s="4058"/>
    </row>
    <row r="162" spans="3:38" ht="20.100000000000001" customHeight="1">
      <c r="C162" s="2857"/>
      <c r="D162" s="2532"/>
      <c r="E162" s="2532"/>
      <c r="F162" s="2532"/>
      <c r="G162" s="2532"/>
      <c r="H162" s="1220"/>
      <c r="I162" s="1217"/>
      <c r="J162" s="1218"/>
      <c r="K162" s="3854"/>
      <c r="L162" s="3854"/>
      <c r="M162" s="3854"/>
      <c r="N162" s="3854"/>
      <c r="O162" s="3854"/>
      <c r="P162" s="3854"/>
      <c r="Q162" s="3854"/>
      <c r="R162" s="3854"/>
      <c r="S162" s="3854"/>
      <c r="T162" s="3854"/>
      <c r="U162" s="3854"/>
      <c r="V162" s="3854"/>
      <c r="W162" s="3854"/>
      <c r="X162" s="3854"/>
      <c r="Y162" s="3854"/>
      <c r="Z162" s="3854"/>
      <c r="AA162" s="3837"/>
      <c r="AB162" s="3837"/>
      <c r="AC162" s="3854"/>
      <c r="AD162" s="3854"/>
      <c r="AE162" s="3837"/>
      <c r="AF162" s="3837"/>
      <c r="AG162" s="3837"/>
      <c r="AH162" s="3837"/>
      <c r="AI162" s="3837"/>
      <c r="AJ162" s="3837"/>
      <c r="AK162" s="3854"/>
      <c r="AL162" s="4059"/>
    </row>
    <row r="163" spans="3:38" ht="20.100000000000001" customHeight="1">
      <c r="C163" s="2857"/>
      <c r="D163" s="2532"/>
      <c r="E163" s="2532"/>
      <c r="F163" s="2532"/>
      <c r="G163" s="2532"/>
      <c r="H163" s="1220"/>
      <c r="I163" s="1217"/>
      <c r="J163" s="1218"/>
      <c r="K163" s="3854"/>
      <c r="L163" s="3854"/>
      <c r="M163" s="3854"/>
      <c r="N163" s="3854"/>
      <c r="O163" s="3854"/>
      <c r="P163" s="3854"/>
      <c r="Q163" s="3854"/>
      <c r="R163" s="3854"/>
      <c r="S163" s="3854"/>
      <c r="T163" s="3854"/>
      <c r="U163" s="3854"/>
      <c r="V163" s="3854"/>
      <c r="W163" s="3854"/>
      <c r="X163" s="3854"/>
      <c r="Y163" s="3854"/>
      <c r="Z163" s="3854"/>
      <c r="AA163" s="3837"/>
      <c r="AB163" s="3837"/>
      <c r="AC163" s="3854"/>
      <c r="AD163" s="3854"/>
      <c r="AE163" s="3837"/>
      <c r="AF163" s="3837"/>
      <c r="AG163" s="3837"/>
      <c r="AH163" s="3837"/>
      <c r="AI163" s="3837"/>
      <c r="AJ163" s="3837"/>
      <c r="AK163" s="3854"/>
      <c r="AL163" s="4059"/>
    </row>
    <row r="164" spans="3:38" ht="20.100000000000001" customHeight="1">
      <c r="C164" s="2857"/>
      <c r="D164" s="2532"/>
      <c r="E164" s="2532"/>
      <c r="F164" s="2532"/>
      <c r="G164" s="2532"/>
      <c r="H164" s="2178"/>
      <c r="I164" s="2218"/>
      <c r="J164" s="2179"/>
      <c r="K164" s="3854"/>
      <c r="L164" s="3854"/>
      <c r="M164" s="3854"/>
      <c r="N164" s="3854"/>
      <c r="O164" s="3854"/>
      <c r="P164" s="3854"/>
      <c r="Q164" s="3854"/>
      <c r="R164" s="3854"/>
      <c r="S164" s="3854"/>
      <c r="T164" s="3854"/>
      <c r="U164" s="3854"/>
      <c r="V164" s="3854"/>
      <c r="W164" s="3854"/>
      <c r="X164" s="3854"/>
      <c r="Y164" s="3854"/>
      <c r="Z164" s="3854"/>
      <c r="AA164" s="3837"/>
      <c r="AB164" s="3837"/>
      <c r="AC164" s="3854"/>
      <c r="AD164" s="3854"/>
      <c r="AE164" s="3837"/>
      <c r="AF164" s="3837"/>
      <c r="AG164" s="3837"/>
      <c r="AH164" s="3837"/>
      <c r="AI164" s="3837"/>
      <c r="AJ164" s="3837"/>
      <c r="AK164" s="3854"/>
      <c r="AL164" s="4059"/>
    </row>
    <row r="165" spans="3:38" ht="18.75" customHeight="1">
      <c r="C165" s="2296" t="s">
        <v>1056</v>
      </c>
      <c r="D165" s="2297"/>
      <c r="E165" s="2297"/>
      <c r="F165" s="2297"/>
      <c r="G165" s="2297"/>
      <c r="H165" s="2297">
        <v>232</v>
      </c>
      <c r="I165" s="1203"/>
      <c r="J165" s="1204"/>
      <c r="K165" s="2297">
        <v>2</v>
      </c>
      <c r="L165" s="2297"/>
      <c r="M165" s="2297" t="s">
        <v>1340</v>
      </c>
      <c r="N165" s="2297"/>
      <c r="O165" s="2297" t="s">
        <v>1340</v>
      </c>
      <c r="P165" s="2297"/>
      <c r="Q165" s="2297">
        <v>22</v>
      </c>
      <c r="R165" s="2297"/>
      <c r="S165" s="2297"/>
      <c r="T165" s="2297">
        <v>4</v>
      </c>
      <c r="U165" s="2297"/>
      <c r="V165" s="2297">
        <v>1</v>
      </c>
      <c r="W165" s="2297"/>
      <c r="X165" s="2297">
        <v>24</v>
      </c>
      <c r="Y165" s="2297"/>
      <c r="Z165" s="2297"/>
      <c r="AA165" s="2297" t="s">
        <v>1340</v>
      </c>
      <c r="AB165" s="2297"/>
      <c r="AC165" s="2297">
        <v>6</v>
      </c>
      <c r="AD165" s="2297"/>
      <c r="AE165" s="2297">
        <v>154</v>
      </c>
      <c r="AF165" s="2297"/>
      <c r="AG165" s="2297"/>
      <c r="AH165" s="2297">
        <v>19</v>
      </c>
      <c r="AI165" s="2297"/>
      <c r="AJ165" s="2297"/>
      <c r="AK165" s="2297" t="s">
        <v>1340</v>
      </c>
      <c r="AL165" s="4067"/>
    </row>
    <row r="166" spans="3:38" ht="18.75" customHeight="1">
      <c r="C166" s="2317" t="s">
        <v>1341</v>
      </c>
      <c r="D166" s="2404"/>
      <c r="E166" s="2404"/>
      <c r="F166" s="2404"/>
      <c r="G166" s="2404"/>
      <c r="H166" s="2286">
        <v>181</v>
      </c>
      <c r="I166" s="1209"/>
      <c r="J166" s="1250"/>
      <c r="K166" s="2404" t="s">
        <v>1340</v>
      </c>
      <c r="L166" s="2404"/>
      <c r="M166" s="2404" t="s">
        <v>1340</v>
      </c>
      <c r="N166" s="2404"/>
      <c r="O166" s="2404" t="s">
        <v>1340</v>
      </c>
      <c r="P166" s="2404"/>
      <c r="Q166" s="2404">
        <v>17</v>
      </c>
      <c r="R166" s="2404"/>
      <c r="S166" s="2404"/>
      <c r="T166" s="2404">
        <v>2</v>
      </c>
      <c r="U166" s="2404"/>
      <c r="V166" s="2404">
        <v>1</v>
      </c>
      <c r="W166" s="2404"/>
      <c r="X166" s="2404">
        <v>21</v>
      </c>
      <c r="Y166" s="2404"/>
      <c r="Z166" s="2404"/>
      <c r="AA166" s="2404">
        <v>1</v>
      </c>
      <c r="AB166" s="2404"/>
      <c r="AC166" s="2404" t="s">
        <v>121</v>
      </c>
      <c r="AD166" s="2404"/>
      <c r="AE166" s="2404">
        <v>121</v>
      </c>
      <c r="AF166" s="2404"/>
      <c r="AG166" s="2404"/>
      <c r="AH166" s="2404">
        <v>18</v>
      </c>
      <c r="AI166" s="2404"/>
      <c r="AJ166" s="2404"/>
      <c r="AK166" s="2404" t="s">
        <v>1340</v>
      </c>
      <c r="AL166" s="4011"/>
    </row>
    <row r="167" spans="3:38" ht="18.75" customHeight="1">
      <c r="C167" s="2317" t="s">
        <v>1342</v>
      </c>
      <c r="D167" s="2404"/>
      <c r="E167" s="2404"/>
      <c r="F167" s="2404"/>
      <c r="G167" s="2404"/>
      <c r="H167" s="2286">
        <v>211</v>
      </c>
      <c r="I167" s="1209"/>
      <c r="J167" s="1250"/>
      <c r="K167" s="2404" t="s">
        <v>1340</v>
      </c>
      <c r="L167" s="2404"/>
      <c r="M167" s="2404" t="s">
        <v>1340</v>
      </c>
      <c r="N167" s="2404"/>
      <c r="O167" s="2404" t="s">
        <v>1340</v>
      </c>
      <c r="P167" s="2404"/>
      <c r="Q167" s="2404">
        <v>7</v>
      </c>
      <c r="R167" s="2404"/>
      <c r="S167" s="2404"/>
      <c r="T167" s="2404">
        <v>2</v>
      </c>
      <c r="U167" s="2404"/>
      <c r="V167" s="2404">
        <v>2</v>
      </c>
      <c r="W167" s="2404"/>
      <c r="X167" s="2404">
        <v>23</v>
      </c>
      <c r="Y167" s="2404"/>
      <c r="Z167" s="2404"/>
      <c r="AA167" s="2404">
        <v>1</v>
      </c>
      <c r="AB167" s="2404"/>
      <c r="AC167" s="2404">
        <v>3</v>
      </c>
      <c r="AD167" s="2404"/>
      <c r="AE167" s="2404">
        <v>153</v>
      </c>
      <c r="AF167" s="2404"/>
      <c r="AG167" s="2404"/>
      <c r="AH167" s="2404">
        <v>20</v>
      </c>
      <c r="AI167" s="2404"/>
      <c r="AJ167" s="2404"/>
      <c r="AK167" s="2404" t="s">
        <v>1340</v>
      </c>
      <c r="AL167" s="4011"/>
    </row>
    <row r="168" spans="3:38" ht="18.75" customHeight="1">
      <c r="C168" s="2317" t="s">
        <v>1343</v>
      </c>
      <c r="D168" s="2404"/>
      <c r="E168" s="2404"/>
      <c r="F168" s="2404"/>
      <c r="G168" s="2404"/>
      <c r="H168" s="2286">
        <v>188</v>
      </c>
      <c r="I168" s="1209"/>
      <c r="J168" s="1250"/>
      <c r="K168" s="2404" t="s">
        <v>1340</v>
      </c>
      <c r="L168" s="2404"/>
      <c r="M168" s="2404" t="s">
        <v>1340</v>
      </c>
      <c r="N168" s="2404"/>
      <c r="O168" s="2404" t="s">
        <v>1340</v>
      </c>
      <c r="P168" s="2404"/>
      <c r="Q168" s="2404">
        <v>12</v>
      </c>
      <c r="R168" s="2404"/>
      <c r="S168" s="2404"/>
      <c r="T168" s="2404" t="s">
        <v>121</v>
      </c>
      <c r="U168" s="2404"/>
      <c r="V168" s="2404">
        <v>1</v>
      </c>
      <c r="W168" s="2404"/>
      <c r="X168" s="2404">
        <v>30</v>
      </c>
      <c r="Y168" s="2404"/>
      <c r="Z168" s="2404"/>
      <c r="AA168" s="2404">
        <v>1</v>
      </c>
      <c r="AB168" s="2404"/>
      <c r="AC168" s="2404">
        <v>1</v>
      </c>
      <c r="AD168" s="2404"/>
      <c r="AE168" s="2404">
        <v>124</v>
      </c>
      <c r="AF168" s="2404"/>
      <c r="AG168" s="2404"/>
      <c r="AH168" s="2404">
        <v>19</v>
      </c>
      <c r="AI168" s="2404"/>
      <c r="AJ168" s="2404"/>
      <c r="AK168" s="2404" t="s">
        <v>1352</v>
      </c>
      <c r="AL168" s="4011"/>
    </row>
    <row r="169" spans="3:38" ht="18.75" customHeight="1">
      <c r="C169" s="2317" t="s">
        <v>1344</v>
      </c>
      <c r="D169" s="2404"/>
      <c r="E169" s="2404"/>
      <c r="F169" s="2404"/>
      <c r="G169" s="2404"/>
      <c r="H169" s="2286">
        <v>221</v>
      </c>
      <c r="I169" s="1209"/>
      <c r="J169" s="1250"/>
      <c r="K169" s="2404" t="s">
        <v>1352</v>
      </c>
      <c r="L169" s="2404"/>
      <c r="M169" s="2404" t="s">
        <v>1340</v>
      </c>
      <c r="N169" s="2404"/>
      <c r="O169" s="2404" t="s">
        <v>1340</v>
      </c>
      <c r="P169" s="2404"/>
      <c r="Q169" s="2404">
        <v>27</v>
      </c>
      <c r="R169" s="2404"/>
      <c r="S169" s="2404"/>
      <c r="T169" s="2404">
        <v>2</v>
      </c>
      <c r="U169" s="2404"/>
      <c r="V169" s="2404">
        <v>3</v>
      </c>
      <c r="W169" s="2404"/>
      <c r="X169" s="2404">
        <v>23</v>
      </c>
      <c r="Y169" s="2404"/>
      <c r="Z169" s="2404"/>
      <c r="AA169" s="2404" t="s">
        <v>121</v>
      </c>
      <c r="AB169" s="2404"/>
      <c r="AC169" s="2404">
        <v>2</v>
      </c>
      <c r="AD169" s="2404"/>
      <c r="AE169" s="2404">
        <v>142</v>
      </c>
      <c r="AF169" s="2404"/>
      <c r="AG169" s="2404"/>
      <c r="AH169" s="2404">
        <v>22</v>
      </c>
      <c r="AI169" s="2404"/>
      <c r="AJ169" s="2404"/>
      <c r="AK169" s="2404" t="s">
        <v>1340</v>
      </c>
      <c r="AL169" s="4011"/>
    </row>
    <row r="170" spans="3:38" ht="18.75" customHeight="1">
      <c r="C170" s="2317" t="s">
        <v>1345</v>
      </c>
      <c r="D170" s="2404"/>
      <c r="E170" s="2404"/>
      <c r="F170" s="2404"/>
      <c r="G170" s="2404"/>
      <c r="H170" s="2286">
        <v>200</v>
      </c>
      <c r="I170" s="1209"/>
      <c r="J170" s="1250"/>
      <c r="K170" s="2404">
        <v>2</v>
      </c>
      <c r="L170" s="2404"/>
      <c r="M170" s="2404" t="s">
        <v>1340</v>
      </c>
      <c r="N170" s="2404"/>
      <c r="O170" s="2404" t="s">
        <v>1340</v>
      </c>
      <c r="P170" s="2404"/>
      <c r="Q170" s="2404">
        <v>16</v>
      </c>
      <c r="R170" s="2404"/>
      <c r="S170" s="2404"/>
      <c r="T170" s="2404">
        <v>2</v>
      </c>
      <c r="U170" s="2404"/>
      <c r="V170" s="2404" t="s">
        <v>121</v>
      </c>
      <c r="W170" s="2404"/>
      <c r="X170" s="2404">
        <v>35</v>
      </c>
      <c r="Y170" s="2404"/>
      <c r="Z170" s="2404"/>
      <c r="AA170" s="2404" t="s">
        <v>121</v>
      </c>
      <c r="AB170" s="2404"/>
      <c r="AC170" s="2404">
        <v>1</v>
      </c>
      <c r="AD170" s="2404"/>
      <c r="AE170" s="2404">
        <v>122</v>
      </c>
      <c r="AF170" s="2404"/>
      <c r="AG170" s="2404"/>
      <c r="AH170" s="2404">
        <v>22</v>
      </c>
      <c r="AI170" s="2404"/>
      <c r="AJ170" s="2404"/>
      <c r="AK170" s="2404" t="s">
        <v>1352</v>
      </c>
      <c r="AL170" s="4011"/>
    </row>
    <row r="171" spans="3:38" ht="18.75" customHeight="1">
      <c r="C171" s="2317" t="s">
        <v>1346</v>
      </c>
      <c r="D171" s="2404"/>
      <c r="E171" s="2404"/>
      <c r="F171" s="2404"/>
      <c r="G171" s="2404"/>
      <c r="H171" s="2286">
        <v>254</v>
      </c>
      <c r="I171" s="1209"/>
      <c r="J171" s="1250"/>
      <c r="K171" s="2404" t="s">
        <v>1340</v>
      </c>
      <c r="L171" s="2404"/>
      <c r="M171" s="2404" t="s">
        <v>1340</v>
      </c>
      <c r="N171" s="2404"/>
      <c r="O171" s="2404" t="s">
        <v>1340</v>
      </c>
      <c r="P171" s="2404"/>
      <c r="Q171" s="2404">
        <v>19</v>
      </c>
      <c r="R171" s="2404"/>
      <c r="S171" s="2404"/>
      <c r="T171" s="2404">
        <v>4</v>
      </c>
      <c r="U171" s="2404"/>
      <c r="V171" s="2404">
        <v>1</v>
      </c>
      <c r="W171" s="2404"/>
      <c r="X171" s="2404">
        <v>37</v>
      </c>
      <c r="Y171" s="2404"/>
      <c r="Z171" s="2404"/>
      <c r="AA171" s="2404" t="s">
        <v>121</v>
      </c>
      <c r="AB171" s="2404"/>
      <c r="AC171" s="2404">
        <v>3</v>
      </c>
      <c r="AD171" s="2404"/>
      <c r="AE171" s="2404">
        <v>163</v>
      </c>
      <c r="AF171" s="2404"/>
      <c r="AG171" s="2404"/>
      <c r="AH171" s="2404">
        <v>27</v>
      </c>
      <c r="AI171" s="2404"/>
      <c r="AJ171" s="2404"/>
      <c r="AK171" s="2404" t="s">
        <v>1340</v>
      </c>
      <c r="AL171" s="4011"/>
    </row>
    <row r="172" spans="3:38" ht="18.75" customHeight="1">
      <c r="C172" s="2317" t="s">
        <v>1347</v>
      </c>
      <c r="D172" s="2404"/>
      <c r="E172" s="2404"/>
      <c r="F172" s="2404"/>
      <c r="G172" s="2404"/>
      <c r="H172" s="2286">
        <v>215</v>
      </c>
      <c r="I172" s="1209"/>
      <c r="J172" s="1250"/>
      <c r="K172" s="2404" t="s">
        <v>1340</v>
      </c>
      <c r="L172" s="2404"/>
      <c r="M172" s="2404" t="s">
        <v>1340</v>
      </c>
      <c r="N172" s="2404"/>
      <c r="O172" s="2404" t="s">
        <v>121</v>
      </c>
      <c r="P172" s="2404"/>
      <c r="Q172" s="2404">
        <v>15</v>
      </c>
      <c r="R172" s="2404"/>
      <c r="S172" s="2404"/>
      <c r="T172" s="2404">
        <v>2</v>
      </c>
      <c r="U172" s="2404"/>
      <c r="V172" s="2404">
        <v>2</v>
      </c>
      <c r="W172" s="2404"/>
      <c r="X172" s="2404">
        <v>29</v>
      </c>
      <c r="Y172" s="2404"/>
      <c r="Z172" s="2404"/>
      <c r="AA172" s="2404">
        <v>1</v>
      </c>
      <c r="AB172" s="2404"/>
      <c r="AC172" s="2404">
        <v>1</v>
      </c>
      <c r="AD172" s="2404"/>
      <c r="AE172" s="2404">
        <v>145</v>
      </c>
      <c r="AF172" s="2404"/>
      <c r="AG172" s="2404"/>
      <c r="AH172" s="2404">
        <v>20</v>
      </c>
      <c r="AI172" s="2404"/>
      <c r="AJ172" s="2404"/>
      <c r="AK172" s="2404" t="s">
        <v>1352</v>
      </c>
      <c r="AL172" s="4011"/>
    </row>
    <row r="173" spans="3:38" ht="18.75" customHeight="1">
      <c r="C173" s="2317" t="s">
        <v>1348</v>
      </c>
      <c r="D173" s="2404"/>
      <c r="E173" s="2404"/>
      <c r="F173" s="2404"/>
      <c r="G173" s="2404"/>
      <c r="H173" s="2286">
        <v>195</v>
      </c>
      <c r="I173" s="1209"/>
      <c r="J173" s="1250"/>
      <c r="K173" s="2404" t="s">
        <v>121</v>
      </c>
      <c r="L173" s="2404"/>
      <c r="M173" s="2404" t="s">
        <v>1340</v>
      </c>
      <c r="N173" s="2404"/>
      <c r="O173" s="2404" t="s">
        <v>1340</v>
      </c>
      <c r="P173" s="2404"/>
      <c r="Q173" s="2404">
        <v>13</v>
      </c>
      <c r="R173" s="2404"/>
      <c r="S173" s="2404"/>
      <c r="T173" s="2404">
        <v>4</v>
      </c>
      <c r="U173" s="2404"/>
      <c r="V173" s="2404" t="s">
        <v>121</v>
      </c>
      <c r="W173" s="2404"/>
      <c r="X173" s="2404">
        <v>23</v>
      </c>
      <c r="Y173" s="2404"/>
      <c r="Z173" s="2404"/>
      <c r="AA173" s="2404" t="s">
        <v>121</v>
      </c>
      <c r="AB173" s="2404"/>
      <c r="AC173" s="2404">
        <v>2</v>
      </c>
      <c r="AD173" s="2404"/>
      <c r="AE173" s="2404">
        <v>128</v>
      </c>
      <c r="AF173" s="2404"/>
      <c r="AG173" s="2404"/>
      <c r="AH173" s="2404">
        <v>25</v>
      </c>
      <c r="AI173" s="2404"/>
      <c r="AJ173" s="2404"/>
      <c r="AK173" s="2404" t="s">
        <v>1352</v>
      </c>
      <c r="AL173" s="4011"/>
    </row>
    <row r="174" spans="3:38" ht="18.75" customHeight="1">
      <c r="C174" s="2317" t="s">
        <v>1349</v>
      </c>
      <c r="D174" s="2404"/>
      <c r="E174" s="2404"/>
      <c r="F174" s="2404"/>
      <c r="G174" s="2404"/>
      <c r="H174" s="2286">
        <v>224</v>
      </c>
      <c r="I174" s="1209"/>
      <c r="J174" s="1250"/>
      <c r="K174" s="2404" t="s">
        <v>1340</v>
      </c>
      <c r="L174" s="2404"/>
      <c r="M174" s="2404" t="s">
        <v>1340</v>
      </c>
      <c r="N174" s="2404"/>
      <c r="O174" s="2404" t="s">
        <v>1352</v>
      </c>
      <c r="P174" s="2404"/>
      <c r="Q174" s="2404">
        <v>19</v>
      </c>
      <c r="R174" s="2404"/>
      <c r="S174" s="2404"/>
      <c r="T174" s="2404">
        <v>3</v>
      </c>
      <c r="U174" s="2404"/>
      <c r="V174" s="2404">
        <v>2</v>
      </c>
      <c r="W174" s="2404"/>
      <c r="X174" s="2404">
        <v>37</v>
      </c>
      <c r="Y174" s="2404"/>
      <c r="Z174" s="2404"/>
      <c r="AA174" s="2404" t="s">
        <v>121</v>
      </c>
      <c r="AB174" s="2404"/>
      <c r="AC174" s="2404">
        <v>1</v>
      </c>
      <c r="AD174" s="2404"/>
      <c r="AE174" s="2404">
        <v>145</v>
      </c>
      <c r="AF174" s="2404"/>
      <c r="AG174" s="2404"/>
      <c r="AH174" s="2404">
        <v>17</v>
      </c>
      <c r="AI174" s="2404"/>
      <c r="AJ174" s="2404"/>
      <c r="AK174" s="2404" t="s">
        <v>121</v>
      </c>
      <c r="AL174" s="4011"/>
    </row>
    <row r="175" spans="3:38" ht="18.75" customHeight="1">
      <c r="C175" s="2317" t="s">
        <v>1350</v>
      </c>
      <c r="D175" s="2404"/>
      <c r="E175" s="2404"/>
      <c r="F175" s="2404"/>
      <c r="G175" s="2404"/>
      <c r="H175" s="2286">
        <v>230</v>
      </c>
      <c r="I175" s="1209"/>
      <c r="J175" s="1250"/>
      <c r="K175" s="2404" t="s">
        <v>1340</v>
      </c>
      <c r="L175" s="2404"/>
      <c r="M175" s="2404" t="s">
        <v>1340</v>
      </c>
      <c r="N175" s="2404"/>
      <c r="O175" s="2404" t="s">
        <v>1340</v>
      </c>
      <c r="P175" s="2404"/>
      <c r="Q175" s="2404">
        <v>22</v>
      </c>
      <c r="R175" s="2404"/>
      <c r="S175" s="2404"/>
      <c r="T175" s="2404">
        <v>4</v>
      </c>
      <c r="U175" s="2404"/>
      <c r="V175" s="2404">
        <v>2</v>
      </c>
      <c r="W175" s="2404"/>
      <c r="X175" s="2404">
        <v>31</v>
      </c>
      <c r="Y175" s="2404"/>
      <c r="Z175" s="2404"/>
      <c r="AA175" s="2404">
        <v>1</v>
      </c>
      <c r="AB175" s="2404"/>
      <c r="AC175" s="2404">
        <v>2</v>
      </c>
      <c r="AD175" s="2404"/>
      <c r="AE175" s="2404">
        <v>146</v>
      </c>
      <c r="AF175" s="2404"/>
      <c r="AG175" s="2404"/>
      <c r="AH175" s="2404">
        <v>22</v>
      </c>
      <c r="AI175" s="2404"/>
      <c r="AJ175" s="2404"/>
      <c r="AK175" s="2404" t="s">
        <v>1340</v>
      </c>
      <c r="AL175" s="4011"/>
    </row>
    <row r="176" spans="3:38" ht="18.75" customHeight="1" thickBot="1">
      <c r="C176" s="2318" t="s">
        <v>1351</v>
      </c>
      <c r="D176" s="2405"/>
      <c r="E176" s="2405"/>
      <c r="F176" s="2405"/>
      <c r="G176" s="2405"/>
      <c r="H176" s="2592">
        <v>232</v>
      </c>
      <c r="I176" s="1178"/>
      <c r="J176" s="1179"/>
      <c r="K176" s="2405" t="s">
        <v>1352</v>
      </c>
      <c r="L176" s="2405"/>
      <c r="M176" s="2405" t="s">
        <v>1340</v>
      </c>
      <c r="N176" s="2405"/>
      <c r="O176" s="2405" t="s">
        <v>1352</v>
      </c>
      <c r="P176" s="2405"/>
      <c r="Q176" s="2405">
        <v>16</v>
      </c>
      <c r="R176" s="2405"/>
      <c r="S176" s="2405"/>
      <c r="T176" s="2405">
        <v>5</v>
      </c>
      <c r="U176" s="2405"/>
      <c r="V176" s="2405" t="s">
        <v>121</v>
      </c>
      <c r="W176" s="2405"/>
      <c r="X176" s="2405">
        <v>38</v>
      </c>
      <c r="Y176" s="2405"/>
      <c r="Z176" s="2405"/>
      <c r="AA176" s="2405">
        <v>1</v>
      </c>
      <c r="AB176" s="2405"/>
      <c r="AC176" s="2405" t="s">
        <v>121</v>
      </c>
      <c r="AD176" s="2405"/>
      <c r="AE176" s="2405">
        <v>145</v>
      </c>
      <c r="AF176" s="2405"/>
      <c r="AG176" s="2405"/>
      <c r="AH176" s="2405">
        <v>27</v>
      </c>
      <c r="AI176" s="2405"/>
      <c r="AJ176" s="2405"/>
      <c r="AK176" s="2405" t="s">
        <v>1352</v>
      </c>
      <c r="AL176" s="4012"/>
    </row>
    <row r="177" spans="1:56" ht="18.75" customHeight="1" thickBot="1">
      <c r="C177" s="2165" t="s">
        <v>2434</v>
      </c>
      <c r="D177" s="1225"/>
      <c r="E177" s="1225"/>
      <c r="F177" s="1225"/>
      <c r="G177" s="1226"/>
      <c r="H177" s="4013">
        <v>2583</v>
      </c>
      <c r="I177" s="4014"/>
      <c r="J177" s="4015"/>
      <c r="K177" s="2525">
        <v>4</v>
      </c>
      <c r="L177" s="2527"/>
      <c r="M177" s="2525" t="s">
        <v>121</v>
      </c>
      <c r="N177" s="2527"/>
      <c r="O177" s="2525" t="s">
        <v>121</v>
      </c>
      <c r="P177" s="2527"/>
      <c r="Q177" s="2525">
        <v>205</v>
      </c>
      <c r="R177" s="2526"/>
      <c r="S177" s="2527"/>
      <c r="T177" s="2525">
        <v>34</v>
      </c>
      <c r="U177" s="2527"/>
      <c r="V177" s="2525">
        <v>15</v>
      </c>
      <c r="W177" s="2527"/>
      <c r="X177" s="2525">
        <v>351</v>
      </c>
      <c r="Y177" s="2526"/>
      <c r="Z177" s="2527"/>
      <c r="AA177" s="2525">
        <v>6</v>
      </c>
      <c r="AB177" s="2527"/>
      <c r="AC177" s="2525">
        <v>22</v>
      </c>
      <c r="AD177" s="2527"/>
      <c r="AE177" s="2525">
        <v>1688</v>
      </c>
      <c r="AF177" s="2526"/>
      <c r="AG177" s="2527"/>
      <c r="AH177" s="2525">
        <v>258</v>
      </c>
      <c r="AI177" s="2526"/>
      <c r="AJ177" s="2527"/>
      <c r="AK177" s="2405" t="s">
        <v>121</v>
      </c>
      <c r="AL177" s="4012"/>
    </row>
    <row r="178" spans="1:56" ht="13.5" customHeight="1">
      <c r="C178" s="552" t="s">
        <v>1280</v>
      </c>
      <c r="K178" s="48"/>
    </row>
    <row r="179" spans="1:56" ht="16.5">
      <c r="A179" s="93" t="s">
        <v>1302</v>
      </c>
      <c r="C179" s="144"/>
      <c r="D179" s="144"/>
      <c r="E179" s="144"/>
      <c r="J179" s="396"/>
    </row>
    <row r="180" spans="1:56" ht="13.5" customHeight="1">
      <c r="B180" s="6"/>
      <c r="D180" s="4"/>
      <c r="E180" s="386"/>
      <c r="Q180" s="23" t="s">
        <v>2179</v>
      </c>
    </row>
    <row r="181" spans="1:56" ht="13.5" customHeight="1" thickBot="1">
      <c r="B181" s="6"/>
      <c r="C181" s="6"/>
      <c r="D181" s="3848"/>
      <c r="E181" s="3848"/>
      <c r="J181" s="396"/>
      <c r="Q181" s="498" t="s">
        <v>696</v>
      </c>
    </row>
    <row r="182" spans="1:56" ht="19.5" customHeight="1">
      <c r="C182" s="1323" t="s">
        <v>2049</v>
      </c>
      <c r="D182" s="1195"/>
      <c r="E182" s="1195"/>
      <c r="F182" s="1195"/>
      <c r="G182" s="1195"/>
      <c r="H182" s="1259"/>
      <c r="I182" s="1194" t="s">
        <v>2084</v>
      </c>
      <c r="J182" s="1195"/>
      <c r="K182" s="1259"/>
      <c r="L182" s="1194" t="s">
        <v>1077</v>
      </c>
      <c r="M182" s="1195"/>
      <c r="N182" s="1259"/>
      <c r="O182" s="1194" t="s">
        <v>1048</v>
      </c>
      <c r="P182" s="1195"/>
      <c r="Q182" s="1196"/>
      <c r="AR182" s="15"/>
      <c r="AS182" s="15"/>
      <c r="AT182" s="15"/>
      <c r="AU182" s="15"/>
      <c r="AV182" s="15"/>
      <c r="AW182" s="15"/>
      <c r="AX182" s="15"/>
      <c r="AY182" s="15"/>
      <c r="AZ182" s="15"/>
      <c r="BA182" s="15"/>
      <c r="BB182" s="15"/>
      <c r="BC182" s="15"/>
      <c r="BD182" s="15"/>
    </row>
    <row r="183" spans="1:56" ht="18" customHeight="1">
      <c r="C183" s="3826" t="s">
        <v>2598</v>
      </c>
      <c r="D183" s="3833"/>
      <c r="E183" s="3833"/>
      <c r="F183" s="3833"/>
      <c r="G183" s="3833"/>
      <c r="H183" s="3834"/>
      <c r="I183" s="3823">
        <v>125</v>
      </c>
      <c r="J183" s="3823"/>
      <c r="K183" s="3823"/>
      <c r="L183" s="3823">
        <v>6</v>
      </c>
      <c r="M183" s="3823"/>
      <c r="N183" s="3823"/>
      <c r="O183" s="3823">
        <v>139</v>
      </c>
      <c r="P183" s="3823"/>
      <c r="Q183" s="3856"/>
      <c r="T183" s="396"/>
      <c r="AR183" s="1209"/>
      <c r="AS183" s="1209"/>
      <c r="AT183" s="1209"/>
      <c r="AU183" s="1209"/>
      <c r="AV183" s="3822"/>
      <c r="AW183" s="3822"/>
      <c r="AX183" s="3822"/>
      <c r="AY183" s="3822"/>
      <c r="AZ183" s="3822"/>
      <c r="BA183" s="3822"/>
      <c r="BB183" s="3822"/>
      <c r="BC183" s="3822"/>
      <c r="BD183" s="3822"/>
    </row>
    <row r="184" spans="1:56" ht="18" customHeight="1">
      <c r="C184" s="3826" t="s">
        <v>2492</v>
      </c>
      <c r="D184" s="3833"/>
      <c r="E184" s="3833"/>
      <c r="F184" s="3833"/>
      <c r="G184" s="3833"/>
      <c r="H184" s="3834"/>
      <c r="I184" s="3823">
        <v>120</v>
      </c>
      <c r="J184" s="3823"/>
      <c r="K184" s="3823"/>
      <c r="L184" s="3823">
        <v>7</v>
      </c>
      <c r="M184" s="3823"/>
      <c r="N184" s="3823"/>
      <c r="O184" s="3823">
        <v>129</v>
      </c>
      <c r="P184" s="3823"/>
      <c r="Q184" s="3856"/>
      <c r="AR184" s="1209"/>
      <c r="AS184" s="1209"/>
      <c r="AT184" s="1209"/>
      <c r="AU184" s="1209"/>
      <c r="AV184" s="3822"/>
      <c r="AW184" s="3822"/>
      <c r="AX184" s="3822"/>
      <c r="AY184" s="1209"/>
      <c r="AZ184" s="1209"/>
      <c r="BA184" s="1209"/>
      <c r="BB184" s="3822"/>
      <c r="BC184" s="3822"/>
      <c r="BD184" s="3822"/>
    </row>
    <row r="185" spans="1:56" ht="18" customHeight="1">
      <c r="C185" s="3826" t="s">
        <v>2836</v>
      </c>
      <c r="D185" s="2626"/>
      <c r="E185" s="2626"/>
      <c r="F185" s="2626"/>
      <c r="G185" s="2626"/>
      <c r="H185" s="2627"/>
      <c r="I185" s="3823">
        <v>102</v>
      </c>
      <c r="J185" s="3823"/>
      <c r="K185" s="3823"/>
      <c r="L185" s="3823">
        <v>3</v>
      </c>
      <c r="M185" s="3823"/>
      <c r="N185" s="3823"/>
      <c r="O185" s="3823">
        <v>129</v>
      </c>
      <c r="P185" s="3823"/>
      <c r="Q185" s="3856"/>
      <c r="T185" s="403"/>
      <c r="AR185" s="1209"/>
      <c r="AS185" s="1209"/>
      <c r="AT185" s="1209"/>
      <c r="AU185" s="1209"/>
      <c r="AV185" s="3822"/>
      <c r="AW185" s="3822"/>
      <c r="AX185" s="3822"/>
      <c r="AY185" s="1209"/>
      <c r="AZ185" s="1209"/>
      <c r="BA185" s="1209"/>
      <c r="BB185" s="3822"/>
      <c r="BC185" s="3822"/>
      <c r="BD185" s="3822"/>
    </row>
    <row r="186" spans="1:56" ht="18" customHeight="1">
      <c r="C186" s="3826" t="s">
        <v>2543</v>
      </c>
      <c r="D186" s="2626"/>
      <c r="E186" s="2626"/>
      <c r="F186" s="2626"/>
      <c r="G186" s="2626"/>
      <c r="H186" s="2627"/>
      <c r="I186" s="3823">
        <v>87</v>
      </c>
      <c r="J186" s="3823"/>
      <c r="K186" s="3823"/>
      <c r="L186" s="3823">
        <v>2</v>
      </c>
      <c r="M186" s="3823"/>
      <c r="N186" s="3823"/>
      <c r="O186" s="3823">
        <v>107</v>
      </c>
      <c r="P186" s="3823"/>
      <c r="Q186" s="3856"/>
      <c r="T186" s="403"/>
      <c r="AR186" s="1209"/>
      <c r="AS186" s="1209"/>
      <c r="AT186" s="1209"/>
      <c r="AU186" s="1209"/>
      <c r="AV186" s="3822"/>
      <c r="AW186" s="3822"/>
      <c r="AX186" s="3822"/>
      <c r="AY186" s="3822"/>
      <c r="AZ186" s="3822"/>
      <c r="BA186" s="3822"/>
      <c r="BB186" s="3822"/>
      <c r="BC186" s="3822"/>
      <c r="BD186" s="3822"/>
    </row>
    <row r="187" spans="1:56" ht="18" customHeight="1" thickBot="1">
      <c r="C187" s="3827" t="s">
        <v>2837</v>
      </c>
      <c r="D187" s="3828"/>
      <c r="E187" s="3828"/>
      <c r="F187" s="3828"/>
      <c r="G187" s="3828"/>
      <c r="H187" s="3829"/>
      <c r="I187" s="3820">
        <v>91</v>
      </c>
      <c r="J187" s="3820"/>
      <c r="K187" s="3820"/>
      <c r="L187" s="3820">
        <v>2</v>
      </c>
      <c r="M187" s="3820"/>
      <c r="N187" s="3820"/>
      <c r="O187" s="3820">
        <v>99</v>
      </c>
      <c r="P187" s="3820"/>
      <c r="Q187" s="3855"/>
      <c r="AR187" s="1209"/>
      <c r="AS187" s="1209"/>
      <c r="AT187" s="1209"/>
      <c r="AU187" s="1209"/>
      <c r="AV187" s="3822"/>
      <c r="AW187" s="3822"/>
      <c r="AX187" s="3822"/>
      <c r="AY187" s="1209"/>
      <c r="AZ187" s="1209"/>
      <c r="BA187" s="1209"/>
      <c r="BB187" s="3822"/>
      <c r="BC187" s="3822"/>
      <c r="BD187" s="3822"/>
    </row>
    <row r="188" spans="1:56" ht="13.5" customHeight="1">
      <c r="B188" s="6"/>
      <c r="C188" s="552" t="s">
        <v>1039</v>
      </c>
      <c r="D188" s="4"/>
      <c r="E188" s="5"/>
      <c r="AR188" s="1209"/>
      <c r="AS188" s="1209"/>
      <c r="AT188" s="1209"/>
      <c r="AU188" s="1209"/>
      <c r="AV188" s="3822"/>
      <c r="AW188" s="3822"/>
      <c r="AX188" s="3822"/>
      <c r="AY188" s="3822"/>
      <c r="AZ188" s="3822"/>
      <c r="BA188" s="3822"/>
      <c r="BB188" s="3822"/>
      <c r="BC188" s="3822"/>
      <c r="BD188" s="3822"/>
    </row>
    <row r="189" spans="1:56" ht="12.6" customHeight="1">
      <c r="B189" s="6"/>
      <c r="D189" s="4"/>
      <c r="E189" s="5"/>
      <c r="Q189" s="553"/>
      <c r="AR189" s="229"/>
      <c r="AS189" s="229"/>
      <c r="AT189" s="229"/>
      <c r="AU189" s="229"/>
      <c r="AV189" s="13"/>
      <c r="AW189" s="13"/>
      <c r="AX189" s="13"/>
      <c r="AY189" s="13"/>
      <c r="AZ189" s="13"/>
      <c r="BA189" s="13"/>
      <c r="BB189" s="13"/>
      <c r="BC189" s="13"/>
      <c r="BD189" s="13"/>
    </row>
    <row r="190" spans="1:56" ht="12.6" customHeight="1">
      <c r="B190" s="6"/>
      <c r="C190" s="6"/>
      <c r="D190" s="6"/>
      <c r="E190" s="6"/>
      <c r="AR190" s="1209"/>
      <c r="AS190" s="1209"/>
      <c r="AT190" s="1209"/>
      <c r="AU190" s="1209"/>
      <c r="AV190" s="3822"/>
      <c r="AW190" s="3822"/>
      <c r="AX190" s="3822"/>
      <c r="AY190" s="3822"/>
      <c r="AZ190" s="3822"/>
      <c r="BA190" s="3822"/>
      <c r="BB190" s="3822"/>
      <c r="BC190" s="3822"/>
      <c r="BD190" s="3822"/>
    </row>
    <row r="191" spans="1:56" ht="17.25" customHeight="1">
      <c r="A191" s="93" t="s">
        <v>1303</v>
      </c>
      <c r="AR191" s="1209"/>
      <c r="AS191" s="1209"/>
      <c r="AT191" s="1209"/>
      <c r="AU191" s="1209"/>
      <c r="AV191" s="3822"/>
      <c r="AW191" s="3822"/>
      <c r="AX191" s="3822"/>
      <c r="AY191" s="3822"/>
      <c r="AZ191" s="3822"/>
      <c r="BA191" s="3822"/>
      <c r="BB191" s="3822"/>
      <c r="BC191" s="3822"/>
      <c r="BD191" s="3822"/>
    </row>
    <row r="192" spans="1:56" ht="13.5" customHeight="1">
      <c r="A192" s="94"/>
      <c r="D192" s="368"/>
      <c r="E192" s="435"/>
      <c r="F192" s="403"/>
      <c r="O192" s="23" t="s">
        <v>2446</v>
      </c>
      <c r="AR192" s="1209"/>
      <c r="AS192" s="1209"/>
      <c r="AT192" s="1209"/>
      <c r="AU192" s="1209"/>
      <c r="AV192" s="3822"/>
      <c r="AW192" s="3822"/>
      <c r="AX192" s="3822"/>
      <c r="AY192" s="3822"/>
      <c r="AZ192" s="3822"/>
      <c r="BA192" s="3822"/>
      <c r="BB192" s="3822"/>
      <c r="BC192" s="3822"/>
      <c r="BD192" s="3822"/>
    </row>
    <row r="193" spans="1:56" ht="13.5" customHeight="1" thickBot="1">
      <c r="A193" s="94"/>
      <c r="C193" s="6"/>
      <c r="D193" s="6"/>
      <c r="E193" s="563"/>
      <c r="F193" s="386"/>
      <c r="O193" s="498" t="s">
        <v>696</v>
      </c>
      <c r="AR193" s="1209"/>
      <c r="AS193" s="1209"/>
      <c r="AT193" s="1209"/>
      <c r="AU193" s="1209"/>
      <c r="AV193" s="3822"/>
      <c r="AW193" s="3822"/>
      <c r="AX193" s="3822"/>
      <c r="AY193" s="3822"/>
      <c r="AZ193" s="3822"/>
      <c r="BA193" s="3822"/>
      <c r="BB193" s="3822"/>
      <c r="BC193" s="3822"/>
      <c r="BD193" s="3822"/>
    </row>
    <row r="194" spans="1:56" ht="18" customHeight="1">
      <c r="A194" s="15"/>
      <c r="C194" s="1323" t="s">
        <v>2086</v>
      </c>
      <c r="D194" s="1195"/>
      <c r="E194" s="1195"/>
      <c r="F194" s="1259"/>
      <c r="G194" s="2319" t="s">
        <v>29</v>
      </c>
      <c r="H194" s="2329"/>
      <c r="I194" s="2320"/>
      <c r="J194" s="1194" t="s">
        <v>1077</v>
      </c>
      <c r="K194" s="1195"/>
      <c r="L194" s="1259"/>
      <c r="M194" s="2319" t="s">
        <v>1048</v>
      </c>
      <c r="N194" s="2329"/>
      <c r="O194" s="2507"/>
      <c r="AR194" s="1209"/>
      <c r="AS194" s="1209"/>
      <c r="AT194" s="1209"/>
      <c r="AU194" s="1209"/>
      <c r="AV194" s="3822"/>
      <c r="AW194" s="3822"/>
      <c r="AX194" s="3822"/>
      <c r="AY194" s="3822"/>
      <c r="AZ194" s="3822"/>
      <c r="BA194" s="3822"/>
      <c r="BB194" s="3822"/>
      <c r="BC194" s="3822"/>
      <c r="BD194" s="3822"/>
    </row>
    <row r="195" spans="1:56" ht="18" customHeight="1">
      <c r="A195" s="15"/>
      <c r="C195" s="4006" t="s">
        <v>1</v>
      </c>
      <c r="D195" s="2884"/>
      <c r="E195" s="2884"/>
      <c r="F195" s="4007"/>
      <c r="G195" s="4008">
        <f>G196+G197+G198+G199+G200+G201+G202+G203+G204+G205+G206+G207</f>
        <v>91</v>
      </c>
      <c r="H195" s="4009"/>
      <c r="I195" s="4010"/>
      <c r="J195" s="1209">
        <v>2</v>
      </c>
      <c r="K195" s="1209"/>
      <c r="L195" s="1250"/>
      <c r="M195" s="2356">
        <f>M196+M197+M198+M199+M200+M201+M202+M203+M204+M205+M206+M207</f>
        <v>99</v>
      </c>
      <c r="N195" s="2668"/>
      <c r="O195" s="3847"/>
      <c r="AR195" s="1209"/>
      <c r="AS195" s="1209"/>
      <c r="AT195" s="1209"/>
      <c r="AU195" s="1209"/>
      <c r="AV195" s="3822"/>
      <c r="AW195" s="3822"/>
      <c r="AX195" s="3822"/>
      <c r="AY195" s="1209"/>
      <c r="AZ195" s="1209"/>
      <c r="BA195" s="1209"/>
      <c r="BB195" s="3822"/>
      <c r="BC195" s="3822"/>
      <c r="BD195" s="3822"/>
    </row>
    <row r="196" spans="1:56" ht="18" customHeight="1">
      <c r="A196" s="15"/>
      <c r="C196" s="1249" t="s">
        <v>1078</v>
      </c>
      <c r="D196" s="1209"/>
      <c r="E196" s="1209"/>
      <c r="F196" s="1250"/>
      <c r="G196" s="2708">
        <v>2</v>
      </c>
      <c r="H196" s="3822"/>
      <c r="I196" s="3830"/>
      <c r="J196" s="2286" t="s">
        <v>2447</v>
      </c>
      <c r="K196" s="1209"/>
      <c r="L196" s="1250"/>
      <c r="M196" s="2708">
        <v>2</v>
      </c>
      <c r="N196" s="3822"/>
      <c r="O196" s="2709"/>
    </row>
    <row r="197" spans="1:56" ht="18" customHeight="1">
      <c r="A197" s="15"/>
      <c r="C197" s="1249" t="s">
        <v>1079</v>
      </c>
      <c r="D197" s="1209"/>
      <c r="E197" s="1209"/>
      <c r="F197" s="1250"/>
      <c r="G197" s="2708">
        <v>9</v>
      </c>
      <c r="H197" s="3822"/>
      <c r="I197" s="3830"/>
      <c r="J197" s="2286">
        <v>1</v>
      </c>
      <c r="K197" s="1209"/>
      <c r="L197" s="1250"/>
      <c r="M197" s="2708">
        <v>10</v>
      </c>
      <c r="N197" s="3822"/>
      <c r="O197" s="2709"/>
    </row>
    <row r="198" spans="1:56" ht="18" customHeight="1">
      <c r="A198" s="15"/>
      <c r="C198" s="1249" t="s">
        <v>1080</v>
      </c>
      <c r="D198" s="1209"/>
      <c r="E198" s="1209"/>
      <c r="F198" s="1250"/>
      <c r="G198" s="2708">
        <v>6</v>
      </c>
      <c r="H198" s="3822"/>
      <c r="I198" s="3830"/>
      <c r="J198" s="2286" t="s">
        <v>1360</v>
      </c>
      <c r="K198" s="1209"/>
      <c r="L198" s="1250"/>
      <c r="M198" s="2708">
        <v>6</v>
      </c>
      <c r="N198" s="3822"/>
      <c r="O198" s="2709"/>
      <c r="AL198" s="23"/>
    </row>
    <row r="199" spans="1:56" ht="18" customHeight="1">
      <c r="A199" s="15"/>
      <c r="C199" s="1249" t="s">
        <v>1081</v>
      </c>
      <c r="D199" s="1209"/>
      <c r="E199" s="1209"/>
      <c r="F199" s="1250"/>
      <c r="G199" s="2708">
        <v>5</v>
      </c>
      <c r="H199" s="3822"/>
      <c r="I199" s="3830"/>
      <c r="J199" s="2286" t="s">
        <v>1360</v>
      </c>
      <c r="K199" s="1209"/>
      <c r="L199" s="1250"/>
      <c r="M199" s="2708">
        <v>6</v>
      </c>
      <c r="N199" s="3822"/>
      <c r="O199" s="2709"/>
      <c r="AL199" s="23"/>
    </row>
    <row r="200" spans="1:56" ht="18" customHeight="1">
      <c r="A200" s="15"/>
      <c r="C200" s="1249" t="s">
        <v>1082</v>
      </c>
      <c r="D200" s="1209"/>
      <c r="E200" s="1209"/>
      <c r="F200" s="1250"/>
      <c r="G200" s="2708">
        <v>6</v>
      </c>
      <c r="H200" s="3822"/>
      <c r="I200" s="3830"/>
      <c r="J200" s="2286">
        <v>1</v>
      </c>
      <c r="K200" s="1209"/>
      <c r="L200" s="1250"/>
      <c r="M200" s="2708">
        <v>7</v>
      </c>
      <c r="N200" s="3822"/>
      <c r="O200" s="2709"/>
      <c r="AL200" s="23"/>
    </row>
    <row r="201" spans="1:56" ht="18" customHeight="1">
      <c r="A201" s="15"/>
      <c r="C201" s="1249" t="s">
        <v>1083</v>
      </c>
      <c r="D201" s="1209"/>
      <c r="E201" s="1209"/>
      <c r="F201" s="1250"/>
      <c r="G201" s="2708">
        <v>11</v>
      </c>
      <c r="H201" s="3822"/>
      <c r="I201" s="3830"/>
      <c r="J201" s="2286" t="s">
        <v>1360</v>
      </c>
      <c r="K201" s="1209"/>
      <c r="L201" s="1250"/>
      <c r="M201" s="2708">
        <v>12</v>
      </c>
      <c r="N201" s="3822"/>
      <c r="O201" s="2709"/>
      <c r="AL201" s="23"/>
    </row>
    <row r="202" spans="1:56" ht="18" customHeight="1">
      <c r="A202" s="15"/>
      <c r="C202" s="1249" t="s">
        <v>1084</v>
      </c>
      <c r="D202" s="1209"/>
      <c r="E202" s="1209"/>
      <c r="F202" s="1250"/>
      <c r="G202" s="2708">
        <v>9</v>
      </c>
      <c r="H202" s="3822"/>
      <c r="I202" s="3830"/>
      <c r="J202" s="2286" t="s">
        <v>1360</v>
      </c>
      <c r="K202" s="1209"/>
      <c r="L202" s="1250"/>
      <c r="M202" s="2708">
        <v>9</v>
      </c>
      <c r="N202" s="3822"/>
      <c r="O202" s="2709"/>
      <c r="AL202" s="23"/>
    </row>
    <row r="203" spans="1:56" ht="18" customHeight="1">
      <c r="A203" s="15"/>
      <c r="C203" s="1249" t="s">
        <v>1085</v>
      </c>
      <c r="D203" s="1209"/>
      <c r="E203" s="1209"/>
      <c r="F203" s="1250"/>
      <c r="G203" s="2708">
        <v>7</v>
      </c>
      <c r="H203" s="3822"/>
      <c r="I203" s="3830"/>
      <c r="J203" s="2286" t="s">
        <v>121</v>
      </c>
      <c r="K203" s="1209"/>
      <c r="L203" s="1250"/>
      <c r="M203" s="2708">
        <v>7</v>
      </c>
      <c r="N203" s="3822"/>
      <c r="O203" s="2709"/>
      <c r="AL203" s="23"/>
    </row>
    <row r="204" spans="1:56" ht="18" customHeight="1">
      <c r="A204" s="15"/>
      <c r="C204" s="1249" t="s">
        <v>1086</v>
      </c>
      <c r="D204" s="1209"/>
      <c r="E204" s="1209"/>
      <c r="F204" s="1250"/>
      <c r="G204" s="2708">
        <v>8</v>
      </c>
      <c r="H204" s="3822"/>
      <c r="I204" s="3830"/>
      <c r="J204" s="2286" t="s">
        <v>121</v>
      </c>
      <c r="K204" s="1209"/>
      <c r="L204" s="1250"/>
      <c r="M204" s="2708">
        <v>8</v>
      </c>
      <c r="N204" s="3822"/>
      <c r="O204" s="2709"/>
      <c r="AL204" s="23"/>
    </row>
    <row r="205" spans="1:56" ht="18" customHeight="1">
      <c r="A205" s="15"/>
      <c r="C205" s="1249" t="s">
        <v>1065</v>
      </c>
      <c r="D205" s="1209"/>
      <c r="E205" s="1209"/>
      <c r="F205" s="1250"/>
      <c r="G205" s="2708">
        <v>10</v>
      </c>
      <c r="H205" s="3822"/>
      <c r="I205" s="3830"/>
      <c r="J205" s="2286" t="s">
        <v>121</v>
      </c>
      <c r="K205" s="1209"/>
      <c r="L205" s="1250"/>
      <c r="M205" s="2708">
        <v>12</v>
      </c>
      <c r="N205" s="3822"/>
      <c r="O205" s="2709"/>
      <c r="AL205" s="23"/>
    </row>
    <row r="206" spans="1:56" ht="18" customHeight="1">
      <c r="A206" s="15"/>
      <c r="C206" s="1249" t="s">
        <v>45</v>
      </c>
      <c r="D206" s="1209"/>
      <c r="E206" s="1209"/>
      <c r="F206" s="1250"/>
      <c r="G206" s="2708">
        <v>11</v>
      </c>
      <c r="H206" s="3822"/>
      <c r="I206" s="3830"/>
      <c r="J206" s="2286" t="s">
        <v>121</v>
      </c>
      <c r="K206" s="1209"/>
      <c r="L206" s="1250"/>
      <c r="M206" s="2708">
        <v>13</v>
      </c>
      <c r="N206" s="3822"/>
      <c r="O206" s="2709"/>
      <c r="AL206" s="23"/>
    </row>
    <row r="207" spans="1:56" ht="18" customHeight="1" thickBot="1">
      <c r="A207" s="15"/>
      <c r="C207" s="1177" t="s">
        <v>1066</v>
      </c>
      <c r="D207" s="1178"/>
      <c r="E207" s="1178"/>
      <c r="F207" s="1179"/>
      <c r="G207" s="2710">
        <v>7</v>
      </c>
      <c r="H207" s="3835"/>
      <c r="I207" s="3839"/>
      <c r="J207" s="2592" t="s">
        <v>121</v>
      </c>
      <c r="K207" s="1178"/>
      <c r="L207" s="1179"/>
      <c r="M207" s="2710">
        <v>7</v>
      </c>
      <c r="N207" s="3835"/>
      <c r="O207" s="2711"/>
      <c r="AL207" s="23"/>
    </row>
    <row r="208" spans="1:56" ht="13.5" customHeight="1">
      <c r="A208" s="15"/>
      <c r="C208" s="223" t="s">
        <v>1039</v>
      </c>
      <c r="D208" s="382"/>
      <c r="E208" s="382"/>
      <c r="F208" s="5"/>
      <c r="AL208" s="23"/>
    </row>
    <row r="209" spans="1:38" ht="12.6" customHeight="1">
      <c r="A209" s="15"/>
      <c r="C209" s="6"/>
      <c r="D209" s="382"/>
      <c r="E209" s="382"/>
      <c r="F209" s="5"/>
      <c r="O209" s="23"/>
      <c r="AL209" s="23"/>
    </row>
    <row r="210" spans="1:38" ht="12.6" customHeight="1">
      <c r="X210" s="15"/>
      <c r="Z210" s="6"/>
      <c r="AA210" s="382"/>
      <c r="AB210" s="382"/>
      <c r="AC210" s="5"/>
      <c r="AL210" s="23"/>
    </row>
    <row r="211" spans="1:38" ht="16.5">
      <c r="A211" s="93" t="s">
        <v>1304</v>
      </c>
      <c r="C211" s="144"/>
      <c r="D211" s="144"/>
      <c r="E211" s="144"/>
    </row>
    <row r="212" spans="1:38" ht="13.5" customHeight="1">
      <c r="B212" s="144"/>
      <c r="C212" s="6"/>
      <c r="D212" s="6"/>
      <c r="E212" s="6"/>
      <c r="F212" s="6"/>
      <c r="G212" s="6"/>
      <c r="H212" s="6"/>
      <c r="I212" s="403"/>
      <c r="J212" s="6"/>
      <c r="L212" s="564"/>
      <c r="M212" s="564"/>
      <c r="N212" s="564"/>
      <c r="AE212" s="23"/>
      <c r="AH212" s="23" t="s">
        <v>2179</v>
      </c>
    </row>
    <row r="213" spans="1:38" ht="13.5" customHeight="1" thickBot="1">
      <c r="B213" s="6"/>
      <c r="C213" s="6"/>
      <c r="D213" s="6"/>
      <c r="E213" s="6"/>
      <c r="F213" s="6"/>
      <c r="G213" s="6"/>
      <c r="H213" s="386"/>
      <c r="I213" s="6"/>
      <c r="J213" s="6"/>
      <c r="K213" s="6"/>
      <c r="L213" s="6"/>
      <c r="M213" s="565"/>
      <c r="AD213" s="23"/>
      <c r="AH213" s="498" t="s">
        <v>559</v>
      </c>
    </row>
    <row r="214" spans="1:38" ht="35.25" customHeight="1">
      <c r="C214" s="1186" t="s">
        <v>2049</v>
      </c>
      <c r="D214" s="1187"/>
      <c r="E214" s="1187"/>
      <c r="F214" s="1187"/>
      <c r="G214" s="1187"/>
      <c r="H214" s="1188"/>
      <c r="I214" s="1192" t="s">
        <v>1</v>
      </c>
      <c r="J214" s="1188"/>
      <c r="K214" s="3772" t="s">
        <v>1087</v>
      </c>
      <c r="L214" s="3773"/>
      <c r="M214" s="3772" t="s">
        <v>1088</v>
      </c>
      <c r="N214" s="3773"/>
      <c r="O214" s="3772" t="s">
        <v>1089</v>
      </c>
      <c r="P214" s="3773"/>
      <c r="Q214" s="3772" t="s">
        <v>1090</v>
      </c>
      <c r="R214" s="3773"/>
      <c r="S214" s="3772" t="s">
        <v>1091</v>
      </c>
      <c r="T214" s="3773"/>
      <c r="U214" s="3772" t="s">
        <v>1092</v>
      </c>
      <c r="V214" s="3773"/>
      <c r="W214" s="3772" t="s">
        <v>1093</v>
      </c>
      <c r="X214" s="3773"/>
      <c r="Y214" s="3772" t="s">
        <v>1094</v>
      </c>
      <c r="Z214" s="3773"/>
      <c r="AA214" s="3772" t="s">
        <v>1095</v>
      </c>
      <c r="AB214" s="3773"/>
      <c r="AC214" s="3772" t="s">
        <v>14</v>
      </c>
      <c r="AD214" s="3773"/>
      <c r="AE214" s="3772" t="s">
        <v>1096</v>
      </c>
      <c r="AF214" s="3773"/>
      <c r="AG214" s="3772" t="s">
        <v>1097</v>
      </c>
      <c r="AH214" s="4004"/>
    </row>
    <row r="215" spans="1:38" ht="35.25" customHeight="1">
      <c r="C215" s="1189"/>
      <c r="D215" s="1190"/>
      <c r="E215" s="1190"/>
      <c r="F215" s="1190"/>
      <c r="G215" s="1190"/>
      <c r="H215" s="1191"/>
      <c r="I215" s="1193"/>
      <c r="J215" s="1191"/>
      <c r="K215" s="3758"/>
      <c r="L215" s="2374"/>
      <c r="M215" s="3758"/>
      <c r="N215" s="2374"/>
      <c r="O215" s="3758"/>
      <c r="P215" s="2374"/>
      <c r="Q215" s="3758"/>
      <c r="R215" s="2374"/>
      <c r="S215" s="3758"/>
      <c r="T215" s="2374"/>
      <c r="U215" s="3758"/>
      <c r="V215" s="2374"/>
      <c r="W215" s="3758"/>
      <c r="X215" s="2374"/>
      <c r="Y215" s="3758"/>
      <c r="Z215" s="2374"/>
      <c r="AA215" s="3758"/>
      <c r="AB215" s="2374"/>
      <c r="AC215" s="3758"/>
      <c r="AD215" s="2374"/>
      <c r="AE215" s="3758"/>
      <c r="AF215" s="2374"/>
      <c r="AG215" s="3758"/>
      <c r="AH215" s="4005"/>
    </row>
    <row r="216" spans="1:38" ht="18.75" customHeight="1">
      <c r="C216" s="3826" t="s">
        <v>2598</v>
      </c>
      <c r="D216" s="3833"/>
      <c r="E216" s="3833"/>
      <c r="F216" s="3833"/>
      <c r="G216" s="3833"/>
      <c r="H216" s="3834"/>
      <c r="I216" s="3823">
        <v>125</v>
      </c>
      <c r="J216" s="3823"/>
      <c r="K216" s="3823">
        <v>84</v>
      </c>
      <c r="L216" s="3823"/>
      <c r="M216" s="3823">
        <v>2</v>
      </c>
      <c r="N216" s="3823"/>
      <c r="O216" s="3823">
        <v>1</v>
      </c>
      <c r="P216" s="3823"/>
      <c r="Q216" s="3823" t="s">
        <v>342</v>
      </c>
      <c r="R216" s="3823"/>
      <c r="S216" s="3823" t="s">
        <v>342</v>
      </c>
      <c r="T216" s="3823"/>
      <c r="U216" s="3823">
        <v>3</v>
      </c>
      <c r="V216" s="3823"/>
      <c r="W216" s="3823">
        <v>8</v>
      </c>
      <c r="X216" s="3823"/>
      <c r="Y216" s="3823" t="s">
        <v>342</v>
      </c>
      <c r="Z216" s="3823"/>
      <c r="AA216" s="3823">
        <v>12</v>
      </c>
      <c r="AB216" s="3823"/>
      <c r="AC216" s="3823">
        <v>13</v>
      </c>
      <c r="AD216" s="3823"/>
      <c r="AE216" s="3823" t="s">
        <v>2447</v>
      </c>
      <c r="AF216" s="3823"/>
      <c r="AG216" s="3823">
        <v>2</v>
      </c>
      <c r="AH216" s="3856"/>
    </row>
    <row r="217" spans="1:38" ht="18.75" customHeight="1">
      <c r="C217" s="3826" t="s">
        <v>2492</v>
      </c>
      <c r="D217" s="3833"/>
      <c r="E217" s="3833"/>
      <c r="F217" s="3833"/>
      <c r="G217" s="3833"/>
      <c r="H217" s="3834"/>
      <c r="I217" s="3823">
        <v>120</v>
      </c>
      <c r="J217" s="3823"/>
      <c r="K217" s="3823">
        <v>95</v>
      </c>
      <c r="L217" s="3823"/>
      <c r="M217" s="3823">
        <v>4</v>
      </c>
      <c r="N217" s="3823"/>
      <c r="O217" s="3823">
        <v>1</v>
      </c>
      <c r="P217" s="3823"/>
      <c r="Q217" s="3823" t="s">
        <v>342</v>
      </c>
      <c r="R217" s="3823"/>
      <c r="S217" s="3823" t="s">
        <v>342</v>
      </c>
      <c r="T217" s="3823"/>
      <c r="U217" s="3823" t="s">
        <v>342</v>
      </c>
      <c r="V217" s="3823"/>
      <c r="W217" s="3823">
        <v>7</v>
      </c>
      <c r="X217" s="3823"/>
      <c r="Y217" s="3823" t="s">
        <v>342</v>
      </c>
      <c r="Z217" s="3823"/>
      <c r="AA217" s="3823">
        <v>6</v>
      </c>
      <c r="AB217" s="3823"/>
      <c r="AC217" s="3823">
        <v>5</v>
      </c>
      <c r="AD217" s="3823"/>
      <c r="AE217" s="3823">
        <v>2</v>
      </c>
      <c r="AF217" s="3823"/>
      <c r="AG217" s="3823" t="s">
        <v>342</v>
      </c>
      <c r="AH217" s="3856"/>
    </row>
    <row r="218" spans="1:38" ht="18.75" customHeight="1">
      <c r="C218" s="3826" t="s">
        <v>2836</v>
      </c>
      <c r="D218" s="2626"/>
      <c r="E218" s="2626"/>
      <c r="F218" s="2626"/>
      <c r="G218" s="2626"/>
      <c r="H218" s="2627"/>
      <c r="I218" s="3823">
        <v>102</v>
      </c>
      <c r="J218" s="3823"/>
      <c r="K218" s="3823">
        <v>93</v>
      </c>
      <c r="L218" s="3823"/>
      <c r="M218" s="3823">
        <v>1</v>
      </c>
      <c r="N218" s="3823"/>
      <c r="O218" s="3823" t="s">
        <v>342</v>
      </c>
      <c r="P218" s="3823"/>
      <c r="Q218" s="3823" t="s">
        <v>342</v>
      </c>
      <c r="R218" s="3823"/>
      <c r="S218" s="3823" t="s">
        <v>342</v>
      </c>
      <c r="T218" s="3823"/>
      <c r="U218" s="3823" t="s">
        <v>342</v>
      </c>
      <c r="V218" s="3823"/>
      <c r="W218" s="3823">
        <v>4</v>
      </c>
      <c r="X218" s="3823"/>
      <c r="Y218" s="3823" t="s">
        <v>342</v>
      </c>
      <c r="Z218" s="3823"/>
      <c r="AA218" s="3823">
        <v>3</v>
      </c>
      <c r="AB218" s="3823"/>
      <c r="AC218" s="3823">
        <v>1</v>
      </c>
      <c r="AD218" s="3823"/>
      <c r="AE218" s="3823" t="s">
        <v>2447</v>
      </c>
      <c r="AF218" s="3823"/>
      <c r="AG218" s="3823" t="s">
        <v>2447</v>
      </c>
      <c r="AH218" s="3856"/>
    </row>
    <row r="219" spans="1:38" ht="18.75" customHeight="1">
      <c r="C219" s="3826" t="s">
        <v>2543</v>
      </c>
      <c r="D219" s="2626"/>
      <c r="E219" s="2626"/>
      <c r="F219" s="2626"/>
      <c r="G219" s="2626"/>
      <c r="H219" s="2627"/>
      <c r="I219" s="3823">
        <v>87</v>
      </c>
      <c r="J219" s="3823"/>
      <c r="K219" s="3823">
        <v>72</v>
      </c>
      <c r="L219" s="3823"/>
      <c r="M219" s="3823">
        <v>3</v>
      </c>
      <c r="N219" s="3823"/>
      <c r="O219" s="3823" t="s">
        <v>342</v>
      </c>
      <c r="P219" s="3823"/>
      <c r="Q219" s="3823" t="s">
        <v>342</v>
      </c>
      <c r="R219" s="3823"/>
      <c r="S219" s="3823" t="s">
        <v>342</v>
      </c>
      <c r="T219" s="3823"/>
      <c r="U219" s="3823" t="s">
        <v>342</v>
      </c>
      <c r="V219" s="3823"/>
      <c r="W219" s="3823">
        <v>4</v>
      </c>
      <c r="X219" s="3823"/>
      <c r="Y219" s="3823" t="s">
        <v>342</v>
      </c>
      <c r="Z219" s="3823"/>
      <c r="AA219" s="3823">
        <v>3</v>
      </c>
      <c r="AB219" s="3823"/>
      <c r="AC219" s="3823">
        <v>4</v>
      </c>
      <c r="AD219" s="3823"/>
      <c r="AE219" s="3823" t="s">
        <v>342</v>
      </c>
      <c r="AF219" s="3823"/>
      <c r="AG219" s="3823">
        <v>1</v>
      </c>
      <c r="AH219" s="3856"/>
    </row>
    <row r="220" spans="1:38" ht="18.75" customHeight="1" thickBot="1">
      <c r="C220" s="3827" t="s">
        <v>2837</v>
      </c>
      <c r="D220" s="3828"/>
      <c r="E220" s="3828"/>
      <c r="F220" s="3828"/>
      <c r="G220" s="3828"/>
      <c r="H220" s="3829"/>
      <c r="I220" s="3820">
        <v>91</v>
      </c>
      <c r="J220" s="3820"/>
      <c r="K220" s="3820">
        <v>82</v>
      </c>
      <c r="L220" s="3820"/>
      <c r="M220" s="3820">
        <v>1</v>
      </c>
      <c r="N220" s="3820"/>
      <c r="O220" s="3820" t="s">
        <v>342</v>
      </c>
      <c r="P220" s="3820"/>
      <c r="Q220" s="3820" t="s">
        <v>342</v>
      </c>
      <c r="R220" s="3820"/>
      <c r="S220" s="3820" t="s">
        <v>342</v>
      </c>
      <c r="T220" s="3820"/>
      <c r="U220" s="3820" t="s">
        <v>342</v>
      </c>
      <c r="V220" s="3820"/>
      <c r="W220" s="3820">
        <v>6</v>
      </c>
      <c r="X220" s="3820"/>
      <c r="Y220" s="3820" t="s">
        <v>342</v>
      </c>
      <c r="Z220" s="3820"/>
      <c r="AA220" s="3820" t="s">
        <v>2447</v>
      </c>
      <c r="AB220" s="3820"/>
      <c r="AC220" s="3820">
        <v>2</v>
      </c>
      <c r="AD220" s="3820"/>
      <c r="AE220" s="3820" t="s">
        <v>2447</v>
      </c>
      <c r="AF220" s="3820"/>
      <c r="AG220" s="3820" t="s">
        <v>2447</v>
      </c>
      <c r="AH220" s="3855"/>
    </row>
    <row r="221" spans="1:38" ht="13.5" customHeight="1">
      <c r="B221" s="6"/>
      <c r="C221" s="184" t="s">
        <v>1039</v>
      </c>
      <c r="D221" s="6"/>
      <c r="E221" s="6"/>
      <c r="F221" s="6"/>
      <c r="G221" s="6"/>
      <c r="H221" s="6"/>
      <c r="I221" s="6"/>
      <c r="J221" s="6"/>
      <c r="L221" s="382"/>
      <c r="M221" s="382"/>
      <c r="AD221" s="23"/>
    </row>
    <row r="222" spans="1:38" ht="12.6" customHeight="1">
      <c r="B222" s="6"/>
      <c r="C222" s="6"/>
      <c r="D222" s="6"/>
      <c r="E222" s="6"/>
      <c r="F222" s="6"/>
      <c r="G222" s="6"/>
      <c r="H222" s="6"/>
      <c r="I222" s="6"/>
      <c r="J222" s="6"/>
      <c r="L222" s="382"/>
      <c r="M222" s="382"/>
      <c r="AD222" s="23"/>
      <c r="AH222" s="498"/>
    </row>
    <row r="223" spans="1:38" ht="12.6" customHeight="1">
      <c r="B223" s="6"/>
      <c r="C223" s="6"/>
      <c r="D223" s="6"/>
      <c r="E223" s="6"/>
      <c r="F223" s="6"/>
      <c r="G223" s="6"/>
      <c r="H223" s="6"/>
      <c r="I223" s="6"/>
      <c r="J223" s="6"/>
      <c r="L223" s="382"/>
      <c r="M223" s="382"/>
      <c r="AD223" s="23"/>
      <c r="AH223" s="498"/>
    </row>
    <row r="224" spans="1:38" ht="16.5">
      <c r="A224" s="558" t="s">
        <v>1305</v>
      </c>
      <c r="B224" s="558"/>
      <c r="C224" s="558"/>
      <c r="D224" s="558"/>
      <c r="E224" s="558"/>
      <c r="F224" s="558"/>
      <c r="G224" s="558"/>
      <c r="H224" s="558"/>
    </row>
    <row r="225" spans="1:43" ht="13.5" customHeight="1">
      <c r="C225" s="6"/>
      <c r="D225" s="6"/>
      <c r="E225" s="6"/>
      <c r="F225" s="6"/>
      <c r="G225" s="6"/>
      <c r="H225" s="6"/>
      <c r="I225" s="6"/>
      <c r="J225" s="6"/>
      <c r="K225" s="6"/>
      <c r="L225" s="23"/>
      <c r="M225" s="6"/>
      <c r="N225" s="6"/>
      <c r="O225" s="6"/>
      <c r="AO225" s="23" t="s">
        <v>2179</v>
      </c>
    </row>
    <row r="226" spans="1:43" ht="13.5" customHeight="1" thickBot="1">
      <c r="C226" s="6"/>
      <c r="D226" s="6"/>
      <c r="E226" s="6"/>
      <c r="F226" s="6"/>
      <c r="G226" s="6"/>
      <c r="H226" s="6"/>
      <c r="I226" s="6"/>
      <c r="J226" s="6"/>
      <c r="K226" s="6"/>
      <c r="L226" s="434"/>
      <c r="M226" s="6"/>
      <c r="N226" s="6"/>
      <c r="O226" s="6"/>
      <c r="P226" s="6"/>
      <c r="Q226" s="564"/>
      <c r="R226" s="564"/>
      <c r="S226" s="564"/>
      <c r="T226" s="564"/>
      <c r="U226" s="564"/>
      <c r="AO226" s="498" t="s">
        <v>696</v>
      </c>
      <c r="AP226" s="15"/>
      <c r="AQ226" s="15"/>
    </row>
    <row r="227" spans="1:43" ht="14.25" customHeight="1">
      <c r="A227" s="3983" t="s">
        <v>1098</v>
      </c>
      <c r="B227" s="3984"/>
      <c r="C227" s="3984"/>
      <c r="D227" s="3984"/>
      <c r="E227" s="3985"/>
      <c r="F227" s="3988" t="s">
        <v>1</v>
      </c>
      <c r="G227" s="3989"/>
      <c r="H227" s="2319" t="s">
        <v>1099</v>
      </c>
      <c r="I227" s="2329"/>
      <c r="J227" s="2329"/>
      <c r="K227" s="2329"/>
      <c r="L227" s="2329"/>
      <c r="M227" s="2329"/>
      <c r="N227" s="2329"/>
      <c r="O227" s="2329"/>
      <c r="P227" s="2329"/>
      <c r="Q227" s="2320"/>
      <c r="R227" s="2319" t="s">
        <v>2268</v>
      </c>
      <c r="S227" s="2329"/>
      <c r="T227" s="2329"/>
      <c r="U227" s="2329"/>
      <c r="V227" s="2329"/>
      <c r="W227" s="2329"/>
      <c r="X227" s="2329"/>
      <c r="Y227" s="2329"/>
      <c r="Z227" s="2329"/>
      <c r="AA227" s="2329"/>
      <c r="AB227" s="2329"/>
      <c r="AC227" s="2329"/>
      <c r="AD227" s="2329"/>
      <c r="AE227" s="2329"/>
      <c r="AF227" s="2329"/>
      <c r="AG227" s="2320"/>
      <c r="AH227" s="2319" t="s">
        <v>1100</v>
      </c>
      <c r="AI227" s="2329"/>
      <c r="AJ227" s="2329"/>
      <c r="AK227" s="2329"/>
      <c r="AL227" s="2329"/>
      <c r="AM227" s="2329"/>
      <c r="AN227" s="2329"/>
      <c r="AO227" s="2507"/>
      <c r="AP227" s="249"/>
      <c r="AQ227" s="15"/>
    </row>
    <row r="228" spans="1:43" ht="8.25" customHeight="1">
      <c r="A228" s="3986"/>
      <c r="B228" s="3064"/>
      <c r="C228" s="3064"/>
      <c r="D228" s="3064"/>
      <c r="E228" s="3987"/>
      <c r="F228" s="3990"/>
      <c r="G228" s="3991"/>
      <c r="H228" s="3837" t="s">
        <v>3</v>
      </c>
      <c r="I228" s="3837"/>
      <c r="J228" s="4001" t="s">
        <v>1958</v>
      </c>
      <c r="K228" s="4002" t="s">
        <v>1959</v>
      </c>
      <c r="L228" s="1222" t="s">
        <v>1101</v>
      </c>
      <c r="M228" s="1215"/>
      <c r="N228" s="1215"/>
      <c r="O228" s="1216"/>
      <c r="P228" s="3837" t="s">
        <v>747</v>
      </c>
      <c r="Q228" s="3837"/>
      <c r="R228" s="3854" t="s">
        <v>3</v>
      </c>
      <c r="S228" s="3854"/>
      <c r="T228" s="3854" t="s">
        <v>1102</v>
      </c>
      <c r="U228" s="3854"/>
      <c r="V228" s="3757" t="s">
        <v>1103</v>
      </c>
      <c r="W228" s="2372"/>
      <c r="X228" s="3854" t="s">
        <v>1104</v>
      </c>
      <c r="Y228" s="3854"/>
      <c r="Z228" s="3854" t="s">
        <v>1105</v>
      </c>
      <c r="AA228" s="3854"/>
      <c r="AB228" s="3837" t="s">
        <v>1106</v>
      </c>
      <c r="AC228" s="3837"/>
      <c r="AD228" s="3837" t="s">
        <v>1107</v>
      </c>
      <c r="AE228" s="3837"/>
      <c r="AF228" s="3837" t="s">
        <v>747</v>
      </c>
      <c r="AG228" s="3837"/>
      <c r="AH228" s="3837" t="s">
        <v>3</v>
      </c>
      <c r="AI228" s="3837"/>
      <c r="AJ228" s="4000" t="s">
        <v>1108</v>
      </c>
      <c r="AK228" s="4000"/>
      <c r="AL228" s="3854" t="s">
        <v>1109</v>
      </c>
      <c r="AM228" s="3837"/>
      <c r="AN228" s="3837" t="s">
        <v>747</v>
      </c>
      <c r="AO228" s="4003"/>
    </row>
    <row r="229" spans="1:43" ht="8.25" customHeight="1">
      <c r="A229" s="3986"/>
      <c r="B229" s="3064"/>
      <c r="C229" s="3064"/>
      <c r="D229" s="3064"/>
      <c r="E229" s="3987"/>
      <c r="F229" s="3990"/>
      <c r="G229" s="3991"/>
      <c r="H229" s="3837"/>
      <c r="I229" s="3837"/>
      <c r="J229" s="3943"/>
      <c r="K229" s="3944"/>
      <c r="L229" s="1220"/>
      <c r="M229" s="1217"/>
      <c r="N229" s="1217"/>
      <c r="O229" s="1218"/>
      <c r="P229" s="3837"/>
      <c r="Q229" s="3837"/>
      <c r="R229" s="3854"/>
      <c r="S229" s="3854"/>
      <c r="T229" s="3854"/>
      <c r="U229" s="3854"/>
      <c r="V229" s="3774"/>
      <c r="W229" s="2373"/>
      <c r="X229" s="3854"/>
      <c r="Y229" s="3854"/>
      <c r="Z229" s="3854"/>
      <c r="AA229" s="3854"/>
      <c r="AB229" s="3837"/>
      <c r="AC229" s="3837"/>
      <c r="AD229" s="3837"/>
      <c r="AE229" s="3837"/>
      <c r="AF229" s="3837"/>
      <c r="AG229" s="3837"/>
      <c r="AH229" s="3837"/>
      <c r="AI229" s="3837"/>
      <c r="AJ229" s="4000"/>
      <c r="AK229" s="4000"/>
      <c r="AL229" s="3837"/>
      <c r="AM229" s="3837"/>
      <c r="AN229" s="3837"/>
      <c r="AO229" s="4003"/>
    </row>
    <row r="230" spans="1:43" ht="11.25" customHeight="1">
      <c r="A230" s="3986"/>
      <c r="B230" s="3064"/>
      <c r="C230" s="3064"/>
      <c r="D230" s="3064"/>
      <c r="E230" s="3987"/>
      <c r="F230" s="3990"/>
      <c r="G230" s="3991"/>
      <c r="H230" s="3837"/>
      <c r="I230" s="3837"/>
      <c r="J230" s="3943"/>
      <c r="K230" s="3944"/>
      <c r="L230" s="4001" t="s">
        <v>1110</v>
      </c>
      <c r="M230" s="4002"/>
      <c r="N230" s="3837" t="s">
        <v>747</v>
      </c>
      <c r="O230" s="3837"/>
      <c r="P230" s="3837"/>
      <c r="Q230" s="3837"/>
      <c r="R230" s="3854"/>
      <c r="S230" s="3854"/>
      <c r="T230" s="3854"/>
      <c r="U230" s="3854"/>
      <c r="V230" s="3774"/>
      <c r="W230" s="2373"/>
      <c r="X230" s="3854"/>
      <c r="Y230" s="3854"/>
      <c r="Z230" s="3854"/>
      <c r="AA230" s="3854"/>
      <c r="AB230" s="3837"/>
      <c r="AC230" s="3837"/>
      <c r="AD230" s="3837"/>
      <c r="AE230" s="3837"/>
      <c r="AF230" s="3837"/>
      <c r="AG230" s="3837"/>
      <c r="AH230" s="3837"/>
      <c r="AI230" s="3837"/>
      <c r="AJ230" s="4000"/>
      <c r="AK230" s="4000"/>
      <c r="AL230" s="3837"/>
      <c r="AM230" s="3837"/>
      <c r="AN230" s="3837"/>
      <c r="AO230" s="4003"/>
    </row>
    <row r="231" spans="1:43" ht="11.25" customHeight="1">
      <c r="A231" s="3986"/>
      <c r="B231" s="3064"/>
      <c r="C231" s="3064"/>
      <c r="D231" s="3064"/>
      <c r="E231" s="3987"/>
      <c r="F231" s="3990"/>
      <c r="G231" s="3991"/>
      <c r="H231" s="3837"/>
      <c r="I231" s="3837"/>
      <c r="J231" s="3943"/>
      <c r="K231" s="3944"/>
      <c r="L231" s="3943"/>
      <c r="M231" s="3944"/>
      <c r="N231" s="3837"/>
      <c r="O231" s="3837"/>
      <c r="P231" s="3837"/>
      <c r="Q231" s="3837"/>
      <c r="R231" s="3854"/>
      <c r="S231" s="3854"/>
      <c r="T231" s="3854"/>
      <c r="U231" s="3854"/>
      <c r="V231" s="3774"/>
      <c r="W231" s="2373"/>
      <c r="X231" s="3854"/>
      <c r="Y231" s="3854"/>
      <c r="Z231" s="3854"/>
      <c r="AA231" s="3854"/>
      <c r="AB231" s="3837"/>
      <c r="AC231" s="3837"/>
      <c r="AD231" s="3837"/>
      <c r="AE231" s="3837"/>
      <c r="AF231" s="3837"/>
      <c r="AG231" s="3837"/>
      <c r="AH231" s="3837"/>
      <c r="AI231" s="3837"/>
      <c r="AJ231" s="4000"/>
      <c r="AK231" s="4000"/>
      <c r="AL231" s="3837"/>
      <c r="AM231" s="3837"/>
      <c r="AN231" s="3837"/>
      <c r="AO231" s="4003"/>
    </row>
    <row r="232" spans="1:43" ht="11.25" customHeight="1">
      <c r="A232" s="3994" t="s">
        <v>1111</v>
      </c>
      <c r="B232" s="3995"/>
      <c r="C232" s="3995"/>
      <c r="D232" s="3995"/>
      <c r="E232" s="3996"/>
      <c r="F232" s="3990"/>
      <c r="G232" s="3991"/>
      <c r="H232" s="3837"/>
      <c r="I232" s="3837"/>
      <c r="J232" s="3943"/>
      <c r="K232" s="3944"/>
      <c r="L232" s="3943"/>
      <c r="M232" s="3944"/>
      <c r="N232" s="3837"/>
      <c r="O232" s="3837"/>
      <c r="P232" s="3837"/>
      <c r="Q232" s="3837"/>
      <c r="R232" s="3854"/>
      <c r="S232" s="3854"/>
      <c r="T232" s="3854"/>
      <c r="U232" s="3854"/>
      <c r="V232" s="3774"/>
      <c r="W232" s="2373"/>
      <c r="X232" s="3854"/>
      <c r="Y232" s="3854"/>
      <c r="Z232" s="3854"/>
      <c r="AA232" s="3854"/>
      <c r="AB232" s="3837"/>
      <c r="AC232" s="3837"/>
      <c r="AD232" s="3837"/>
      <c r="AE232" s="3837"/>
      <c r="AF232" s="3837"/>
      <c r="AG232" s="3837"/>
      <c r="AH232" s="3837"/>
      <c r="AI232" s="3837"/>
      <c r="AJ232" s="4000"/>
      <c r="AK232" s="4000"/>
      <c r="AL232" s="3837"/>
      <c r="AM232" s="3837"/>
      <c r="AN232" s="3837"/>
      <c r="AO232" s="4003"/>
    </row>
    <row r="233" spans="1:43" ht="11.25" customHeight="1">
      <c r="A233" s="3997"/>
      <c r="B233" s="3998"/>
      <c r="C233" s="3998"/>
      <c r="D233" s="3998"/>
      <c r="E233" s="3999"/>
      <c r="F233" s="3992"/>
      <c r="G233" s="3993"/>
      <c r="H233" s="3837"/>
      <c r="I233" s="3837"/>
      <c r="J233" s="3945"/>
      <c r="K233" s="3946"/>
      <c r="L233" s="3945"/>
      <c r="M233" s="3946"/>
      <c r="N233" s="3837"/>
      <c r="O233" s="3837"/>
      <c r="P233" s="3837"/>
      <c r="Q233" s="3837"/>
      <c r="R233" s="3854"/>
      <c r="S233" s="3854"/>
      <c r="T233" s="3854"/>
      <c r="U233" s="3854"/>
      <c r="V233" s="3758"/>
      <c r="W233" s="2374"/>
      <c r="X233" s="3854"/>
      <c r="Y233" s="3854"/>
      <c r="Z233" s="3854"/>
      <c r="AA233" s="3854"/>
      <c r="AB233" s="3837"/>
      <c r="AC233" s="3837"/>
      <c r="AD233" s="3837"/>
      <c r="AE233" s="3837"/>
      <c r="AF233" s="3837"/>
      <c r="AG233" s="3837"/>
      <c r="AH233" s="3837"/>
      <c r="AI233" s="3837"/>
      <c r="AJ233" s="4000"/>
      <c r="AK233" s="4000"/>
      <c r="AL233" s="3837"/>
      <c r="AM233" s="3837"/>
      <c r="AN233" s="3837"/>
      <c r="AO233" s="4003"/>
    </row>
    <row r="234" spans="1:43" ht="36.75" customHeight="1">
      <c r="A234" s="3831" t="s">
        <v>2448</v>
      </c>
      <c r="B234" s="2460"/>
      <c r="C234" s="2460"/>
      <c r="D234" s="2460"/>
      <c r="E234" s="344" t="s">
        <v>29</v>
      </c>
      <c r="F234" s="3823">
        <v>125</v>
      </c>
      <c r="G234" s="3823"/>
      <c r="H234" s="3823">
        <v>8</v>
      </c>
      <c r="I234" s="3823"/>
      <c r="J234" s="3823">
        <v>1</v>
      </c>
      <c r="K234" s="3823"/>
      <c r="L234" s="3823">
        <v>2</v>
      </c>
      <c r="M234" s="3823"/>
      <c r="N234" s="3823">
        <v>5</v>
      </c>
      <c r="O234" s="3823"/>
      <c r="P234" s="3823" t="s">
        <v>2447</v>
      </c>
      <c r="Q234" s="3823"/>
      <c r="R234" s="3823">
        <v>103</v>
      </c>
      <c r="S234" s="3823"/>
      <c r="T234" s="3823">
        <v>9</v>
      </c>
      <c r="U234" s="3823"/>
      <c r="V234" s="2625">
        <v>46</v>
      </c>
      <c r="W234" s="2627"/>
      <c r="X234" s="3823">
        <v>24</v>
      </c>
      <c r="Y234" s="3823"/>
      <c r="Z234" s="3823">
        <v>2</v>
      </c>
      <c r="AA234" s="3823"/>
      <c r="AB234" s="3823">
        <v>11</v>
      </c>
      <c r="AC234" s="3823"/>
      <c r="AD234" s="3823">
        <v>2</v>
      </c>
      <c r="AE234" s="3823"/>
      <c r="AF234" s="3823">
        <v>9</v>
      </c>
      <c r="AG234" s="3823"/>
      <c r="AH234" s="3823">
        <v>14</v>
      </c>
      <c r="AI234" s="3823"/>
      <c r="AJ234" s="3823">
        <v>5</v>
      </c>
      <c r="AK234" s="3823"/>
      <c r="AL234" s="3823">
        <v>7</v>
      </c>
      <c r="AM234" s="3823"/>
      <c r="AN234" s="3823">
        <v>2</v>
      </c>
      <c r="AO234" s="3856"/>
    </row>
    <row r="235" spans="1:43" ht="39.950000000000003" customHeight="1">
      <c r="A235" s="2459"/>
      <c r="B235" s="2460"/>
      <c r="C235" s="2460"/>
      <c r="D235" s="2460"/>
      <c r="E235" s="344" t="s">
        <v>1077</v>
      </c>
      <c r="F235" s="3823">
        <v>6</v>
      </c>
      <c r="G235" s="3823"/>
      <c r="H235" s="3823" t="s">
        <v>2447</v>
      </c>
      <c r="I235" s="3823"/>
      <c r="J235" s="3823" t="s">
        <v>2447</v>
      </c>
      <c r="K235" s="3823"/>
      <c r="L235" s="3823" t="s">
        <v>2447</v>
      </c>
      <c r="M235" s="3823"/>
      <c r="N235" s="3823" t="s">
        <v>2447</v>
      </c>
      <c r="O235" s="3823"/>
      <c r="P235" s="3823" t="s">
        <v>2447</v>
      </c>
      <c r="Q235" s="3823"/>
      <c r="R235" s="3823">
        <v>2</v>
      </c>
      <c r="S235" s="3823"/>
      <c r="T235" s="3823">
        <v>1</v>
      </c>
      <c r="U235" s="3823"/>
      <c r="V235" s="2625" t="s">
        <v>2447</v>
      </c>
      <c r="W235" s="2627"/>
      <c r="X235" s="3823">
        <v>1</v>
      </c>
      <c r="Y235" s="3823"/>
      <c r="Z235" s="3823" t="s">
        <v>342</v>
      </c>
      <c r="AA235" s="3823"/>
      <c r="AB235" s="3823" t="s">
        <v>2447</v>
      </c>
      <c r="AC235" s="3823"/>
      <c r="AD235" s="3823" t="s">
        <v>342</v>
      </c>
      <c r="AE235" s="3823"/>
      <c r="AF235" s="3823" t="s">
        <v>342</v>
      </c>
      <c r="AG235" s="3823"/>
      <c r="AH235" s="3823">
        <v>4</v>
      </c>
      <c r="AI235" s="3823"/>
      <c r="AJ235" s="3823">
        <v>2</v>
      </c>
      <c r="AK235" s="3823"/>
      <c r="AL235" s="3823" t="s">
        <v>342</v>
      </c>
      <c r="AM235" s="3823"/>
      <c r="AN235" s="3823">
        <v>2</v>
      </c>
      <c r="AO235" s="3856"/>
    </row>
    <row r="236" spans="1:43" s="47" customFormat="1" ht="39.950000000000003" customHeight="1">
      <c r="A236" s="2459"/>
      <c r="B236" s="2460"/>
      <c r="C236" s="2460"/>
      <c r="D236" s="2460"/>
      <c r="E236" s="566" t="s">
        <v>1048</v>
      </c>
      <c r="F236" s="3823">
        <v>139</v>
      </c>
      <c r="G236" s="3823"/>
      <c r="H236" s="3823">
        <v>8</v>
      </c>
      <c r="I236" s="3823"/>
      <c r="J236" s="3823">
        <v>1</v>
      </c>
      <c r="K236" s="3823"/>
      <c r="L236" s="3823">
        <v>2</v>
      </c>
      <c r="M236" s="3823"/>
      <c r="N236" s="3823">
        <v>5</v>
      </c>
      <c r="O236" s="3823"/>
      <c r="P236" s="3823" t="s">
        <v>2447</v>
      </c>
      <c r="Q236" s="3823"/>
      <c r="R236" s="3823">
        <v>120</v>
      </c>
      <c r="S236" s="3823"/>
      <c r="T236" s="3823">
        <v>12</v>
      </c>
      <c r="U236" s="3823"/>
      <c r="V236" s="2625">
        <v>56</v>
      </c>
      <c r="W236" s="2627"/>
      <c r="X236" s="3823">
        <v>24</v>
      </c>
      <c r="Y236" s="3823"/>
      <c r="Z236" s="3823">
        <v>3</v>
      </c>
      <c r="AA236" s="3823"/>
      <c r="AB236" s="3823">
        <v>13</v>
      </c>
      <c r="AC236" s="3823"/>
      <c r="AD236" s="3823">
        <v>2</v>
      </c>
      <c r="AE236" s="3823"/>
      <c r="AF236" s="3823">
        <v>10</v>
      </c>
      <c r="AG236" s="3823"/>
      <c r="AH236" s="3823">
        <v>11</v>
      </c>
      <c r="AI236" s="3823"/>
      <c r="AJ236" s="3823">
        <v>4</v>
      </c>
      <c r="AK236" s="3823"/>
      <c r="AL236" s="3823">
        <v>7</v>
      </c>
      <c r="AM236" s="3823"/>
      <c r="AN236" s="3823" t="s">
        <v>342</v>
      </c>
      <c r="AO236" s="3856"/>
    </row>
    <row r="237" spans="1:43" ht="36.75" customHeight="1">
      <c r="A237" s="3831" t="s">
        <v>2449</v>
      </c>
      <c r="B237" s="3832"/>
      <c r="C237" s="3832"/>
      <c r="D237" s="3832"/>
      <c r="E237" s="344" t="s">
        <v>29</v>
      </c>
      <c r="F237" s="3823">
        <v>120</v>
      </c>
      <c r="G237" s="3823"/>
      <c r="H237" s="3823">
        <v>18</v>
      </c>
      <c r="I237" s="3823"/>
      <c r="J237" s="3823">
        <v>3</v>
      </c>
      <c r="K237" s="3823"/>
      <c r="L237" s="3823">
        <v>6</v>
      </c>
      <c r="M237" s="3823"/>
      <c r="N237" s="3823">
        <v>8</v>
      </c>
      <c r="O237" s="3823"/>
      <c r="P237" s="3823">
        <v>1</v>
      </c>
      <c r="Q237" s="3823"/>
      <c r="R237" s="3823">
        <v>87</v>
      </c>
      <c r="S237" s="3823"/>
      <c r="T237" s="3823">
        <v>6</v>
      </c>
      <c r="U237" s="3823"/>
      <c r="V237" s="2625">
        <v>28</v>
      </c>
      <c r="W237" s="2627"/>
      <c r="X237" s="3823">
        <v>31</v>
      </c>
      <c r="Y237" s="3823"/>
      <c r="Z237" s="3823">
        <v>1</v>
      </c>
      <c r="AA237" s="3823"/>
      <c r="AB237" s="3823">
        <v>7</v>
      </c>
      <c r="AC237" s="3823"/>
      <c r="AD237" s="3823">
        <v>2</v>
      </c>
      <c r="AE237" s="3823"/>
      <c r="AF237" s="3823">
        <v>12</v>
      </c>
      <c r="AG237" s="3823"/>
      <c r="AH237" s="3823">
        <v>15</v>
      </c>
      <c r="AI237" s="3823"/>
      <c r="AJ237" s="3823">
        <v>5</v>
      </c>
      <c r="AK237" s="3823"/>
      <c r="AL237" s="3823">
        <v>9</v>
      </c>
      <c r="AM237" s="3823"/>
      <c r="AN237" s="3823">
        <v>1</v>
      </c>
      <c r="AO237" s="3856"/>
    </row>
    <row r="238" spans="1:43" ht="39.950000000000003" customHeight="1">
      <c r="A238" s="3831"/>
      <c r="B238" s="3832"/>
      <c r="C238" s="3832"/>
      <c r="D238" s="3832"/>
      <c r="E238" s="344" t="s">
        <v>1077</v>
      </c>
      <c r="F238" s="3823">
        <v>7</v>
      </c>
      <c r="G238" s="3823"/>
      <c r="H238" s="3823">
        <v>3</v>
      </c>
      <c r="I238" s="3823"/>
      <c r="J238" s="3823">
        <v>1</v>
      </c>
      <c r="K238" s="3823"/>
      <c r="L238" s="3823" t="s">
        <v>2447</v>
      </c>
      <c r="M238" s="3823"/>
      <c r="N238" s="3823">
        <v>2</v>
      </c>
      <c r="O238" s="3823"/>
      <c r="P238" s="3823" t="s">
        <v>2447</v>
      </c>
      <c r="Q238" s="3823"/>
      <c r="R238" s="3823">
        <v>3</v>
      </c>
      <c r="S238" s="3823"/>
      <c r="T238" s="3823">
        <v>3</v>
      </c>
      <c r="U238" s="3823"/>
      <c r="V238" s="2625" t="s">
        <v>2447</v>
      </c>
      <c r="W238" s="2627"/>
      <c r="X238" s="3823" t="s">
        <v>2447</v>
      </c>
      <c r="Y238" s="3823"/>
      <c r="Z238" s="3823" t="s">
        <v>2447</v>
      </c>
      <c r="AA238" s="3823"/>
      <c r="AB238" s="3823" t="s">
        <v>2447</v>
      </c>
      <c r="AC238" s="3823"/>
      <c r="AD238" s="3823" t="s">
        <v>342</v>
      </c>
      <c r="AE238" s="3823"/>
      <c r="AF238" s="3823" t="s">
        <v>342</v>
      </c>
      <c r="AG238" s="3823"/>
      <c r="AH238" s="3823">
        <v>1</v>
      </c>
      <c r="AI238" s="3823"/>
      <c r="AJ238" s="3823">
        <v>1</v>
      </c>
      <c r="AK238" s="3823"/>
      <c r="AL238" s="3823" t="s">
        <v>342</v>
      </c>
      <c r="AM238" s="3823"/>
      <c r="AN238" s="3823" t="s">
        <v>342</v>
      </c>
      <c r="AO238" s="3856"/>
    </row>
    <row r="239" spans="1:43" ht="39.950000000000003" customHeight="1">
      <c r="A239" s="3831"/>
      <c r="B239" s="3832"/>
      <c r="C239" s="3832"/>
      <c r="D239" s="3832"/>
      <c r="E239" s="344" t="s">
        <v>1048</v>
      </c>
      <c r="F239" s="3823">
        <v>129</v>
      </c>
      <c r="G239" s="3823"/>
      <c r="H239" s="3823">
        <v>15</v>
      </c>
      <c r="I239" s="3823"/>
      <c r="J239" s="3823">
        <v>2</v>
      </c>
      <c r="K239" s="3823"/>
      <c r="L239" s="3823">
        <v>6</v>
      </c>
      <c r="M239" s="3823"/>
      <c r="N239" s="3823">
        <v>6</v>
      </c>
      <c r="O239" s="3823"/>
      <c r="P239" s="3823">
        <v>1</v>
      </c>
      <c r="Q239" s="3823"/>
      <c r="R239" s="3823">
        <v>99</v>
      </c>
      <c r="S239" s="3823"/>
      <c r="T239" s="3823">
        <v>7</v>
      </c>
      <c r="U239" s="3823"/>
      <c r="V239" s="2625">
        <v>34</v>
      </c>
      <c r="W239" s="2627"/>
      <c r="X239" s="3823">
        <v>34</v>
      </c>
      <c r="Y239" s="3823"/>
      <c r="Z239" s="3823">
        <v>1</v>
      </c>
      <c r="AA239" s="3823"/>
      <c r="AB239" s="3823">
        <v>8</v>
      </c>
      <c r="AC239" s="3823"/>
      <c r="AD239" s="3823">
        <v>2</v>
      </c>
      <c r="AE239" s="3823"/>
      <c r="AF239" s="3823">
        <v>13</v>
      </c>
      <c r="AG239" s="3823"/>
      <c r="AH239" s="3823">
        <v>15</v>
      </c>
      <c r="AI239" s="3823"/>
      <c r="AJ239" s="3823">
        <v>5</v>
      </c>
      <c r="AK239" s="3823"/>
      <c r="AL239" s="3823">
        <v>9</v>
      </c>
      <c r="AM239" s="3823"/>
      <c r="AN239" s="3823">
        <v>1</v>
      </c>
      <c r="AO239" s="3856"/>
    </row>
    <row r="240" spans="1:43" ht="36.75" customHeight="1">
      <c r="A240" s="3831" t="s">
        <v>2450</v>
      </c>
      <c r="B240" s="2460"/>
      <c r="C240" s="2460"/>
      <c r="D240" s="2460"/>
      <c r="E240" s="344" t="s">
        <v>29</v>
      </c>
      <c r="F240" s="3823">
        <v>102</v>
      </c>
      <c r="G240" s="3823"/>
      <c r="H240" s="3823">
        <v>9</v>
      </c>
      <c r="I240" s="3823"/>
      <c r="J240" s="3823">
        <v>3</v>
      </c>
      <c r="K240" s="3823"/>
      <c r="L240" s="3823">
        <v>2</v>
      </c>
      <c r="M240" s="3823"/>
      <c r="N240" s="3823">
        <v>2</v>
      </c>
      <c r="O240" s="3823"/>
      <c r="P240" s="3823">
        <v>2</v>
      </c>
      <c r="Q240" s="3823"/>
      <c r="R240" s="3823">
        <v>82</v>
      </c>
      <c r="S240" s="3823"/>
      <c r="T240" s="3823" t="s">
        <v>2447</v>
      </c>
      <c r="U240" s="3823"/>
      <c r="V240" s="2625">
        <v>27</v>
      </c>
      <c r="W240" s="2627"/>
      <c r="X240" s="3823">
        <v>31</v>
      </c>
      <c r="Y240" s="3823"/>
      <c r="Z240" s="3823">
        <v>1</v>
      </c>
      <c r="AA240" s="3823"/>
      <c r="AB240" s="3823">
        <v>8</v>
      </c>
      <c r="AC240" s="3823"/>
      <c r="AD240" s="3823">
        <v>2</v>
      </c>
      <c r="AE240" s="3823"/>
      <c r="AF240" s="3823">
        <v>13</v>
      </c>
      <c r="AG240" s="3823"/>
      <c r="AH240" s="3823">
        <v>11</v>
      </c>
      <c r="AI240" s="3823"/>
      <c r="AJ240" s="3823">
        <v>5</v>
      </c>
      <c r="AK240" s="3823"/>
      <c r="AL240" s="3823">
        <v>4</v>
      </c>
      <c r="AM240" s="3823"/>
      <c r="AN240" s="3823">
        <v>2</v>
      </c>
      <c r="AO240" s="3856"/>
    </row>
    <row r="241" spans="1:65" ht="39.950000000000003" customHeight="1">
      <c r="A241" s="2459"/>
      <c r="B241" s="2460"/>
      <c r="C241" s="2460"/>
      <c r="D241" s="2460"/>
      <c r="E241" s="344" t="s">
        <v>1077</v>
      </c>
      <c r="F241" s="3823">
        <v>3</v>
      </c>
      <c r="G241" s="3823"/>
      <c r="H241" s="3823">
        <v>1</v>
      </c>
      <c r="I241" s="3823"/>
      <c r="J241" s="3823">
        <v>1</v>
      </c>
      <c r="K241" s="3823"/>
      <c r="L241" s="3823" t="s">
        <v>2447</v>
      </c>
      <c r="M241" s="3823"/>
      <c r="N241" s="3823" t="s">
        <v>2447</v>
      </c>
      <c r="O241" s="3823"/>
      <c r="P241" s="3823" t="s">
        <v>2447</v>
      </c>
      <c r="Q241" s="3823"/>
      <c r="R241" s="3823">
        <v>1</v>
      </c>
      <c r="S241" s="3823"/>
      <c r="T241" s="3823" t="s">
        <v>2447</v>
      </c>
      <c r="U241" s="3823"/>
      <c r="V241" s="2625" t="s">
        <v>2447</v>
      </c>
      <c r="W241" s="2627"/>
      <c r="X241" s="3823" t="s">
        <v>2447</v>
      </c>
      <c r="Y241" s="3823"/>
      <c r="Z241" s="3823" t="s">
        <v>2447</v>
      </c>
      <c r="AA241" s="3823"/>
      <c r="AB241" s="3823">
        <v>1</v>
      </c>
      <c r="AC241" s="3823"/>
      <c r="AD241" s="3823" t="s">
        <v>342</v>
      </c>
      <c r="AE241" s="3823"/>
      <c r="AF241" s="3823" t="s">
        <v>342</v>
      </c>
      <c r="AG241" s="3823"/>
      <c r="AH241" s="3823">
        <v>1</v>
      </c>
      <c r="AI241" s="3823"/>
      <c r="AJ241" s="3823" t="s">
        <v>342</v>
      </c>
      <c r="AK241" s="3823"/>
      <c r="AL241" s="3823" t="s">
        <v>342</v>
      </c>
      <c r="AM241" s="3823"/>
      <c r="AN241" s="3823">
        <v>1</v>
      </c>
      <c r="AO241" s="3856"/>
    </row>
    <row r="242" spans="1:65" ht="39.950000000000003" customHeight="1">
      <c r="A242" s="2459"/>
      <c r="B242" s="2460"/>
      <c r="C242" s="2460"/>
      <c r="D242" s="2460"/>
      <c r="E242" s="344" t="s">
        <v>1048</v>
      </c>
      <c r="F242" s="3823">
        <v>129</v>
      </c>
      <c r="G242" s="3823"/>
      <c r="H242" s="3823">
        <v>8</v>
      </c>
      <c r="I242" s="3823"/>
      <c r="J242" s="3823">
        <v>2</v>
      </c>
      <c r="K242" s="3823"/>
      <c r="L242" s="3823">
        <v>2</v>
      </c>
      <c r="M242" s="3823"/>
      <c r="N242" s="3823">
        <v>2</v>
      </c>
      <c r="O242" s="3823"/>
      <c r="P242" s="3823">
        <v>2</v>
      </c>
      <c r="Q242" s="3823"/>
      <c r="R242" s="3823">
        <v>110</v>
      </c>
      <c r="S242" s="3823"/>
      <c r="T242" s="3823" t="s">
        <v>2447</v>
      </c>
      <c r="U242" s="3823"/>
      <c r="V242" s="2625">
        <v>37</v>
      </c>
      <c r="W242" s="2627"/>
      <c r="X242" s="3823">
        <v>49</v>
      </c>
      <c r="Y242" s="3823"/>
      <c r="Z242" s="3823">
        <v>1</v>
      </c>
      <c r="AA242" s="3823"/>
      <c r="AB242" s="3823">
        <v>7</v>
      </c>
      <c r="AC242" s="3823"/>
      <c r="AD242" s="3823">
        <v>2</v>
      </c>
      <c r="AE242" s="3823"/>
      <c r="AF242" s="3823">
        <v>14</v>
      </c>
      <c r="AG242" s="3823"/>
      <c r="AH242" s="3823">
        <v>11</v>
      </c>
      <c r="AI242" s="3823"/>
      <c r="AJ242" s="3823">
        <v>6</v>
      </c>
      <c r="AK242" s="3823"/>
      <c r="AL242" s="3823">
        <v>4</v>
      </c>
      <c r="AM242" s="3823"/>
      <c r="AN242" s="3823">
        <v>1</v>
      </c>
      <c r="AO242" s="3856"/>
    </row>
    <row r="243" spans="1:65" ht="36.75" customHeight="1">
      <c r="A243" s="3831" t="s">
        <v>2451</v>
      </c>
      <c r="B243" s="3832"/>
      <c r="C243" s="3832"/>
      <c r="D243" s="3832"/>
      <c r="E243" s="344" t="s">
        <v>29</v>
      </c>
      <c r="F243" s="3823">
        <v>87</v>
      </c>
      <c r="G243" s="3823"/>
      <c r="H243" s="3823">
        <v>7</v>
      </c>
      <c r="I243" s="3823"/>
      <c r="J243" s="3823" t="s">
        <v>2447</v>
      </c>
      <c r="K243" s="3823"/>
      <c r="L243" s="3823">
        <v>5</v>
      </c>
      <c r="M243" s="3823"/>
      <c r="N243" s="3823">
        <v>2</v>
      </c>
      <c r="O243" s="3823"/>
      <c r="P243" s="3823" t="s">
        <v>2447</v>
      </c>
      <c r="Q243" s="3823"/>
      <c r="R243" s="3823">
        <v>67</v>
      </c>
      <c r="S243" s="3823"/>
      <c r="T243" s="3823">
        <v>4</v>
      </c>
      <c r="U243" s="3823"/>
      <c r="V243" s="2625">
        <v>26</v>
      </c>
      <c r="W243" s="2627"/>
      <c r="X243" s="3823">
        <v>25</v>
      </c>
      <c r="Y243" s="3823"/>
      <c r="Z243" s="3823">
        <v>1</v>
      </c>
      <c r="AA243" s="3823"/>
      <c r="AB243" s="3823">
        <v>5</v>
      </c>
      <c r="AC243" s="3823"/>
      <c r="AD243" s="3823" t="s">
        <v>342</v>
      </c>
      <c r="AE243" s="3823"/>
      <c r="AF243" s="3823">
        <v>6</v>
      </c>
      <c r="AG243" s="3823"/>
      <c r="AH243" s="3823">
        <v>13</v>
      </c>
      <c r="AI243" s="3823"/>
      <c r="AJ243" s="3823">
        <v>6</v>
      </c>
      <c r="AK243" s="3823"/>
      <c r="AL243" s="3823">
        <v>6</v>
      </c>
      <c r="AM243" s="3823"/>
      <c r="AN243" s="3823">
        <v>1</v>
      </c>
      <c r="AO243" s="3856"/>
    </row>
    <row r="244" spans="1:65" ht="39.950000000000003" customHeight="1">
      <c r="A244" s="3831"/>
      <c r="B244" s="3832"/>
      <c r="C244" s="3832"/>
      <c r="D244" s="3832"/>
      <c r="E244" s="344" t="s">
        <v>1077</v>
      </c>
      <c r="F244" s="3823">
        <v>2</v>
      </c>
      <c r="G244" s="3823"/>
      <c r="H244" s="3823" t="s">
        <v>2447</v>
      </c>
      <c r="I244" s="3823"/>
      <c r="J244" s="3823" t="s">
        <v>2447</v>
      </c>
      <c r="K244" s="3823"/>
      <c r="L244" s="3823" t="s">
        <v>2447</v>
      </c>
      <c r="M244" s="3823"/>
      <c r="N244" s="3823" t="s">
        <v>2447</v>
      </c>
      <c r="O244" s="3823"/>
      <c r="P244" s="3823" t="s">
        <v>2447</v>
      </c>
      <c r="Q244" s="3823"/>
      <c r="R244" s="3823">
        <v>2</v>
      </c>
      <c r="S244" s="3823"/>
      <c r="T244" s="3823">
        <v>1</v>
      </c>
      <c r="U244" s="3823"/>
      <c r="V244" s="2625" t="s">
        <v>2447</v>
      </c>
      <c r="W244" s="2627"/>
      <c r="X244" s="3823">
        <v>1</v>
      </c>
      <c r="Y244" s="3823"/>
      <c r="Z244" s="3823" t="s">
        <v>2447</v>
      </c>
      <c r="AA244" s="3823"/>
      <c r="AB244" s="3823" t="s">
        <v>2447</v>
      </c>
      <c r="AC244" s="3823"/>
      <c r="AD244" s="3823" t="s">
        <v>342</v>
      </c>
      <c r="AE244" s="3823"/>
      <c r="AF244" s="3823" t="s">
        <v>342</v>
      </c>
      <c r="AG244" s="3823"/>
      <c r="AH244" s="3823" t="s">
        <v>342</v>
      </c>
      <c r="AI244" s="3823"/>
      <c r="AJ244" s="3823" t="s">
        <v>342</v>
      </c>
      <c r="AK244" s="3823"/>
      <c r="AL244" s="3823" t="s">
        <v>342</v>
      </c>
      <c r="AM244" s="3823"/>
      <c r="AN244" s="3823" t="s">
        <v>342</v>
      </c>
      <c r="AO244" s="3856"/>
    </row>
    <row r="245" spans="1:65" ht="39.950000000000003" customHeight="1">
      <c r="A245" s="3831"/>
      <c r="B245" s="3832"/>
      <c r="C245" s="3832"/>
      <c r="D245" s="3832"/>
      <c r="E245" s="344" t="s">
        <v>1048</v>
      </c>
      <c r="F245" s="3823">
        <v>107</v>
      </c>
      <c r="G245" s="3823"/>
      <c r="H245" s="3823">
        <v>7</v>
      </c>
      <c r="I245" s="3823"/>
      <c r="J245" s="3823" t="s">
        <v>2447</v>
      </c>
      <c r="K245" s="3823"/>
      <c r="L245" s="3823">
        <v>5</v>
      </c>
      <c r="M245" s="3823"/>
      <c r="N245" s="3823">
        <v>2</v>
      </c>
      <c r="O245" s="3823"/>
      <c r="P245" s="3823" t="s">
        <v>2447</v>
      </c>
      <c r="Q245" s="3823"/>
      <c r="R245" s="3823">
        <v>87</v>
      </c>
      <c r="S245" s="3823"/>
      <c r="T245" s="3823">
        <v>7</v>
      </c>
      <c r="U245" s="3823"/>
      <c r="V245" s="2625">
        <v>35</v>
      </c>
      <c r="W245" s="2627"/>
      <c r="X245" s="3823">
        <v>29</v>
      </c>
      <c r="Y245" s="3823"/>
      <c r="Z245" s="3823">
        <v>1</v>
      </c>
      <c r="AA245" s="3823"/>
      <c r="AB245" s="3823">
        <v>6</v>
      </c>
      <c r="AC245" s="3823"/>
      <c r="AD245" s="3823" t="s">
        <v>342</v>
      </c>
      <c r="AE245" s="3823"/>
      <c r="AF245" s="3823">
        <v>9</v>
      </c>
      <c r="AG245" s="3823"/>
      <c r="AH245" s="3823">
        <v>13</v>
      </c>
      <c r="AI245" s="3823"/>
      <c r="AJ245" s="3823">
        <v>6</v>
      </c>
      <c r="AK245" s="3823"/>
      <c r="AL245" s="3823">
        <v>6</v>
      </c>
      <c r="AM245" s="3823"/>
      <c r="AN245" s="3823">
        <v>1</v>
      </c>
      <c r="AO245" s="3856"/>
    </row>
    <row r="246" spans="1:65" ht="36.75" customHeight="1">
      <c r="A246" s="3831" t="s">
        <v>2452</v>
      </c>
      <c r="B246" s="3832"/>
      <c r="C246" s="3832"/>
      <c r="D246" s="3832"/>
      <c r="E246" s="344" t="s">
        <v>29</v>
      </c>
      <c r="F246" s="3823">
        <v>91</v>
      </c>
      <c r="G246" s="3823"/>
      <c r="H246" s="3823">
        <v>11</v>
      </c>
      <c r="I246" s="3823"/>
      <c r="J246" s="3823">
        <v>1</v>
      </c>
      <c r="K246" s="3823"/>
      <c r="L246" s="3823">
        <v>3</v>
      </c>
      <c r="M246" s="3823"/>
      <c r="N246" s="3823">
        <v>2</v>
      </c>
      <c r="O246" s="3823"/>
      <c r="P246" s="3823">
        <v>5</v>
      </c>
      <c r="Q246" s="3823"/>
      <c r="R246" s="3823">
        <v>68</v>
      </c>
      <c r="S246" s="3823"/>
      <c r="T246" s="3823">
        <v>6</v>
      </c>
      <c r="U246" s="3823"/>
      <c r="V246" s="2625">
        <v>17</v>
      </c>
      <c r="W246" s="2627"/>
      <c r="X246" s="3823">
        <v>22</v>
      </c>
      <c r="Y246" s="3823"/>
      <c r="Z246" s="3823">
        <v>2</v>
      </c>
      <c r="AA246" s="3823"/>
      <c r="AB246" s="3823">
        <v>11</v>
      </c>
      <c r="AC246" s="3823"/>
      <c r="AD246" s="3823">
        <v>3</v>
      </c>
      <c r="AE246" s="3823"/>
      <c r="AF246" s="3823">
        <v>7</v>
      </c>
      <c r="AG246" s="3823"/>
      <c r="AH246" s="3823">
        <v>12</v>
      </c>
      <c r="AI246" s="3823"/>
      <c r="AJ246" s="3823">
        <v>5</v>
      </c>
      <c r="AK246" s="3823"/>
      <c r="AL246" s="3823">
        <v>7</v>
      </c>
      <c r="AM246" s="3823"/>
      <c r="AN246" s="3823" t="s">
        <v>342</v>
      </c>
      <c r="AO246" s="3856"/>
    </row>
    <row r="247" spans="1:65" ht="39.950000000000003" customHeight="1">
      <c r="A247" s="3831"/>
      <c r="B247" s="3832"/>
      <c r="C247" s="3832"/>
      <c r="D247" s="3832"/>
      <c r="E247" s="344" t="s">
        <v>1077</v>
      </c>
      <c r="F247" s="3823">
        <v>2</v>
      </c>
      <c r="G247" s="3823"/>
      <c r="H247" s="3823" t="s">
        <v>2447</v>
      </c>
      <c r="I247" s="3823"/>
      <c r="J247" s="3823" t="s">
        <v>2447</v>
      </c>
      <c r="K247" s="3823"/>
      <c r="L247" s="3823" t="s">
        <v>2447</v>
      </c>
      <c r="M247" s="3823"/>
      <c r="N247" s="3823" t="s">
        <v>2447</v>
      </c>
      <c r="O247" s="3823"/>
      <c r="P247" s="3823" t="s">
        <v>2447</v>
      </c>
      <c r="Q247" s="3823"/>
      <c r="R247" s="3823">
        <v>1</v>
      </c>
      <c r="S247" s="3823"/>
      <c r="T247" s="3823" t="s">
        <v>2447</v>
      </c>
      <c r="U247" s="3823"/>
      <c r="V247" s="2625" t="s">
        <v>2447</v>
      </c>
      <c r="W247" s="2627"/>
      <c r="X247" s="3823">
        <v>1</v>
      </c>
      <c r="Y247" s="3823"/>
      <c r="Z247" s="3823" t="s">
        <v>2447</v>
      </c>
      <c r="AA247" s="3823"/>
      <c r="AB247" s="3823" t="s">
        <v>2447</v>
      </c>
      <c r="AC247" s="3823"/>
      <c r="AD247" s="3823" t="s">
        <v>342</v>
      </c>
      <c r="AE247" s="3823"/>
      <c r="AF247" s="3823" t="s">
        <v>342</v>
      </c>
      <c r="AG247" s="3823"/>
      <c r="AH247" s="3823">
        <v>1</v>
      </c>
      <c r="AI247" s="3823"/>
      <c r="AJ247" s="3823">
        <v>1</v>
      </c>
      <c r="AK247" s="3823"/>
      <c r="AL247" s="3823" t="s">
        <v>342</v>
      </c>
      <c r="AM247" s="3823"/>
      <c r="AN247" s="3823" t="s">
        <v>342</v>
      </c>
      <c r="AO247" s="3856"/>
    </row>
    <row r="248" spans="1:65" ht="39.950000000000003" customHeight="1" thickBot="1">
      <c r="A248" s="3831"/>
      <c r="B248" s="3832"/>
      <c r="C248" s="3832"/>
      <c r="D248" s="3832"/>
      <c r="E248" s="567" t="s">
        <v>1048</v>
      </c>
      <c r="F248" s="3820">
        <v>99</v>
      </c>
      <c r="G248" s="3820"/>
      <c r="H248" s="3820">
        <v>11</v>
      </c>
      <c r="I248" s="3820"/>
      <c r="J248" s="3820">
        <v>1</v>
      </c>
      <c r="K248" s="3820"/>
      <c r="L248" s="3820">
        <v>3</v>
      </c>
      <c r="M248" s="3820"/>
      <c r="N248" s="3820">
        <v>2</v>
      </c>
      <c r="O248" s="3820"/>
      <c r="P248" s="3820">
        <v>5</v>
      </c>
      <c r="Q248" s="3820"/>
      <c r="R248" s="3820">
        <v>76</v>
      </c>
      <c r="S248" s="3820"/>
      <c r="T248" s="3820">
        <v>8</v>
      </c>
      <c r="U248" s="3820"/>
      <c r="V248" s="3982">
        <v>20</v>
      </c>
      <c r="W248" s="3829"/>
      <c r="X248" s="3820">
        <v>25</v>
      </c>
      <c r="Y248" s="3820"/>
      <c r="Z248" s="3820">
        <v>2</v>
      </c>
      <c r="AA248" s="3820"/>
      <c r="AB248" s="3820">
        <v>11</v>
      </c>
      <c r="AC248" s="3820"/>
      <c r="AD248" s="3820">
        <v>3</v>
      </c>
      <c r="AE248" s="3820"/>
      <c r="AF248" s="3820">
        <v>7</v>
      </c>
      <c r="AG248" s="3820"/>
      <c r="AH248" s="3820">
        <v>12</v>
      </c>
      <c r="AI248" s="3820"/>
      <c r="AJ248" s="3820">
        <v>5</v>
      </c>
      <c r="AK248" s="3820"/>
      <c r="AL248" s="3820">
        <v>7</v>
      </c>
      <c r="AM248" s="3820"/>
      <c r="AN248" s="3820" t="s">
        <v>342</v>
      </c>
      <c r="AO248" s="3855"/>
    </row>
    <row r="249" spans="1:65" ht="13.5" customHeight="1">
      <c r="A249" s="520" t="s">
        <v>1039</v>
      </c>
      <c r="B249" s="520"/>
      <c r="C249" s="520"/>
      <c r="D249" s="520"/>
      <c r="E249" s="520"/>
      <c r="F249" s="520"/>
      <c r="G249" s="520"/>
      <c r="H249" s="520"/>
      <c r="I249" s="520"/>
      <c r="J249" s="520"/>
      <c r="K249" s="520"/>
      <c r="L249" s="520"/>
      <c r="M249" s="520"/>
      <c r="N249" s="520"/>
      <c r="O249" s="520"/>
      <c r="P249" s="520"/>
    </row>
    <row r="250" spans="1:65">
      <c r="A250" s="4"/>
      <c r="B250" s="4"/>
      <c r="C250" s="4"/>
      <c r="D250" s="4"/>
      <c r="E250" s="4"/>
      <c r="F250" s="4"/>
      <c r="G250" s="4"/>
      <c r="H250" s="4"/>
      <c r="I250" s="4"/>
      <c r="J250" s="4"/>
      <c r="K250" s="4"/>
      <c r="L250" s="4"/>
      <c r="M250" s="4"/>
      <c r="N250" s="4"/>
      <c r="O250" s="4"/>
      <c r="P250" s="4"/>
    </row>
    <row r="251" spans="1:65">
      <c r="A251" s="4"/>
      <c r="B251" s="4"/>
      <c r="C251" s="4"/>
      <c r="D251" s="4"/>
      <c r="E251" s="4"/>
      <c r="F251" s="4"/>
      <c r="G251" s="4"/>
      <c r="H251" s="4"/>
      <c r="I251" s="4"/>
      <c r="J251" s="4"/>
      <c r="K251" s="4"/>
      <c r="L251" s="4"/>
      <c r="M251" s="4"/>
      <c r="N251" s="4"/>
      <c r="O251" s="4"/>
      <c r="P251" s="4"/>
    </row>
    <row r="252" spans="1:65" ht="16.5">
      <c r="A252" s="93" t="s">
        <v>2269</v>
      </c>
      <c r="C252" s="144"/>
      <c r="D252" s="144"/>
      <c r="E252" s="144"/>
      <c r="F252" s="144"/>
      <c r="Z252" s="242"/>
      <c r="AA252" s="242"/>
      <c r="AB252" s="242"/>
      <c r="AC252" s="242"/>
      <c r="AD252" s="242"/>
      <c r="AE252" s="242"/>
      <c r="AF252" s="242"/>
      <c r="AG252" s="242"/>
      <c r="AH252" s="242"/>
      <c r="AI252" s="242"/>
      <c r="AJ252" s="242"/>
      <c r="AK252" s="242"/>
      <c r="AL252" s="242"/>
      <c r="AM252" s="242"/>
      <c r="AN252" s="242"/>
      <c r="AO252" s="242"/>
    </row>
    <row r="253" spans="1:65" ht="15.75" customHeight="1">
      <c r="C253" s="6"/>
      <c r="D253" s="6"/>
      <c r="E253" s="6"/>
      <c r="F253" s="6"/>
      <c r="G253" s="6"/>
      <c r="H253" s="368"/>
      <c r="I253" s="23"/>
      <c r="J253" s="6"/>
      <c r="K253" s="368"/>
      <c r="L253" s="368"/>
      <c r="M253" s="368"/>
      <c r="N253" s="6"/>
      <c r="O253" s="6"/>
      <c r="P253" s="6"/>
      <c r="Q253" s="6"/>
      <c r="R253" s="6"/>
      <c r="S253" s="6"/>
      <c r="T253" s="6"/>
      <c r="AA253" s="242"/>
      <c r="AB253" s="242"/>
      <c r="AC253" s="242"/>
      <c r="AD253" s="242"/>
      <c r="AE253" s="242"/>
      <c r="AF253" s="242"/>
      <c r="AG253" s="242"/>
      <c r="AH253" s="242"/>
      <c r="AI253" s="242"/>
      <c r="AJ253" s="242"/>
      <c r="AK253" s="242"/>
      <c r="AL253" s="242"/>
      <c r="AM253" s="242"/>
      <c r="AN253" s="242"/>
      <c r="AO253" s="242" t="s">
        <v>2179</v>
      </c>
      <c r="AP253" s="242"/>
    </row>
    <row r="254" spans="1:65" ht="13.5" customHeight="1" thickBot="1">
      <c r="C254" s="6"/>
      <c r="D254" s="6"/>
      <c r="E254" s="6"/>
      <c r="F254" s="6"/>
      <c r="G254" s="6"/>
      <c r="H254" s="6"/>
      <c r="I254" s="242"/>
      <c r="J254" s="6"/>
      <c r="K254" s="6"/>
      <c r="L254" s="427"/>
      <c r="M254" s="427"/>
      <c r="N254" s="6"/>
      <c r="O254" s="6"/>
      <c r="P254" s="6"/>
      <c r="Q254" s="6"/>
      <c r="R254" s="6"/>
      <c r="S254" s="6"/>
      <c r="T254" s="6"/>
      <c r="AA254" s="242"/>
      <c r="AB254" s="242"/>
      <c r="AC254" s="242"/>
      <c r="AD254" s="242"/>
      <c r="AE254" s="242"/>
      <c r="AF254" s="242"/>
      <c r="AG254" s="242"/>
      <c r="AH254" s="242"/>
      <c r="AI254" s="242"/>
      <c r="AJ254" s="242"/>
      <c r="AK254" s="242"/>
      <c r="AL254" s="242"/>
      <c r="AM254" s="242"/>
      <c r="AN254" s="242"/>
      <c r="AO254" s="229" t="s">
        <v>559</v>
      </c>
      <c r="AP254" s="242"/>
    </row>
    <row r="255" spans="1:65" ht="23.25" customHeight="1">
      <c r="A255" s="1186" t="s">
        <v>44</v>
      </c>
      <c r="B255" s="1187"/>
      <c r="C255" s="1187"/>
      <c r="D255" s="1187"/>
      <c r="E255" s="1188"/>
      <c r="F255" s="1296" t="s">
        <v>1</v>
      </c>
      <c r="G255" s="1289"/>
      <c r="H255" s="1297"/>
      <c r="I255" s="1298" t="s">
        <v>1112</v>
      </c>
      <c r="J255" s="2176"/>
      <c r="K255" s="2153"/>
      <c r="L255" s="3824" t="s">
        <v>1113</v>
      </c>
      <c r="M255" s="3824"/>
      <c r="N255" s="2724"/>
      <c r="O255" s="1298" t="s">
        <v>1114</v>
      </c>
      <c r="P255" s="2176"/>
      <c r="Q255" s="2153"/>
      <c r="R255" s="2176" t="s">
        <v>1115</v>
      </c>
      <c r="S255" s="2176"/>
      <c r="T255" s="2153"/>
      <c r="U255" s="1298" t="s">
        <v>1116</v>
      </c>
      <c r="V255" s="2176"/>
      <c r="W255" s="2153"/>
      <c r="X255" s="3824" t="s">
        <v>1117</v>
      </c>
      <c r="Y255" s="3824"/>
      <c r="Z255" s="2724"/>
      <c r="AA255" s="1298" t="s">
        <v>1118</v>
      </c>
      <c r="AB255" s="2176"/>
      <c r="AC255" s="2153"/>
      <c r="AD255" s="3824" t="s">
        <v>1119</v>
      </c>
      <c r="AE255" s="3824"/>
      <c r="AF255" s="2724"/>
      <c r="AG255" s="1298" t="s">
        <v>479</v>
      </c>
      <c r="AH255" s="2176"/>
      <c r="AI255" s="2153"/>
      <c r="AJ255" s="2176" t="s">
        <v>1120</v>
      </c>
      <c r="AK255" s="2176"/>
      <c r="AL255" s="2153"/>
      <c r="AM255" s="1298" t="s">
        <v>1096</v>
      </c>
      <c r="AN255" s="2176"/>
      <c r="AO255" s="2174"/>
      <c r="AX255" s="242"/>
      <c r="AY255" s="242"/>
      <c r="AZ255" s="242"/>
      <c r="BA255" s="242"/>
      <c r="BB255" s="242"/>
      <c r="BC255" s="242"/>
      <c r="BD255" s="242"/>
      <c r="BE255" s="242"/>
      <c r="BF255" s="242"/>
      <c r="BG255" s="242"/>
      <c r="BH255" s="242"/>
      <c r="BI255" s="242"/>
      <c r="BJ255" s="242"/>
      <c r="BK255" s="242"/>
      <c r="BL255" s="242"/>
      <c r="BM255" s="242"/>
    </row>
    <row r="256" spans="1:65">
      <c r="A256" s="1189"/>
      <c r="B256" s="1190"/>
      <c r="C256" s="1190"/>
      <c r="D256" s="1190"/>
      <c r="E256" s="1191"/>
      <c r="F256" s="2178"/>
      <c r="G256" s="2218"/>
      <c r="H256" s="2179"/>
      <c r="I256" s="2154"/>
      <c r="J256" s="2177"/>
      <c r="K256" s="2155"/>
      <c r="L256" s="3825"/>
      <c r="M256" s="3825"/>
      <c r="N256" s="2726"/>
      <c r="O256" s="2154"/>
      <c r="P256" s="2177"/>
      <c r="Q256" s="2155"/>
      <c r="R256" s="2177"/>
      <c r="S256" s="2177"/>
      <c r="T256" s="2155"/>
      <c r="U256" s="2154"/>
      <c r="V256" s="2177"/>
      <c r="W256" s="2155"/>
      <c r="X256" s="3825"/>
      <c r="Y256" s="3825"/>
      <c r="Z256" s="2726"/>
      <c r="AA256" s="2154"/>
      <c r="AB256" s="2177"/>
      <c r="AC256" s="2155"/>
      <c r="AD256" s="3825"/>
      <c r="AE256" s="3825"/>
      <c r="AF256" s="2726"/>
      <c r="AG256" s="2154"/>
      <c r="AH256" s="2177"/>
      <c r="AI256" s="2155"/>
      <c r="AJ256" s="2177"/>
      <c r="AK256" s="2177"/>
      <c r="AL256" s="2155"/>
      <c r="AM256" s="2154"/>
      <c r="AN256" s="2177"/>
      <c r="AO256" s="2175"/>
      <c r="AX256" s="242"/>
      <c r="AY256" s="242"/>
      <c r="AZ256" s="242"/>
      <c r="BA256" s="242"/>
      <c r="BB256" s="242"/>
      <c r="BC256" s="242"/>
      <c r="BD256" s="242"/>
      <c r="BE256" s="242"/>
      <c r="BF256" s="242"/>
      <c r="BG256" s="242"/>
      <c r="BH256" s="242"/>
      <c r="BI256" s="242"/>
      <c r="BJ256" s="242"/>
      <c r="BK256" s="242"/>
      <c r="BL256" s="242"/>
      <c r="BM256" s="242"/>
    </row>
    <row r="257" spans="1:65" ht="27" customHeight="1">
      <c r="A257" s="1270" t="s">
        <v>2455</v>
      </c>
      <c r="B257" s="1271"/>
      <c r="C257" s="1271"/>
      <c r="D257" s="1271"/>
      <c r="E257" s="1272"/>
      <c r="F257" s="1294">
        <v>125</v>
      </c>
      <c r="G257" s="3813"/>
      <c r="H257" s="1295"/>
      <c r="I257" s="1294" t="s">
        <v>342</v>
      </c>
      <c r="J257" s="3813"/>
      <c r="K257" s="1295"/>
      <c r="L257" s="3813" t="s">
        <v>2460</v>
      </c>
      <c r="M257" s="3813"/>
      <c r="N257" s="1295"/>
      <c r="O257" s="1294" t="s">
        <v>342</v>
      </c>
      <c r="P257" s="3813"/>
      <c r="Q257" s="1295"/>
      <c r="R257" s="3813">
        <v>2</v>
      </c>
      <c r="S257" s="3813"/>
      <c r="T257" s="1295"/>
      <c r="U257" s="1294">
        <v>98</v>
      </c>
      <c r="V257" s="3813"/>
      <c r="W257" s="1295"/>
      <c r="X257" s="3813">
        <v>11</v>
      </c>
      <c r="Y257" s="3813"/>
      <c r="Z257" s="1295"/>
      <c r="AA257" s="1294">
        <v>1</v>
      </c>
      <c r="AB257" s="3813"/>
      <c r="AC257" s="1295"/>
      <c r="AD257" s="3813">
        <v>1</v>
      </c>
      <c r="AE257" s="3813"/>
      <c r="AF257" s="1295"/>
      <c r="AG257" s="1294">
        <v>9</v>
      </c>
      <c r="AH257" s="3813"/>
      <c r="AI257" s="1295"/>
      <c r="AJ257" s="3814">
        <v>2</v>
      </c>
      <c r="AK257" s="3814"/>
      <c r="AL257" s="1293"/>
      <c r="AM257" s="1292">
        <v>1</v>
      </c>
      <c r="AN257" s="3814"/>
      <c r="AO257" s="3981"/>
      <c r="AX257" s="242"/>
      <c r="AY257" s="242"/>
      <c r="AZ257" s="242"/>
      <c r="BA257" s="242"/>
      <c r="BB257" s="242"/>
      <c r="BC257" s="242"/>
      <c r="BD257" s="242"/>
      <c r="BE257" s="242"/>
      <c r="BF257" s="242"/>
      <c r="BG257" s="242"/>
      <c r="BH257" s="242"/>
      <c r="BI257" s="242"/>
      <c r="BJ257" s="242"/>
      <c r="BK257" s="242"/>
      <c r="BL257" s="242"/>
      <c r="BM257" s="242"/>
    </row>
    <row r="258" spans="1:65" ht="27" customHeight="1">
      <c r="A258" s="1276" t="s">
        <v>2456</v>
      </c>
      <c r="B258" s="1277"/>
      <c r="C258" s="1277"/>
      <c r="D258" s="1277"/>
      <c r="E258" s="1278"/>
      <c r="F258" s="1292">
        <v>120</v>
      </c>
      <c r="G258" s="3814"/>
      <c r="H258" s="1293"/>
      <c r="I258" s="1292" t="s">
        <v>342</v>
      </c>
      <c r="J258" s="3814"/>
      <c r="K258" s="1293"/>
      <c r="L258" s="3814">
        <v>2</v>
      </c>
      <c r="M258" s="3814"/>
      <c r="N258" s="1293"/>
      <c r="O258" s="1292" t="s">
        <v>342</v>
      </c>
      <c r="P258" s="3814"/>
      <c r="Q258" s="1293"/>
      <c r="R258" s="3814">
        <v>6</v>
      </c>
      <c r="S258" s="3814"/>
      <c r="T258" s="1293"/>
      <c r="U258" s="1292">
        <v>83</v>
      </c>
      <c r="V258" s="3814"/>
      <c r="W258" s="1293"/>
      <c r="X258" s="3814">
        <v>13</v>
      </c>
      <c r="Y258" s="3814"/>
      <c r="Z258" s="1293"/>
      <c r="AA258" s="1292">
        <v>1</v>
      </c>
      <c r="AB258" s="3814"/>
      <c r="AC258" s="1293"/>
      <c r="AD258" s="3814">
        <v>2</v>
      </c>
      <c r="AE258" s="3814"/>
      <c r="AF258" s="1293"/>
      <c r="AG258" s="1292">
        <v>11</v>
      </c>
      <c r="AH258" s="3814"/>
      <c r="AI258" s="1293"/>
      <c r="AJ258" s="3814" t="s">
        <v>2460</v>
      </c>
      <c r="AK258" s="3814"/>
      <c r="AL258" s="1293"/>
      <c r="AM258" s="1292">
        <v>2</v>
      </c>
      <c r="AN258" s="3814"/>
      <c r="AO258" s="3981"/>
      <c r="AX258" s="242"/>
      <c r="AY258" s="242"/>
      <c r="AZ258" s="242"/>
      <c r="BA258" s="242"/>
      <c r="BB258" s="242"/>
      <c r="BC258" s="242"/>
      <c r="BD258" s="242"/>
      <c r="BE258" s="242"/>
      <c r="BF258" s="242"/>
      <c r="BG258" s="242"/>
      <c r="BH258" s="242"/>
      <c r="BI258" s="242"/>
      <c r="BJ258" s="242"/>
      <c r="BK258" s="242"/>
      <c r="BL258" s="242"/>
      <c r="BM258" s="242"/>
    </row>
    <row r="259" spans="1:65" ht="27" customHeight="1">
      <c r="A259" s="1276" t="s">
        <v>2457</v>
      </c>
      <c r="B259" s="1277"/>
      <c r="C259" s="1277"/>
      <c r="D259" s="1277"/>
      <c r="E259" s="1278"/>
      <c r="F259" s="1292">
        <v>102</v>
      </c>
      <c r="G259" s="3814"/>
      <c r="H259" s="1293"/>
      <c r="I259" s="1292" t="s">
        <v>342</v>
      </c>
      <c r="J259" s="3814"/>
      <c r="K259" s="1293"/>
      <c r="L259" s="3814">
        <v>1</v>
      </c>
      <c r="M259" s="3814"/>
      <c r="N259" s="1293"/>
      <c r="O259" s="1292" t="s">
        <v>342</v>
      </c>
      <c r="P259" s="3814"/>
      <c r="Q259" s="1293"/>
      <c r="R259" s="3814">
        <v>4</v>
      </c>
      <c r="S259" s="3814"/>
      <c r="T259" s="1293"/>
      <c r="U259" s="1292">
        <v>78</v>
      </c>
      <c r="V259" s="3814"/>
      <c r="W259" s="1293"/>
      <c r="X259" s="3814">
        <v>7</v>
      </c>
      <c r="Y259" s="3814"/>
      <c r="Z259" s="1293"/>
      <c r="AA259" s="1292">
        <v>1</v>
      </c>
      <c r="AB259" s="3814"/>
      <c r="AC259" s="1293"/>
      <c r="AD259" s="3814">
        <v>1</v>
      </c>
      <c r="AE259" s="3814"/>
      <c r="AF259" s="1293"/>
      <c r="AG259" s="1292">
        <v>10</v>
      </c>
      <c r="AH259" s="3814"/>
      <c r="AI259" s="1293"/>
      <c r="AJ259" s="3814" t="s">
        <v>2460</v>
      </c>
      <c r="AK259" s="3814"/>
      <c r="AL259" s="1293"/>
      <c r="AM259" s="1292" t="s">
        <v>2460</v>
      </c>
      <c r="AN259" s="3814"/>
      <c r="AO259" s="3981"/>
      <c r="AX259" s="242"/>
      <c r="AY259" s="242"/>
      <c r="AZ259" s="242"/>
      <c r="BA259" s="242"/>
      <c r="BB259" s="242"/>
      <c r="BC259" s="242"/>
      <c r="BD259" s="242"/>
      <c r="BE259" s="242"/>
      <c r="BF259" s="242"/>
      <c r="BG259" s="242"/>
      <c r="BH259" s="242"/>
      <c r="BI259" s="242"/>
      <c r="BJ259" s="242"/>
      <c r="BK259" s="242"/>
      <c r="BL259" s="242"/>
      <c r="BM259" s="242"/>
    </row>
    <row r="260" spans="1:65" ht="27" customHeight="1">
      <c r="A260" s="1276" t="s">
        <v>2458</v>
      </c>
      <c r="B260" s="1277"/>
      <c r="C260" s="1277"/>
      <c r="D260" s="1277"/>
      <c r="E260" s="1278"/>
      <c r="F260" s="1292">
        <v>87</v>
      </c>
      <c r="G260" s="3814"/>
      <c r="H260" s="1293"/>
      <c r="I260" s="1292" t="s">
        <v>342</v>
      </c>
      <c r="J260" s="3814"/>
      <c r="K260" s="1293"/>
      <c r="L260" s="3814">
        <v>1</v>
      </c>
      <c r="M260" s="3814"/>
      <c r="N260" s="1293"/>
      <c r="O260" s="1292" t="s">
        <v>342</v>
      </c>
      <c r="P260" s="3814"/>
      <c r="Q260" s="1293"/>
      <c r="R260" s="3814">
        <v>2</v>
      </c>
      <c r="S260" s="3814"/>
      <c r="T260" s="1293"/>
      <c r="U260" s="1292">
        <v>58</v>
      </c>
      <c r="V260" s="3814"/>
      <c r="W260" s="1293"/>
      <c r="X260" s="3814">
        <v>9</v>
      </c>
      <c r="Y260" s="3814"/>
      <c r="Z260" s="1293"/>
      <c r="AA260" s="1292">
        <v>1</v>
      </c>
      <c r="AB260" s="3814"/>
      <c r="AC260" s="1293"/>
      <c r="AD260" s="3814">
        <v>3</v>
      </c>
      <c r="AE260" s="3814"/>
      <c r="AF260" s="1293"/>
      <c r="AG260" s="1292">
        <v>12</v>
      </c>
      <c r="AH260" s="3814"/>
      <c r="AI260" s="1293"/>
      <c r="AJ260" s="3814">
        <v>1</v>
      </c>
      <c r="AK260" s="3814"/>
      <c r="AL260" s="1293"/>
      <c r="AM260" s="1292" t="s">
        <v>2460</v>
      </c>
      <c r="AN260" s="3814"/>
      <c r="AO260" s="3981"/>
      <c r="AX260" s="242"/>
      <c r="AY260" s="242"/>
      <c r="AZ260" s="242"/>
      <c r="BA260" s="242"/>
      <c r="BB260" s="242"/>
      <c r="BC260" s="242"/>
      <c r="BD260" s="242"/>
      <c r="BE260" s="242"/>
      <c r="BF260" s="242"/>
      <c r="BG260" s="242"/>
      <c r="BH260" s="242"/>
      <c r="BI260" s="242"/>
      <c r="BJ260" s="242"/>
      <c r="BK260" s="242"/>
      <c r="BL260" s="242"/>
      <c r="BM260" s="242"/>
    </row>
    <row r="261" spans="1:65" ht="27" customHeight="1" thickBot="1">
      <c r="A261" s="1286" t="s">
        <v>2459</v>
      </c>
      <c r="B261" s="1287"/>
      <c r="C261" s="1287"/>
      <c r="D261" s="1287"/>
      <c r="E261" s="1288"/>
      <c r="F261" s="1300">
        <v>91</v>
      </c>
      <c r="G261" s="3836"/>
      <c r="H261" s="1301"/>
      <c r="I261" s="1300" t="s">
        <v>342</v>
      </c>
      <c r="J261" s="3836"/>
      <c r="K261" s="1301"/>
      <c r="L261" s="3836">
        <v>3</v>
      </c>
      <c r="M261" s="3836"/>
      <c r="N261" s="1301"/>
      <c r="O261" s="1300" t="s">
        <v>342</v>
      </c>
      <c r="P261" s="3836"/>
      <c r="Q261" s="1301"/>
      <c r="R261" s="3836">
        <v>3</v>
      </c>
      <c r="S261" s="3836"/>
      <c r="T261" s="1301"/>
      <c r="U261" s="1300">
        <v>70</v>
      </c>
      <c r="V261" s="3836"/>
      <c r="W261" s="1301"/>
      <c r="X261" s="3836">
        <v>7</v>
      </c>
      <c r="Y261" s="3836"/>
      <c r="Z261" s="1301"/>
      <c r="AA261" s="1300" t="s">
        <v>342</v>
      </c>
      <c r="AB261" s="3836"/>
      <c r="AC261" s="1301"/>
      <c r="AD261" s="3836" t="s">
        <v>2460</v>
      </c>
      <c r="AE261" s="3836"/>
      <c r="AF261" s="1301"/>
      <c r="AG261" s="1300">
        <v>8</v>
      </c>
      <c r="AH261" s="3836"/>
      <c r="AI261" s="1301"/>
      <c r="AJ261" s="3836" t="s">
        <v>2460</v>
      </c>
      <c r="AK261" s="3836"/>
      <c r="AL261" s="1301"/>
      <c r="AM261" s="1300" t="s">
        <v>2460</v>
      </c>
      <c r="AN261" s="3836"/>
      <c r="AO261" s="3980"/>
      <c r="AX261" s="242"/>
      <c r="AY261" s="242"/>
      <c r="AZ261" s="242"/>
      <c r="BA261" s="242"/>
      <c r="BB261" s="242"/>
      <c r="BC261" s="242"/>
      <c r="BD261" s="242"/>
      <c r="BE261" s="242"/>
      <c r="BF261" s="242"/>
      <c r="BG261" s="242"/>
      <c r="BH261" s="242"/>
      <c r="BI261" s="242"/>
      <c r="BJ261" s="242"/>
      <c r="BK261" s="242"/>
      <c r="BL261" s="242"/>
      <c r="BM261" s="242"/>
    </row>
    <row r="262" spans="1:65" ht="13.5" customHeight="1">
      <c r="A262" s="225" t="s">
        <v>1039</v>
      </c>
      <c r="B262" s="6"/>
      <c r="C262" s="6"/>
      <c r="D262" s="6"/>
      <c r="E262" s="6"/>
      <c r="F262" s="6"/>
      <c r="G262" s="6"/>
      <c r="H262" s="6"/>
      <c r="I262" s="4"/>
      <c r="J262" s="6"/>
      <c r="K262" s="4"/>
      <c r="L262" s="4"/>
      <c r="M262" s="6"/>
      <c r="N262" s="6"/>
      <c r="O262" s="6"/>
      <c r="P262" s="6"/>
      <c r="Q262" s="6"/>
      <c r="R262" s="6"/>
      <c r="S262" s="6"/>
      <c r="X262" s="2210"/>
      <c r="Y262" s="2210"/>
      <c r="Z262" s="2210"/>
      <c r="AA262" s="2210"/>
      <c r="AB262" s="2210"/>
      <c r="AC262" s="2210"/>
      <c r="AD262" s="2210"/>
      <c r="AE262" s="2210"/>
      <c r="AF262" s="2210"/>
      <c r="AG262" s="242"/>
      <c r="AH262" s="242"/>
      <c r="AI262" s="242"/>
      <c r="AJ262" s="242"/>
      <c r="AK262" s="242"/>
      <c r="AL262" s="242"/>
      <c r="AM262" s="242"/>
      <c r="AN262" s="242"/>
    </row>
    <row r="263" spans="1:65">
      <c r="A263" s="6"/>
      <c r="B263" s="6"/>
      <c r="C263" s="6"/>
      <c r="D263" s="6"/>
      <c r="E263" s="6"/>
      <c r="F263" s="6"/>
      <c r="G263" s="6"/>
      <c r="H263" s="6"/>
      <c r="I263" s="4"/>
      <c r="J263" s="6"/>
      <c r="K263" s="4"/>
      <c r="L263" s="4"/>
      <c r="M263" s="6"/>
      <c r="N263" s="6"/>
      <c r="O263" s="6"/>
      <c r="P263" s="6"/>
      <c r="Q263" s="6"/>
      <c r="R263" s="6"/>
      <c r="S263" s="6"/>
      <c r="X263" s="242"/>
      <c r="Y263" s="242"/>
      <c r="Z263" s="242"/>
      <c r="AA263" s="242"/>
      <c r="AB263" s="242"/>
      <c r="AC263" s="242"/>
      <c r="AD263" s="242"/>
      <c r="AE263" s="242"/>
      <c r="AF263" s="242"/>
      <c r="AG263" s="242"/>
      <c r="AH263" s="242"/>
      <c r="AI263" s="242"/>
      <c r="AJ263" s="242"/>
      <c r="AK263" s="242"/>
      <c r="AL263" s="242"/>
      <c r="AM263" s="242"/>
      <c r="AN263" s="242"/>
      <c r="AO263" s="242"/>
    </row>
    <row r="264" spans="1:65" ht="12.6" customHeight="1">
      <c r="A264" s="6"/>
      <c r="B264" s="6"/>
      <c r="C264" s="6"/>
      <c r="D264" s="6"/>
      <c r="E264" s="6"/>
      <c r="F264" s="6"/>
      <c r="G264" s="6"/>
      <c r="H264" s="6"/>
      <c r="I264" s="4"/>
      <c r="J264" s="6"/>
      <c r="K264" s="4"/>
      <c r="L264" s="4"/>
      <c r="M264" s="6"/>
      <c r="N264" s="6"/>
      <c r="O264" s="6"/>
      <c r="P264" s="6"/>
      <c r="Q264" s="6"/>
      <c r="R264" s="6"/>
      <c r="S264" s="6"/>
      <c r="X264" s="242"/>
      <c r="Y264" s="242"/>
      <c r="Z264" s="242"/>
      <c r="AA264" s="242"/>
      <c r="AB264" s="242"/>
      <c r="AC264" s="242"/>
      <c r="AD264" s="242"/>
      <c r="AE264" s="242"/>
      <c r="AF264" s="242"/>
      <c r="AG264" s="242"/>
      <c r="AH264" s="242"/>
      <c r="AI264" s="242"/>
      <c r="AJ264" s="242"/>
      <c r="AK264" s="242"/>
      <c r="AL264" s="242"/>
      <c r="AM264" s="242"/>
      <c r="AN264" s="242"/>
      <c r="AO264" s="242"/>
    </row>
    <row r="265" spans="1:65" ht="16.5">
      <c r="A265" s="558" t="s">
        <v>1306</v>
      </c>
      <c r="B265" s="558"/>
      <c r="C265" s="558"/>
      <c r="D265" s="558"/>
      <c r="E265" s="558"/>
    </row>
    <row r="266" spans="1:65" ht="13.5" customHeight="1">
      <c r="A266" s="558"/>
      <c r="B266" s="558"/>
      <c r="C266" s="558"/>
      <c r="D266" s="558"/>
      <c r="E266" s="558"/>
      <c r="AH266" s="40"/>
      <c r="AI266" s="498" t="s">
        <v>2122</v>
      </c>
    </row>
    <row r="267" spans="1:65" ht="13.5" customHeight="1" thickBot="1">
      <c r="C267" s="6"/>
      <c r="D267" s="6"/>
      <c r="E267" s="6"/>
      <c r="F267" s="6"/>
      <c r="G267" s="6"/>
      <c r="H267" s="6"/>
      <c r="I267" s="6"/>
      <c r="J267" s="6"/>
      <c r="K267" s="6"/>
      <c r="L267" s="568"/>
      <c r="AH267" s="40"/>
      <c r="AI267" s="498" t="s">
        <v>559</v>
      </c>
    </row>
    <row r="268" spans="1:65" ht="33" customHeight="1">
      <c r="C268" s="3815" t="s">
        <v>1121</v>
      </c>
      <c r="D268" s="2666"/>
      <c r="E268" s="2666"/>
      <c r="F268" s="2666"/>
      <c r="G268" s="2666"/>
      <c r="H268" s="2667"/>
      <c r="I268" s="2665" t="s">
        <v>1122</v>
      </c>
      <c r="J268" s="2666"/>
      <c r="K268" s="2667"/>
      <c r="L268" s="2665" t="s">
        <v>1123</v>
      </c>
      <c r="M268" s="2666"/>
      <c r="N268" s="2667"/>
      <c r="O268" s="2665" t="s">
        <v>1124</v>
      </c>
      <c r="P268" s="2666"/>
      <c r="Q268" s="2667"/>
      <c r="R268" s="2665" t="s">
        <v>1125</v>
      </c>
      <c r="S268" s="2666"/>
      <c r="T268" s="2667"/>
      <c r="U268" s="2665" t="s">
        <v>1126</v>
      </c>
      <c r="V268" s="2666"/>
      <c r="W268" s="2667"/>
      <c r="X268" s="2665" t="s">
        <v>1127</v>
      </c>
      <c r="Y268" s="2666"/>
      <c r="Z268" s="2667"/>
      <c r="AA268" s="2665" t="s">
        <v>1128</v>
      </c>
      <c r="AB268" s="2666"/>
      <c r="AC268" s="2667"/>
      <c r="AD268" s="2665" t="s">
        <v>1129</v>
      </c>
      <c r="AE268" s="2666"/>
      <c r="AF268" s="2667"/>
      <c r="AG268" s="2665" t="s">
        <v>747</v>
      </c>
      <c r="AH268" s="2666"/>
      <c r="AI268" s="3979"/>
    </row>
    <row r="269" spans="1:65" s="40" customFormat="1" ht="20.25" customHeight="1">
      <c r="C269" s="3817" t="s">
        <v>2436</v>
      </c>
      <c r="D269" s="3818"/>
      <c r="E269" s="3819" t="s">
        <v>2437</v>
      </c>
      <c r="F269" s="3819"/>
      <c r="G269" s="3838" t="s">
        <v>2438</v>
      </c>
      <c r="H269" s="3838"/>
      <c r="I269" s="3846">
        <v>17</v>
      </c>
      <c r="J269" s="3846"/>
      <c r="K269" s="3846"/>
      <c r="L269" s="2297" t="s">
        <v>1355</v>
      </c>
      <c r="M269" s="2297"/>
      <c r="N269" s="2297"/>
      <c r="O269" s="2297" t="s">
        <v>121</v>
      </c>
      <c r="P269" s="2297"/>
      <c r="Q269" s="2297"/>
      <c r="R269" s="2297" t="s">
        <v>121</v>
      </c>
      <c r="S269" s="2297"/>
      <c r="T269" s="2297"/>
      <c r="U269" s="3846">
        <v>2</v>
      </c>
      <c r="V269" s="3846"/>
      <c r="W269" s="3846"/>
      <c r="X269" s="2297" t="s">
        <v>2445</v>
      </c>
      <c r="Y269" s="2297"/>
      <c r="Z269" s="2297"/>
      <c r="AA269" s="2297" t="s">
        <v>121</v>
      </c>
      <c r="AB269" s="2297"/>
      <c r="AC269" s="2297"/>
      <c r="AD269" s="3846">
        <v>15</v>
      </c>
      <c r="AE269" s="3846"/>
      <c r="AF269" s="3846"/>
      <c r="AG269" s="1203" t="s">
        <v>1355</v>
      </c>
      <c r="AH269" s="1203"/>
      <c r="AI269" s="2649"/>
    </row>
    <row r="270" spans="1:65" s="40" customFormat="1" ht="20.100000000000001" customHeight="1">
      <c r="C270" s="3810"/>
      <c r="D270" s="3811"/>
      <c r="E270" s="3816" t="s">
        <v>2439</v>
      </c>
      <c r="F270" s="3816"/>
      <c r="G270" s="3812" t="s">
        <v>2440</v>
      </c>
      <c r="H270" s="3812"/>
      <c r="I270" s="3845">
        <v>18</v>
      </c>
      <c r="J270" s="3845"/>
      <c r="K270" s="3845"/>
      <c r="L270" s="2404">
        <v>2</v>
      </c>
      <c r="M270" s="2404"/>
      <c r="N270" s="2404"/>
      <c r="O270" s="2404" t="s">
        <v>121</v>
      </c>
      <c r="P270" s="2404"/>
      <c r="Q270" s="2404"/>
      <c r="R270" s="2404" t="s">
        <v>121</v>
      </c>
      <c r="S270" s="2404"/>
      <c r="T270" s="2404"/>
      <c r="U270" s="3845">
        <v>6</v>
      </c>
      <c r="V270" s="3845"/>
      <c r="W270" s="3845"/>
      <c r="X270" s="2404">
        <v>1</v>
      </c>
      <c r="Y270" s="2404"/>
      <c r="Z270" s="2404"/>
      <c r="AA270" s="2404" t="s">
        <v>121</v>
      </c>
      <c r="AB270" s="2404"/>
      <c r="AC270" s="2404"/>
      <c r="AD270" s="3845">
        <v>9</v>
      </c>
      <c r="AE270" s="3845"/>
      <c r="AF270" s="3845"/>
      <c r="AG270" s="1209" t="s">
        <v>1355</v>
      </c>
      <c r="AH270" s="1209"/>
      <c r="AI270" s="2648"/>
    </row>
    <row r="271" spans="1:65" s="40" customFormat="1" ht="20.100000000000001" customHeight="1">
      <c r="C271" s="3810" t="s">
        <v>2441</v>
      </c>
      <c r="D271" s="3811"/>
      <c r="E271" s="3811" t="s">
        <v>2442</v>
      </c>
      <c r="F271" s="3811"/>
      <c r="G271" s="3812" t="s">
        <v>2427</v>
      </c>
      <c r="H271" s="3812"/>
      <c r="I271" s="3845">
        <v>20</v>
      </c>
      <c r="J271" s="3845"/>
      <c r="K271" s="3845"/>
      <c r="L271" s="2404" t="s">
        <v>121</v>
      </c>
      <c r="M271" s="2404"/>
      <c r="N271" s="2404"/>
      <c r="O271" s="2404">
        <v>1</v>
      </c>
      <c r="P271" s="2404"/>
      <c r="Q271" s="2404"/>
      <c r="R271" s="2404" t="s">
        <v>121</v>
      </c>
      <c r="S271" s="2404"/>
      <c r="T271" s="2404"/>
      <c r="U271" s="3845">
        <v>4</v>
      </c>
      <c r="V271" s="3845"/>
      <c r="W271" s="3845"/>
      <c r="X271" s="2404">
        <v>1</v>
      </c>
      <c r="Y271" s="2404"/>
      <c r="Z271" s="2404"/>
      <c r="AA271" s="2404" t="s">
        <v>121</v>
      </c>
      <c r="AB271" s="2404"/>
      <c r="AC271" s="2404"/>
      <c r="AD271" s="3845">
        <v>11</v>
      </c>
      <c r="AE271" s="3845"/>
      <c r="AF271" s="3845"/>
      <c r="AG271" s="1209">
        <v>3</v>
      </c>
      <c r="AH271" s="1209"/>
      <c r="AI271" s="2648"/>
    </row>
    <row r="272" spans="1:65" s="40" customFormat="1" ht="20.100000000000001" customHeight="1">
      <c r="C272" s="1249"/>
      <c r="D272" s="2512"/>
      <c r="E272" s="3811" t="s">
        <v>2443</v>
      </c>
      <c r="F272" s="3811"/>
      <c r="G272" s="3812" t="s">
        <v>2428</v>
      </c>
      <c r="H272" s="3812"/>
      <c r="I272" s="3845">
        <v>23</v>
      </c>
      <c r="J272" s="3845"/>
      <c r="K272" s="3845"/>
      <c r="L272" s="3845">
        <v>3</v>
      </c>
      <c r="M272" s="3845"/>
      <c r="N272" s="3845"/>
      <c r="O272" s="2404" t="s">
        <v>121</v>
      </c>
      <c r="P272" s="2404"/>
      <c r="Q272" s="2404"/>
      <c r="R272" s="2404" t="s">
        <v>121</v>
      </c>
      <c r="S272" s="2404"/>
      <c r="T272" s="2404"/>
      <c r="U272" s="3845">
        <v>8</v>
      </c>
      <c r="V272" s="3845"/>
      <c r="W272" s="3845"/>
      <c r="X272" s="2404">
        <v>1</v>
      </c>
      <c r="Y272" s="2404"/>
      <c r="Z272" s="2404"/>
      <c r="AA272" s="2404" t="s">
        <v>121</v>
      </c>
      <c r="AB272" s="2404"/>
      <c r="AC272" s="2404"/>
      <c r="AD272" s="3845">
        <v>9</v>
      </c>
      <c r="AE272" s="3845"/>
      <c r="AF272" s="3845"/>
      <c r="AG272" s="1209">
        <v>2</v>
      </c>
      <c r="AH272" s="1209"/>
      <c r="AI272" s="2648"/>
    </row>
    <row r="273" spans="1:41" s="40" customFormat="1" ht="20.100000000000001" customHeight="1" thickBot="1">
      <c r="C273" s="1177"/>
      <c r="D273" s="2679"/>
      <c r="E273" s="3840" t="s">
        <v>2444</v>
      </c>
      <c r="F273" s="3840"/>
      <c r="G273" s="3841" t="s">
        <v>2429</v>
      </c>
      <c r="H273" s="3841"/>
      <c r="I273" s="3821">
        <v>17</v>
      </c>
      <c r="J273" s="3821"/>
      <c r="K273" s="3821"/>
      <c r="L273" s="2405">
        <v>2</v>
      </c>
      <c r="M273" s="2405"/>
      <c r="N273" s="2405"/>
      <c r="O273" s="2405" t="s">
        <v>121</v>
      </c>
      <c r="P273" s="2405"/>
      <c r="Q273" s="2405"/>
      <c r="R273" s="2405" t="s">
        <v>121</v>
      </c>
      <c r="S273" s="2405"/>
      <c r="T273" s="2405"/>
      <c r="U273" s="3821">
        <v>6</v>
      </c>
      <c r="V273" s="3821"/>
      <c r="W273" s="3821"/>
      <c r="X273" s="2405">
        <v>1</v>
      </c>
      <c r="Y273" s="2405"/>
      <c r="Z273" s="2405"/>
      <c r="AA273" s="2405" t="s">
        <v>121</v>
      </c>
      <c r="AB273" s="2405"/>
      <c r="AC273" s="2405"/>
      <c r="AD273" s="3821">
        <v>4</v>
      </c>
      <c r="AE273" s="3821"/>
      <c r="AF273" s="3821"/>
      <c r="AG273" s="1178">
        <v>4</v>
      </c>
      <c r="AH273" s="1178"/>
      <c r="AI273" s="2624"/>
    </row>
    <row r="274" spans="1:41" ht="13.5" customHeight="1">
      <c r="C274" s="13" t="s">
        <v>493</v>
      </c>
      <c r="D274" s="13"/>
      <c r="E274" s="13"/>
      <c r="F274" s="13"/>
      <c r="G274" s="13"/>
      <c r="H274" s="13"/>
      <c r="I274" s="13"/>
      <c r="J274" s="13"/>
      <c r="K274" s="13"/>
      <c r="L274" s="13"/>
      <c r="M274" s="13"/>
      <c r="N274" s="13"/>
    </row>
    <row r="275" spans="1:41" ht="12.6" customHeight="1">
      <c r="C275" s="6"/>
      <c r="D275" s="6"/>
      <c r="E275" s="6"/>
      <c r="F275" s="6"/>
      <c r="G275" s="6"/>
      <c r="H275" s="6"/>
      <c r="I275" s="6"/>
      <c r="J275" s="6"/>
      <c r="K275" s="5"/>
      <c r="L275" s="5"/>
      <c r="X275" s="229"/>
      <c r="Y275" s="229"/>
      <c r="Z275" s="229"/>
      <c r="AA275" s="229"/>
      <c r="AB275" s="229"/>
      <c r="AC275" s="229"/>
      <c r="AD275" s="229"/>
      <c r="AE275" s="229"/>
      <c r="AF275" s="229"/>
      <c r="AG275" s="229"/>
      <c r="AH275" s="229"/>
      <c r="AI275" s="229"/>
    </row>
    <row r="276" spans="1:41" ht="12.6" customHeight="1"/>
    <row r="277" spans="1:41" ht="16.5">
      <c r="A277" s="322" t="s">
        <v>1307</v>
      </c>
      <c r="B277" s="322"/>
      <c r="C277" s="322"/>
      <c r="D277" s="322"/>
      <c r="E277" s="322"/>
      <c r="F277" s="47"/>
      <c r="G277" s="47"/>
    </row>
    <row r="278" spans="1:41" ht="13.5" customHeight="1">
      <c r="A278" s="322"/>
      <c r="B278" s="322"/>
      <c r="C278" s="322"/>
      <c r="D278" s="322"/>
      <c r="E278" s="322"/>
      <c r="F278" s="47"/>
      <c r="G278" s="47"/>
      <c r="AO278" s="23" t="s">
        <v>2122</v>
      </c>
    </row>
    <row r="279" spans="1:41" ht="13.5" customHeight="1" thickBot="1">
      <c r="C279" s="6"/>
      <c r="D279" s="6"/>
      <c r="E279" s="6"/>
      <c r="F279" s="6"/>
      <c r="G279" s="6"/>
      <c r="H279" s="6"/>
      <c r="I279" s="6"/>
      <c r="J279" s="6"/>
      <c r="K279" s="489"/>
      <c r="L279" s="489"/>
      <c r="M279" s="565"/>
      <c r="N279" s="386"/>
      <c r="AO279" s="498" t="s">
        <v>559</v>
      </c>
    </row>
    <row r="280" spans="1:41" ht="13.5" customHeight="1">
      <c r="C280" s="1186" t="s">
        <v>2066</v>
      </c>
      <c r="D280" s="1187"/>
      <c r="E280" s="1187"/>
      <c r="F280" s="1187"/>
      <c r="G280" s="1187"/>
      <c r="H280" s="1188"/>
      <c r="I280" s="1192" t="s">
        <v>2067</v>
      </c>
      <c r="J280" s="1187"/>
      <c r="K280" s="1188"/>
      <c r="L280" s="1192" t="s">
        <v>1130</v>
      </c>
      <c r="M280" s="1187"/>
      <c r="N280" s="1188"/>
      <c r="O280" s="1192" t="s">
        <v>1131</v>
      </c>
      <c r="P280" s="1187"/>
      <c r="Q280" s="1188"/>
      <c r="R280" s="1192" t="s">
        <v>1132</v>
      </c>
      <c r="S280" s="1187"/>
      <c r="T280" s="1188"/>
      <c r="U280" s="1192" t="s">
        <v>1133</v>
      </c>
      <c r="V280" s="1187"/>
      <c r="W280" s="1188"/>
      <c r="X280" s="1192" t="s">
        <v>1134</v>
      </c>
      <c r="Y280" s="1187"/>
      <c r="Z280" s="1188"/>
      <c r="AA280" s="1192" t="s">
        <v>1135</v>
      </c>
      <c r="AB280" s="1187"/>
      <c r="AC280" s="1188"/>
      <c r="AD280" s="1192" t="s">
        <v>1136</v>
      </c>
      <c r="AE280" s="1187"/>
      <c r="AF280" s="1188"/>
      <c r="AG280" s="1192" t="s">
        <v>1137</v>
      </c>
      <c r="AH280" s="1187"/>
      <c r="AI280" s="1188"/>
      <c r="AJ280" s="1192" t="s">
        <v>1138</v>
      </c>
      <c r="AK280" s="1187"/>
      <c r="AL280" s="1188"/>
      <c r="AM280" s="1192" t="s">
        <v>747</v>
      </c>
      <c r="AN280" s="1187"/>
      <c r="AO280" s="2305"/>
    </row>
    <row r="281" spans="1:41" ht="20.100000000000001" customHeight="1">
      <c r="C281" s="1189"/>
      <c r="D281" s="1190"/>
      <c r="E281" s="1190"/>
      <c r="F281" s="1190"/>
      <c r="G281" s="1190"/>
      <c r="H281" s="1191"/>
      <c r="I281" s="1193"/>
      <c r="J281" s="1190"/>
      <c r="K281" s="1191"/>
      <c r="L281" s="1193"/>
      <c r="M281" s="1190"/>
      <c r="N281" s="1191"/>
      <c r="O281" s="1193"/>
      <c r="P281" s="1190"/>
      <c r="Q281" s="1191"/>
      <c r="R281" s="1193"/>
      <c r="S281" s="1190"/>
      <c r="T281" s="1191"/>
      <c r="U281" s="1193"/>
      <c r="V281" s="1190"/>
      <c r="W281" s="1191"/>
      <c r="X281" s="1193"/>
      <c r="Y281" s="1190"/>
      <c r="Z281" s="1191"/>
      <c r="AA281" s="1193"/>
      <c r="AB281" s="1190"/>
      <c r="AC281" s="1191"/>
      <c r="AD281" s="1193"/>
      <c r="AE281" s="1190"/>
      <c r="AF281" s="1191"/>
      <c r="AG281" s="1193"/>
      <c r="AH281" s="1190"/>
      <c r="AI281" s="1191"/>
      <c r="AJ281" s="1193"/>
      <c r="AK281" s="1190"/>
      <c r="AL281" s="1191"/>
      <c r="AM281" s="1193"/>
      <c r="AN281" s="1190"/>
      <c r="AO281" s="2264"/>
    </row>
    <row r="282" spans="1:41" s="40" customFormat="1" ht="20.100000000000001" customHeight="1">
      <c r="C282" s="3817" t="s">
        <v>2436</v>
      </c>
      <c r="D282" s="3818"/>
      <c r="E282" s="3819" t="s">
        <v>2437</v>
      </c>
      <c r="F282" s="3819"/>
      <c r="G282" s="3838" t="s">
        <v>2438</v>
      </c>
      <c r="H282" s="3838"/>
      <c r="I282" s="3842">
        <v>17</v>
      </c>
      <c r="J282" s="3843"/>
      <c r="K282" s="3844"/>
      <c r="L282" s="2619" t="s">
        <v>121</v>
      </c>
      <c r="M282" s="1203"/>
      <c r="N282" s="1204"/>
      <c r="O282" s="2619" t="s">
        <v>121</v>
      </c>
      <c r="P282" s="1203"/>
      <c r="Q282" s="1204"/>
      <c r="R282" s="2619" t="s">
        <v>121</v>
      </c>
      <c r="S282" s="1203"/>
      <c r="T282" s="1204"/>
      <c r="U282" s="2619" t="s">
        <v>121</v>
      </c>
      <c r="V282" s="1203"/>
      <c r="W282" s="1204"/>
      <c r="X282" s="2619" t="s">
        <v>121</v>
      </c>
      <c r="Y282" s="1203"/>
      <c r="Z282" s="1204"/>
      <c r="AA282" s="2619" t="s">
        <v>121</v>
      </c>
      <c r="AB282" s="1203"/>
      <c r="AC282" s="1204"/>
      <c r="AD282" s="2619" t="s">
        <v>121</v>
      </c>
      <c r="AE282" s="1203"/>
      <c r="AF282" s="1204"/>
      <c r="AG282" s="2619">
        <v>2</v>
      </c>
      <c r="AH282" s="1203"/>
      <c r="AI282" s="1204"/>
      <c r="AJ282" s="2286" t="s">
        <v>2445</v>
      </c>
      <c r="AK282" s="1209"/>
      <c r="AL282" s="1250"/>
      <c r="AM282" s="2708">
        <v>15</v>
      </c>
      <c r="AN282" s="3822"/>
      <c r="AO282" s="2709"/>
    </row>
    <row r="283" spans="1:41" s="40" customFormat="1" ht="20.100000000000001" customHeight="1">
      <c r="C283" s="3810"/>
      <c r="D283" s="3811"/>
      <c r="E283" s="3816" t="s">
        <v>2439</v>
      </c>
      <c r="F283" s="3816"/>
      <c r="G283" s="3812" t="s">
        <v>2440</v>
      </c>
      <c r="H283" s="3812"/>
      <c r="I283" s="2708">
        <v>18</v>
      </c>
      <c r="J283" s="3822"/>
      <c r="K283" s="3830"/>
      <c r="L283" s="2286" t="s">
        <v>121</v>
      </c>
      <c r="M283" s="1209"/>
      <c r="N283" s="1250"/>
      <c r="O283" s="2286" t="s">
        <v>121</v>
      </c>
      <c r="P283" s="1209"/>
      <c r="Q283" s="1250"/>
      <c r="R283" s="2286" t="s">
        <v>121</v>
      </c>
      <c r="S283" s="1209"/>
      <c r="T283" s="1250"/>
      <c r="U283" s="2286" t="s">
        <v>121</v>
      </c>
      <c r="V283" s="1209"/>
      <c r="W283" s="1250"/>
      <c r="X283" s="2286" t="s">
        <v>121</v>
      </c>
      <c r="Y283" s="1209"/>
      <c r="Z283" s="1250"/>
      <c r="AA283" s="2286" t="s">
        <v>2445</v>
      </c>
      <c r="AB283" s="1209"/>
      <c r="AC283" s="1250"/>
      <c r="AD283" s="2286">
        <v>5</v>
      </c>
      <c r="AE283" s="1209"/>
      <c r="AF283" s="1250"/>
      <c r="AG283" s="2286" t="s">
        <v>121</v>
      </c>
      <c r="AH283" s="1209"/>
      <c r="AI283" s="1250"/>
      <c r="AJ283" s="2286" t="s">
        <v>121</v>
      </c>
      <c r="AK283" s="1209"/>
      <c r="AL283" s="1250"/>
      <c r="AM283" s="2708">
        <v>13</v>
      </c>
      <c r="AN283" s="3822"/>
      <c r="AO283" s="2709"/>
    </row>
    <row r="284" spans="1:41" s="40" customFormat="1" ht="20.100000000000001" customHeight="1">
      <c r="C284" s="3810" t="s">
        <v>2441</v>
      </c>
      <c r="D284" s="3811"/>
      <c r="E284" s="3811" t="s">
        <v>2442</v>
      </c>
      <c r="F284" s="3811"/>
      <c r="G284" s="3812" t="s">
        <v>2427</v>
      </c>
      <c r="H284" s="3812"/>
      <c r="I284" s="2708">
        <v>20</v>
      </c>
      <c r="J284" s="3822"/>
      <c r="K284" s="3830"/>
      <c r="L284" s="2286" t="s">
        <v>121</v>
      </c>
      <c r="M284" s="1209"/>
      <c r="N284" s="1250"/>
      <c r="O284" s="2286" t="s">
        <v>121</v>
      </c>
      <c r="P284" s="1209"/>
      <c r="Q284" s="1250"/>
      <c r="R284" s="2286" t="s">
        <v>121</v>
      </c>
      <c r="S284" s="1209"/>
      <c r="T284" s="1250"/>
      <c r="U284" s="2286" t="s">
        <v>121</v>
      </c>
      <c r="V284" s="1209"/>
      <c r="W284" s="1250"/>
      <c r="X284" s="2286" t="s">
        <v>121</v>
      </c>
      <c r="Y284" s="1209"/>
      <c r="Z284" s="1250"/>
      <c r="AA284" s="2286" t="s">
        <v>2445</v>
      </c>
      <c r="AB284" s="1209"/>
      <c r="AC284" s="1250"/>
      <c r="AD284" s="2286">
        <v>4</v>
      </c>
      <c r="AE284" s="1209"/>
      <c r="AF284" s="1250"/>
      <c r="AG284" s="2286">
        <v>1</v>
      </c>
      <c r="AH284" s="1209"/>
      <c r="AI284" s="1250"/>
      <c r="AJ284" s="2286">
        <v>3</v>
      </c>
      <c r="AK284" s="1209"/>
      <c r="AL284" s="1250"/>
      <c r="AM284" s="2708">
        <v>12</v>
      </c>
      <c r="AN284" s="3822"/>
      <c r="AO284" s="2709"/>
    </row>
    <row r="285" spans="1:41" s="40" customFormat="1" ht="20.100000000000001" customHeight="1">
      <c r="C285" s="1249"/>
      <c r="D285" s="2512"/>
      <c r="E285" s="3811" t="s">
        <v>2443</v>
      </c>
      <c r="F285" s="3811"/>
      <c r="G285" s="3812" t="s">
        <v>2428</v>
      </c>
      <c r="H285" s="3812"/>
      <c r="I285" s="2708">
        <v>23</v>
      </c>
      <c r="J285" s="3822"/>
      <c r="K285" s="3830"/>
      <c r="L285" s="2286">
        <v>1</v>
      </c>
      <c r="M285" s="1209"/>
      <c r="N285" s="1250"/>
      <c r="O285" s="2286" t="s">
        <v>121</v>
      </c>
      <c r="P285" s="1209"/>
      <c r="Q285" s="1250"/>
      <c r="R285" s="2286" t="s">
        <v>121</v>
      </c>
      <c r="S285" s="1209"/>
      <c r="T285" s="1250"/>
      <c r="U285" s="2286" t="s">
        <v>121</v>
      </c>
      <c r="V285" s="1209"/>
      <c r="W285" s="1250"/>
      <c r="X285" s="2286" t="s">
        <v>121</v>
      </c>
      <c r="Y285" s="1209"/>
      <c r="Z285" s="1250"/>
      <c r="AA285" s="2286" t="s">
        <v>121</v>
      </c>
      <c r="AB285" s="1209"/>
      <c r="AC285" s="1250"/>
      <c r="AD285" s="2286">
        <v>4</v>
      </c>
      <c r="AE285" s="1209"/>
      <c r="AF285" s="1250"/>
      <c r="AG285" s="2708">
        <v>1</v>
      </c>
      <c r="AH285" s="3822"/>
      <c r="AI285" s="3830"/>
      <c r="AJ285" s="2286" t="s">
        <v>2445</v>
      </c>
      <c r="AK285" s="1209"/>
      <c r="AL285" s="1250"/>
      <c r="AM285" s="2708">
        <v>17</v>
      </c>
      <c r="AN285" s="3822"/>
      <c r="AO285" s="2709"/>
    </row>
    <row r="286" spans="1:41" s="40" customFormat="1" ht="20.100000000000001" customHeight="1" thickBot="1">
      <c r="C286" s="1177"/>
      <c r="D286" s="2679"/>
      <c r="E286" s="3840" t="s">
        <v>2444</v>
      </c>
      <c r="F286" s="3840"/>
      <c r="G286" s="3841" t="s">
        <v>2429</v>
      </c>
      <c r="H286" s="3841"/>
      <c r="I286" s="2710">
        <v>17</v>
      </c>
      <c r="J286" s="3835"/>
      <c r="K286" s="3839"/>
      <c r="L286" s="2592" t="s">
        <v>121</v>
      </c>
      <c r="M286" s="1178"/>
      <c r="N286" s="1179"/>
      <c r="O286" s="2592" t="s">
        <v>121</v>
      </c>
      <c r="P286" s="1178"/>
      <c r="Q286" s="1179"/>
      <c r="R286" s="2592" t="s">
        <v>121</v>
      </c>
      <c r="S286" s="1178"/>
      <c r="T286" s="1179"/>
      <c r="U286" s="2592" t="s">
        <v>121</v>
      </c>
      <c r="V286" s="1178"/>
      <c r="W286" s="1179"/>
      <c r="X286" s="2592" t="s">
        <v>121</v>
      </c>
      <c r="Y286" s="1178"/>
      <c r="Z286" s="1179"/>
      <c r="AA286" s="2592" t="s">
        <v>121</v>
      </c>
      <c r="AB286" s="1178"/>
      <c r="AC286" s="1179"/>
      <c r="AD286" s="2592">
        <v>3</v>
      </c>
      <c r="AE286" s="1178"/>
      <c r="AF286" s="1179"/>
      <c r="AG286" s="2592">
        <v>3</v>
      </c>
      <c r="AH286" s="1178"/>
      <c r="AI286" s="1179"/>
      <c r="AJ286" s="2592">
        <v>1</v>
      </c>
      <c r="AK286" s="1178"/>
      <c r="AL286" s="1179"/>
      <c r="AM286" s="2710">
        <v>10</v>
      </c>
      <c r="AN286" s="3835"/>
      <c r="AO286" s="2711"/>
    </row>
    <row r="287" spans="1:41" ht="13.5" customHeight="1">
      <c r="C287" s="184" t="s">
        <v>493</v>
      </c>
      <c r="D287" s="6"/>
      <c r="E287" s="6"/>
      <c r="F287" s="6"/>
      <c r="G287" s="6"/>
      <c r="H287" s="6"/>
      <c r="I287" s="6"/>
      <c r="J287" s="6"/>
      <c r="K287" s="6"/>
      <c r="L287" s="382"/>
      <c r="M287" s="382"/>
      <c r="N287" s="5"/>
    </row>
    <row r="288" spans="1:41">
      <c r="B288" s="6"/>
      <c r="C288" s="6"/>
      <c r="D288" s="6"/>
      <c r="E288" s="6"/>
      <c r="F288" s="6"/>
      <c r="G288" s="6"/>
      <c r="H288" s="6"/>
      <c r="I288" s="6"/>
      <c r="J288" s="6"/>
      <c r="K288" s="6"/>
      <c r="L288" s="6"/>
      <c r="M288" s="6"/>
    </row>
  </sheetData>
  <mergeCells count="1773">
    <mergeCell ref="C166:G166"/>
    <mergeCell ref="O169:P169"/>
    <mergeCell ref="H170:J170"/>
    <mergeCell ref="H169:J169"/>
    <mergeCell ref="Q167:S167"/>
    <mergeCell ref="Q131:S131"/>
    <mergeCell ref="Q136:S136"/>
    <mergeCell ref="Q135:S135"/>
    <mergeCell ref="Q132:S132"/>
    <mergeCell ref="H132:J132"/>
    <mergeCell ref="H131:J131"/>
    <mergeCell ref="C137:G137"/>
    <mergeCell ref="K151:L151"/>
    <mergeCell ref="M151:N151"/>
    <mergeCell ref="T151:U151"/>
    <mergeCell ref="T140:U140"/>
    <mergeCell ref="Q168:S168"/>
    <mergeCell ref="O168:P168"/>
    <mergeCell ref="O170:P170"/>
    <mergeCell ref="H150:J150"/>
    <mergeCell ref="Q170:S170"/>
    <mergeCell ref="Q153:S153"/>
    <mergeCell ref="K138:L138"/>
    <mergeCell ref="C140:G140"/>
    <mergeCell ref="O165:P165"/>
    <mergeCell ref="M165:N165"/>
    <mergeCell ref="K165:L165"/>
    <mergeCell ref="B146:G149"/>
    <mergeCell ref="K140:L140"/>
    <mergeCell ref="H166:J166"/>
    <mergeCell ref="H165:J165"/>
    <mergeCell ref="C167:G167"/>
    <mergeCell ref="B85:G88"/>
    <mergeCell ref="H116:J116"/>
    <mergeCell ref="K114:L114"/>
    <mergeCell ref="M114:N114"/>
    <mergeCell ref="H102:I102"/>
    <mergeCell ref="K110:L113"/>
    <mergeCell ref="M110:N113"/>
    <mergeCell ref="K115:L115"/>
    <mergeCell ref="M115:N115"/>
    <mergeCell ref="C136:G136"/>
    <mergeCell ref="C135:G135"/>
    <mergeCell ref="H125:J128"/>
    <mergeCell ref="H118:J118"/>
    <mergeCell ref="B116:G116"/>
    <mergeCell ref="B117:G117"/>
    <mergeCell ref="H134:J134"/>
    <mergeCell ref="H133:J133"/>
    <mergeCell ref="K134:L134"/>
    <mergeCell ref="J95:K98"/>
    <mergeCell ref="M118:N118"/>
    <mergeCell ref="C133:G133"/>
    <mergeCell ref="C132:G132"/>
    <mergeCell ref="C131:G131"/>
    <mergeCell ref="K132:L132"/>
    <mergeCell ref="H110:J113"/>
    <mergeCell ref="J103:K103"/>
    <mergeCell ref="C134:G134"/>
    <mergeCell ref="C130:G130"/>
    <mergeCell ref="B102:G102"/>
    <mergeCell ref="N90:O90"/>
    <mergeCell ref="L92:M92"/>
    <mergeCell ref="L103:M103"/>
    <mergeCell ref="B103:G103"/>
    <mergeCell ref="B114:G114"/>
    <mergeCell ref="B115:G115"/>
    <mergeCell ref="C139:G139"/>
    <mergeCell ref="C138:G138"/>
    <mergeCell ref="H138:J138"/>
    <mergeCell ref="O136:P136"/>
    <mergeCell ref="O132:P132"/>
    <mergeCell ref="O133:P133"/>
    <mergeCell ref="H161:J164"/>
    <mergeCell ref="H154:J154"/>
    <mergeCell ref="K170:L170"/>
    <mergeCell ref="M170:N170"/>
    <mergeCell ref="B153:G153"/>
    <mergeCell ref="B154:G154"/>
    <mergeCell ref="M139:N139"/>
    <mergeCell ref="H146:J149"/>
    <mergeCell ref="H139:J139"/>
    <mergeCell ref="O150:P150"/>
    <mergeCell ref="M132:N132"/>
    <mergeCell ref="C125:G128"/>
    <mergeCell ref="K133:L133"/>
    <mergeCell ref="B118:G118"/>
    <mergeCell ref="C129:G129"/>
    <mergeCell ref="H140:J140"/>
    <mergeCell ref="H115:J115"/>
    <mergeCell ref="C141:G141"/>
    <mergeCell ref="H141:J141"/>
    <mergeCell ref="K141:L141"/>
    <mergeCell ref="H152:J152"/>
    <mergeCell ref="O152:P152"/>
    <mergeCell ref="C165:G165"/>
    <mergeCell ref="C172:G172"/>
    <mergeCell ref="K154:L154"/>
    <mergeCell ref="M154:N154"/>
    <mergeCell ref="B93:G93"/>
    <mergeCell ref="B99:G99"/>
    <mergeCell ref="B100:G100"/>
    <mergeCell ref="B101:G101"/>
    <mergeCell ref="H90:I90"/>
    <mergeCell ref="H89:I89"/>
    <mergeCell ref="N102:O102"/>
    <mergeCell ref="L90:M90"/>
    <mergeCell ref="C51:H52"/>
    <mergeCell ref="I51:L52"/>
    <mergeCell ref="J89:K89"/>
    <mergeCell ref="J100:K100"/>
    <mergeCell ref="H100:I100"/>
    <mergeCell ref="B89:G89"/>
    <mergeCell ref="B90:G90"/>
    <mergeCell ref="B91:G91"/>
    <mergeCell ref="H153:J153"/>
    <mergeCell ref="O153:P153"/>
    <mergeCell ref="K153:L153"/>
    <mergeCell ref="M153:N153"/>
    <mergeCell ref="M133:N133"/>
    <mergeCell ref="O140:P140"/>
    <mergeCell ref="L76:M76"/>
    <mergeCell ref="B78:G78"/>
    <mergeCell ref="B79:G79"/>
    <mergeCell ref="B80:G80"/>
    <mergeCell ref="L78:M78"/>
    <mergeCell ref="B76:G76"/>
    <mergeCell ref="H130:J130"/>
    <mergeCell ref="O115:P115"/>
    <mergeCell ref="O114:P114"/>
    <mergeCell ref="K131:L131"/>
    <mergeCell ref="Q118:S118"/>
    <mergeCell ref="K130:L130"/>
    <mergeCell ref="R85:S88"/>
    <mergeCell ref="AC152:AD152"/>
    <mergeCell ref="AE152:AG152"/>
    <mergeCell ref="AH152:AJ152"/>
    <mergeCell ref="T152:U152"/>
    <mergeCell ref="X151:Z151"/>
    <mergeCell ref="Q77:R77"/>
    <mergeCell ref="AK168:AL168"/>
    <mergeCell ref="AC169:AD169"/>
    <mergeCell ref="B72:G75"/>
    <mergeCell ref="B110:G113"/>
    <mergeCell ref="H103:I103"/>
    <mergeCell ref="B95:G98"/>
    <mergeCell ref="L93:M93"/>
    <mergeCell ref="N93:O93"/>
    <mergeCell ref="H93:I93"/>
    <mergeCell ref="J93:K93"/>
    <mergeCell ref="L80:M80"/>
    <mergeCell ref="J85:K88"/>
    <mergeCell ref="J102:K102"/>
    <mergeCell ref="H101:I101"/>
    <mergeCell ref="J101:K101"/>
    <mergeCell ref="H92:I92"/>
    <mergeCell ref="J92:K92"/>
    <mergeCell ref="H91:I91"/>
    <mergeCell ref="AK165:AL165"/>
    <mergeCell ref="B77:G77"/>
    <mergeCell ref="B92:G92"/>
    <mergeCell ref="T150:U150"/>
    <mergeCell ref="X150:Z150"/>
    <mergeCell ref="L68:M68"/>
    <mergeCell ref="K136:L136"/>
    <mergeCell ref="M136:N136"/>
    <mergeCell ref="K137:L137"/>
    <mergeCell ref="M137:N137"/>
    <mergeCell ref="K168:L168"/>
    <mergeCell ref="M168:N168"/>
    <mergeCell ref="K169:L169"/>
    <mergeCell ref="M169:N169"/>
    <mergeCell ref="K167:L167"/>
    <mergeCell ref="M167:N167"/>
    <mergeCell ref="T167:U167"/>
    <mergeCell ref="X140:Z140"/>
    <mergeCell ref="X139:Z139"/>
    <mergeCell ref="M150:N150"/>
    <mergeCell ref="Q78:R78"/>
    <mergeCell ref="O134:P134"/>
    <mergeCell ref="O135:P135"/>
    <mergeCell ref="T139:U139"/>
    <mergeCell ref="V168:W168"/>
    <mergeCell ref="T117:U117"/>
    <mergeCell ref="T134:U134"/>
    <mergeCell ref="P90:Q90"/>
    <mergeCell ref="J68:K68"/>
    <mergeCell ref="M134:N134"/>
    <mergeCell ref="O116:P116"/>
    <mergeCell ref="N101:O101"/>
    <mergeCell ref="P101:Q101"/>
    <mergeCell ref="Q114:S114"/>
    <mergeCell ref="X146:Z149"/>
    <mergeCell ref="AK150:AL150"/>
    <mergeCell ref="M146:N149"/>
    <mergeCell ref="K146:L149"/>
    <mergeCell ref="AC170:AD170"/>
    <mergeCell ref="AA167:AB167"/>
    <mergeCell ref="T168:U168"/>
    <mergeCell ref="AA168:AB168"/>
    <mergeCell ref="T169:U169"/>
    <mergeCell ref="AA169:AB169"/>
    <mergeCell ref="X168:Z168"/>
    <mergeCell ref="X167:Z167"/>
    <mergeCell ref="X169:Z169"/>
    <mergeCell ref="AK166:AL166"/>
    <mergeCell ref="X170:Z170"/>
    <mergeCell ref="V169:W169"/>
    <mergeCell ref="T166:U166"/>
    <mergeCell ref="AK170:AL170"/>
    <mergeCell ref="AK169:AL169"/>
    <mergeCell ref="AE168:AG168"/>
    <mergeCell ref="X166:Z166"/>
    <mergeCell ref="AE166:AG166"/>
    <mergeCell ref="T170:U170"/>
    <mergeCell ref="AH170:AJ170"/>
    <mergeCell ref="AA170:AB170"/>
    <mergeCell ref="AC168:AD168"/>
    <mergeCell ref="AH168:AJ168"/>
    <mergeCell ref="AE170:AG170"/>
    <mergeCell ref="AK167:AL167"/>
    <mergeCell ref="T165:U165"/>
    <mergeCell ref="V170:W170"/>
    <mergeCell ref="AE153:AG153"/>
    <mergeCell ref="AA161:AB164"/>
    <mergeCell ref="AH153:AJ153"/>
    <mergeCell ref="AE165:AG165"/>
    <mergeCell ref="AC165:AD165"/>
    <mergeCell ref="V165:W165"/>
    <mergeCell ref="Q165:S165"/>
    <mergeCell ref="K152:L152"/>
    <mergeCell ref="M152:N152"/>
    <mergeCell ref="AE161:AG164"/>
    <mergeCell ref="AH154:AJ154"/>
    <mergeCell ref="X153:Z153"/>
    <mergeCell ref="X152:Z152"/>
    <mergeCell ref="Q152:S152"/>
    <mergeCell ref="V152:W152"/>
    <mergeCell ref="T154:U154"/>
    <mergeCell ref="M161:N164"/>
    <mergeCell ref="AH165:AJ165"/>
    <mergeCell ref="AA152:AB152"/>
    <mergeCell ref="C168:G168"/>
    <mergeCell ref="C169:G169"/>
    <mergeCell ref="AK151:AL151"/>
    <mergeCell ref="O161:P164"/>
    <mergeCell ref="AK153:AL153"/>
    <mergeCell ref="O154:P154"/>
    <mergeCell ref="Q154:S154"/>
    <mergeCell ref="AA151:AB151"/>
    <mergeCell ref="AC166:AD166"/>
    <mergeCell ref="AK161:AL164"/>
    <mergeCell ref="AH161:AJ164"/>
    <mergeCell ref="AK154:AL154"/>
    <mergeCell ref="Q151:S151"/>
    <mergeCell ref="V151:W151"/>
    <mergeCell ref="AH151:AJ151"/>
    <mergeCell ref="X165:Z165"/>
    <mergeCell ref="AH166:AJ166"/>
    <mergeCell ref="O167:P167"/>
    <mergeCell ref="V167:W167"/>
    <mergeCell ref="AC167:AD167"/>
    <mergeCell ref="AE167:AG167"/>
    <mergeCell ref="AH167:AJ167"/>
    <mergeCell ref="O166:P166"/>
    <mergeCell ref="Q166:S166"/>
    <mergeCell ref="V166:W166"/>
    <mergeCell ref="AE169:AG169"/>
    <mergeCell ref="AH169:AJ169"/>
    <mergeCell ref="AA166:AB166"/>
    <mergeCell ref="AK152:AL152"/>
    <mergeCell ref="AA165:AB165"/>
    <mergeCell ref="AC153:AD153"/>
    <mergeCell ref="H151:J151"/>
    <mergeCell ref="AH131:AJ131"/>
    <mergeCell ref="AA134:AB134"/>
    <mergeCell ref="AK118:AL118"/>
    <mergeCell ref="AH118:AJ118"/>
    <mergeCell ref="AK136:AL136"/>
    <mergeCell ref="V139:W139"/>
    <mergeCell ref="V138:W138"/>
    <mergeCell ref="O151:P151"/>
    <mergeCell ref="T161:U164"/>
    <mergeCell ref="M138:N138"/>
    <mergeCell ref="AA150:AB150"/>
    <mergeCell ref="T146:U149"/>
    <mergeCell ref="AA139:AB139"/>
    <mergeCell ref="AC154:AD154"/>
    <mergeCell ref="AE154:AG154"/>
    <mergeCell ref="V154:W154"/>
    <mergeCell ref="AA154:AB154"/>
    <mergeCell ref="AA153:AB153"/>
    <mergeCell ref="V153:W153"/>
    <mergeCell ref="AC161:AD164"/>
    <mergeCell ref="V161:W164"/>
    <mergeCell ref="X141:Z141"/>
    <mergeCell ref="M141:N141"/>
    <mergeCell ref="O146:P149"/>
    <mergeCell ref="M140:N140"/>
    <mergeCell ref="AE140:AG140"/>
    <mergeCell ref="AE150:AG150"/>
    <mergeCell ref="AC150:AD150"/>
    <mergeCell ref="V150:W150"/>
    <mergeCell ref="T153:U153"/>
    <mergeCell ref="Q150:S150"/>
    <mergeCell ref="V146:W149"/>
    <mergeCell ref="AH137:AJ137"/>
    <mergeCell ref="AA146:AB149"/>
    <mergeCell ref="AC151:AD151"/>
    <mergeCell ref="AE151:AG151"/>
    <mergeCell ref="AE146:AG149"/>
    <mergeCell ref="AC146:AD149"/>
    <mergeCell ref="AA138:AB138"/>
    <mergeCell ref="AA141:AB141"/>
    <mergeCell ref="AH150:AJ150"/>
    <mergeCell ref="AK140:AL140"/>
    <mergeCell ref="AK139:AL139"/>
    <mergeCell ref="AK146:AL149"/>
    <mergeCell ref="AK141:AL141"/>
    <mergeCell ref="AH141:AJ141"/>
    <mergeCell ref="AH140:AJ140"/>
    <mergeCell ref="AK138:AL138"/>
    <mergeCell ref="AK137:AL137"/>
    <mergeCell ref="AA140:AB140"/>
    <mergeCell ref="AC141:AD141"/>
    <mergeCell ref="AE141:AG141"/>
    <mergeCell ref="AC139:AD139"/>
    <mergeCell ref="AC140:AD140"/>
    <mergeCell ref="AE139:AG139"/>
    <mergeCell ref="AA131:AB131"/>
    <mergeCell ref="X129:Z129"/>
    <mergeCell ref="V131:W131"/>
    <mergeCell ref="X134:Z134"/>
    <mergeCell ref="AH125:AJ128"/>
    <mergeCell ref="AK117:AL117"/>
    <mergeCell ref="AH139:AJ139"/>
    <mergeCell ref="AH138:AJ138"/>
    <mergeCell ref="AA137:AB137"/>
    <mergeCell ref="AK125:AL128"/>
    <mergeCell ref="AC129:AD129"/>
    <mergeCell ref="AE138:AG138"/>
    <mergeCell ref="AC138:AD138"/>
    <mergeCell ref="X138:Z138"/>
    <mergeCell ref="AE137:AG137"/>
    <mergeCell ref="AE136:AG136"/>
    <mergeCell ref="AE135:AG135"/>
    <mergeCell ref="AE134:AG134"/>
    <mergeCell ref="AH130:AJ130"/>
    <mergeCell ref="AH129:AJ129"/>
    <mergeCell ref="AC136:AD136"/>
    <mergeCell ref="AC135:AD135"/>
    <mergeCell ref="AC132:AD132"/>
    <mergeCell ref="AK129:AL129"/>
    <mergeCell ref="AC133:AD133"/>
    <mergeCell ref="AK131:AL131"/>
    <mergeCell ref="AA135:AB135"/>
    <mergeCell ref="AH117:AJ117"/>
    <mergeCell ref="AK130:AL130"/>
    <mergeCell ref="AE118:AG118"/>
    <mergeCell ref="AA133:AB133"/>
    <mergeCell ref="X133:Z133"/>
    <mergeCell ref="AH73:AJ75"/>
    <mergeCell ref="AH68:AI68"/>
    <mergeCell ref="AK73:AM75"/>
    <mergeCell ref="AK80:AM80"/>
    <mergeCell ref="AE77:AG77"/>
    <mergeCell ref="AE76:AG76"/>
    <mergeCell ref="AE73:AG75"/>
    <mergeCell ref="AH101:AI101"/>
    <mergeCell ref="AH100:AI100"/>
    <mergeCell ref="AH99:AI99"/>
    <mergeCell ref="AH95:AI98"/>
    <mergeCell ref="Z101:AA101"/>
    <mergeCell ref="AB101:AC101"/>
    <mergeCell ref="AF101:AG101"/>
    <mergeCell ref="AH116:AJ116"/>
    <mergeCell ref="X137:Z137"/>
    <mergeCell ref="X136:Z136"/>
    <mergeCell ref="X135:Z135"/>
    <mergeCell ref="AE116:AG116"/>
    <mergeCell ref="AK135:AL135"/>
    <mergeCell ref="X117:Z117"/>
    <mergeCell ref="AJ70:AK70"/>
    <mergeCell ref="AJ69:AK69"/>
    <mergeCell ref="AJ68:AK68"/>
    <mergeCell ref="AH85:AI88"/>
    <mergeCell ref="AE110:AG113"/>
    <mergeCell ref="AC110:AD113"/>
    <mergeCell ref="AD85:AE88"/>
    <mergeCell ref="AH80:AJ80"/>
    <mergeCell ref="AK134:AL134"/>
    <mergeCell ref="AK133:AL133"/>
    <mergeCell ref="AK132:AL132"/>
    <mergeCell ref="AK79:AM79"/>
    <mergeCell ref="AK78:AM78"/>
    <mergeCell ref="AK77:AM77"/>
    <mergeCell ref="AK76:AM76"/>
    <mergeCell ref="AB62:AC65"/>
    <mergeCell ref="X132:Z132"/>
    <mergeCell ref="AA130:AB130"/>
    <mergeCell ref="AH132:AJ132"/>
    <mergeCell ref="AF91:AG91"/>
    <mergeCell ref="AK110:AL113"/>
    <mergeCell ref="AH110:AJ113"/>
    <mergeCell ref="AH115:AJ115"/>
    <mergeCell ref="AH114:AJ114"/>
    <mergeCell ref="AK116:AL116"/>
    <mergeCell ref="AK115:AL115"/>
    <mergeCell ref="AL69:AN69"/>
    <mergeCell ref="AK114:AL114"/>
    <mergeCell ref="AA79:AC79"/>
    <mergeCell ref="AH79:AJ79"/>
    <mergeCell ref="X63:Y65"/>
    <mergeCell ref="X66:Y66"/>
    <mergeCell ref="X67:Y67"/>
    <mergeCell ref="AL66:AN66"/>
    <mergeCell ref="AJ67:AK67"/>
    <mergeCell ref="AC118:AD118"/>
    <mergeCell ref="AC117:AD117"/>
    <mergeCell ref="AB90:AC90"/>
    <mergeCell ref="AH76:AJ76"/>
    <mergeCell ref="AB92:AC92"/>
    <mergeCell ref="U72:AM72"/>
    <mergeCell ref="AF85:AG88"/>
    <mergeCell ref="AD90:AE90"/>
    <mergeCell ref="AL62:AN65"/>
    <mergeCell ref="AL70:AN70"/>
    <mergeCell ref="AH69:AI69"/>
    <mergeCell ref="AL68:AN68"/>
    <mergeCell ref="AL67:AN67"/>
    <mergeCell ref="R68:S68"/>
    <mergeCell ref="V68:W68"/>
    <mergeCell ref="N66:O66"/>
    <mergeCell ref="R66:S66"/>
    <mergeCell ref="T66:U66"/>
    <mergeCell ref="AF70:AG70"/>
    <mergeCell ref="AD63:AE65"/>
    <mergeCell ref="AF67:AG67"/>
    <mergeCell ref="V69:W69"/>
    <mergeCell ref="AJ63:AK65"/>
    <mergeCell ref="AD62:AK62"/>
    <mergeCell ref="AJ66:AK66"/>
    <mergeCell ref="AH63:AI65"/>
    <mergeCell ref="V63:W65"/>
    <mergeCell ref="V67:W67"/>
    <mergeCell ref="V70:W70"/>
    <mergeCell ref="AF68:AG68"/>
    <mergeCell ref="T68:U68"/>
    <mergeCell ref="X39:Z39"/>
    <mergeCell ref="S79:T79"/>
    <mergeCell ref="S78:T78"/>
    <mergeCell ref="T91:U91"/>
    <mergeCell ref="AG42:AI42"/>
    <mergeCell ref="Y55:AB55"/>
    <mergeCell ref="X41:Z41"/>
    <mergeCell ref="C39:H39"/>
    <mergeCell ref="C40:H40"/>
    <mergeCell ref="C41:H41"/>
    <mergeCell ref="U41:W41"/>
    <mergeCell ref="AD41:AF41"/>
    <mergeCell ref="X42:Z42"/>
    <mergeCell ref="R64:S65"/>
    <mergeCell ref="J63:S63"/>
    <mergeCell ref="T70:U70"/>
    <mergeCell ref="T69:U69"/>
    <mergeCell ref="AH70:AI70"/>
    <mergeCell ref="AB70:AC70"/>
    <mergeCell ref="AD70:AE70"/>
    <mergeCell ref="R90:S90"/>
    <mergeCell ref="Q80:R80"/>
    <mergeCell ref="R83:S83"/>
    <mergeCell ref="AD89:AE89"/>
    <mergeCell ref="P89:Q89"/>
    <mergeCell ref="AH77:AJ77"/>
    <mergeCell ref="U77:W77"/>
    <mergeCell ref="N77:P77"/>
    <mergeCell ref="N78:P78"/>
    <mergeCell ref="R91:S91"/>
    <mergeCell ref="P91:Q91"/>
    <mergeCell ref="L77:M77"/>
    <mergeCell ref="AA129:AB129"/>
    <mergeCell ref="M125:N128"/>
    <mergeCell ref="A29:AO29"/>
    <mergeCell ref="C35:H38"/>
    <mergeCell ref="U36:W38"/>
    <mergeCell ref="X36:Z38"/>
    <mergeCell ref="AA36:AC38"/>
    <mergeCell ref="AA39:AC39"/>
    <mergeCell ref="AA40:AC40"/>
    <mergeCell ref="AA41:AC41"/>
    <mergeCell ref="AG36:AI38"/>
    <mergeCell ref="AD36:AF38"/>
    <mergeCell ref="AG41:AI41"/>
    <mergeCell ref="AG40:AI40"/>
    <mergeCell ref="AG39:AI39"/>
    <mergeCell ref="M54:P54"/>
    <mergeCell ref="M56:P56"/>
    <mergeCell ref="Q56:T56"/>
    <mergeCell ref="U56:X56"/>
    <mergeCell ref="Y56:AB56"/>
    <mergeCell ref="AC56:AF56"/>
    <mergeCell ref="I54:L54"/>
    <mergeCell ref="C42:H42"/>
    <mergeCell ref="C43:H43"/>
    <mergeCell ref="C53:H53"/>
    <mergeCell ref="C54:H54"/>
    <mergeCell ref="C55:H55"/>
    <mergeCell ref="C56:H56"/>
    <mergeCell ref="AD40:AF40"/>
    <mergeCell ref="AD39:AF39"/>
    <mergeCell ref="Q52:T52"/>
    <mergeCell ref="U52:X52"/>
    <mergeCell ref="Q110:S113"/>
    <mergeCell ref="Z89:AA89"/>
    <mergeCell ref="N89:O89"/>
    <mergeCell ref="Q79:R79"/>
    <mergeCell ref="AA125:AB128"/>
    <mergeCell ref="AE130:AG130"/>
    <mergeCell ref="V117:W117"/>
    <mergeCell ref="AE80:AG80"/>
    <mergeCell ref="P85:Q88"/>
    <mergeCell ref="AA80:AC80"/>
    <mergeCell ref="AE117:AG117"/>
    <mergeCell ref="K116:L116"/>
    <mergeCell ref="M116:N116"/>
    <mergeCell ref="K125:L128"/>
    <mergeCell ref="M130:N130"/>
    <mergeCell ref="K117:L117"/>
    <mergeCell ref="X130:Z130"/>
    <mergeCell ref="L101:M101"/>
    <mergeCell ref="AC116:AD116"/>
    <mergeCell ref="L95:M98"/>
    <mergeCell ref="AA116:AB116"/>
    <mergeCell ref="AA117:AB117"/>
    <mergeCell ref="AA114:AB114"/>
    <mergeCell ref="AC115:AD115"/>
    <mergeCell ref="N91:O91"/>
    <mergeCell ref="AD102:AE102"/>
    <mergeCell ref="V116:W116"/>
    <mergeCell ref="R92:S92"/>
    <mergeCell ref="P99:Q99"/>
    <mergeCell ref="R100:S100"/>
    <mergeCell ref="L79:M79"/>
    <mergeCell ref="AF103:AG103"/>
    <mergeCell ref="Q129:S129"/>
    <mergeCell ref="O131:P131"/>
    <mergeCell ref="O130:P130"/>
    <mergeCell ref="AE125:AG128"/>
    <mergeCell ref="AC125:AD128"/>
    <mergeCell ref="X125:Z128"/>
    <mergeCell ref="V125:W128"/>
    <mergeCell ref="AA132:AB132"/>
    <mergeCell ref="V130:W130"/>
    <mergeCell ref="AB85:AC88"/>
    <mergeCell ref="Z85:AA88"/>
    <mergeCell ref="P92:Q92"/>
    <mergeCell ref="V91:W91"/>
    <mergeCell ref="X91:Y91"/>
    <mergeCell ref="Z91:AA91"/>
    <mergeCell ref="AB91:AC91"/>
    <mergeCell ref="AD91:AE91"/>
    <mergeCell ref="N85:O88"/>
    <mergeCell ref="P100:Q100"/>
    <mergeCell ref="AB95:AC98"/>
    <mergeCell ref="X90:Y90"/>
    <mergeCell ref="T90:U90"/>
    <mergeCell ref="V90:W90"/>
    <mergeCell ref="X118:Z118"/>
    <mergeCell ref="V92:W92"/>
    <mergeCell ref="N92:O92"/>
    <mergeCell ref="R89:S89"/>
    <mergeCell ref="T89:U89"/>
    <mergeCell ref="N99:O99"/>
    <mergeCell ref="N100:O100"/>
    <mergeCell ref="P103:Q103"/>
    <mergeCell ref="Q115:S115"/>
    <mergeCell ref="V135:W135"/>
    <mergeCell ref="V133:W133"/>
    <mergeCell ref="V134:W134"/>
    <mergeCell ref="AC131:AD131"/>
    <mergeCell ref="AC130:AD130"/>
    <mergeCell ref="AC137:AD137"/>
    <mergeCell ref="O138:P138"/>
    <mergeCell ref="T138:U138"/>
    <mergeCell ref="O141:P141"/>
    <mergeCell ref="L102:M102"/>
    <mergeCell ref="AF99:AG99"/>
    <mergeCell ref="AF100:AG100"/>
    <mergeCell ref="AD100:AE100"/>
    <mergeCell ref="AD99:AE99"/>
    <mergeCell ref="Z100:AA100"/>
    <mergeCell ref="AB99:AC99"/>
    <mergeCell ref="Q134:S134"/>
    <mergeCell ref="Q133:S133"/>
    <mergeCell ref="AB103:AC103"/>
    <mergeCell ref="O110:P113"/>
    <mergeCell ref="R99:S99"/>
    <mergeCell ref="V102:W102"/>
    <mergeCell ref="T116:U116"/>
    <mergeCell ref="P102:Q102"/>
    <mergeCell ref="R102:S102"/>
    <mergeCell ref="V132:W132"/>
    <mergeCell ref="T132:U132"/>
    <mergeCell ref="AE129:AG129"/>
    <mergeCell ref="AE132:AG132"/>
    <mergeCell ref="AE131:AG131"/>
    <mergeCell ref="R101:S101"/>
    <mergeCell ref="AC134:AD134"/>
    <mergeCell ref="O172:P172"/>
    <mergeCell ref="Q172:S172"/>
    <mergeCell ref="AA171:AB171"/>
    <mergeCell ref="AE172:AG172"/>
    <mergeCell ref="AH172:AJ172"/>
    <mergeCell ref="AK172:AL172"/>
    <mergeCell ref="AA174:AB174"/>
    <mergeCell ref="T174:U174"/>
    <mergeCell ref="Q146:S149"/>
    <mergeCell ref="V129:W129"/>
    <mergeCell ref="M172:N172"/>
    <mergeCell ref="AH173:AJ173"/>
    <mergeCell ref="M173:N173"/>
    <mergeCell ref="T130:U130"/>
    <mergeCell ref="T136:U136"/>
    <mergeCell ref="AA136:AB136"/>
    <mergeCell ref="V137:W137"/>
    <mergeCell ref="X131:Z131"/>
    <mergeCell ref="T137:U137"/>
    <mergeCell ref="M131:N131"/>
    <mergeCell ref="T131:U131"/>
    <mergeCell ref="V136:W136"/>
    <mergeCell ref="Q161:S164"/>
    <mergeCell ref="X154:Z154"/>
    <mergeCell ref="X161:Z164"/>
    <mergeCell ref="V141:W141"/>
    <mergeCell ref="AH146:AJ149"/>
    <mergeCell ref="AH136:AJ136"/>
    <mergeCell ref="AH135:AJ135"/>
    <mergeCell ref="AH134:AJ134"/>
    <mergeCell ref="AH133:AJ133"/>
    <mergeCell ref="AE133:AG133"/>
    <mergeCell ref="V172:W172"/>
    <mergeCell ref="X174:Z174"/>
    <mergeCell ref="AE175:AG175"/>
    <mergeCell ref="AH175:AJ175"/>
    <mergeCell ref="T176:U176"/>
    <mergeCell ref="AC174:AD174"/>
    <mergeCell ref="AE174:AG174"/>
    <mergeCell ref="AH174:AJ174"/>
    <mergeCell ref="AK174:AL174"/>
    <mergeCell ref="AC175:AD175"/>
    <mergeCell ref="AA173:AB173"/>
    <mergeCell ref="AE173:AG173"/>
    <mergeCell ref="AK176:AL176"/>
    <mergeCell ref="AR185:AU185"/>
    <mergeCell ref="AV188:AX188"/>
    <mergeCell ref="BB185:BD185"/>
    <mergeCell ref="V140:W140"/>
    <mergeCell ref="AK173:AL173"/>
    <mergeCell ref="T172:U172"/>
    <mergeCell ref="AA172:AB172"/>
    <mergeCell ref="X172:Z172"/>
    <mergeCell ref="V171:W171"/>
    <mergeCell ref="T173:U173"/>
    <mergeCell ref="AC173:AD173"/>
    <mergeCell ref="X173:Z173"/>
    <mergeCell ref="V174:W174"/>
    <mergeCell ref="T171:U171"/>
    <mergeCell ref="AC171:AD171"/>
    <mergeCell ref="AE171:AG171"/>
    <mergeCell ref="AH171:AJ171"/>
    <mergeCell ref="AK171:AL171"/>
    <mergeCell ref="X171:Z171"/>
    <mergeCell ref="AC172:AD172"/>
    <mergeCell ref="V173:W173"/>
    <mergeCell ref="K174:L174"/>
    <mergeCell ref="K172:L172"/>
    <mergeCell ref="O175:P175"/>
    <mergeCell ref="Q175:S175"/>
    <mergeCell ref="O176:P176"/>
    <mergeCell ref="Q176:S176"/>
    <mergeCell ref="V176:W176"/>
    <mergeCell ref="AC176:AD176"/>
    <mergeCell ref="AA176:AB176"/>
    <mergeCell ref="K176:L176"/>
    <mergeCell ref="M176:N176"/>
    <mergeCell ref="K173:L173"/>
    <mergeCell ref="X176:Z176"/>
    <mergeCell ref="X175:Z175"/>
    <mergeCell ref="BB188:BD188"/>
    <mergeCell ref="AR184:AU184"/>
    <mergeCell ref="AV184:AX184"/>
    <mergeCell ref="AY184:BA184"/>
    <mergeCell ref="T177:U177"/>
    <mergeCell ref="V177:W177"/>
    <mergeCell ref="X177:Z177"/>
    <mergeCell ref="AA177:AB177"/>
    <mergeCell ref="AC177:AD177"/>
    <mergeCell ref="AE177:AG177"/>
    <mergeCell ref="AH177:AJ177"/>
    <mergeCell ref="BB184:BD184"/>
    <mergeCell ref="BB183:BD183"/>
    <mergeCell ref="BB187:BD187"/>
    <mergeCell ref="T175:U175"/>
    <mergeCell ref="BB186:BD186"/>
    <mergeCell ref="AE176:AG176"/>
    <mergeCell ref="AH176:AJ176"/>
    <mergeCell ref="I187:K187"/>
    <mergeCell ref="AR187:AU187"/>
    <mergeCell ref="AK175:AL175"/>
    <mergeCell ref="AV183:AX183"/>
    <mergeCell ref="AR192:AU192"/>
    <mergeCell ref="AV192:AX192"/>
    <mergeCell ref="AV187:AX187"/>
    <mergeCell ref="Q177:S177"/>
    <mergeCell ref="AK177:AL177"/>
    <mergeCell ref="H177:J177"/>
    <mergeCell ref="H176:J176"/>
    <mergeCell ref="AR183:AU183"/>
    <mergeCell ref="O184:Q184"/>
    <mergeCell ref="O183:Q183"/>
    <mergeCell ref="L184:N184"/>
    <mergeCell ref="K175:L175"/>
    <mergeCell ref="M175:N175"/>
    <mergeCell ref="C184:H184"/>
    <mergeCell ref="L183:N183"/>
    <mergeCell ref="I184:K184"/>
    <mergeCell ref="I183:K183"/>
    <mergeCell ref="L182:N182"/>
    <mergeCell ref="I182:K182"/>
    <mergeCell ref="AA175:AB175"/>
    <mergeCell ref="C175:G175"/>
    <mergeCell ref="C176:G176"/>
    <mergeCell ref="BB190:BD190"/>
    <mergeCell ref="C202:F202"/>
    <mergeCell ref="G202:I202"/>
    <mergeCell ref="J202:L202"/>
    <mergeCell ref="M202:O202"/>
    <mergeCell ref="AR191:AU191"/>
    <mergeCell ref="AV191:AX191"/>
    <mergeCell ref="AY191:BA191"/>
    <mergeCell ref="BB191:BD191"/>
    <mergeCell ref="J194:L194"/>
    <mergeCell ref="M194:O194"/>
    <mergeCell ref="AY194:BA194"/>
    <mergeCell ref="BB194:BD194"/>
    <mergeCell ref="C195:F195"/>
    <mergeCell ref="G195:I195"/>
    <mergeCell ref="G199:I199"/>
    <mergeCell ref="AV194:AX194"/>
    <mergeCell ref="AR190:AU190"/>
    <mergeCell ref="AV190:AX190"/>
    <mergeCell ref="AY190:BA190"/>
    <mergeCell ref="C200:F200"/>
    <mergeCell ref="AV195:AX195"/>
    <mergeCell ref="AY195:BA195"/>
    <mergeCell ref="BB195:BD195"/>
    <mergeCell ref="AY192:BA192"/>
    <mergeCell ref="G194:I194"/>
    <mergeCell ref="BB193:BD193"/>
    <mergeCell ref="C197:F197"/>
    <mergeCell ref="G196:I196"/>
    <mergeCell ref="BB192:BD192"/>
    <mergeCell ref="J199:L199"/>
    <mergeCell ref="AY183:BA183"/>
    <mergeCell ref="I186:K186"/>
    <mergeCell ref="I185:K185"/>
    <mergeCell ref="AV185:AX185"/>
    <mergeCell ref="AY185:BA185"/>
    <mergeCell ref="J196:L196"/>
    <mergeCell ref="M196:O196"/>
    <mergeCell ref="C194:F194"/>
    <mergeCell ref="AR194:AU194"/>
    <mergeCell ref="C183:H183"/>
    <mergeCell ref="AY187:BA187"/>
    <mergeCell ref="AR186:AU186"/>
    <mergeCell ref="AV186:AX186"/>
    <mergeCell ref="AY186:BA186"/>
    <mergeCell ref="AR188:AU188"/>
    <mergeCell ref="AY188:BA188"/>
    <mergeCell ref="AR193:AU193"/>
    <mergeCell ref="AV193:AX193"/>
    <mergeCell ref="AY193:BA193"/>
    <mergeCell ref="AR195:AU195"/>
    <mergeCell ref="O187:Q187"/>
    <mergeCell ref="O186:Q186"/>
    <mergeCell ref="O185:Q185"/>
    <mergeCell ref="L187:N187"/>
    <mergeCell ref="L186:N186"/>
    <mergeCell ref="L185:N185"/>
    <mergeCell ref="W216:X216"/>
    <mergeCell ref="Y216:Z216"/>
    <mergeCell ref="AA216:AB216"/>
    <mergeCell ref="AC216:AD216"/>
    <mergeCell ref="AE216:AF216"/>
    <mergeCell ref="AG216:AH216"/>
    <mergeCell ref="AE214:AF215"/>
    <mergeCell ref="AG214:AH215"/>
    <mergeCell ref="K216:L216"/>
    <mergeCell ref="M216:N216"/>
    <mergeCell ref="O216:P216"/>
    <mergeCell ref="Q216:R216"/>
    <mergeCell ref="S216:T216"/>
    <mergeCell ref="U216:V216"/>
    <mergeCell ref="S214:T215"/>
    <mergeCell ref="U214:V215"/>
    <mergeCell ref="W214:X215"/>
    <mergeCell ref="Y214:Z215"/>
    <mergeCell ref="AA214:AB215"/>
    <mergeCell ref="AC214:AD215"/>
    <mergeCell ref="K214:L215"/>
    <mergeCell ref="M214:N215"/>
    <mergeCell ref="O214:P215"/>
    <mergeCell ref="Q214:R215"/>
    <mergeCell ref="W218:X218"/>
    <mergeCell ref="Y218:Z218"/>
    <mergeCell ref="AA218:AB218"/>
    <mergeCell ref="AC218:AD218"/>
    <mergeCell ref="AE218:AF218"/>
    <mergeCell ref="AG218:AH218"/>
    <mergeCell ref="AE217:AF217"/>
    <mergeCell ref="AG217:AH217"/>
    <mergeCell ref="K218:L218"/>
    <mergeCell ref="M218:N218"/>
    <mergeCell ref="O218:P218"/>
    <mergeCell ref="Q218:R218"/>
    <mergeCell ref="S218:T218"/>
    <mergeCell ref="U218:V218"/>
    <mergeCell ref="S217:T217"/>
    <mergeCell ref="U217:V217"/>
    <mergeCell ref="W217:X217"/>
    <mergeCell ref="Y217:Z217"/>
    <mergeCell ref="AA217:AB217"/>
    <mergeCell ref="AC217:AD217"/>
    <mergeCell ref="K217:L217"/>
    <mergeCell ref="M217:N217"/>
    <mergeCell ref="O217:P217"/>
    <mergeCell ref="Q217:R217"/>
    <mergeCell ref="AN234:AO234"/>
    <mergeCell ref="F235:G235"/>
    <mergeCell ref="H235:I235"/>
    <mergeCell ref="W220:X220"/>
    <mergeCell ref="Y220:Z220"/>
    <mergeCell ref="AA220:AB220"/>
    <mergeCell ref="AC220:AD220"/>
    <mergeCell ref="AE220:AF220"/>
    <mergeCell ref="AG220:AH220"/>
    <mergeCell ref="AE219:AF219"/>
    <mergeCell ref="AG219:AH219"/>
    <mergeCell ref="K220:L220"/>
    <mergeCell ref="M220:N220"/>
    <mergeCell ref="O220:P220"/>
    <mergeCell ref="Q220:R220"/>
    <mergeCell ref="S220:T220"/>
    <mergeCell ref="U220:V220"/>
    <mergeCell ref="S219:T219"/>
    <mergeCell ref="U219:V219"/>
    <mergeCell ref="W219:X219"/>
    <mergeCell ref="Y219:Z219"/>
    <mergeCell ref="AA219:AB219"/>
    <mergeCell ref="AC219:AD219"/>
    <mergeCell ref="K219:L219"/>
    <mergeCell ref="M219:N219"/>
    <mergeCell ref="O219:P219"/>
    <mergeCell ref="Q219:R219"/>
    <mergeCell ref="J228:J233"/>
    <mergeCell ref="K228:K233"/>
    <mergeCell ref="AL228:AM233"/>
    <mergeCell ref="AN228:AO233"/>
    <mergeCell ref="L230:M233"/>
    <mergeCell ref="T228:U233"/>
    <mergeCell ref="V228:W233"/>
    <mergeCell ref="X228:Y233"/>
    <mergeCell ref="L228:O229"/>
    <mergeCell ref="P228:Q233"/>
    <mergeCell ref="R228:S233"/>
    <mergeCell ref="A227:E231"/>
    <mergeCell ref="F227:G233"/>
    <mergeCell ref="H227:Q227"/>
    <mergeCell ref="R227:AG227"/>
    <mergeCell ref="AF228:AG233"/>
    <mergeCell ref="AH228:AI233"/>
    <mergeCell ref="A232:E233"/>
    <mergeCell ref="AH227:AO227"/>
    <mergeCell ref="H228:I233"/>
    <mergeCell ref="Z228:AA233"/>
    <mergeCell ref="AB228:AC233"/>
    <mergeCell ref="AD228:AE233"/>
    <mergeCell ref="AJ228:AK233"/>
    <mergeCell ref="AB234:AC234"/>
    <mergeCell ref="AD234:AE234"/>
    <mergeCell ref="AF234:AG234"/>
    <mergeCell ref="AH234:AI234"/>
    <mergeCell ref="AJ234:AK234"/>
    <mergeCell ref="AL234:AM234"/>
    <mergeCell ref="P234:Q234"/>
    <mergeCell ref="R234:S234"/>
    <mergeCell ref="T234:U234"/>
    <mergeCell ref="V234:W234"/>
    <mergeCell ref="X234:Y234"/>
    <mergeCell ref="Z234:AA234"/>
    <mergeCell ref="A234:D236"/>
    <mergeCell ref="F234:G234"/>
    <mergeCell ref="H234:I234"/>
    <mergeCell ref="J234:K234"/>
    <mergeCell ref="L234:M234"/>
    <mergeCell ref="N234:O234"/>
    <mergeCell ref="AF236:AG236"/>
    <mergeCell ref="AH236:AI236"/>
    <mergeCell ref="AJ236:AK236"/>
    <mergeCell ref="AL236:AM236"/>
    <mergeCell ref="AJ235:AK235"/>
    <mergeCell ref="AL235:AM235"/>
    <mergeCell ref="T236:U236"/>
    <mergeCell ref="V236:W236"/>
    <mergeCell ref="X236:Y236"/>
    <mergeCell ref="Z236:AA236"/>
    <mergeCell ref="AB236:AC236"/>
    <mergeCell ref="AD236:AE236"/>
    <mergeCell ref="J235:K235"/>
    <mergeCell ref="L235:M235"/>
    <mergeCell ref="AN235:AO235"/>
    <mergeCell ref="F236:G236"/>
    <mergeCell ref="H236:I236"/>
    <mergeCell ref="J236:K236"/>
    <mergeCell ref="L236:M236"/>
    <mergeCell ref="N236:O236"/>
    <mergeCell ref="P236:Q236"/>
    <mergeCell ref="R236:S236"/>
    <mergeCell ref="X235:Y235"/>
    <mergeCell ref="Z235:AA235"/>
    <mergeCell ref="AB235:AC235"/>
    <mergeCell ref="AD235:AE235"/>
    <mergeCell ref="AF235:AG235"/>
    <mergeCell ref="AH235:AI235"/>
    <mergeCell ref="AL237:AM237"/>
    <mergeCell ref="AN237:AO237"/>
    <mergeCell ref="R235:S235"/>
    <mergeCell ref="T235:U235"/>
    <mergeCell ref="V235:W235"/>
    <mergeCell ref="Z237:AA237"/>
    <mergeCell ref="AB237:AC237"/>
    <mergeCell ref="AD237:AE237"/>
    <mergeCell ref="AF237:AG237"/>
    <mergeCell ref="AH237:AI237"/>
    <mergeCell ref="AJ237:AK237"/>
    <mergeCell ref="N237:O237"/>
    <mergeCell ref="P237:Q237"/>
    <mergeCell ref="R237:S237"/>
    <mergeCell ref="T237:U237"/>
    <mergeCell ref="V237:W237"/>
    <mergeCell ref="X237:Y237"/>
    <mergeCell ref="AN236:AO236"/>
    <mergeCell ref="AB240:AC240"/>
    <mergeCell ref="AD240:AE240"/>
    <mergeCell ref="AF240:AG240"/>
    <mergeCell ref="AH240:AI240"/>
    <mergeCell ref="AJ240:AK240"/>
    <mergeCell ref="AL240:AM240"/>
    <mergeCell ref="P240:Q240"/>
    <mergeCell ref="R239:S239"/>
    <mergeCell ref="T239:U239"/>
    <mergeCell ref="V239:W239"/>
    <mergeCell ref="X239:Y239"/>
    <mergeCell ref="Z239:AA239"/>
    <mergeCell ref="AB239:AC239"/>
    <mergeCell ref="AH238:AI238"/>
    <mergeCell ref="AJ238:AK238"/>
    <mergeCell ref="AL238:AM238"/>
    <mergeCell ref="F239:G239"/>
    <mergeCell ref="H239:I239"/>
    <mergeCell ref="Z238:AA238"/>
    <mergeCell ref="AB238:AC238"/>
    <mergeCell ref="AD238:AE238"/>
    <mergeCell ref="AF238:AG238"/>
    <mergeCell ref="AD239:AE239"/>
    <mergeCell ref="AF239:AG239"/>
    <mergeCell ref="AH239:AI239"/>
    <mergeCell ref="AJ239:AK239"/>
    <mergeCell ref="AL239:AM239"/>
    <mergeCell ref="J238:K238"/>
    <mergeCell ref="L238:M238"/>
    <mergeCell ref="N238:O238"/>
    <mergeCell ref="P238:Q238"/>
    <mergeCell ref="T238:U238"/>
    <mergeCell ref="AD243:AE243"/>
    <mergeCell ref="AF243:AG243"/>
    <mergeCell ref="AH243:AI243"/>
    <mergeCell ref="AJ243:AK243"/>
    <mergeCell ref="N243:O243"/>
    <mergeCell ref="P243:Q243"/>
    <mergeCell ref="R243:S243"/>
    <mergeCell ref="AN242:AO242"/>
    <mergeCell ref="T242:U242"/>
    <mergeCell ref="AJ241:AK241"/>
    <mergeCell ref="AL241:AM241"/>
    <mergeCell ref="AN239:AO239"/>
    <mergeCell ref="AN238:AO238"/>
    <mergeCell ref="J239:K239"/>
    <mergeCell ref="L239:M239"/>
    <mergeCell ref="N239:O239"/>
    <mergeCell ref="P239:Q239"/>
    <mergeCell ref="V238:W238"/>
    <mergeCell ref="X238:Y238"/>
    <mergeCell ref="AB241:AC241"/>
    <mergeCell ref="AD241:AE241"/>
    <mergeCell ref="AF241:AG241"/>
    <mergeCell ref="AH241:AI241"/>
    <mergeCell ref="R242:S242"/>
    <mergeCell ref="AN240:AO240"/>
    <mergeCell ref="J241:K241"/>
    <mergeCell ref="L241:M241"/>
    <mergeCell ref="N241:O241"/>
    <mergeCell ref="P241:Q241"/>
    <mergeCell ref="R241:S241"/>
    <mergeCell ref="T241:U241"/>
    <mergeCell ref="V241:W241"/>
    <mergeCell ref="Z243:AA243"/>
    <mergeCell ref="V245:W245"/>
    <mergeCell ref="X245:Y245"/>
    <mergeCell ref="Z245:AA245"/>
    <mergeCell ref="T243:U243"/>
    <mergeCell ref="V243:W243"/>
    <mergeCell ref="X243:Y243"/>
    <mergeCell ref="R244:S244"/>
    <mergeCell ref="AD245:AE245"/>
    <mergeCell ref="AF245:AG245"/>
    <mergeCell ref="AH245:AI245"/>
    <mergeCell ref="AJ245:AK245"/>
    <mergeCell ref="R240:S240"/>
    <mergeCell ref="T240:U240"/>
    <mergeCell ref="V240:W240"/>
    <mergeCell ref="Z240:AA240"/>
    <mergeCell ref="AN241:AO241"/>
    <mergeCell ref="X241:Y241"/>
    <mergeCell ref="Z241:AA241"/>
    <mergeCell ref="AF242:AG242"/>
    <mergeCell ref="AH242:AI242"/>
    <mergeCell ref="AJ242:AK242"/>
    <mergeCell ref="AL242:AM242"/>
    <mergeCell ref="AL245:AM245"/>
    <mergeCell ref="AN245:AO245"/>
    <mergeCell ref="R245:S245"/>
    <mergeCell ref="T245:U245"/>
    <mergeCell ref="AB245:AC245"/>
    <mergeCell ref="AB244:AC244"/>
    <mergeCell ref="AD244:AE244"/>
    <mergeCell ref="AF244:AG244"/>
    <mergeCell ref="AB243:AC243"/>
    <mergeCell ref="AD248:AE248"/>
    <mergeCell ref="AJ247:AK247"/>
    <mergeCell ref="AN246:AO246"/>
    <mergeCell ref="P247:Q247"/>
    <mergeCell ref="AB246:AC246"/>
    <mergeCell ref="AD255:AF256"/>
    <mergeCell ref="AG255:AI256"/>
    <mergeCell ref="AJ255:AL256"/>
    <mergeCell ref="X247:Y247"/>
    <mergeCell ref="Z247:AA247"/>
    <mergeCell ref="V247:W247"/>
    <mergeCell ref="R255:T256"/>
    <mergeCell ref="Z242:AA242"/>
    <mergeCell ref="AB242:AC242"/>
    <mergeCell ref="AD242:AE242"/>
    <mergeCell ref="AH244:AI244"/>
    <mergeCell ref="AJ244:AK244"/>
    <mergeCell ref="AL244:AM244"/>
    <mergeCell ref="AN244:AO244"/>
    <mergeCell ref="AL243:AM243"/>
    <mergeCell ref="AN243:AO243"/>
    <mergeCell ref="AD246:AE246"/>
    <mergeCell ref="AF246:AG246"/>
    <mergeCell ref="AH246:AI246"/>
    <mergeCell ref="P245:Q245"/>
    <mergeCell ref="AB247:AC247"/>
    <mergeCell ref="AD247:AE247"/>
    <mergeCell ref="AF247:AG247"/>
    <mergeCell ref="AH247:AI247"/>
    <mergeCell ref="AL247:AM247"/>
    <mergeCell ref="AN247:AO247"/>
    <mergeCell ref="T244:U244"/>
    <mergeCell ref="AJ257:AL257"/>
    <mergeCell ref="R248:S248"/>
    <mergeCell ref="A246:D248"/>
    <mergeCell ref="F246:G246"/>
    <mergeCell ref="H246:I246"/>
    <mergeCell ref="J246:K246"/>
    <mergeCell ref="L246:M246"/>
    <mergeCell ref="N246:O246"/>
    <mergeCell ref="F247:G247"/>
    <mergeCell ref="R247:S247"/>
    <mergeCell ref="T247:U247"/>
    <mergeCell ref="U255:W256"/>
    <mergeCell ref="AM257:AO257"/>
    <mergeCell ref="AM255:AO256"/>
    <mergeCell ref="AJ246:AK246"/>
    <mergeCell ref="AL246:AM246"/>
    <mergeCell ref="P246:Q246"/>
    <mergeCell ref="R246:S246"/>
    <mergeCell ref="T246:U246"/>
    <mergeCell ref="V246:W246"/>
    <mergeCell ref="X246:Y246"/>
    <mergeCell ref="Z246:AA246"/>
    <mergeCell ref="AF248:AG248"/>
    <mergeCell ref="AH248:AI248"/>
    <mergeCell ref="AJ248:AK248"/>
    <mergeCell ref="AL248:AM248"/>
    <mergeCell ref="AN248:AO248"/>
    <mergeCell ref="T248:U248"/>
    <mergeCell ref="V248:W248"/>
    <mergeCell ref="X248:Y248"/>
    <mergeCell ref="Z248:AA248"/>
    <mergeCell ref="AB248:AC248"/>
    <mergeCell ref="AJ259:AL259"/>
    <mergeCell ref="AM259:AO259"/>
    <mergeCell ref="A260:E260"/>
    <mergeCell ref="F260:H260"/>
    <mergeCell ref="I260:K260"/>
    <mergeCell ref="L260:N260"/>
    <mergeCell ref="O260:Q260"/>
    <mergeCell ref="R260:T260"/>
    <mergeCell ref="AM258:AO258"/>
    <mergeCell ref="A259:E259"/>
    <mergeCell ref="F259:H259"/>
    <mergeCell ref="I259:K259"/>
    <mergeCell ref="L259:N259"/>
    <mergeCell ref="O259:Q259"/>
    <mergeCell ref="R259:T259"/>
    <mergeCell ref="U259:W259"/>
    <mergeCell ref="X259:Z259"/>
    <mergeCell ref="AA259:AC259"/>
    <mergeCell ref="U258:W258"/>
    <mergeCell ref="X258:Z258"/>
    <mergeCell ref="AA258:AC258"/>
    <mergeCell ref="AA260:AC260"/>
    <mergeCell ref="AD260:AF260"/>
    <mergeCell ref="AG260:AI260"/>
    <mergeCell ref="AJ260:AL260"/>
    <mergeCell ref="AJ258:AL258"/>
    <mergeCell ref="A258:E258"/>
    <mergeCell ref="F258:H258"/>
    <mergeCell ref="AJ261:AL261"/>
    <mergeCell ref="AM261:AO261"/>
    <mergeCell ref="X262:AF262"/>
    <mergeCell ref="L268:N268"/>
    <mergeCell ref="O268:Q268"/>
    <mergeCell ref="R268:T268"/>
    <mergeCell ref="U268:W268"/>
    <mergeCell ref="X268:Z268"/>
    <mergeCell ref="AM260:AO260"/>
    <mergeCell ref="L261:N261"/>
    <mergeCell ref="O261:Q261"/>
    <mergeCell ref="R261:T261"/>
    <mergeCell ref="U261:W261"/>
    <mergeCell ref="X261:Z261"/>
    <mergeCell ref="AA261:AC261"/>
    <mergeCell ref="U260:W260"/>
    <mergeCell ref="X260:Z260"/>
    <mergeCell ref="U269:W269"/>
    <mergeCell ref="X269:Z269"/>
    <mergeCell ref="AA269:AC269"/>
    <mergeCell ref="AD269:AF269"/>
    <mergeCell ref="AG269:AI269"/>
    <mergeCell ref="L270:N270"/>
    <mergeCell ref="O270:Q270"/>
    <mergeCell ref="R270:T270"/>
    <mergeCell ref="U270:W270"/>
    <mergeCell ref="X270:Z270"/>
    <mergeCell ref="AA268:AC268"/>
    <mergeCell ref="AD268:AF268"/>
    <mergeCell ref="AG268:AI268"/>
    <mergeCell ref="L269:N269"/>
    <mergeCell ref="O269:Q269"/>
    <mergeCell ref="R269:T269"/>
    <mergeCell ref="X255:Z256"/>
    <mergeCell ref="AA255:AC256"/>
    <mergeCell ref="AD258:AF258"/>
    <mergeCell ref="AG258:AI258"/>
    <mergeCell ref="AA257:AC257"/>
    <mergeCell ref="R257:T257"/>
    <mergeCell ref="O258:Q258"/>
    <mergeCell ref="AD257:AF257"/>
    <mergeCell ref="AG257:AI257"/>
    <mergeCell ref="R258:T258"/>
    <mergeCell ref="AD261:AF261"/>
    <mergeCell ref="AG261:AI261"/>
    <mergeCell ref="U257:W257"/>
    <mergeCell ref="X257:Z257"/>
    <mergeCell ref="AD259:AF259"/>
    <mergeCell ref="AG259:AI259"/>
    <mergeCell ref="U271:W271"/>
    <mergeCell ref="X271:Z271"/>
    <mergeCell ref="AA271:AC271"/>
    <mergeCell ref="AD271:AF271"/>
    <mergeCell ref="AG271:AI271"/>
    <mergeCell ref="I272:K272"/>
    <mergeCell ref="L272:N272"/>
    <mergeCell ref="O272:Q272"/>
    <mergeCell ref="R272:T272"/>
    <mergeCell ref="U273:W273"/>
    <mergeCell ref="X273:Z273"/>
    <mergeCell ref="AA270:AC270"/>
    <mergeCell ref="AD270:AF270"/>
    <mergeCell ref="AG270:AI270"/>
    <mergeCell ref="L271:N271"/>
    <mergeCell ref="O271:Q271"/>
    <mergeCell ref="R271:T271"/>
    <mergeCell ref="U282:W282"/>
    <mergeCell ref="X280:Z281"/>
    <mergeCell ref="AA280:AC281"/>
    <mergeCell ref="AD280:AF281"/>
    <mergeCell ref="AG280:AI281"/>
    <mergeCell ref="AJ280:AL281"/>
    <mergeCell ref="AM280:AO281"/>
    <mergeCell ref="L280:N281"/>
    <mergeCell ref="O280:Q281"/>
    <mergeCell ref="R280:T281"/>
    <mergeCell ref="U280:W281"/>
    <mergeCell ref="X282:Z282"/>
    <mergeCell ref="AA273:AC273"/>
    <mergeCell ref="AD273:AF273"/>
    <mergeCell ref="AG273:AI273"/>
    <mergeCell ref="U272:W272"/>
    <mergeCell ref="X272:Z272"/>
    <mergeCell ref="AA272:AC272"/>
    <mergeCell ref="AD272:AF272"/>
    <mergeCell ref="AG272:AI272"/>
    <mergeCell ref="L273:N273"/>
    <mergeCell ref="O273:Q273"/>
    <mergeCell ref="R273:T273"/>
    <mergeCell ref="AA284:AC284"/>
    <mergeCell ref="AD284:AF284"/>
    <mergeCell ref="AG284:AI284"/>
    <mergeCell ref="AJ284:AL284"/>
    <mergeCell ref="AM284:AO284"/>
    <mergeCell ref="O257:Q257"/>
    <mergeCell ref="L247:M247"/>
    <mergeCell ref="N247:O247"/>
    <mergeCell ref="L245:M245"/>
    <mergeCell ref="L284:N284"/>
    <mergeCell ref="O284:Q284"/>
    <mergeCell ref="R284:T284"/>
    <mergeCell ref="U284:W284"/>
    <mergeCell ref="X283:Z283"/>
    <mergeCell ref="AA283:AC283"/>
    <mergeCell ref="AD283:AF283"/>
    <mergeCell ref="AG283:AI283"/>
    <mergeCell ref="AJ283:AL283"/>
    <mergeCell ref="AM283:AO283"/>
    <mergeCell ref="L283:N283"/>
    <mergeCell ref="O283:Q283"/>
    <mergeCell ref="R283:T283"/>
    <mergeCell ref="U283:W283"/>
    <mergeCell ref="X284:Z284"/>
    <mergeCell ref="AA282:AC282"/>
    <mergeCell ref="AD282:AF282"/>
    <mergeCell ref="AG282:AI282"/>
    <mergeCell ref="AJ282:AL282"/>
    <mergeCell ref="AM282:AO282"/>
    <mergeCell ref="L282:N282"/>
    <mergeCell ref="O282:Q282"/>
    <mergeCell ref="R282:T282"/>
    <mergeCell ref="AA286:AC286"/>
    <mergeCell ref="AD286:AF286"/>
    <mergeCell ref="AG286:AI286"/>
    <mergeCell ref="AJ286:AL286"/>
    <mergeCell ref="AM286:AO286"/>
    <mergeCell ref="L286:N286"/>
    <mergeCell ref="O286:Q286"/>
    <mergeCell ref="R286:T286"/>
    <mergeCell ref="U286:W286"/>
    <mergeCell ref="X285:Z285"/>
    <mergeCell ref="AA285:AC285"/>
    <mergeCell ref="AD285:AF285"/>
    <mergeCell ref="AG285:AI285"/>
    <mergeCell ref="AJ285:AL285"/>
    <mergeCell ref="AM285:AO285"/>
    <mergeCell ref="L285:N285"/>
    <mergeCell ref="O285:Q285"/>
    <mergeCell ref="R285:T285"/>
    <mergeCell ref="U285:W285"/>
    <mergeCell ref="X286:Z286"/>
    <mergeCell ref="V244:W244"/>
    <mergeCell ref="X244:Y244"/>
    <mergeCell ref="Z244:AA244"/>
    <mergeCell ref="AH67:AI67"/>
    <mergeCell ref="AH66:AI66"/>
    <mergeCell ref="AD43:AF43"/>
    <mergeCell ref="AD66:AE66"/>
    <mergeCell ref="X43:Z43"/>
    <mergeCell ref="X80:Z80"/>
    <mergeCell ref="J99:K99"/>
    <mergeCell ref="Y54:AB54"/>
    <mergeCell ref="L99:M99"/>
    <mergeCell ref="AH90:AI90"/>
    <mergeCell ref="AH89:AI89"/>
    <mergeCell ref="AF90:AG90"/>
    <mergeCell ref="AF89:AG89"/>
    <mergeCell ref="V95:W98"/>
    <mergeCell ref="T95:U98"/>
    <mergeCell ref="R95:S98"/>
    <mergeCell ref="P95:Q98"/>
    <mergeCell ref="J90:K90"/>
    <mergeCell ref="X240:Y240"/>
    <mergeCell ref="V85:W88"/>
    <mergeCell ref="X99:Y99"/>
    <mergeCell ref="V99:W99"/>
    <mergeCell ref="T99:U99"/>
    <mergeCell ref="V242:W242"/>
    <mergeCell ref="X242:Y242"/>
    <mergeCell ref="AA43:AC43"/>
    <mergeCell ref="Q51:X51"/>
    <mergeCell ref="Y51:AF51"/>
    <mergeCell ref="Q53:T53"/>
    <mergeCell ref="U42:W42"/>
    <mergeCell ref="AA42:AC42"/>
    <mergeCell ref="R69:S69"/>
    <mergeCell ref="X69:Y69"/>
    <mergeCell ref="Z68:AA68"/>
    <mergeCell ref="Z67:AA67"/>
    <mergeCell ref="Z66:AA66"/>
    <mergeCell ref="AB69:AC69"/>
    <mergeCell ref="AB68:AC68"/>
    <mergeCell ref="AB67:AC67"/>
    <mergeCell ref="AB66:AC66"/>
    <mergeCell ref="AD69:AE69"/>
    <mergeCell ref="AD68:AE68"/>
    <mergeCell ref="AF63:AG65"/>
    <mergeCell ref="AF69:AG69"/>
    <mergeCell ref="AC54:AF54"/>
    <mergeCell ref="AC55:AF55"/>
    <mergeCell ref="Q54:T54"/>
    <mergeCell ref="Y52:AB52"/>
    <mergeCell ref="AC52:AF52"/>
    <mergeCell ref="U40:W40"/>
    <mergeCell ref="U39:W39"/>
    <mergeCell ref="O39:Q39"/>
    <mergeCell ref="O40:Q40"/>
    <mergeCell ref="U53:X53"/>
    <mergeCell ref="X40:Z40"/>
    <mergeCell ref="O42:Q42"/>
    <mergeCell ref="AC53:AF53"/>
    <mergeCell ref="AB89:AC89"/>
    <mergeCell ref="R70:S70"/>
    <mergeCell ref="AE78:AG78"/>
    <mergeCell ref="AD42:AF42"/>
    <mergeCell ref="S80:T80"/>
    <mergeCell ref="P66:Q66"/>
    <mergeCell ref="N67:O67"/>
    <mergeCell ref="AA76:AC76"/>
    <mergeCell ref="AA77:AC77"/>
    <mergeCell ref="X85:Y88"/>
    <mergeCell ref="Y53:AB53"/>
    <mergeCell ref="U54:X54"/>
    <mergeCell ref="P70:Q70"/>
    <mergeCell ref="P69:Q69"/>
    <mergeCell ref="N72:T72"/>
    <mergeCell ref="N73:R73"/>
    <mergeCell ref="N74:P75"/>
    <mergeCell ref="Q74:R75"/>
    <mergeCell ref="X89:Y89"/>
    <mergeCell ref="R43:T43"/>
    <mergeCell ref="X76:Z76"/>
    <mergeCell ref="X68:Y68"/>
    <mergeCell ref="Y57:AB57"/>
    <mergeCell ref="Z70:AA70"/>
    <mergeCell ref="U79:W79"/>
    <mergeCell ref="U78:W78"/>
    <mergeCell ref="AG43:AI43"/>
    <mergeCell ref="AC57:AF57"/>
    <mergeCell ref="AD95:AE98"/>
    <mergeCell ref="AF95:AG98"/>
    <mergeCell ref="AD67:AE67"/>
    <mergeCell ref="Z95:AA98"/>
    <mergeCell ref="X95:Y98"/>
    <mergeCell ref="N79:P79"/>
    <mergeCell ref="U76:W76"/>
    <mergeCell ref="AE79:AG79"/>
    <mergeCell ref="AD73:AD75"/>
    <mergeCell ref="L73:M75"/>
    <mergeCell ref="Q76:R76"/>
    <mergeCell ref="AA78:AC78"/>
    <mergeCell ref="AA74:AC75"/>
    <mergeCell ref="X79:Z79"/>
    <mergeCell ref="X78:Z78"/>
    <mergeCell ref="X77:Z77"/>
    <mergeCell ref="S75:T75"/>
    <mergeCell ref="S73:T74"/>
    <mergeCell ref="Z90:AA90"/>
    <mergeCell ref="AF66:AG66"/>
    <mergeCell ref="N64:O65"/>
    <mergeCell ref="P64:Q65"/>
    <mergeCell ref="L64:M65"/>
    <mergeCell ref="P67:Q67"/>
    <mergeCell ref="N95:O98"/>
    <mergeCell ref="U43:W43"/>
    <mergeCell ref="T85:U88"/>
    <mergeCell ref="AH78:AJ78"/>
    <mergeCell ref="H95:I98"/>
    <mergeCell ref="L100:M100"/>
    <mergeCell ref="V89:W89"/>
    <mergeCell ref="H99:I99"/>
    <mergeCell ref="L89:M89"/>
    <mergeCell ref="Q117:S117"/>
    <mergeCell ref="Q116:S116"/>
    <mergeCell ref="O118:P118"/>
    <mergeCell ref="O117:P117"/>
    <mergeCell ref="N80:P80"/>
    <mergeCell ref="H72:M72"/>
    <mergeCell ref="H73:H75"/>
    <mergeCell ref="J70:K70"/>
    <mergeCell ref="I73:I75"/>
    <mergeCell ref="J73:J75"/>
    <mergeCell ref="K73:K75"/>
    <mergeCell ref="U73:AC73"/>
    <mergeCell ref="X74:Z75"/>
    <mergeCell ref="V115:W115"/>
    <mergeCell ref="X116:Z116"/>
    <mergeCell ref="X115:Z115"/>
    <mergeCell ref="Z99:AA99"/>
    <mergeCell ref="U74:W75"/>
    <mergeCell ref="X110:Z113"/>
    <mergeCell ref="R103:S103"/>
    <mergeCell ref="H114:J114"/>
    <mergeCell ref="T100:U100"/>
    <mergeCell ref="X100:Y100"/>
    <mergeCell ref="N103:O103"/>
    <mergeCell ref="M117:N117"/>
    <mergeCell ref="H117:J117"/>
    <mergeCell ref="U80:W80"/>
    <mergeCell ref="I36:K38"/>
    <mergeCell ref="I39:K39"/>
    <mergeCell ref="I40:K40"/>
    <mergeCell ref="I41:K41"/>
    <mergeCell ref="I42:K42"/>
    <mergeCell ref="I43:K43"/>
    <mergeCell ref="L85:M88"/>
    <mergeCell ref="V66:W66"/>
    <mergeCell ref="R67:S67"/>
    <mergeCell ref="T67:U67"/>
    <mergeCell ref="U57:X57"/>
    <mergeCell ref="U55:X55"/>
    <mergeCell ref="T101:U101"/>
    <mergeCell ref="V101:W101"/>
    <mergeCell ref="X101:Y101"/>
    <mergeCell ref="Q125:S128"/>
    <mergeCell ref="O125:P128"/>
    <mergeCell ref="M57:P57"/>
    <mergeCell ref="M51:P52"/>
    <mergeCell ref="I53:L53"/>
    <mergeCell ref="M53:P53"/>
    <mergeCell ref="L39:N39"/>
    <mergeCell ref="L40:N40"/>
    <mergeCell ref="L41:N41"/>
    <mergeCell ref="L42:N42"/>
    <mergeCell ref="L43:N43"/>
    <mergeCell ref="O36:Q38"/>
    <mergeCell ref="I56:L56"/>
    <mergeCell ref="H63:I65"/>
    <mergeCell ref="N76:P76"/>
    <mergeCell ref="O41:Q41"/>
    <mergeCell ref="H85:I88"/>
    <mergeCell ref="J66:K66"/>
    <mergeCell ref="Z69:AA69"/>
    <mergeCell ref="J64:K65"/>
    <mergeCell ref="N68:O68"/>
    <mergeCell ref="P68:Q68"/>
    <mergeCell ref="Z62:AA65"/>
    <mergeCell ref="M55:P55"/>
    <mergeCell ref="L70:M70"/>
    <mergeCell ref="L69:M69"/>
    <mergeCell ref="I57:L57"/>
    <mergeCell ref="H67:I67"/>
    <mergeCell ref="J67:K67"/>
    <mergeCell ref="L67:M67"/>
    <mergeCell ref="L66:M66"/>
    <mergeCell ref="N70:O70"/>
    <mergeCell ref="N69:O69"/>
    <mergeCell ref="I55:L55"/>
    <mergeCell ref="Q55:T55"/>
    <mergeCell ref="X70:Y70"/>
    <mergeCell ref="J69:K69"/>
    <mergeCell ref="H70:I70"/>
    <mergeCell ref="H69:I69"/>
    <mergeCell ref="H66:I66"/>
    <mergeCell ref="C57:H57"/>
    <mergeCell ref="B66:G66"/>
    <mergeCell ref="B67:G67"/>
    <mergeCell ref="B68:G68"/>
    <mergeCell ref="B69:G69"/>
    <mergeCell ref="B70:G70"/>
    <mergeCell ref="B62:G65"/>
    <mergeCell ref="H68:I68"/>
    <mergeCell ref="I35:AI35"/>
    <mergeCell ref="L36:N38"/>
    <mergeCell ref="O43:Q43"/>
    <mergeCell ref="R36:T38"/>
    <mergeCell ref="R39:T39"/>
    <mergeCell ref="R40:T40"/>
    <mergeCell ref="R41:T41"/>
    <mergeCell ref="R42:T42"/>
    <mergeCell ref="P93:Q93"/>
    <mergeCell ref="R93:S93"/>
    <mergeCell ref="AH91:AI91"/>
    <mergeCell ref="T92:U92"/>
    <mergeCell ref="S77:T77"/>
    <mergeCell ref="S76:T76"/>
    <mergeCell ref="T63:U65"/>
    <mergeCell ref="H62:Y62"/>
    <mergeCell ref="Q57:T57"/>
    <mergeCell ref="Z92:AA92"/>
    <mergeCell ref="AF92:AG92"/>
    <mergeCell ref="AH92:AI92"/>
    <mergeCell ref="T93:U93"/>
    <mergeCell ref="V93:W93"/>
    <mergeCell ref="X93:Y93"/>
    <mergeCell ref="Z93:AA93"/>
    <mergeCell ref="AB93:AC93"/>
    <mergeCell ref="AD93:AE93"/>
    <mergeCell ref="AF93:AG93"/>
    <mergeCell ref="AH93:AI93"/>
    <mergeCell ref="X92:Y92"/>
    <mergeCell ref="AD92:AE92"/>
    <mergeCell ref="J91:K91"/>
    <mergeCell ref="L91:M91"/>
    <mergeCell ref="AH103:AI103"/>
    <mergeCell ref="AH102:AI102"/>
    <mergeCell ref="T114:U114"/>
    <mergeCell ref="AD103:AE103"/>
    <mergeCell ref="AB100:AC100"/>
    <mergeCell ref="T118:U118"/>
    <mergeCell ref="V100:W100"/>
    <mergeCell ref="AD101:AE101"/>
    <mergeCell ref="V110:W113"/>
    <mergeCell ref="Z103:AA103"/>
    <mergeCell ref="AA110:AB113"/>
    <mergeCell ref="AE115:AG115"/>
    <mergeCell ref="AE114:AG114"/>
    <mergeCell ref="X114:Z114"/>
    <mergeCell ref="X102:Y102"/>
    <mergeCell ref="Z102:AA102"/>
    <mergeCell ref="AB102:AC102"/>
    <mergeCell ref="AF102:AG102"/>
    <mergeCell ref="T110:U113"/>
    <mergeCell ref="V118:W118"/>
    <mergeCell ref="T103:U103"/>
    <mergeCell ref="V103:W103"/>
    <mergeCell ref="X103:Y103"/>
    <mergeCell ref="AA115:AB115"/>
    <mergeCell ref="T102:U102"/>
    <mergeCell ref="AC114:AD114"/>
    <mergeCell ref="T115:U115"/>
    <mergeCell ref="V114:W114"/>
    <mergeCell ref="AA118:AB118"/>
    <mergeCell ref="T129:U129"/>
    <mergeCell ref="M129:N129"/>
    <mergeCell ref="K129:L129"/>
    <mergeCell ref="H129:J129"/>
    <mergeCell ref="O129:P129"/>
    <mergeCell ref="T125:U128"/>
    <mergeCell ref="K118:L118"/>
    <mergeCell ref="V175:W175"/>
    <mergeCell ref="Q140:S140"/>
    <mergeCell ref="Q139:S139"/>
    <mergeCell ref="Q138:S138"/>
    <mergeCell ref="Q137:S137"/>
    <mergeCell ref="Q141:S141"/>
    <mergeCell ref="T141:U141"/>
    <mergeCell ref="H174:J174"/>
    <mergeCell ref="H137:J137"/>
    <mergeCell ref="H136:J136"/>
    <mergeCell ref="H135:J135"/>
    <mergeCell ref="Q130:S130"/>
    <mergeCell ref="T133:U133"/>
    <mergeCell ref="O139:P139"/>
    <mergeCell ref="T135:U135"/>
    <mergeCell ref="K150:L150"/>
    <mergeCell ref="K161:L164"/>
    <mergeCell ref="Q169:S169"/>
    <mergeCell ref="O137:P137"/>
    <mergeCell ref="K139:L139"/>
    <mergeCell ref="K135:L135"/>
    <mergeCell ref="M135:N135"/>
    <mergeCell ref="H171:J171"/>
    <mergeCell ref="H167:J167"/>
    <mergeCell ref="M174:N174"/>
    <mergeCell ref="M171:N171"/>
    <mergeCell ref="C170:G170"/>
    <mergeCell ref="K171:L171"/>
    <mergeCell ref="H168:J168"/>
    <mergeCell ref="M195:O195"/>
    <mergeCell ref="G197:I197"/>
    <mergeCell ref="J197:L197"/>
    <mergeCell ref="M197:O197"/>
    <mergeCell ref="C198:F198"/>
    <mergeCell ref="J198:L198"/>
    <mergeCell ref="J195:L195"/>
    <mergeCell ref="M177:N177"/>
    <mergeCell ref="O177:P177"/>
    <mergeCell ref="K166:L166"/>
    <mergeCell ref="M166:N166"/>
    <mergeCell ref="C171:G171"/>
    <mergeCell ref="C173:G173"/>
    <mergeCell ref="H175:J175"/>
    <mergeCell ref="H173:J173"/>
    <mergeCell ref="O182:Q182"/>
    <mergeCell ref="Q171:S171"/>
    <mergeCell ref="D181:E181"/>
    <mergeCell ref="H172:J172"/>
    <mergeCell ref="C187:H187"/>
    <mergeCell ref="C186:H186"/>
    <mergeCell ref="C185:H185"/>
    <mergeCell ref="C174:G174"/>
    <mergeCell ref="O171:P171"/>
    <mergeCell ref="O174:P174"/>
    <mergeCell ref="Q173:S173"/>
    <mergeCell ref="Q174:S174"/>
    <mergeCell ref="O173:P173"/>
    <mergeCell ref="B150:G150"/>
    <mergeCell ref="B151:G151"/>
    <mergeCell ref="B152:G152"/>
    <mergeCell ref="C161:G164"/>
    <mergeCell ref="C286:D286"/>
    <mergeCell ref="E286:F286"/>
    <mergeCell ref="G286:H286"/>
    <mergeCell ref="J243:K243"/>
    <mergeCell ref="H247:I247"/>
    <mergeCell ref="J247:K247"/>
    <mergeCell ref="F245:G245"/>
    <mergeCell ref="H245:I245"/>
    <mergeCell ref="J245:K245"/>
    <mergeCell ref="C273:D273"/>
    <mergeCell ref="E273:F273"/>
    <mergeCell ref="G273:H273"/>
    <mergeCell ref="G282:H282"/>
    <mergeCell ref="A255:E256"/>
    <mergeCell ref="F255:H256"/>
    <mergeCell ref="I255:K256"/>
    <mergeCell ref="F242:G242"/>
    <mergeCell ref="H242:I242"/>
    <mergeCell ref="I286:K286"/>
    <mergeCell ref="I285:K285"/>
    <mergeCell ref="I284:K284"/>
    <mergeCell ref="I283:K283"/>
    <mergeCell ref="I282:K282"/>
    <mergeCell ref="I280:K281"/>
    <mergeCell ref="C280:H281"/>
    <mergeCell ref="I271:K271"/>
    <mergeCell ref="I270:K270"/>
    <mergeCell ref="I269:K269"/>
    <mergeCell ref="I268:K268"/>
    <mergeCell ref="A261:E261"/>
    <mergeCell ref="F261:H261"/>
    <mergeCell ref="I261:K261"/>
    <mergeCell ref="R238:S238"/>
    <mergeCell ref="N230:O233"/>
    <mergeCell ref="C214:H215"/>
    <mergeCell ref="I214:J215"/>
    <mergeCell ref="C204:F204"/>
    <mergeCell ref="G204:I204"/>
    <mergeCell ref="J204:L204"/>
    <mergeCell ref="M204:O204"/>
    <mergeCell ref="M206:O206"/>
    <mergeCell ref="C205:F205"/>
    <mergeCell ref="G205:I205"/>
    <mergeCell ref="E269:F269"/>
    <mergeCell ref="G269:H269"/>
    <mergeCell ref="I216:J216"/>
    <mergeCell ref="C206:F206"/>
    <mergeCell ref="G206:I206"/>
    <mergeCell ref="A237:D239"/>
    <mergeCell ref="F237:G237"/>
    <mergeCell ref="H237:I237"/>
    <mergeCell ref="J237:K237"/>
    <mergeCell ref="C207:F207"/>
    <mergeCell ref="G207:I207"/>
    <mergeCell ref="J207:L207"/>
    <mergeCell ref="J206:L206"/>
    <mergeCell ref="C203:F203"/>
    <mergeCell ref="G203:I203"/>
    <mergeCell ref="J203:L203"/>
    <mergeCell ref="G198:I198"/>
    <mergeCell ref="L257:N257"/>
    <mergeCell ref="A243:D245"/>
    <mergeCell ref="N244:O244"/>
    <mergeCell ref="L242:M242"/>
    <mergeCell ref="I220:J220"/>
    <mergeCell ref="I219:J219"/>
    <mergeCell ref="C217:H217"/>
    <mergeCell ref="I217:J217"/>
    <mergeCell ref="G200:I200"/>
    <mergeCell ref="C216:H216"/>
    <mergeCell ref="A240:D242"/>
    <mergeCell ref="C196:F196"/>
    <mergeCell ref="C177:G177"/>
    <mergeCell ref="J244:K244"/>
    <mergeCell ref="L244:M244"/>
    <mergeCell ref="M205:O205"/>
    <mergeCell ref="J205:L205"/>
    <mergeCell ref="M207:O207"/>
    <mergeCell ref="M198:O198"/>
    <mergeCell ref="K177:L177"/>
    <mergeCell ref="C182:H182"/>
    <mergeCell ref="N235:O235"/>
    <mergeCell ref="C201:F201"/>
    <mergeCell ref="G201:I201"/>
    <mergeCell ref="J201:L201"/>
    <mergeCell ref="M201:O201"/>
    <mergeCell ref="J200:L200"/>
    <mergeCell ref="M200:O200"/>
    <mergeCell ref="M203:O203"/>
    <mergeCell ref="M199:O199"/>
    <mergeCell ref="C199:F199"/>
    <mergeCell ref="N245:O245"/>
    <mergeCell ref="L255:N256"/>
    <mergeCell ref="O255:Q256"/>
    <mergeCell ref="C218:H218"/>
    <mergeCell ref="C219:H219"/>
    <mergeCell ref="C220:H220"/>
    <mergeCell ref="N248:O248"/>
    <mergeCell ref="P248:Q248"/>
    <mergeCell ref="F240:G240"/>
    <mergeCell ref="H240:I240"/>
    <mergeCell ref="J240:K240"/>
    <mergeCell ref="P244:Q244"/>
    <mergeCell ref="L243:M243"/>
    <mergeCell ref="J242:K242"/>
    <mergeCell ref="N242:O242"/>
    <mergeCell ref="P242:Q242"/>
    <mergeCell ref="I218:J218"/>
    <mergeCell ref="L237:M237"/>
    <mergeCell ref="F238:G238"/>
    <mergeCell ref="H238:I238"/>
    <mergeCell ref="F243:G243"/>
    <mergeCell ref="H243:I243"/>
    <mergeCell ref="F244:G244"/>
    <mergeCell ref="H244:I244"/>
    <mergeCell ref="L240:M240"/>
    <mergeCell ref="N240:O240"/>
    <mergeCell ref="F241:G241"/>
    <mergeCell ref="H241:I241"/>
    <mergeCell ref="P235:Q235"/>
    <mergeCell ref="C284:D284"/>
    <mergeCell ref="E284:F284"/>
    <mergeCell ref="G284:H284"/>
    <mergeCell ref="C285:D285"/>
    <mergeCell ref="E285:F285"/>
    <mergeCell ref="G285:H285"/>
    <mergeCell ref="A257:E257"/>
    <mergeCell ref="F257:H257"/>
    <mergeCell ref="I257:K257"/>
    <mergeCell ref="I258:K258"/>
    <mergeCell ref="C268:H268"/>
    <mergeCell ref="C283:D283"/>
    <mergeCell ref="E283:F283"/>
    <mergeCell ref="G283:H283"/>
    <mergeCell ref="C282:D282"/>
    <mergeCell ref="E282:F282"/>
    <mergeCell ref="L248:M248"/>
    <mergeCell ref="C270:D270"/>
    <mergeCell ref="E270:F270"/>
    <mergeCell ref="G270:H270"/>
    <mergeCell ref="C271:D271"/>
    <mergeCell ref="E271:F271"/>
    <mergeCell ref="G271:H271"/>
    <mergeCell ref="C272:D272"/>
    <mergeCell ref="E272:F272"/>
    <mergeCell ref="G272:H272"/>
    <mergeCell ref="F248:G248"/>
    <mergeCell ref="H248:I248"/>
    <mergeCell ref="J248:K248"/>
    <mergeCell ref="I273:K273"/>
    <mergeCell ref="L258:N258"/>
    <mergeCell ref="C269:D269"/>
  </mergeCells>
  <phoneticPr fontId="2"/>
  <pageMargins left="0.70866141732283472" right="0.70866141732283472" top="0.74803149606299213" bottom="0.74803149606299213" header="0.31496062992125984" footer="0.31496062992125984"/>
  <pageSetup paperSize="9" scale="80" firstPageNumber="81" fitToHeight="0" orientation="portrait" useFirstPageNumber="1" r:id="rId1"/>
  <headerFooter differentOddEven="1" differentFirst="1" alignWithMargins="0">
    <oddHeader xml:space="preserve">&amp;R&amp;"ＭＳ 明朝,標準"&amp;10災害・事故
</oddHeader>
    <oddFooter>&amp;C&amp;"ＭＳ 明朝,標準"&amp;P</oddFooter>
    <evenHeader xml:space="preserve">&amp;L&amp;"ＭＳ 明朝,標準"&amp;10災害・事故
</evenHeader>
    <evenFooter>&amp;C&amp;"ＭＳ 明朝,標準"&amp;P</evenFooter>
    <firstHeader>&amp;R&amp;"ＭＳ 明朝,標準"&amp;10災害・事故</firstHeader>
  </headerFooter>
  <rowBreaks count="6" manualBreakCount="6">
    <brk id="31" max="40" man="1"/>
    <brk id="81" max="40" man="1"/>
    <brk id="142" max="40" man="1"/>
    <brk id="178" max="40" man="1"/>
    <brk id="223" max="40" man="1"/>
    <brk id="264" max="4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0:Q262"/>
  <sheetViews>
    <sheetView view="pageBreakPreview" topLeftCell="A131" zoomScaleNormal="100" zoomScaleSheetLayoutView="100" workbookViewId="0">
      <selection activeCell="Q268" sqref="Q268"/>
    </sheetView>
  </sheetViews>
  <sheetFormatPr defaultColWidth="9" defaultRowHeight="13.5"/>
  <cols>
    <col min="1" max="1" width="4.125" style="341" customWidth="1"/>
    <col min="2" max="2" width="8.375" style="341" customWidth="1"/>
    <col min="3" max="11" width="12" style="341" customWidth="1"/>
    <col min="12" max="12" width="10.625" style="341" customWidth="1"/>
    <col min="13" max="13" width="11.625" style="341" customWidth="1"/>
    <col min="14" max="16384" width="9" style="341"/>
  </cols>
  <sheetData>
    <row r="20" spans="1:12" ht="13.5" customHeight="1">
      <c r="E20" s="495" t="s">
        <v>1139</v>
      </c>
      <c r="F20" s="495"/>
      <c r="G20" s="495"/>
      <c r="H20" s="495"/>
    </row>
    <row r="21" spans="1:12" ht="13.5" customHeight="1">
      <c r="E21" s="496"/>
      <c r="F21" s="496"/>
      <c r="G21" s="496"/>
      <c r="H21" s="496"/>
      <c r="I21" s="496"/>
    </row>
    <row r="22" spans="1:12" ht="13.5" customHeight="1">
      <c r="E22" s="496" t="s">
        <v>1140</v>
      </c>
      <c r="F22" s="496"/>
      <c r="G22" s="496"/>
      <c r="H22" s="496"/>
      <c r="I22" s="496"/>
    </row>
    <row r="23" spans="1:12" ht="13.5" customHeight="1">
      <c r="E23" s="496"/>
      <c r="F23" s="496"/>
      <c r="G23" s="496"/>
      <c r="H23" s="496"/>
      <c r="I23" s="496"/>
    </row>
    <row r="24" spans="1:12" ht="13.5" customHeight="1">
      <c r="E24" s="496"/>
      <c r="F24" s="496"/>
      <c r="G24" s="496"/>
      <c r="H24" s="496"/>
      <c r="I24" s="496"/>
    </row>
    <row r="25" spans="1:12" ht="13.5" customHeight="1">
      <c r="E25" s="496"/>
      <c r="F25" s="496"/>
      <c r="G25" s="496"/>
      <c r="H25" s="496"/>
      <c r="I25" s="496"/>
    </row>
    <row r="26" spans="1:12" ht="13.5" customHeight="1">
      <c r="E26" s="496"/>
      <c r="F26" s="496"/>
      <c r="G26" s="496"/>
      <c r="H26" s="496"/>
      <c r="I26" s="496"/>
    </row>
    <row r="27" spans="1:12" ht="13.5" customHeight="1">
      <c r="E27" s="496"/>
      <c r="F27" s="496"/>
      <c r="G27" s="496"/>
      <c r="H27" s="496"/>
      <c r="I27" s="496"/>
    </row>
    <row r="28" spans="1:12" ht="33" customHeight="1">
      <c r="A28" s="4099" t="s">
        <v>1141</v>
      </c>
      <c r="B28" s="4099"/>
      <c r="C28" s="4099"/>
      <c r="D28" s="4099"/>
      <c r="E28" s="4099"/>
      <c r="F28" s="4099"/>
      <c r="G28" s="4099"/>
      <c r="H28" s="4099"/>
      <c r="I28" s="4099"/>
      <c r="J28" s="4099"/>
      <c r="K28" s="4099"/>
      <c r="L28" s="497"/>
    </row>
    <row r="31" spans="1:12" ht="16.5">
      <c r="A31" s="93" t="s">
        <v>2043</v>
      </c>
    </row>
    <row r="32" spans="1:12" ht="13.5" customHeight="1">
      <c r="A32" s="93"/>
      <c r="H32" s="23" t="s">
        <v>3601</v>
      </c>
    </row>
    <row r="33" spans="1:11" ht="13.5" customHeight="1" thickBot="1">
      <c r="H33" s="498" t="s">
        <v>3167</v>
      </c>
    </row>
    <row r="34" spans="1:11">
      <c r="A34" s="1186" t="s">
        <v>2066</v>
      </c>
      <c r="B34" s="1188"/>
      <c r="C34" s="1219" t="s">
        <v>1752</v>
      </c>
      <c r="D34" s="1853"/>
      <c r="E34" s="1853"/>
      <c r="F34" s="1853"/>
      <c r="G34" s="1853"/>
      <c r="H34" s="1853"/>
      <c r="I34" s="64"/>
    </row>
    <row r="35" spans="1:11">
      <c r="A35" s="2230"/>
      <c r="B35" s="2232"/>
      <c r="C35" s="2831" t="s">
        <v>1142</v>
      </c>
      <c r="D35" s="1197" t="s">
        <v>1751</v>
      </c>
      <c r="E35" s="3617"/>
      <c r="F35" s="3617"/>
      <c r="G35" s="3617"/>
      <c r="H35" s="3617"/>
      <c r="I35" s="64"/>
    </row>
    <row r="36" spans="1:11" ht="13.5" customHeight="1">
      <c r="A36" s="2230"/>
      <c r="B36" s="2232"/>
      <c r="C36" s="2831"/>
      <c r="D36" s="2831" t="s">
        <v>1143</v>
      </c>
      <c r="E36" s="2503" t="s">
        <v>1144</v>
      </c>
      <c r="F36" s="4104" t="s">
        <v>1145</v>
      </c>
      <c r="G36" s="4106" t="s">
        <v>3498</v>
      </c>
      <c r="H36" s="4107" t="s">
        <v>1146</v>
      </c>
      <c r="I36" s="432"/>
      <c r="K36" s="2884"/>
    </row>
    <row r="37" spans="1:11">
      <c r="A37" s="1189"/>
      <c r="B37" s="1191"/>
      <c r="C37" s="2831"/>
      <c r="D37" s="2831"/>
      <c r="E37" s="2504"/>
      <c r="F37" s="4105"/>
      <c r="G37" s="2446"/>
      <c r="H37" s="2338"/>
      <c r="I37" s="432"/>
      <c r="K37" s="2884"/>
    </row>
    <row r="38" spans="1:11" ht="25.5" customHeight="1">
      <c r="A38" s="4101" t="s">
        <v>2401</v>
      </c>
      <c r="B38" s="1250"/>
      <c r="C38" s="204">
        <v>33860000</v>
      </c>
      <c r="D38" s="117">
        <v>7928000</v>
      </c>
      <c r="E38" s="117">
        <v>7519000</v>
      </c>
      <c r="F38" s="117">
        <v>30500</v>
      </c>
      <c r="G38" s="117">
        <v>747900</v>
      </c>
      <c r="H38" s="172">
        <v>1200</v>
      </c>
      <c r="I38" s="499"/>
    </row>
    <row r="39" spans="1:11" ht="21" hidden="1" customHeight="1">
      <c r="A39" s="4102"/>
      <c r="B39" s="4103"/>
      <c r="C39" s="114">
        <v>30033000</v>
      </c>
      <c r="D39" s="114">
        <v>8104000</v>
      </c>
      <c r="E39" s="114">
        <v>6867000</v>
      </c>
      <c r="F39" s="114">
        <v>20500</v>
      </c>
      <c r="G39" s="114">
        <v>738300</v>
      </c>
      <c r="H39" s="247">
        <v>950</v>
      </c>
      <c r="I39" s="499"/>
    </row>
    <row r="40" spans="1:11" ht="25.5" customHeight="1" thickBot="1">
      <c r="A40" s="4108" t="s">
        <v>2402</v>
      </c>
      <c r="B40" s="1179"/>
      <c r="C40" s="114">
        <v>30033000</v>
      </c>
      <c r="D40" s="114">
        <v>8104000</v>
      </c>
      <c r="E40" s="114">
        <v>6867000</v>
      </c>
      <c r="F40" s="114">
        <v>20500</v>
      </c>
      <c r="G40" s="114">
        <v>738300</v>
      </c>
      <c r="H40" s="247">
        <v>950</v>
      </c>
      <c r="I40" s="499"/>
    </row>
    <row r="41" spans="1:11" ht="11.25" customHeight="1" thickBot="1"/>
    <row r="42" spans="1:11">
      <c r="A42" s="1186" t="s">
        <v>2066</v>
      </c>
      <c r="B42" s="1188"/>
      <c r="C42" s="1219" t="s">
        <v>2403</v>
      </c>
      <c r="D42" s="1853"/>
      <c r="E42" s="1853"/>
      <c r="F42" s="1853"/>
      <c r="G42" s="1853"/>
      <c r="H42" s="1853"/>
      <c r="I42" s="64"/>
      <c r="K42" s="13"/>
    </row>
    <row r="43" spans="1:11">
      <c r="A43" s="2230"/>
      <c r="B43" s="2232"/>
      <c r="C43" s="2831" t="s">
        <v>1142</v>
      </c>
      <c r="D43" s="1197" t="s">
        <v>1751</v>
      </c>
      <c r="E43" s="3617"/>
      <c r="F43" s="3617"/>
      <c r="G43" s="3617"/>
      <c r="H43" s="3617"/>
      <c r="I43" s="64"/>
      <c r="K43" s="249"/>
    </row>
    <row r="44" spans="1:11" ht="13.5" customHeight="1">
      <c r="A44" s="2230"/>
      <c r="B44" s="2232"/>
      <c r="C44" s="2831"/>
      <c r="D44" s="2831" t="s">
        <v>1143</v>
      </c>
      <c r="E44" s="2503" t="s">
        <v>1144</v>
      </c>
      <c r="F44" s="4104" t="s">
        <v>1145</v>
      </c>
      <c r="G44" s="4106" t="s">
        <v>3498</v>
      </c>
      <c r="H44" s="4107" t="s">
        <v>1146</v>
      </c>
      <c r="I44" s="432"/>
      <c r="K44" s="4100"/>
    </row>
    <row r="45" spans="1:11">
      <c r="A45" s="1189"/>
      <c r="B45" s="1191"/>
      <c r="C45" s="2831"/>
      <c r="D45" s="2831"/>
      <c r="E45" s="2504"/>
      <c r="F45" s="4105"/>
      <c r="G45" s="2446"/>
      <c r="H45" s="2338"/>
      <c r="I45" s="432"/>
      <c r="K45" s="2884"/>
    </row>
    <row r="46" spans="1:11" ht="25.5" customHeight="1">
      <c r="A46" s="4101" t="s">
        <v>2401</v>
      </c>
      <c r="B46" s="1250"/>
      <c r="C46" s="117">
        <v>45422304</v>
      </c>
      <c r="D46" s="205">
        <v>8101259</v>
      </c>
      <c r="E46" s="172">
        <v>7165972</v>
      </c>
      <c r="F46" s="117">
        <v>30872</v>
      </c>
      <c r="G46" s="117">
        <v>729267</v>
      </c>
      <c r="H46" s="172">
        <v>1055</v>
      </c>
      <c r="I46" s="499"/>
      <c r="K46" s="112"/>
    </row>
    <row r="47" spans="1:11" ht="4.5" hidden="1" customHeight="1">
      <c r="A47" s="4102"/>
      <c r="B47" s="4103"/>
      <c r="C47" s="245"/>
      <c r="D47" s="245"/>
      <c r="E47" s="245"/>
      <c r="F47" s="245"/>
      <c r="G47" s="245"/>
      <c r="H47" s="264"/>
      <c r="I47" s="499"/>
      <c r="K47" s="112"/>
    </row>
    <row r="48" spans="1:11" ht="25.5" customHeight="1" thickBot="1">
      <c r="A48" s="4108" t="s">
        <v>2402</v>
      </c>
      <c r="B48" s="1179"/>
      <c r="C48" s="114">
        <v>36982971</v>
      </c>
      <c r="D48" s="206">
        <v>8411641</v>
      </c>
      <c r="E48" s="114">
        <v>7192916</v>
      </c>
      <c r="F48" s="114">
        <v>24818</v>
      </c>
      <c r="G48" s="114">
        <v>735905</v>
      </c>
      <c r="H48" s="247">
        <v>936</v>
      </c>
      <c r="I48" s="499"/>
      <c r="K48" s="112"/>
    </row>
    <row r="49" spans="1:11" ht="11.25" customHeight="1" thickBot="1"/>
    <row r="50" spans="1:11">
      <c r="A50" s="1186" t="s">
        <v>2066</v>
      </c>
      <c r="B50" s="1188"/>
      <c r="C50" s="1219" t="s">
        <v>2404</v>
      </c>
      <c r="D50" s="1853"/>
      <c r="E50" s="1853"/>
      <c r="F50" s="1853"/>
      <c r="G50" s="1853"/>
      <c r="H50" s="1853"/>
      <c r="I50" s="64"/>
      <c r="K50" s="13"/>
    </row>
    <row r="51" spans="1:11">
      <c r="A51" s="2230"/>
      <c r="B51" s="2232"/>
      <c r="C51" s="2831" t="s">
        <v>1142</v>
      </c>
      <c r="D51" s="1197" t="s">
        <v>1751</v>
      </c>
      <c r="E51" s="3617"/>
      <c r="F51" s="3617"/>
      <c r="G51" s="3617"/>
      <c r="H51" s="3617"/>
      <c r="I51" s="64"/>
      <c r="K51" s="53"/>
    </row>
    <row r="52" spans="1:11" ht="13.5" customHeight="1">
      <c r="A52" s="2230"/>
      <c r="B52" s="2232"/>
      <c r="C52" s="2831"/>
      <c r="D52" s="2831" t="s">
        <v>1143</v>
      </c>
      <c r="E52" s="2503" t="s">
        <v>1144</v>
      </c>
      <c r="F52" s="4104" t="s">
        <v>1145</v>
      </c>
      <c r="G52" s="4106" t="s">
        <v>3498</v>
      </c>
      <c r="H52" s="4107" t="s">
        <v>1146</v>
      </c>
      <c r="I52" s="432"/>
      <c r="K52" s="4100"/>
    </row>
    <row r="53" spans="1:11">
      <c r="A53" s="1189"/>
      <c r="B53" s="1191"/>
      <c r="C53" s="2831"/>
      <c r="D53" s="2831"/>
      <c r="E53" s="2504"/>
      <c r="F53" s="4105"/>
      <c r="G53" s="2446"/>
      <c r="H53" s="2338"/>
      <c r="I53" s="432"/>
      <c r="K53" s="4109"/>
    </row>
    <row r="54" spans="1:11" ht="24.75" customHeight="1">
      <c r="A54" s="4101" t="s">
        <v>2401</v>
      </c>
      <c r="B54" s="1250"/>
      <c r="C54" s="117">
        <v>44114482</v>
      </c>
      <c r="D54" s="117">
        <v>7861016</v>
      </c>
      <c r="E54" s="246">
        <v>6896185</v>
      </c>
      <c r="F54" s="117">
        <v>6105</v>
      </c>
      <c r="G54" s="117">
        <v>727403</v>
      </c>
      <c r="H54" s="207">
        <v>918</v>
      </c>
      <c r="I54" s="499"/>
      <c r="K54" s="112"/>
    </row>
    <row r="55" spans="1:11" ht="4.5" hidden="1" customHeight="1">
      <c r="A55" s="4102"/>
      <c r="B55" s="4103"/>
      <c r="C55" s="245"/>
      <c r="D55" s="245"/>
      <c r="E55" s="245"/>
      <c r="F55" s="245"/>
      <c r="G55" s="245"/>
      <c r="H55" s="264"/>
      <c r="I55" s="499"/>
      <c r="K55" s="112"/>
    </row>
    <row r="56" spans="1:11" ht="25.5" customHeight="1" thickBot="1">
      <c r="A56" s="4108" t="s">
        <v>2402</v>
      </c>
      <c r="B56" s="1179"/>
      <c r="C56" s="114">
        <v>33846977</v>
      </c>
      <c r="D56" s="114">
        <v>8146059</v>
      </c>
      <c r="E56" s="114">
        <v>7081172</v>
      </c>
      <c r="F56" s="114">
        <v>2604</v>
      </c>
      <c r="G56" s="114">
        <v>732345</v>
      </c>
      <c r="H56" s="227">
        <v>696</v>
      </c>
      <c r="I56" s="499"/>
      <c r="K56" s="112"/>
    </row>
    <row r="57" spans="1:11" ht="13.5" customHeight="1">
      <c r="A57" s="223" t="s">
        <v>1147</v>
      </c>
    </row>
    <row r="58" spans="1:11" ht="12.6" customHeight="1">
      <c r="H58" s="23"/>
    </row>
    <row r="59" spans="1:11" ht="12.6" customHeight="1">
      <c r="C59" s="469"/>
    </row>
    <row r="60" spans="1:11" ht="16.5">
      <c r="A60" s="93" t="s">
        <v>1148</v>
      </c>
    </row>
    <row r="61" spans="1:11" ht="13.5" customHeight="1">
      <c r="A61" s="93"/>
      <c r="I61" s="23" t="s">
        <v>3601</v>
      </c>
    </row>
    <row r="62" spans="1:11" ht="13.5" customHeight="1" thickBot="1">
      <c r="I62" s="498" t="s">
        <v>3167</v>
      </c>
    </row>
    <row r="63" spans="1:11" ht="12.6" customHeight="1">
      <c r="B63" s="4081" t="s">
        <v>1149</v>
      </c>
      <c r="C63" s="2479"/>
      <c r="D63" s="2483"/>
      <c r="E63" s="2445" t="s">
        <v>3088</v>
      </c>
      <c r="F63" s="2445" t="s">
        <v>3089</v>
      </c>
      <c r="G63" s="2445" t="s">
        <v>3090</v>
      </c>
      <c r="H63" s="2445" t="s">
        <v>3165</v>
      </c>
      <c r="I63" s="2441" t="s">
        <v>3478</v>
      </c>
    </row>
    <row r="64" spans="1:11">
      <c r="B64" s="4082"/>
      <c r="C64" s="2480"/>
      <c r="D64" s="2339"/>
      <c r="E64" s="2444"/>
      <c r="F64" s="2444"/>
      <c r="G64" s="2444"/>
      <c r="H64" s="2444"/>
      <c r="I64" s="4110"/>
    </row>
    <row r="65" spans="2:9" ht="19.5" customHeight="1">
      <c r="B65" s="2631" t="s">
        <v>2106</v>
      </c>
      <c r="C65" s="2632"/>
      <c r="D65" s="2633"/>
      <c r="E65" s="118">
        <v>10671674</v>
      </c>
      <c r="F65" s="245">
        <v>10753933</v>
      </c>
      <c r="G65" s="245">
        <v>10830294</v>
      </c>
      <c r="H65" s="245">
        <v>10808383</v>
      </c>
      <c r="I65" s="113">
        <v>10809724</v>
      </c>
    </row>
    <row r="66" spans="2:9" ht="19.5" customHeight="1">
      <c r="B66" s="2628" t="s">
        <v>2107</v>
      </c>
      <c r="C66" s="1228"/>
      <c r="D66" s="2629"/>
      <c r="E66" s="245">
        <v>334003</v>
      </c>
      <c r="F66" s="245">
        <v>337374</v>
      </c>
      <c r="G66" s="245">
        <v>354157</v>
      </c>
      <c r="H66" s="245">
        <v>371593</v>
      </c>
      <c r="I66" s="113">
        <v>378271</v>
      </c>
    </row>
    <row r="67" spans="2:9" ht="19.5" customHeight="1">
      <c r="B67" s="2628" t="s">
        <v>2108</v>
      </c>
      <c r="C67" s="1228"/>
      <c r="D67" s="2629"/>
      <c r="E67" s="246">
        <v>12943</v>
      </c>
      <c r="F67" s="245">
        <v>14073</v>
      </c>
      <c r="G67" s="245">
        <v>5714</v>
      </c>
      <c r="H67" s="245">
        <v>6893</v>
      </c>
      <c r="I67" s="113">
        <v>5011</v>
      </c>
    </row>
    <row r="68" spans="2:9" ht="19.5" customHeight="1">
      <c r="B68" s="2628" t="s">
        <v>2109</v>
      </c>
      <c r="C68" s="1228"/>
      <c r="D68" s="2629"/>
      <c r="E68" s="246">
        <v>39390</v>
      </c>
      <c r="F68" s="246">
        <v>29935</v>
      </c>
      <c r="G68" s="245">
        <v>35826</v>
      </c>
      <c r="H68" s="245">
        <v>32427</v>
      </c>
      <c r="I68" s="113">
        <v>51484</v>
      </c>
    </row>
    <row r="69" spans="2:9" ht="19.5" customHeight="1">
      <c r="B69" s="2628" t="s">
        <v>1150</v>
      </c>
      <c r="C69" s="1228"/>
      <c r="D69" s="2629"/>
      <c r="E69" s="246">
        <v>41694</v>
      </c>
      <c r="F69" s="246">
        <v>27000</v>
      </c>
      <c r="G69" s="245">
        <v>24810</v>
      </c>
      <c r="H69" s="245">
        <v>37256</v>
      </c>
      <c r="I69" s="113">
        <v>59461</v>
      </c>
    </row>
    <row r="70" spans="2:9" ht="19.5" customHeight="1">
      <c r="B70" s="2628" t="s">
        <v>2405</v>
      </c>
      <c r="C70" s="3472"/>
      <c r="D70" s="3473"/>
      <c r="E70" s="246">
        <v>0</v>
      </c>
      <c r="F70" s="246">
        <v>0</v>
      </c>
      <c r="G70" s="245">
        <v>0</v>
      </c>
      <c r="H70" s="245">
        <v>82476</v>
      </c>
      <c r="I70" s="113">
        <v>156734</v>
      </c>
    </row>
    <row r="71" spans="2:9" ht="19.5" customHeight="1">
      <c r="B71" s="2628" t="s">
        <v>1151</v>
      </c>
      <c r="C71" s="1228"/>
      <c r="D71" s="2629"/>
      <c r="E71" s="246">
        <v>1431015</v>
      </c>
      <c r="F71" s="246">
        <v>1479312</v>
      </c>
      <c r="G71" s="245">
        <v>1399212</v>
      </c>
      <c r="H71" s="245">
        <v>1704532</v>
      </c>
      <c r="I71" s="113">
        <v>1844229</v>
      </c>
    </row>
    <row r="72" spans="2:9" ht="19.5" customHeight="1">
      <c r="B72" s="2628" t="s">
        <v>1152</v>
      </c>
      <c r="C72" s="1228"/>
      <c r="D72" s="2629"/>
      <c r="E72" s="245">
        <v>76543</v>
      </c>
      <c r="F72" s="245">
        <v>64221</v>
      </c>
      <c r="G72" s="245">
        <v>60676</v>
      </c>
      <c r="H72" s="245">
        <v>48562</v>
      </c>
      <c r="I72" s="113">
        <v>56666</v>
      </c>
    </row>
    <row r="73" spans="2:9" ht="19.5" customHeight="1">
      <c r="B73" s="2628" t="s">
        <v>2406</v>
      </c>
      <c r="C73" s="3472"/>
      <c r="D73" s="3473"/>
      <c r="E73" s="245">
        <v>0</v>
      </c>
      <c r="F73" s="245">
        <v>0</v>
      </c>
      <c r="G73" s="245">
        <v>16905</v>
      </c>
      <c r="H73" s="245">
        <v>32690</v>
      </c>
      <c r="I73" s="113">
        <v>36096</v>
      </c>
    </row>
    <row r="74" spans="2:9" ht="19.5" customHeight="1">
      <c r="B74" s="2628" t="s">
        <v>1153</v>
      </c>
      <c r="C74" s="1228"/>
      <c r="D74" s="2629"/>
      <c r="E74" s="245">
        <v>92620</v>
      </c>
      <c r="F74" s="245">
        <v>121224</v>
      </c>
      <c r="G74" s="245">
        <v>53730</v>
      </c>
      <c r="H74" s="245">
        <v>0</v>
      </c>
      <c r="I74" s="113">
        <v>0</v>
      </c>
    </row>
    <row r="75" spans="2:9" ht="19.5" customHeight="1">
      <c r="B75" s="2628" t="s">
        <v>1154</v>
      </c>
      <c r="C75" s="1228"/>
      <c r="D75" s="2629"/>
      <c r="E75" s="246">
        <v>45976</v>
      </c>
      <c r="F75" s="246">
        <v>51025</v>
      </c>
      <c r="G75" s="246">
        <v>161105</v>
      </c>
      <c r="H75" s="245">
        <v>81056</v>
      </c>
      <c r="I75" s="113">
        <v>201555</v>
      </c>
    </row>
    <row r="76" spans="2:9" ht="19.5" customHeight="1">
      <c r="B76" s="2628" t="s">
        <v>2110</v>
      </c>
      <c r="C76" s="1228"/>
      <c r="D76" s="2629"/>
      <c r="E76" s="245">
        <v>7605523</v>
      </c>
      <c r="F76" s="245">
        <v>7081448</v>
      </c>
      <c r="G76" s="245">
        <v>6452456</v>
      </c>
      <c r="H76" s="245">
        <v>8336362</v>
      </c>
      <c r="I76" s="113">
        <v>7561181</v>
      </c>
    </row>
    <row r="77" spans="2:9" ht="19.5" customHeight="1">
      <c r="B77" s="2628" t="s">
        <v>1155</v>
      </c>
      <c r="C77" s="1228"/>
      <c r="D77" s="2629"/>
      <c r="E77" s="245">
        <v>7668</v>
      </c>
      <c r="F77" s="245">
        <v>6874</v>
      </c>
      <c r="G77" s="245">
        <v>6645</v>
      </c>
      <c r="H77" s="245">
        <v>7238</v>
      </c>
      <c r="I77" s="113">
        <v>6952</v>
      </c>
    </row>
    <row r="78" spans="2:9" ht="19.5" customHeight="1">
      <c r="B78" s="2628" t="s">
        <v>1156</v>
      </c>
      <c r="C78" s="1228"/>
      <c r="D78" s="2629"/>
      <c r="E78" s="245">
        <v>352368</v>
      </c>
      <c r="F78" s="245">
        <v>362038</v>
      </c>
      <c r="G78" s="245">
        <v>287116</v>
      </c>
      <c r="H78" s="245">
        <v>219983</v>
      </c>
      <c r="I78" s="113">
        <v>218428</v>
      </c>
    </row>
    <row r="79" spans="2:9" ht="19.5" customHeight="1">
      <c r="B79" s="2628" t="s">
        <v>1157</v>
      </c>
      <c r="C79" s="1228"/>
      <c r="D79" s="2629"/>
      <c r="E79" s="245">
        <v>404789</v>
      </c>
      <c r="F79" s="245">
        <v>406754</v>
      </c>
      <c r="G79" s="245">
        <v>398052</v>
      </c>
      <c r="H79" s="245">
        <v>312730</v>
      </c>
      <c r="I79" s="113">
        <v>354834</v>
      </c>
    </row>
    <row r="80" spans="2:9" ht="19.5" customHeight="1">
      <c r="B80" s="2628" t="s">
        <v>2111</v>
      </c>
      <c r="C80" s="1228"/>
      <c r="D80" s="2629"/>
      <c r="E80" s="245">
        <v>4419759</v>
      </c>
      <c r="F80" s="245">
        <v>4285772</v>
      </c>
      <c r="G80" s="245">
        <v>4429478</v>
      </c>
      <c r="H80" s="245">
        <v>12934608</v>
      </c>
      <c r="I80" s="113">
        <v>7544590</v>
      </c>
    </row>
    <row r="81" spans="1:10" ht="19.5" customHeight="1">
      <c r="B81" s="2628" t="s">
        <v>2112</v>
      </c>
      <c r="C81" s="1228"/>
      <c r="D81" s="2629"/>
      <c r="E81" s="245">
        <v>2436451</v>
      </c>
      <c r="F81" s="245">
        <v>2279968</v>
      </c>
      <c r="G81" s="245">
        <v>2539640</v>
      </c>
      <c r="H81" s="245">
        <v>2734707</v>
      </c>
      <c r="I81" s="113">
        <v>2588229</v>
      </c>
    </row>
    <row r="82" spans="1:10" ht="19.5" customHeight="1">
      <c r="B82" s="2628" t="s">
        <v>2113</v>
      </c>
      <c r="C82" s="1228"/>
      <c r="D82" s="2629"/>
      <c r="E82" s="245">
        <v>65044</v>
      </c>
      <c r="F82" s="245">
        <v>100623</v>
      </c>
      <c r="G82" s="245">
        <v>128668</v>
      </c>
      <c r="H82" s="245">
        <v>846965</v>
      </c>
      <c r="I82" s="113">
        <v>173728</v>
      </c>
    </row>
    <row r="83" spans="1:10" ht="19.5" customHeight="1">
      <c r="B83" s="2628" t="s">
        <v>2114</v>
      </c>
      <c r="C83" s="1228"/>
      <c r="D83" s="2629"/>
      <c r="E83" s="245">
        <v>92397</v>
      </c>
      <c r="F83" s="245">
        <v>85128</v>
      </c>
      <c r="G83" s="245">
        <v>108661</v>
      </c>
      <c r="H83" s="245">
        <v>111763</v>
      </c>
      <c r="I83" s="113">
        <v>236599</v>
      </c>
    </row>
    <row r="84" spans="1:10" ht="19.5" customHeight="1">
      <c r="B84" s="2628" t="s">
        <v>2115</v>
      </c>
      <c r="C84" s="4118"/>
      <c r="D84" s="3473"/>
      <c r="E84" s="245">
        <v>1193980</v>
      </c>
      <c r="F84" s="245">
        <v>1059503</v>
      </c>
      <c r="G84" s="245">
        <v>1152843</v>
      </c>
      <c r="H84" s="245">
        <v>985845</v>
      </c>
      <c r="I84" s="113">
        <v>263136</v>
      </c>
    </row>
    <row r="85" spans="1:10" ht="19.5" customHeight="1">
      <c r="B85" s="2628" t="s">
        <v>2116</v>
      </c>
      <c r="C85" s="1228"/>
      <c r="D85" s="2629"/>
      <c r="E85" s="245">
        <v>1017979</v>
      </c>
      <c r="F85" s="245">
        <v>1200367</v>
      </c>
      <c r="G85" s="245">
        <v>1080083</v>
      </c>
      <c r="H85" s="245">
        <v>869219</v>
      </c>
      <c r="I85" s="113">
        <v>1307822</v>
      </c>
    </row>
    <row r="86" spans="1:10" ht="19.5" customHeight="1">
      <c r="B86" s="2628" t="s">
        <v>2117</v>
      </c>
      <c r="C86" s="1228"/>
      <c r="D86" s="2629"/>
      <c r="E86" s="245">
        <v>992062</v>
      </c>
      <c r="F86" s="245">
        <v>998896</v>
      </c>
      <c r="G86" s="245">
        <v>969639</v>
      </c>
      <c r="H86" s="245">
        <v>1078316</v>
      </c>
      <c r="I86" s="113">
        <v>1090741</v>
      </c>
    </row>
    <row r="87" spans="1:10" ht="19.5" customHeight="1">
      <c r="B87" s="2628" t="s">
        <v>2118</v>
      </c>
      <c r="C87" s="1228"/>
      <c r="D87" s="2629"/>
      <c r="E87" s="245">
        <v>3807500</v>
      </c>
      <c r="F87" s="245">
        <v>4888100</v>
      </c>
      <c r="G87" s="245">
        <v>2630000</v>
      </c>
      <c r="H87" s="245">
        <v>3778700</v>
      </c>
      <c r="I87" s="113">
        <v>2037500</v>
      </c>
    </row>
    <row r="88" spans="1:10" ht="19.5" customHeight="1" thickBot="1">
      <c r="B88" s="2693" t="s">
        <v>2105</v>
      </c>
      <c r="C88" s="2694"/>
      <c r="D88" s="2695"/>
      <c r="E88" s="114">
        <f>SUM(E65:E87)</f>
        <v>35141378</v>
      </c>
      <c r="F88" s="114">
        <f>SUM(F65:F87)</f>
        <v>35633568</v>
      </c>
      <c r="G88" s="114">
        <f>SUM(G65:G87)</f>
        <v>33125710</v>
      </c>
      <c r="H88" s="114">
        <f>SUM(H65:H87)</f>
        <v>45422304</v>
      </c>
      <c r="I88" s="115">
        <f>SUM(I65:I87)</f>
        <v>36982971</v>
      </c>
    </row>
    <row r="89" spans="1:10">
      <c r="B89" s="225" t="s">
        <v>1158</v>
      </c>
      <c r="J89" s="4"/>
    </row>
    <row r="90" spans="1:10">
      <c r="I90" s="242"/>
      <c r="J90" s="4"/>
    </row>
    <row r="91" spans="1:10">
      <c r="I91" s="242"/>
      <c r="J91" s="4"/>
    </row>
    <row r="92" spans="1:10" ht="17.25" customHeight="1">
      <c r="A92" s="93" t="s">
        <v>1159</v>
      </c>
    </row>
    <row r="93" spans="1:10" ht="15" customHeight="1">
      <c r="A93" s="93"/>
      <c r="H93" s="48" t="s">
        <v>3601</v>
      </c>
    </row>
    <row r="94" spans="1:10" ht="15" thickBot="1">
      <c r="B94" s="500"/>
      <c r="C94" s="500"/>
      <c r="D94" s="500"/>
      <c r="E94" s="144"/>
      <c r="G94" s="21"/>
      <c r="H94" s="229" t="s">
        <v>3167</v>
      </c>
    </row>
    <row r="95" spans="1:10" ht="12.6" customHeight="1">
      <c r="B95" s="4081" t="s">
        <v>1149</v>
      </c>
      <c r="C95" s="2483"/>
      <c r="D95" s="2445" t="s">
        <v>3088</v>
      </c>
      <c r="E95" s="2445" t="s">
        <v>3089</v>
      </c>
      <c r="F95" s="2445" t="s">
        <v>3090</v>
      </c>
      <c r="G95" s="2445" t="s">
        <v>3165</v>
      </c>
      <c r="H95" s="2441" t="s">
        <v>3478</v>
      </c>
    </row>
    <row r="96" spans="1:10">
      <c r="B96" s="4082"/>
      <c r="C96" s="2339"/>
      <c r="D96" s="2444"/>
      <c r="E96" s="2444"/>
      <c r="F96" s="2444"/>
      <c r="G96" s="2444"/>
      <c r="H96" s="4110"/>
    </row>
    <row r="97" spans="2:8" ht="20.100000000000001" customHeight="1">
      <c r="B97" s="2631" t="s">
        <v>2093</v>
      </c>
      <c r="C97" s="2633"/>
      <c r="D97" s="274">
        <v>279549</v>
      </c>
      <c r="E97" s="263">
        <v>281492</v>
      </c>
      <c r="F97" s="263">
        <v>283370</v>
      </c>
      <c r="G97" s="263">
        <v>251424</v>
      </c>
      <c r="H97" s="123">
        <v>252532</v>
      </c>
    </row>
    <row r="98" spans="2:8" ht="20.100000000000001" customHeight="1">
      <c r="B98" s="2628" t="s">
        <v>2094</v>
      </c>
      <c r="C98" s="2629"/>
      <c r="D98" s="263">
        <v>5241821</v>
      </c>
      <c r="E98" s="263">
        <v>6951720</v>
      </c>
      <c r="F98" s="263">
        <v>3702220</v>
      </c>
      <c r="G98" s="263">
        <v>10663947</v>
      </c>
      <c r="H98" s="123">
        <v>3795028</v>
      </c>
    </row>
    <row r="99" spans="2:8" ht="20.100000000000001" customHeight="1">
      <c r="B99" s="2628" t="s">
        <v>2095</v>
      </c>
      <c r="C99" s="2629"/>
      <c r="D99" s="263">
        <v>10513431</v>
      </c>
      <c r="E99" s="263">
        <v>10700485</v>
      </c>
      <c r="F99" s="263">
        <v>11312200</v>
      </c>
      <c r="G99" s="263">
        <v>12113048</v>
      </c>
      <c r="H99" s="123">
        <v>13058081</v>
      </c>
    </row>
    <row r="100" spans="2:8" ht="20.100000000000001" customHeight="1">
      <c r="B100" s="2628" t="s">
        <v>2096</v>
      </c>
      <c r="C100" s="2629"/>
      <c r="D100" s="263">
        <v>2046714</v>
      </c>
      <c r="E100" s="263">
        <v>1884867</v>
      </c>
      <c r="F100" s="263">
        <v>2011909</v>
      </c>
      <c r="G100" s="263">
        <v>4184815</v>
      </c>
      <c r="H100" s="123">
        <v>3249562</v>
      </c>
    </row>
    <row r="101" spans="2:8" ht="20.100000000000001" customHeight="1">
      <c r="B101" s="2628" t="s">
        <v>2097</v>
      </c>
      <c r="C101" s="2629"/>
      <c r="D101" s="263">
        <v>24904</v>
      </c>
      <c r="E101" s="263">
        <v>23835</v>
      </c>
      <c r="F101" s="263">
        <v>22970</v>
      </c>
      <c r="G101" s="263">
        <v>20783</v>
      </c>
      <c r="H101" s="123">
        <v>21900</v>
      </c>
    </row>
    <row r="102" spans="2:8" ht="20.100000000000001" customHeight="1">
      <c r="B102" s="2628" t="s">
        <v>1160</v>
      </c>
      <c r="C102" s="2629"/>
      <c r="D102" s="263">
        <v>1481146</v>
      </c>
      <c r="E102" s="263">
        <v>1409860</v>
      </c>
      <c r="F102" s="263">
        <v>1501825</v>
      </c>
      <c r="G102" s="263">
        <v>1043987</v>
      </c>
      <c r="H102" s="123">
        <v>1045325</v>
      </c>
    </row>
    <row r="103" spans="2:8" ht="20.100000000000001" customHeight="1">
      <c r="B103" s="2628" t="s">
        <v>2098</v>
      </c>
      <c r="C103" s="2629"/>
      <c r="D103" s="263">
        <v>1042050</v>
      </c>
      <c r="E103" s="263">
        <v>1001871</v>
      </c>
      <c r="F103" s="263">
        <v>1054391</v>
      </c>
      <c r="G103" s="263">
        <v>2019452</v>
      </c>
      <c r="H103" s="123">
        <v>1220251</v>
      </c>
    </row>
    <row r="104" spans="2:8" ht="20.100000000000001" customHeight="1">
      <c r="B104" s="2628" t="s">
        <v>2099</v>
      </c>
      <c r="C104" s="2629"/>
      <c r="D104" s="263">
        <v>3902728</v>
      </c>
      <c r="E104" s="263">
        <v>3507709</v>
      </c>
      <c r="F104" s="263">
        <v>2864614</v>
      </c>
      <c r="G104" s="263">
        <v>3016177</v>
      </c>
      <c r="H104" s="123">
        <v>2479092</v>
      </c>
    </row>
    <row r="105" spans="2:8" ht="20.100000000000001" customHeight="1">
      <c r="B105" s="2628" t="s">
        <v>2100</v>
      </c>
      <c r="C105" s="2629"/>
      <c r="D105" s="263">
        <v>1156724</v>
      </c>
      <c r="E105" s="263">
        <v>1203765</v>
      </c>
      <c r="F105" s="263">
        <v>1366932</v>
      </c>
      <c r="G105" s="263">
        <v>1687390</v>
      </c>
      <c r="H105" s="123">
        <v>1224598</v>
      </c>
    </row>
    <row r="106" spans="2:8" ht="20.100000000000001" customHeight="1">
      <c r="B106" s="2628" t="s">
        <v>2101</v>
      </c>
      <c r="C106" s="2629"/>
      <c r="D106" s="263">
        <v>4409188</v>
      </c>
      <c r="E106" s="263">
        <v>3873123</v>
      </c>
      <c r="F106" s="263">
        <v>4417161</v>
      </c>
      <c r="G106" s="263">
        <v>5206884</v>
      </c>
      <c r="H106" s="123">
        <v>3689383</v>
      </c>
    </row>
    <row r="107" spans="2:8" ht="20.100000000000001" customHeight="1">
      <c r="B107" s="2628" t="s">
        <v>2102</v>
      </c>
      <c r="C107" s="2629"/>
      <c r="D107" s="263">
        <v>6017</v>
      </c>
      <c r="E107" s="263">
        <v>3659</v>
      </c>
      <c r="F107" s="263">
        <v>221708</v>
      </c>
      <c r="G107" s="266">
        <v>450099</v>
      </c>
      <c r="H107" s="123">
        <v>168810</v>
      </c>
    </row>
    <row r="108" spans="2:8" ht="20.100000000000001" customHeight="1">
      <c r="B108" s="2628" t="s">
        <v>2103</v>
      </c>
      <c r="C108" s="2629"/>
      <c r="D108" s="263">
        <v>3836739</v>
      </c>
      <c r="E108" s="263">
        <v>3711099</v>
      </c>
      <c r="F108" s="263">
        <v>3497191</v>
      </c>
      <c r="G108" s="263">
        <v>3456476</v>
      </c>
      <c r="H108" s="123">
        <v>3642415</v>
      </c>
    </row>
    <row r="109" spans="2:8" ht="20.100000000000001" customHeight="1">
      <c r="B109" s="2628" t="s">
        <v>2104</v>
      </c>
      <c r="C109" s="2629"/>
      <c r="D109" s="266">
        <v>0</v>
      </c>
      <c r="E109" s="266">
        <v>0</v>
      </c>
      <c r="F109" s="266">
        <v>0</v>
      </c>
      <c r="G109" s="266">
        <v>0</v>
      </c>
      <c r="H109" s="267">
        <v>0</v>
      </c>
    </row>
    <row r="110" spans="2:8" ht="20.100000000000001" customHeight="1" thickBot="1">
      <c r="B110" s="2693" t="s">
        <v>2105</v>
      </c>
      <c r="C110" s="2695"/>
      <c r="D110" s="262">
        <f>SUM(D97:D109)</f>
        <v>33941011</v>
      </c>
      <c r="E110" s="262">
        <f>SUM(E97:E109)</f>
        <v>34553485</v>
      </c>
      <c r="F110" s="262">
        <f>SUM(F97:F109)</f>
        <v>32256491</v>
      </c>
      <c r="G110" s="262">
        <f>SUM(G97:G109)</f>
        <v>44114482</v>
      </c>
      <c r="H110" s="126">
        <f>SUM(H97:H109)</f>
        <v>33846977</v>
      </c>
    </row>
    <row r="111" spans="2:8">
      <c r="B111" s="4" t="s">
        <v>1158</v>
      </c>
      <c r="C111" s="4"/>
      <c r="D111" s="12"/>
      <c r="E111" s="12"/>
      <c r="F111" s="12"/>
    </row>
    <row r="112" spans="2:8">
      <c r="C112" s="12"/>
      <c r="D112" s="12"/>
      <c r="E112" s="12"/>
      <c r="F112" s="12"/>
      <c r="G112" s="242"/>
      <c r="H112" s="242"/>
    </row>
    <row r="113" spans="1:12" ht="12.6" customHeight="1"/>
    <row r="114" spans="1:12" ht="16.5">
      <c r="A114" s="93" t="s">
        <v>1161</v>
      </c>
    </row>
    <row r="115" spans="1:12" ht="13.5" customHeight="1">
      <c r="A115" s="93"/>
      <c r="K115" s="48" t="s">
        <v>3601</v>
      </c>
    </row>
    <row r="116" spans="1:12" ht="13.5" customHeight="1" thickBot="1">
      <c r="C116" s="6"/>
      <c r="D116" s="6"/>
      <c r="E116" s="6"/>
      <c r="F116" s="6"/>
      <c r="G116" s="6"/>
      <c r="H116" s="6"/>
      <c r="I116" s="6"/>
      <c r="J116" s="6"/>
      <c r="K116" s="229" t="s">
        <v>3168</v>
      </c>
      <c r="L116" s="4"/>
    </row>
    <row r="117" spans="1:12" ht="20.100000000000001" customHeight="1">
      <c r="B117" s="4126" t="s">
        <v>471</v>
      </c>
      <c r="C117" s="4127"/>
      <c r="D117" s="2856" t="s">
        <v>3499</v>
      </c>
      <c r="E117" s="2856"/>
      <c r="F117" s="2856"/>
      <c r="G117" s="2856"/>
      <c r="H117" s="4119" t="s">
        <v>3500</v>
      </c>
      <c r="I117" s="4119"/>
      <c r="J117" s="4119"/>
      <c r="K117" s="4120"/>
      <c r="L117" s="15"/>
    </row>
    <row r="118" spans="1:12" ht="20.100000000000001" customHeight="1">
      <c r="B118" s="4117"/>
      <c r="C118" s="2831"/>
      <c r="D118" s="2831" t="s">
        <v>1162</v>
      </c>
      <c r="E118" s="2831" t="s">
        <v>1046</v>
      </c>
      <c r="F118" s="2831"/>
      <c r="G118" s="2831"/>
      <c r="H118" s="4121" t="s">
        <v>1162</v>
      </c>
      <c r="I118" s="4121" t="s">
        <v>1046</v>
      </c>
      <c r="J118" s="4121"/>
      <c r="K118" s="4122"/>
      <c r="L118" s="15"/>
    </row>
    <row r="119" spans="1:12" ht="20.100000000000001" customHeight="1">
      <c r="B119" s="4117"/>
      <c r="C119" s="2831"/>
      <c r="D119" s="2831"/>
      <c r="E119" s="344" t="s">
        <v>797</v>
      </c>
      <c r="F119" s="344" t="s">
        <v>577</v>
      </c>
      <c r="G119" s="344" t="s">
        <v>1163</v>
      </c>
      <c r="H119" s="4121"/>
      <c r="I119" s="345" t="s">
        <v>797</v>
      </c>
      <c r="J119" s="345" t="s">
        <v>577</v>
      </c>
      <c r="K119" s="346" t="s">
        <v>1163</v>
      </c>
      <c r="L119" s="15"/>
    </row>
    <row r="120" spans="1:12" ht="20.100000000000001" customHeight="1">
      <c r="B120" s="4117" t="s">
        <v>258</v>
      </c>
      <c r="C120" s="2831"/>
      <c r="D120" s="501">
        <f>SUM(D121:D130)</f>
        <v>5518818</v>
      </c>
      <c r="E120" s="501">
        <f>SUM(F120:G120)</f>
        <v>348465</v>
      </c>
      <c r="F120" s="501">
        <f>SUM(F121:F130)</f>
        <v>23336</v>
      </c>
      <c r="G120" s="501">
        <f>SUM(G121:G130)</f>
        <v>325129</v>
      </c>
      <c r="H120" s="501">
        <f>SUM(H121:H130)</f>
        <v>5506478</v>
      </c>
      <c r="I120" s="501">
        <f t="shared" ref="I120:I130" si="0">SUM(J120:K120)</f>
        <v>342486</v>
      </c>
      <c r="J120" s="501">
        <f>SUM(J121:J130)</f>
        <v>23159</v>
      </c>
      <c r="K120" s="502">
        <f>SUM(K121:K130)</f>
        <v>319327</v>
      </c>
      <c r="L120" s="15"/>
    </row>
    <row r="121" spans="1:12" ht="20.100000000000001" customHeight="1">
      <c r="B121" s="4123" t="s">
        <v>1164</v>
      </c>
      <c r="C121" s="481" t="s">
        <v>1165</v>
      </c>
      <c r="D121" s="263">
        <v>57762</v>
      </c>
      <c r="E121" s="263">
        <f>SUM(F121:G121)</f>
        <v>20251</v>
      </c>
      <c r="F121" s="266">
        <v>113</v>
      </c>
      <c r="G121" s="263">
        <v>20138</v>
      </c>
      <c r="H121" s="263">
        <v>57762</v>
      </c>
      <c r="I121" s="263">
        <f t="shared" si="0"/>
        <v>20251</v>
      </c>
      <c r="J121" s="266">
        <v>113</v>
      </c>
      <c r="K121" s="123">
        <v>20138</v>
      </c>
      <c r="L121" s="15"/>
    </row>
    <row r="122" spans="1:12" ht="20.100000000000001" customHeight="1">
      <c r="B122" s="4123"/>
      <c r="C122" s="503" t="s">
        <v>1166</v>
      </c>
      <c r="D122" s="263">
        <v>41633</v>
      </c>
      <c r="E122" s="263">
        <f t="shared" ref="E122:E130" si="1">SUM(F122:G122)</f>
        <v>4075</v>
      </c>
      <c r="F122" s="263">
        <v>3783</v>
      </c>
      <c r="G122" s="263">
        <v>292</v>
      </c>
      <c r="H122" s="263">
        <v>41633</v>
      </c>
      <c r="I122" s="263">
        <f t="shared" si="0"/>
        <v>4075</v>
      </c>
      <c r="J122" s="263">
        <v>3783</v>
      </c>
      <c r="K122" s="123">
        <v>292</v>
      </c>
      <c r="L122" s="15"/>
    </row>
    <row r="123" spans="1:12" ht="20.100000000000001" customHeight="1">
      <c r="B123" s="4123"/>
      <c r="C123" s="504" t="s">
        <v>1167</v>
      </c>
      <c r="D123" s="505">
        <v>5018</v>
      </c>
      <c r="E123" s="505">
        <f t="shared" si="1"/>
        <v>657</v>
      </c>
      <c r="F123" s="506">
        <v>0</v>
      </c>
      <c r="G123" s="505">
        <v>657</v>
      </c>
      <c r="H123" s="505">
        <v>5018</v>
      </c>
      <c r="I123" s="505">
        <f t="shared" si="0"/>
        <v>736</v>
      </c>
      <c r="J123" s="506">
        <v>0</v>
      </c>
      <c r="K123" s="507">
        <v>736</v>
      </c>
      <c r="L123" s="15"/>
    </row>
    <row r="124" spans="1:12" ht="20.100000000000001" customHeight="1">
      <c r="B124" s="4123" t="s">
        <v>1168</v>
      </c>
      <c r="C124" s="481" t="s">
        <v>1169</v>
      </c>
      <c r="D124" s="263">
        <v>793213</v>
      </c>
      <c r="E124" s="263">
        <f t="shared" si="1"/>
        <v>153287</v>
      </c>
      <c r="F124" s="263">
        <v>1124</v>
      </c>
      <c r="G124" s="263">
        <v>152163</v>
      </c>
      <c r="H124" s="263">
        <v>785589</v>
      </c>
      <c r="I124" s="263">
        <f t="shared" si="0"/>
        <v>147910</v>
      </c>
      <c r="J124" s="263">
        <v>950</v>
      </c>
      <c r="K124" s="123">
        <v>146960</v>
      </c>
      <c r="L124" s="15"/>
    </row>
    <row r="125" spans="1:12" ht="20.100000000000001" customHeight="1">
      <c r="B125" s="4123"/>
      <c r="C125" s="503" t="s">
        <v>1170</v>
      </c>
      <c r="D125" s="263">
        <v>110121</v>
      </c>
      <c r="E125" s="263">
        <f t="shared" si="1"/>
        <v>45004</v>
      </c>
      <c r="F125" s="263">
        <v>1967</v>
      </c>
      <c r="G125" s="263">
        <v>43037</v>
      </c>
      <c r="H125" s="263">
        <v>110121</v>
      </c>
      <c r="I125" s="263">
        <f t="shared" si="0"/>
        <v>45004</v>
      </c>
      <c r="J125" s="263">
        <v>1967</v>
      </c>
      <c r="K125" s="123">
        <v>43037</v>
      </c>
      <c r="L125" s="15"/>
    </row>
    <row r="126" spans="1:12" ht="20.100000000000001" customHeight="1">
      <c r="B126" s="4123"/>
      <c r="C126" s="503" t="s">
        <v>1171</v>
      </c>
      <c r="D126" s="263">
        <v>882199</v>
      </c>
      <c r="E126" s="263">
        <f t="shared" si="1"/>
        <v>5833</v>
      </c>
      <c r="F126" s="263">
        <v>1725</v>
      </c>
      <c r="G126" s="263">
        <v>4108</v>
      </c>
      <c r="H126" s="263">
        <v>882378</v>
      </c>
      <c r="I126" s="263">
        <f t="shared" si="0"/>
        <v>5829</v>
      </c>
      <c r="J126" s="263">
        <v>1721</v>
      </c>
      <c r="K126" s="123">
        <v>4108</v>
      </c>
      <c r="L126" s="15"/>
    </row>
    <row r="127" spans="1:12" ht="20.100000000000001" customHeight="1">
      <c r="B127" s="4123"/>
      <c r="C127" s="504" t="s">
        <v>1167</v>
      </c>
      <c r="D127" s="505">
        <v>3042232</v>
      </c>
      <c r="E127" s="505">
        <f t="shared" si="1"/>
        <v>97435</v>
      </c>
      <c r="F127" s="505">
        <v>11725</v>
      </c>
      <c r="G127" s="505">
        <v>85710</v>
      </c>
      <c r="H127" s="505">
        <v>3035858</v>
      </c>
      <c r="I127" s="505">
        <f t="shared" si="0"/>
        <v>95426</v>
      </c>
      <c r="J127" s="505">
        <v>11726</v>
      </c>
      <c r="K127" s="507">
        <v>83700</v>
      </c>
      <c r="L127" s="15"/>
    </row>
    <row r="128" spans="1:12" ht="20.100000000000001" customHeight="1">
      <c r="B128" s="4123" t="s">
        <v>1172</v>
      </c>
      <c r="C128" s="481" t="s">
        <v>1173</v>
      </c>
      <c r="D128" s="263">
        <v>22974</v>
      </c>
      <c r="E128" s="263">
        <f t="shared" si="1"/>
        <v>2650</v>
      </c>
      <c r="F128" s="263">
        <v>499</v>
      </c>
      <c r="G128" s="263">
        <v>2151</v>
      </c>
      <c r="H128" s="263">
        <v>22974</v>
      </c>
      <c r="I128" s="263">
        <f t="shared" si="0"/>
        <v>3982</v>
      </c>
      <c r="J128" s="263">
        <v>499</v>
      </c>
      <c r="K128" s="123">
        <v>3483</v>
      </c>
      <c r="L128" s="15"/>
    </row>
    <row r="129" spans="1:12" ht="20.100000000000001" customHeight="1">
      <c r="B129" s="4123"/>
      <c r="C129" s="503" t="s">
        <v>11</v>
      </c>
      <c r="D129" s="263">
        <v>237085</v>
      </c>
      <c r="E129" s="263">
        <f t="shared" si="1"/>
        <v>0</v>
      </c>
      <c r="F129" s="266">
        <v>0</v>
      </c>
      <c r="G129" s="266">
        <v>0</v>
      </c>
      <c r="H129" s="263">
        <v>237085</v>
      </c>
      <c r="I129" s="263">
        <f t="shared" si="0"/>
        <v>0</v>
      </c>
      <c r="J129" s="266">
        <v>0</v>
      </c>
      <c r="K129" s="267">
        <v>0</v>
      </c>
      <c r="L129" s="15"/>
    </row>
    <row r="130" spans="1:12" ht="20.100000000000001" customHeight="1" thickBot="1">
      <c r="B130" s="4125"/>
      <c r="C130" s="508" t="s">
        <v>747</v>
      </c>
      <c r="D130" s="124">
        <v>326581</v>
      </c>
      <c r="E130" s="124">
        <f t="shared" si="1"/>
        <v>19273</v>
      </c>
      <c r="F130" s="125">
        <v>2400</v>
      </c>
      <c r="G130" s="125">
        <v>16873</v>
      </c>
      <c r="H130" s="124">
        <v>328060</v>
      </c>
      <c r="I130" s="124">
        <f t="shared" si="0"/>
        <v>19273</v>
      </c>
      <c r="J130" s="125">
        <v>2400</v>
      </c>
      <c r="K130" s="509">
        <v>16873</v>
      </c>
      <c r="L130" s="15"/>
    </row>
    <row r="131" spans="1:12">
      <c r="B131" s="225" t="s">
        <v>1174</v>
      </c>
      <c r="C131" s="510"/>
      <c r="D131" s="6"/>
      <c r="E131" s="6"/>
      <c r="F131" s="6"/>
      <c r="G131" s="6"/>
      <c r="H131" s="6"/>
      <c r="I131" s="6"/>
      <c r="J131" s="6"/>
      <c r="L131" s="4"/>
    </row>
    <row r="132" spans="1:12">
      <c r="C132" s="510"/>
      <c r="D132" s="6"/>
      <c r="E132" s="6"/>
      <c r="F132" s="6"/>
      <c r="G132" s="6"/>
      <c r="H132" s="6"/>
      <c r="I132" s="6"/>
      <c r="J132" s="6"/>
      <c r="K132" s="242"/>
      <c r="L132" s="4"/>
    </row>
    <row r="133" spans="1:12">
      <c r="C133" s="510"/>
      <c r="D133" s="6"/>
      <c r="E133" s="6"/>
      <c r="F133" s="6"/>
      <c r="G133" s="6"/>
      <c r="H133" s="6"/>
      <c r="I133" s="6"/>
      <c r="J133" s="6"/>
      <c r="K133" s="242"/>
      <c r="L133" s="4"/>
    </row>
    <row r="134" spans="1:12" ht="16.5">
      <c r="A134" s="93" t="s">
        <v>1175</v>
      </c>
      <c r="C134" s="144"/>
      <c r="D134" s="144"/>
      <c r="E134" s="144"/>
      <c r="F134" s="144"/>
    </row>
    <row r="135" spans="1:12" ht="13.5" customHeight="1">
      <c r="A135" s="93"/>
      <c r="C135" s="144"/>
      <c r="D135" s="144"/>
      <c r="E135" s="144"/>
      <c r="F135" s="144"/>
      <c r="J135" s="48" t="s">
        <v>3601</v>
      </c>
    </row>
    <row r="136" spans="1:12" ht="13.5" customHeight="1" thickBot="1">
      <c r="B136" s="6"/>
      <c r="C136" s="6"/>
      <c r="D136" s="6"/>
      <c r="E136" s="6"/>
      <c r="F136" s="6"/>
      <c r="G136" s="6"/>
      <c r="H136" s="6"/>
      <c r="I136" s="511"/>
      <c r="J136" s="231" t="s">
        <v>3167</v>
      </c>
    </row>
    <row r="137" spans="1:12" ht="15" customHeight="1">
      <c r="B137" s="4081" t="s">
        <v>1149</v>
      </c>
      <c r="C137" s="2479"/>
      <c r="D137" s="2479"/>
      <c r="E137" s="2483"/>
      <c r="F137" s="208" t="s">
        <v>2407</v>
      </c>
      <c r="G137" s="208" t="s">
        <v>2408</v>
      </c>
      <c r="H137" s="208" t="s">
        <v>2410</v>
      </c>
      <c r="I137" s="208" t="s">
        <v>2409</v>
      </c>
      <c r="J137" s="209" t="s">
        <v>2411</v>
      </c>
    </row>
    <row r="138" spans="1:12" ht="15" customHeight="1">
      <c r="B138" s="4082"/>
      <c r="C138" s="2480"/>
      <c r="D138" s="2480"/>
      <c r="E138" s="2339"/>
      <c r="F138" s="210" t="s">
        <v>3502</v>
      </c>
      <c r="G138" s="210" t="s">
        <v>3503</v>
      </c>
      <c r="H138" s="210" t="s">
        <v>3501</v>
      </c>
      <c r="I138" s="210" t="s">
        <v>3504</v>
      </c>
      <c r="J138" s="211" t="s">
        <v>3505</v>
      </c>
      <c r="K138" s="432"/>
    </row>
    <row r="139" spans="1:12" ht="21.75" customHeight="1">
      <c r="B139" s="4123" t="s">
        <v>1176</v>
      </c>
      <c r="C139" s="2831" t="s">
        <v>1177</v>
      </c>
      <c r="D139" s="2831"/>
      <c r="E139" s="2831"/>
      <c r="F139" s="512">
        <v>4767492</v>
      </c>
      <c r="G139" s="512">
        <v>4801239</v>
      </c>
      <c r="H139" s="512">
        <v>4844545</v>
      </c>
      <c r="I139" s="512">
        <v>4967267</v>
      </c>
      <c r="J139" s="513">
        <v>4747887</v>
      </c>
    </row>
    <row r="140" spans="1:12" ht="21.75" customHeight="1">
      <c r="B140" s="4123"/>
      <c r="C140" s="2831" t="s">
        <v>1178</v>
      </c>
      <c r="D140" s="2831"/>
      <c r="E140" s="2831"/>
      <c r="F140" s="512">
        <v>5966622</v>
      </c>
      <c r="G140" s="512">
        <v>6269168</v>
      </c>
      <c r="H140" s="512">
        <v>6800494</v>
      </c>
      <c r="I140" s="512">
        <v>7316832</v>
      </c>
      <c r="J140" s="513">
        <v>8891806</v>
      </c>
    </row>
    <row r="141" spans="1:12" ht="21.75" customHeight="1">
      <c r="B141" s="4123"/>
      <c r="C141" s="2831" t="s">
        <v>1179</v>
      </c>
      <c r="D141" s="2831"/>
      <c r="E141" s="2831"/>
      <c r="F141" s="512">
        <v>3836739</v>
      </c>
      <c r="G141" s="512">
        <v>3711099</v>
      </c>
      <c r="H141" s="512">
        <v>3497190</v>
      </c>
      <c r="I141" s="512">
        <v>3456476</v>
      </c>
      <c r="J141" s="513">
        <v>3642415</v>
      </c>
    </row>
    <row r="142" spans="1:12" ht="21.75" customHeight="1">
      <c r="B142" s="4123"/>
      <c r="C142" s="2831" t="s">
        <v>3</v>
      </c>
      <c r="D142" s="2831"/>
      <c r="E142" s="2831"/>
      <c r="F142" s="514">
        <f>SUM(F139:F141)</f>
        <v>14570853</v>
      </c>
      <c r="G142" s="514">
        <f>SUM(G139:G141)</f>
        <v>14781506</v>
      </c>
      <c r="H142" s="514">
        <f>SUM(H139:H141)</f>
        <v>15142229</v>
      </c>
      <c r="I142" s="514">
        <f>SUM(I139:I141)</f>
        <v>15740575</v>
      </c>
      <c r="J142" s="515">
        <f>SUM(J139:J141)</f>
        <v>17282108</v>
      </c>
    </row>
    <row r="143" spans="1:12" ht="21.75" customHeight="1">
      <c r="B143" s="4117" t="s">
        <v>1180</v>
      </c>
      <c r="C143" s="2831"/>
      <c r="D143" s="2831"/>
      <c r="E143" s="2831"/>
      <c r="F143" s="512">
        <v>4724752</v>
      </c>
      <c r="G143" s="512">
        <v>4728526</v>
      </c>
      <c r="H143" s="512">
        <v>4721119</v>
      </c>
      <c r="I143" s="512">
        <v>4406657</v>
      </c>
      <c r="J143" s="513">
        <v>4380843</v>
      </c>
    </row>
    <row r="144" spans="1:12" ht="21.75" customHeight="1">
      <c r="B144" s="4117" t="s">
        <v>1181</v>
      </c>
      <c r="C144" s="2831"/>
      <c r="D144" s="2831"/>
      <c r="E144" s="2831"/>
      <c r="F144" s="512">
        <v>284530</v>
      </c>
      <c r="G144" s="512">
        <v>260822</v>
      </c>
      <c r="H144" s="512">
        <v>224492</v>
      </c>
      <c r="I144" s="512">
        <v>184269</v>
      </c>
      <c r="J144" s="513">
        <v>205226</v>
      </c>
    </row>
    <row r="145" spans="2:11" ht="21.75" customHeight="1">
      <c r="B145" s="4117" t="s">
        <v>1182</v>
      </c>
      <c r="C145" s="2831"/>
      <c r="D145" s="2831"/>
      <c r="E145" s="2831"/>
      <c r="F145" s="512">
        <v>4116636</v>
      </c>
      <c r="G145" s="512">
        <v>4004355</v>
      </c>
      <c r="H145" s="512">
        <v>4393878</v>
      </c>
      <c r="I145" s="512">
        <v>15415494</v>
      </c>
      <c r="J145" s="513">
        <v>5754604</v>
      </c>
    </row>
    <row r="146" spans="2:11" ht="21.75" customHeight="1">
      <c r="B146" s="4123" t="s">
        <v>1183</v>
      </c>
      <c r="C146" s="4128" t="s">
        <v>1184</v>
      </c>
      <c r="D146" s="4128"/>
      <c r="E146" s="4128"/>
      <c r="F146" s="512">
        <v>575598</v>
      </c>
      <c r="G146" s="512">
        <v>557721</v>
      </c>
      <c r="H146" s="512">
        <v>568598</v>
      </c>
      <c r="I146" s="512">
        <v>551113</v>
      </c>
      <c r="J146" s="513">
        <v>565871</v>
      </c>
    </row>
    <row r="147" spans="2:11" ht="21.75" customHeight="1">
      <c r="B147" s="4123"/>
      <c r="C147" s="2831" t="s">
        <v>1185</v>
      </c>
      <c r="D147" s="2831"/>
      <c r="E147" s="2831"/>
      <c r="F147" s="512">
        <v>203251</v>
      </c>
      <c r="G147" s="512">
        <v>301520</v>
      </c>
      <c r="H147" s="512">
        <v>319651</v>
      </c>
      <c r="I147" s="512">
        <v>432760</v>
      </c>
      <c r="J147" s="513">
        <v>1063026</v>
      </c>
    </row>
    <row r="148" spans="2:11" ht="21.75" customHeight="1">
      <c r="B148" s="4123"/>
      <c r="C148" s="2831" t="s">
        <v>1186</v>
      </c>
      <c r="D148" s="2831"/>
      <c r="E148" s="2831"/>
      <c r="F148" s="512">
        <v>3321268</v>
      </c>
      <c r="G148" s="512">
        <v>3393522</v>
      </c>
      <c r="H148" s="512">
        <v>3326992</v>
      </c>
      <c r="I148" s="512">
        <v>2529440</v>
      </c>
      <c r="J148" s="513">
        <v>2463502</v>
      </c>
    </row>
    <row r="149" spans="2:11" ht="21.75" customHeight="1">
      <c r="B149" s="4123"/>
      <c r="C149" s="2831" t="s">
        <v>3</v>
      </c>
      <c r="D149" s="2831"/>
      <c r="E149" s="2831"/>
      <c r="F149" s="512">
        <f>SUM(F146:F148)</f>
        <v>4100117</v>
      </c>
      <c r="G149" s="512">
        <f>SUM(G146:G148)</f>
        <v>4252763</v>
      </c>
      <c r="H149" s="512">
        <f>SUM(H146:H148)</f>
        <v>4215241</v>
      </c>
      <c r="I149" s="512">
        <f>SUM(I146:I148)</f>
        <v>3513313</v>
      </c>
      <c r="J149" s="513">
        <f>SUM(J146:J148)</f>
        <v>4092399</v>
      </c>
    </row>
    <row r="150" spans="2:11" ht="21.75" customHeight="1">
      <c r="B150" s="4093" t="s">
        <v>1187</v>
      </c>
      <c r="C150" s="2831" t="s">
        <v>1188</v>
      </c>
      <c r="D150" s="2831"/>
      <c r="E150" s="2831"/>
      <c r="F150" s="512">
        <v>4127155</v>
      </c>
      <c r="G150" s="512">
        <v>3145742</v>
      </c>
      <c r="H150" s="512">
        <v>3199919</v>
      </c>
      <c r="I150" s="512">
        <v>4401306</v>
      </c>
      <c r="J150" s="513">
        <v>1962986</v>
      </c>
    </row>
    <row r="151" spans="2:11" ht="21.75" customHeight="1">
      <c r="B151" s="4093"/>
      <c r="C151" s="4094" t="s">
        <v>763</v>
      </c>
      <c r="D151" s="2831" t="s">
        <v>1189</v>
      </c>
      <c r="E151" s="2831"/>
      <c r="F151" s="512">
        <v>2643466</v>
      </c>
      <c r="G151" s="512">
        <v>1919614</v>
      </c>
      <c r="H151" s="512">
        <v>2218976</v>
      </c>
      <c r="I151" s="512">
        <v>1941480</v>
      </c>
      <c r="J151" s="513">
        <v>1079063</v>
      </c>
    </row>
    <row r="152" spans="2:11" ht="21.75" customHeight="1">
      <c r="B152" s="4093"/>
      <c r="C152" s="4094"/>
      <c r="D152" s="2831" t="s">
        <v>1190</v>
      </c>
      <c r="E152" s="2831"/>
      <c r="F152" s="512">
        <v>1436492</v>
      </c>
      <c r="G152" s="512">
        <v>1133013</v>
      </c>
      <c r="H152" s="512">
        <v>859921</v>
      </c>
      <c r="I152" s="512">
        <v>2334256</v>
      </c>
      <c r="J152" s="513">
        <v>802162</v>
      </c>
    </row>
    <row r="153" spans="2:11" ht="21.75" customHeight="1">
      <c r="B153" s="4093"/>
      <c r="C153" s="4094"/>
      <c r="D153" s="2831" t="s">
        <v>1191</v>
      </c>
      <c r="E153" s="2831"/>
      <c r="F153" s="516">
        <v>0</v>
      </c>
      <c r="G153" s="516">
        <v>0</v>
      </c>
      <c r="H153" s="516">
        <v>0</v>
      </c>
      <c r="I153" s="516">
        <v>0</v>
      </c>
      <c r="J153" s="517">
        <v>0</v>
      </c>
      <c r="K153" s="15"/>
    </row>
    <row r="154" spans="2:11" ht="21.75" customHeight="1">
      <c r="B154" s="4093"/>
      <c r="C154" s="4094"/>
      <c r="D154" s="2831" t="s">
        <v>1192</v>
      </c>
      <c r="E154" s="2831"/>
      <c r="F154" s="512">
        <v>47197</v>
      </c>
      <c r="G154" s="512">
        <v>93115</v>
      </c>
      <c r="H154" s="512">
        <v>121022</v>
      </c>
      <c r="I154" s="512">
        <v>125570</v>
      </c>
      <c r="J154" s="513">
        <v>81761</v>
      </c>
    </row>
    <row r="155" spans="2:11" ht="21.75" customHeight="1">
      <c r="B155" s="4093"/>
      <c r="C155" s="2831" t="s">
        <v>1193</v>
      </c>
      <c r="D155" s="2831"/>
      <c r="E155" s="2831"/>
      <c r="F155" s="512">
        <v>2016968</v>
      </c>
      <c r="G155" s="512">
        <v>3379771</v>
      </c>
      <c r="H155" s="512">
        <v>359613</v>
      </c>
      <c r="I155" s="512">
        <v>452868</v>
      </c>
      <c r="J155" s="513">
        <v>168811</v>
      </c>
    </row>
    <row r="156" spans="2:11" ht="21.75" customHeight="1">
      <c r="B156" s="4093"/>
      <c r="C156" s="4094" t="s">
        <v>763</v>
      </c>
      <c r="D156" s="2831" t="s">
        <v>1189</v>
      </c>
      <c r="E156" s="2831"/>
      <c r="F156" s="512">
        <v>2238</v>
      </c>
      <c r="G156" s="512">
        <v>2206</v>
      </c>
      <c r="H156" s="512">
        <v>145461</v>
      </c>
      <c r="I156" s="516">
        <v>370755</v>
      </c>
      <c r="J156" s="513">
        <v>147060</v>
      </c>
    </row>
    <row r="157" spans="2:11" ht="21.75" customHeight="1">
      <c r="B157" s="4093"/>
      <c r="C157" s="4094"/>
      <c r="D157" s="2831" t="s">
        <v>1190</v>
      </c>
      <c r="E157" s="2831"/>
      <c r="F157" s="512">
        <v>2014730</v>
      </c>
      <c r="G157" s="512">
        <v>3377565</v>
      </c>
      <c r="H157" s="512">
        <v>214152</v>
      </c>
      <c r="I157" s="516">
        <v>82113</v>
      </c>
      <c r="J157" s="513">
        <v>21751</v>
      </c>
    </row>
    <row r="158" spans="2:11" ht="21.75" customHeight="1">
      <c r="B158" s="4093"/>
      <c r="C158" s="4094"/>
      <c r="D158" s="2831" t="s">
        <v>1192</v>
      </c>
      <c r="E158" s="2831"/>
      <c r="F158" s="516">
        <v>0</v>
      </c>
      <c r="G158" s="516">
        <v>0</v>
      </c>
      <c r="H158" s="516">
        <v>0</v>
      </c>
      <c r="I158" s="516">
        <v>0</v>
      </c>
      <c r="J158" s="517">
        <v>0</v>
      </c>
      <c r="K158" s="15"/>
    </row>
    <row r="159" spans="2:11" ht="21.75" customHeight="1">
      <c r="B159" s="4093"/>
      <c r="C159" s="3837" t="s">
        <v>3</v>
      </c>
      <c r="D159" s="3837"/>
      <c r="E159" s="3837"/>
      <c r="F159" s="512">
        <f>F150+F155</f>
        <v>6144123</v>
      </c>
      <c r="G159" s="512">
        <f>G150+G155</f>
        <v>6525513</v>
      </c>
      <c r="H159" s="512">
        <f>H150+H155</f>
        <v>3559532</v>
      </c>
      <c r="I159" s="516">
        <f>I150+I155</f>
        <v>4854174</v>
      </c>
      <c r="J159" s="517">
        <f>J150+J155</f>
        <v>2131797</v>
      </c>
    </row>
    <row r="160" spans="2:11" ht="21.75" customHeight="1" thickBot="1">
      <c r="B160" s="4095" t="s">
        <v>517</v>
      </c>
      <c r="C160" s="4096"/>
      <c r="D160" s="4096"/>
      <c r="E160" s="4096"/>
      <c r="F160" s="518">
        <f>F142+F143+F144+F145+F149+F150+F155</f>
        <v>33941011</v>
      </c>
      <c r="G160" s="518">
        <f>G142+G143+G144+G145+G149+G150+G155</f>
        <v>34553485</v>
      </c>
      <c r="H160" s="518">
        <f>H142+H143+H144+H145+H149+H150+H155</f>
        <v>32256491</v>
      </c>
      <c r="I160" s="518">
        <f>I142+I143+I144+I145+I149+I150+I155</f>
        <v>44114482</v>
      </c>
      <c r="J160" s="519">
        <f>J142+J143+J144+J145+J149+J159</f>
        <v>33846977</v>
      </c>
    </row>
    <row r="161" spans="1:10" ht="13.5" customHeight="1">
      <c r="B161" s="520" t="s">
        <v>1158</v>
      </c>
      <c r="C161" s="520"/>
      <c r="D161" s="6"/>
      <c r="E161" s="6"/>
      <c r="F161" s="6"/>
      <c r="G161" s="6"/>
      <c r="H161" s="6"/>
    </row>
    <row r="162" spans="1:10">
      <c r="B162" s="6"/>
      <c r="C162" s="6"/>
      <c r="D162" s="6"/>
      <c r="E162" s="6"/>
      <c r="F162" s="6"/>
      <c r="G162" s="6"/>
      <c r="H162" s="6"/>
      <c r="I162" s="242"/>
      <c r="J162" s="242"/>
    </row>
    <row r="163" spans="1:10" ht="12.6" customHeight="1">
      <c r="B163" s="6"/>
      <c r="C163" s="6"/>
      <c r="D163" s="6"/>
      <c r="E163" s="6"/>
      <c r="F163" s="6"/>
      <c r="G163" s="6"/>
      <c r="H163" s="6"/>
      <c r="I163" s="242"/>
      <c r="J163" s="242"/>
    </row>
    <row r="164" spans="1:10" ht="16.5">
      <c r="A164" s="93" t="s">
        <v>1194</v>
      </c>
      <c r="C164" s="144"/>
      <c r="D164" s="144"/>
      <c r="E164" s="144"/>
      <c r="F164" s="144"/>
      <c r="G164" s="144"/>
    </row>
    <row r="165" spans="1:10" ht="13.5" customHeight="1">
      <c r="A165" s="93"/>
      <c r="C165" s="144"/>
      <c r="D165" s="144"/>
      <c r="E165" s="144"/>
      <c r="F165" s="144"/>
      <c r="G165" s="144"/>
      <c r="I165" s="48" t="s">
        <v>3601</v>
      </c>
    </row>
    <row r="166" spans="1:10" ht="13.5" customHeight="1" thickBot="1">
      <c r="C166" s="6"/>
      <c r="D166" s="6"/>
      <c r="E166" s="6"/>
      <c r="F166" s="6"/>
      <c r="G166" s="6"/>
      <c r="H166" s="6"/>
      <c r="I166" s="498" t="s">
        <v>3506</v>
      </c>
    </row>
    <row r="167" spans="1:10">
      <c r="B167" s="1186" t="s">
        <v>2066</v>
      </c>
      <c r="C167" s="1188"/>
      <c r="D167" s="4097" t="s">
        <v>2418</v>
      </c>
      <c r="E167" s="4097" t="s">
        <v>2417</v>
      </c>
      <c r="F167" s="4097" t="s">
        <v>3547</v>
      </c>
      <c r="G167" s="4078" t="s">
        <v>1753</v>
      </c>
      <c r="H167" s="4078" t="s">
        <v>1754</v>
      </c>
      <c r="I167" s="4124" t="s">
        <v>1755</v>
      </c>
    </row>
    <row r="168" spans="1:10">
      <c r="B168" s="2230"/>
      <c r="C168" s="2232"/>
      <c r="D168" s="4098"/>
      <c r="E168" s="4098"/>
      <c r="F168" s="4098"/>
      <c r="G168" s="2831"/>
      <c r="H168" s="2831"/>
      <c r="I168" s="4080"/>
    </row>
    <row r="169" spans="1:10">
      <c r="B169" s="1189"/>
      <c r="C169" s="1191"/>
      <c r="D169" s="4098"/>
      <c r="E169" s="4098"/>
      <c r="F169" s="4098"/>
      <c r="G169" s="2831"/>
      <c r="H169" s="2831"/>
      <c r="I169" s="4080"/>
    </row>
    <row r="170" spans="1:10" s="40" customFormat="1" ht="18.75" customHeight="1">
      <c r="B170" s="1202" t="s">
        <v>2412</v>
      </c>
      <c r="C170" s="1204" t="s">
        <v>2412</v>
      </c>
      <c r="D170" s="205">
        <v>14709574</v>
      </c>
      <c r="E170" s="205">
        <v>9404159</v>
      </c>
      <c r="F170" s="205">
        <v>19074054</v>
      </c>
      <c r="G170" s="521">
        <v>0.63700000000000001</v>
      </c>
      <c r="H170" s="522">
        <v>5.9</v>
      </c>
      <c r="I170" s="523">
        <v>95.5</v>
      </c>
    </row>
    <row r="171" spans="1:10" s="40" customFormat="1" ht="18.75" customHeight="1">
      <c r="B171" s="1249" t="s">
        <v>2413</v>
      </c>
      <c r="C171" s="1250" t="s">
        <v>2413</v>
      </c>
      <c r="D171" s="524">
        <v>14731776</v>
      </c>
      <c r="E171" s="524">
        <v>9505145</v>
      </c>
      <c r="F171" s="524">
        <v>18946624</v>
      </c>
      <c r="G171" s="525">
        <v>0.63600000000000001</v>
      </c>
      <c r="H171" s="526">
        <v>5.6</v>
      </c>
      <c r="I171" s="527">
        <v>95.5</v>
      </c>
    </row>
    <row r="172" spans="1:10" s="40" customFormat="1" ht="18.75" customHeight="1">
      <c r="B172" s="1249" t="s">
        <v>2680</v>
      </c>
      <c r="C172" s="1250" t="s">
        <v>2414</v>
      </c>
      <c r="D172" s="524">
        <v>14807898</v>
      </c>
      <c r="E172" s="524">
        <v>9480693</v>
      </c>
      <c r="F172" s="524">
        <v>18575579</v>
      </c>
      <c r="G172" s="525">
        <v>0.64200000000000002</v>
      </c>
      <c r="H172" s="526">
        <v>4.3</v>
      </c>
      <c r="I172" s="527">
        <v>97.9</v>
      </c>
    </row>
    <row r="173" spans="1:10" s="40" customFormat="1" ht="18.75" customHeight="1">
      <c r="B173" s="1249" t="s">
        <v>2415</v>
      </c>
      <c r="C173" s="1250" t="s">
        <v>2415</v>
      </c>
      <c r="D173" s="524">
        <v>15389103</v>
      </c>
      <c r="E173" s="524">
        <v>10156501</v>
      </c>
      <c r="F173" s="524">
        <v>19118343</v>
      </c>
      <c r="G173" s="525">
        <v>0.64800000000000002</v>
      </c>
      <c r="H173" s="526">
        <v>6.4</v>
      </c>
      <c r="I173" s="527">
        <v>96.4</v>
      </c>
    </row>
    <row r="174" spans="1:10" s="40" customFormat="1" ht="18.75" customHeight="1" thickBot="1">
      <c r="B174" s="1177" t="s">
        <v>2416</v>
      </c>
      <c r="C174" s="1179" t="s">
        <v>2416</v>
      </c>
      <c r="D174" s="206">
        <v>15850143</v>
      </c>
      <c r="E174" s="206">
        <v>9731063</v>
      </c>
      <c r="F174" s="206">
        <v>19693537</v>
      </c>
      <c r="G174" s="528">
        <v>0.63800000000000001</v>
      </c>
      <c r="H174" s="529">
        <v>15.7</v>
      </c>
      <c r="I174" s="530">
        <v>89.2</v>
      </c>
    </row>
    <row r="175" spans="1:10" s="40" customFormat="1" ht="10.5" customHeight="1" thickBot="1">
      <c r="D175" s="356"/>
      <c r="E175" s="356"/>
      <c r="F175" s="356"/>
      <c r="G175" s="356"/>
      <c r="H175" s="13"/>
      <c r="I175" s="13"/>
    </row>
    <row r="176" spans="1:10" s="40" customFormat="1">
      <c r="B176" s="1186" t="s">
        <v>2066</v>
      </c>
      <c r="C176" s="1188"/>
      <c r="D176" s="4078" t="s">
        <v>1195</v>
      </c>
      <c r="E176" s="4078" t="s">
        <v>1756</v>
      </c>
      <c r="F176" s="4078" t="s">
        <v>1196</v>
      </c>
      <c r="G176" s="4078" t="s">
        <v>1757</v>
      </c>
      <c r="H176" s="4078" t="s">
        <v>3507</v>
      </c>
      <c r="I176" s="4079"/>
    </row>
    <row r="177" spans="1:9" s="40" customFormat="1">
      <c r="B177" s="2230"/>
      <c r="C177" s="2232"/>
      <c r="D177" s="2831"/>
      <c r="E177" s="2831"/>
      <c r="F177" s="2831"/>
      <c r="G177" s="2831"/>
      <c r="H177" s="2831"/>
      <c r="I177" s="4080"/>
    </row>
    <row r="178" spans="1:9" s="40" customFormat="1">
      <c r="B178" s="1189"/>
      <c r="C178" s="1191"/>
      <c r="D178" s="2831"/>
      <c r="E178" s="2831"/>
      <c r="F178" s="2831"/>
      <c r="G178" s="2831"/>
      <c r="H178" s="531" t="s">
        <v>2280</v>
      </c>
      <c r="I178" s="532" t="s">
        <v>2281</v>
      </c>
    </row>
    <row r="179" spans="1:9" s="40" customFormat="1" ht="18.75" customHeight="1">
      <c r="B179" s="1202" t="s">
        <v>2412</v>
      </c>
      <c r="C179" s="1204" t="s">
        <v>2412</v>
      </c>
      <c r="D179" s="522">
        <v>7.2</v>
      </c>
      <c r="E179" s="522">
        <v>42.8</v>
      </c>
      <c r="F179" s="522">
        <v>14</v>
      </c>
      <c r="G179" s="522">
        <v>18.100000000000001</v>
      </c>
      <c r="H179" s="117">
        <v>492793.03261507506</v>
      </c>
      <c r="I179" s="380">
        <v>475218.88711886195</v>
      </c>
    </row>
    <row r="180" spans="1:9" s="40" customFormat="1" ht="18.75" customHeight="1">
      <c r="B180" s="1249" t="s">
        <v>2413</v>
      </c>
      <c r="C180" s="1250" t="s">
        <v>2413</v>
      </c>
      <c r="D180" s="526">
        <v>7.9</v>
      </c>
      <c r="E180" s="526">
        <v>42.7</v>
      </c>
      <c r="F180" s="526">
        <v>13.9</v>
      </c>
      <c r="G180" s="526">
        <v>18.899999999999999</v>
      </c>
      <c r="H180" s="245">
        <v>502462.83722041809</v>
      </c>
      <c r="I180" s="113">
        <v>486532.20024461224</v>
      </c>
    </row>
    <row r="181" spans="1:9" s="40" customFormat="1" ht="18.75" customHeight="1">
      <c r="B181" s="1249" t="s">
        <v>2680</v>
      </c>
      <c r="C181" s="1250" t="s">
        <v>2414</v>
      </c>
      <c r="D181" s="526">
        <v>6.6</v>
      </c>
      <c r="E181" s="526">
        <v>46.9</v>
      </c>
      <c r="F181" s="526">
        <v>15</v>
      </c>
      <c r="G181" s="526">
        <v>11</v>
      </c>
      <c r="H181" s="245">
        <v>469043.43337199104</v>
      </c>
      <c r="I181" s="113">
        <v>456315.7016377676</v>
      </c>
    </row>
    <row r="182" spans="1:9" s="40" customFormat="1" ht="18.75" customHeight="1">
      <c r="B182" s="1249" t="s">
        <v>2415</v>
      </c>
      <c r="C182" s="1250" t="s">
        <v>2415</v>
      </c>
      <c r="D182" s="526">
        <v>6</v>
      </c>
      <c r="E182" s="526">
        <v>35.700000000000003</v>
      </c>
      <c r="F182" s="526">
        <v>11.3</v>
      </c>
      <c r="G182" s="526">
        <v>11</v>
      </c>
      <c r="H182" s="245">
        <v>645672.90450004977</v>
      </c>
      <c r="I182" s="113">
        <v>626737.89732440992</v>
      </c>
    </row>
    <row r="183" spans="1:9" s="40" customFormat="1" ht="18.75" customHeight="1" thickBot="1">
      <c r="B183" s="1177" t="s">
        <v>2416</v>
      </c>
      <c r="C183" s="1179" t="s">
        <v>2416</v>
      </c>
      <c r="D183" s="529">
        <v>6.6</v>
      </c>
      <c r="E183" s="529">
        <v>51.1</v>
      </c>
      <c r="F183" s="529">
        <v>14</v>
      </c>
      <c r="G183" s="529">
        <v>6.3</v>
      </c>
      <c r="H183" s="114">
        <v>529474.52944965288</v>
      </c>
      <c r="I183" s="115">
        <v>484270.10663422319</v>
      </c>
    </row>
    <row r="184" spans="1:9" ht="13.5" customHeight="1">
      <c r="B184" s="223" t="s">
        <v>1158</v>
      </c>
    </row>
    <row r="185" spans="1:9">
      <c r="I185" s="23"/>
    </row>
    <row r="186" spans="1:9">
      <c r="I186" s="23"/>
    </row>
    <row r="187" spans="1:9" ht="17.25" customHeight="1">
      <c r="A187" s="93" t="s">
        <v>1197</v>
      </c>
    </row>
    <row r="188" spans="1:9" ht="13.5" customHeight="1">
      <c r="A188" s="93"/>
      <c r="H188" s="48" t="s">
        <v>3601</v>
      </c>
    </row>
    <row r="189" spans="1:9" ht="13.5" customHeight="1" thickBot="1">
      <c r="C189" s="144"/>
      <c r="G189" s="403"/>
      <c r="H189" s="498" t="s">
        <v>3169</v>
      </c>
    </row>
    <row r="190" spans="1:9" ht="20.100000000000001" customHeight="1">
      <c r="B190" s="4081" t="s">
        <v>471</v>
      </c>
      <c r="C190" s="2479"/>
      <c r="D190" s="2483"/>
      <c r="E190" s="2856" t="s">
        <v>3158</v>
      </c>
      <c r="F190" s="2856"/>
      <c r="G190" s="2856" t="s">
        <v>2503</v>
      </c>
      <c r="H190" s="1219"/>
      <c r="I190" s="432"/>
    </row>
    <row r="191" spans="1:9" ht="20.100000000000001" customHeight="1">
      <c r="B191" s="4082"/>
      <c r="C191" s="2480"/>
      <c r="D191" s="2339"/>
      <c r="E191" s="344" t="s">
        <v>631</v>
      </c>
      <c r="F191" s="344" t="s">
        <v>1198</v>
      </c>
      <c r="G191" s="344" t="s">
        <v>631</v>
      </c>
      <c r="H191" s="458" t="s">
        <v>1198</v>
      </c>
    </row>
    <row r="192" spans="1:9" ht="20.100000000000001" customHeight="1">
      <c r="B192" s="4083" t="s">
        <v>3508</v>
      </c>
      <c r="C192" s="4084"/>
      <c r="D192" s="4085"/>
      <c r="E192" s="120">
        <f>SUM(E193:E194)</f>
        <v>4439545</v>
      </c>
      <c r="F192" s="120">
        <f>SUM(F193:F194)</f>
        <v>4358250</v>
      </c>
      <c r="G192" s="120">
        <f>SUM(G193:G194)</f>
        <v>4563370</v>
      </c>
      <c r="H192" s="122">
        <f>SUM(H193:H194)</f>
        <v>4505374</v>
      </c>
    </row>
    <row r="193" spans="1:10" ht="20.100000000000001" customHeight="1">
      <c r="B193" s="533" t="s">
        <v>1199</v>
      </c>
      <c r="C193" s="2630" t="s">
        <v>3166</v>
      </c>
      <c r="D193" s="2395"/>
      <c r="E193" s="263">
        <v>3649204</v>
      </c>
      <c r="F193" s="263">
        <v>3578831</v>
      </c>
      <c r="G193" s="263">
        <v>3545521</v>
      </c>
      <c r="H193" s="123">
        <v>3491362</v>
      </c>
      <c r="J193" s="40"/>
    </row>
    <row r="194" spans="1:10" ht="20.100000000000001" customHeight="1">
      <c r="B194" s="533" t="s">
        <v>1199</v>
      </c>
      <c r="C194" s="2630" t="s">
        <v>2277</v>
      </c>
      <c r="D194" s="2395"/>
      <c r="E194" s="263">
        <v>790341</v>
      </c>
      <c r="F194" s="263">
        <v>779419</v>
      </c>
      <c r="G194" s="263">
        <v>1017849</v>
      </c>
      <c r="H194" s="123">
        <v>1014012</v>
      </c>
    </row>
    <row r="195" spans="1:10" ht="20.100000000000001" customHeight="1">
      <c r="B195" s="2394" t="s">
        <v>3509</v>
      </c>
      <c r="C195" s="2630"/>
      <c r="D195" s="2395"/>
      <c r="E195" s="263">
        <f>SUM(E196:E197)</f>
        <v>5557575</v>
      </c>
      <c r="F195" s="263">
        <f>SUM(F196:F197)</f>
        <v>5342558</v>
      </c>
      <c r="G195" s="263">
        <f>SUM(G196:G197)</f>
        <v>5314631</v>
      </c>
      <c r="H195" s="123">
        <f>SUM(H196:H197)</f>
        <v>5157709</v>
      </c>
    </row>
    <row r="196" spans="1:10" ht="20.100000000000001" customHeight="1">
      <c r="B196" s="533"/>
      <c r="C196" s="2630" t="s">
        <v>2278</v>
      </c>
      <c r="D196" s="2395"/>
      <c r="E196" s="263">
        <v>5548819</v>
      </c>
      <c r="F196" s="263">
        <v>5333802</v>
      </c>
      <c r="G196" s="263">
        <v>5305905</v>
      </c>
      <c r="H196" s="123">
        <v>5148983</v>
      </c>
    </row>
    <row r="197" spans="1:10" ht="20.100000000000001" customHeight="1">
      <c r="B197" s="534" t="s">
        <v>1200</v>
      </c>
      <c r="C197" s="2630" t="s">
        <v>2279</v>
      </c>
      <c r="D197" s="2395"/>
      <c r="E197" s="263">
        <v>8756</v>
      </c>
      <c r="F197" s="263">
        <v>8756</v>
      </c>
      <c r="G197" s="263">
        <v>8726</v>
      </c>
      <c r="H197" s="123">
        <v>8726</v>
      </c>
    </row>
    <row r="198" spans="1:10" ht="20.100000000000001" customHeight="1">
      <c r="B198" s="2394" t="s">
        <v>3510</v>
      </c>
      <c r="C198" s="2630"/>
      <c r="D198" s="2395"/>
      <c r="E198" s="263">
        <v>271146</v>
      </c>
      <c r="F198" s="263">
        <v>258432</v>
      </c>
      <c r="G198" s="263">
        <v>274326</v>
      </c>
      <c r="H198" s="123">
        <v>263248</v>
      </c>
    </row>
    <row r="199" spans="1:10" ht="20.100000000000001" customHeight="1">
      <c r="B199" s="2394" t="s">
        <v>3511</v>
      </c>
      <c r="C199" s="2630"/>
      <c r="D199" s="2395"/>
      <c r="E199" s="263">
        <v>492404</v>
      </c>
      <c r="F199" s="263">
        <v>492404</v>
      </c>
      <c r="G199" s="263">
        <v>535337</v>
      </c>
      <c r="H199" s="123">
        <v>535337</v>
      </c>
    </row>
    <row r="200" spans="1:10" ht="20.100000000000001" customHeight="1">
      <c r="B200" s="2394" t="s">
        <v>3512</v>
      </c>
      <c r="C200" s="2630"/>
      <c r="D200" s="2395"/>
      <c r="E200" s="266" t="s">
        <v>2419</v>
      </c>
      <c r="F200" s="266" t="s">
        <v>2419</v>
      </c>
      <c r="G200" s="266" t="s">
        <v>2419</v>
      </c>
      <c r="H200" s="267" t="s">
        <v>2419</v>
      </c>
    </row>
    <row r="201" spans="1:10" ht="20.100000000000001" customHeight="1">
      <c r="B201" s="2394" t="s">
        <v>3513</v>
      </c>
      <c r="C201" s="2630"/>
      <c r="D201" s="2395"/>
      <c r="E201" s="263">
        <v>13611</v>
      </c>
      <c r="F201" s="263">
        <v>13611</v>
      </c>
      <c r="G201" s="263">
        <v>16257</v>
      </c>
      <c r="H201" s="123">
        <v>16257</v>
      </c>
    </row>
    <row r="202" spans="1:10" ht="20.100000000000001" customHeight="1">
      <c r="B202" s="2394" t="s">
        <v>3514</v>
      </c>
      <c r="C202" s="2630"/>
      <c r="D202" s="2395"/>
      <c r="E202" s="263">
        <v>357394</v>
      </c>
      <c r="F202" s="263">
        <v>343128</v>
      </c>
      <c r="G202" s="263">
        <v>342210</v>
      </c>
      <c r="H202" s="123">
        <v>331799</v>
      </c>
    </row>
    <row r="203" spans="1:10" ht="20.100000000000001" customHeight="1" thickBot="1">
      <c r="B203" s="4089" t="s">
        <v>517</v>
      </c>
      <c r="C203" s="4090"/>
      <c r="D203" s="4091"/>
      <c r="E203" s="535">
        <f>SUM(E192,E195,E198:E202)</f>
        <v>11131675</v>
      </c>
      <c r="F203" s="535">
        <f>SUM(F192,F195,F198:F202)</f>
        <v>10808383</v>
      </c>
      <c r="G203" s="535">
        <f>SUM(G192,G195,G198:G202)</f>
        <v>11046131</v>
      </c>
      <c r="H203" s="536">
        <f>SUM(H192,H195,H198:H202)</f>
        <v>10809724</v>
      </c>
    </row>
    <row r="204" spans="1:10" ht="13.5" customHeight="1">
      <c r="B204" s="184" t="s">
        <v>1201</v>
      </c>
      <c r="C204" s="6"/>
      <c r="D204" s="6"/>
      <c r="E204" s="6"/>
      <c r="F204" s="4"/>
      <c r="G204" s="5"/>
    </row>
    <row r="205" spans="1:10" ht="13.5" customHeight="1">
      <c r="B205" s="6" t="s">
        <v>2420</v>
      </c>
      <c r="C205" s="6"/>
      <c r="D205" s="6"/>
      <c r="E205" s="242"/>
      <c r="F205" s="242"/>
      <c r="G205" s="274"/>
      <c r="H205" s="274"/>
    </row>
    <row r="206" spans="1:10" ht="12.6" customHeight="1">
      <c r="B206" s="6"/>
      <c r="C206" s="6"/>
      <c r="D206" s="6"/>
      <c r="E206" s="242"/>
      <c r="F206" s="242"/>
      <c r="G206" s="274"/>
      <c r="H206" s="274"/>
    </row>
    <row r="207" spans="1:10" ht="12.6" customHeight="1"/>
    <row r="208" spans="1:10" ht="16.5">
      <c r="A208" s="93" t="s">
        <v>2282</v>
      </c>
    </row>
    <row r="209" spans="1:10" ht="13.5" customHeight="1">
      <c r="A209" s="93"/>
      <c r="J209" s="48" t="s">
        <v>3601</v>
      </c>
    </row>
    <row r="210" spans="1:10" ht="13.5" customHeight="1" thickBot="1">
      <c r="C210" s="6"/>
      <c r="D210" s="6"/>
      <c r="E210" s="6"/>
      <c r="F210" s="6"/>
      <c r="G210" s="6"/>
      <c r="H210" s="6"/>
      <c r="I210" s="6"/>
      <c r="J210" s="229" t="s">
        <v>1202</v>
      </c>
    </row>
    <row r="211" spans="1:10">
      <c r="B211" s="1323" t="s">
        <v>2066</v>
      </c>
      <c r="C211" s="1259"/>
      <c r="D211" s="4092"/>
      <c r="E211" s="4086" t="s">
        <v>1</v>
      </c>
      <c r="F211" s="4086" t="s">
        <v>1203</v>
      </c>
      <c r="G211" s="4086" t="s">
        <v>1204</v>
      </c>
      <c r="H211" s="4086" t="s">
        <v>1205</v>
      </c>
      <c r="I211" s="4087" t="s">
        <v>1206</v>
      </c>
      <c r="J211" s="4079" t="s">
        <v>1207</v>
      </c>
    </row>
    <row r="212" spans="1:10">
      <c r="B212" s="2403"/>
      <c r="C212" s="1200"/>
      <c r="D212" s="3999"/>
      <c r="E212" s="2722"/>
      <c r="F212" s="2722"/>
      <c r="G212" s="2722"/>
      <c r="H212" s="2722"/>
      <c r="I212" s="4088"/>
      <c r="J212" s="4080"/>
    </row>
    <row r="213" spans="1:10" ht="20.100000000000001" customHeight="1">
      <c r="B213" s="1202" t="s">
        <v>2421</v>
      </c>
      <c r="C213" s="1204" t="s">
        <v>2421</v>
      </c>
      <c r="D213" s="537" t="s">
        <v>930</v>
      </c>
      <c r="E213" s="538">
        <v>32361</v>
      </c>
      <c r="F213" s="539">
        <v>26556</v>
      </c>
      <c r="G213" s="538">
        <v>1101</v>
      </c>
      <c r="H213" s="539">
        <v>755</v>
      </c>
      <c r="I213" s="538">
        <v>3695</v>
      </c>
      <c r="J213" s="540">
        <v>254</v>
      </c>
    </row>
    <row r="214" spans="1:10" ht="20.100000000000001" customHeight="1">
      <c r="B214" s="4111">
        <v>-2017</v>
      </c>
      <c r="C214" s="4112">
        <v>-2017</v>
      </c>
      <c r="D214" s="541" t="s">
        <v>1208</v>
      </c>
      <c r="E214" s="542">
        <v>92870041</v>
      </c>
      <c r="F214" s="543">
        <v>77166612</v>
      </c>
      <c r="G214" s="542">
        <v>3858412</v>
      </c>
      <c r="H214" s="543">
        <v>2846941</v>
      </c>
      <c r="I214" s="542">
        <v>6478305</v>
      </c>
      <c r="J214" s="544">
        <v>2519771</v>
      </c>
    </row>
    <row r="215" spans="1:10" ht="20.100000000000001" customHeight="1">
      <c r="B215" s="1202" t="s">
        <v>2422</v>
      </c>
      <c r="C215" s="1204" t="s">
        <v>2422</v>
      </c>
      <c r="D215" s="537" t="s">
        <v>930</v>
      </c>
      <c r="E215" s="538">
        <v>32575</v>
      </c>
      <c r="F215" s="539">
        <v>26696</v>
      </c>
      <c r="G215" s="538">
        <v>1087</v>
      </c>
      <c r="H215" s="539">
        <v>717</v>
      </c>
      <c r="I215" s="538">
        <v>3784</v>
      </c>
      <c r="J215" s="540">
        <v>291</v>
      </c>
    </row>
    <row r="216" spans="1:10" ht="20.100000000000001" customHeight="1">
      <c r="B216" s="4111">
        <v>-2018</v>
      </c>
      <c r="C216" s="4112">
        <v>-2018</v>
      </c>
      <c r="D216" s="541" t="s">
        <v>1208</v>
      </c>
      <c r="E216" s="542">
        <v>92422536</v>
      </c>
      <c r="F216" s="543">
        <v>78163288</v>
      </c>
      <c r="G216" s="542">
        <v>3761175</v>
      </c>
      <c r="H216" s="543">
        <v>2366806</v>
      </c>
      <c r="I216" s="542">
        <v>6607843</v>
      </c>
      <c r="J216" s="544">
        <v>1523424</v>
      </c>
    </row>
    <row r="217" spans="1:10" ht="20.100000000000001" customHeight="1">
      <c r="B217" s="1202" t="s">
        <v>2423</v>
      </c>
      <c r="C217" s="1204" t="s">
        <v>2423</v>
      </c>
      <c r="D217" s="537" t="s">
        <v>930</v>
      </c>
      <c r="E217" s="538">
        <v>32959</v>
      </c>
      <c r="F217" s="539">
        <v>27071</v>
      </c>
      <c r="G217" s="538">
        <v>1058</v>
      </c>
      <c r="H217" s="539">
        <v>741</v>
      </c>
      <c r="I217" s="538">
        <v>3798</v>
      </c>
      <c r="J217" s="540">
        <v>291</v>
      </c>
    </row>
    <row r="218" spans="1:10" ht="20.100000000000001" customHeight="1">
      <c r="B218" s="4111">
        <v>-2019</v>
      </c>
      <c r="C218" s="4112">
        <v>-2019</v>
      </c>
      <c r="D218" s="541" t="s">
        <v>1208</v>
      </c>
      <c r="E218" s="542">
        <v>94619712</v>
      </c>
      <c r="F218" s="543">
        <v>80476181</v>
      </c>
      <c r="G218" s="542">
        <v>3716236</v>
      </c>
      <c r="H218" s="543">
        <v>2411784</v>
      </c>
      <c r="I218" s="542">
        <v>6686523</v>
      </c>
      <c r="J218" s="544">
        <v>1328988</v>
      </c>
    </row>
    <row r="219" spans="1:10" ht="20.100000000000001" customHeight="1">
      <c r="B219" s="4115" t="s">
        <v>2424</v>
      </c>
      <c r="C219" s="4116" t="s">
        <v>2424</v>
      </c>
      <c r="D219" s="545" t="s">
        <v>930</v>
      </c>
      <c r="E219" s="538">
        <v>29007</v>
      </c>
      <c r="F219" s="538">
        <v>23239</v>
      </c>
      <c r="G219" s="538">
        <v>1053</v>
      </c>
      <c r="H219" s="538">
        <v>649</v>
      </c>
      <c r="I219" s="538">
        <v>3793</v>
      </c>
      <c r="J219" s="540">
        <v>273</v>
      </c>
    </row>
    <row r="220" spans="1:10" ht="20.100000000000001" customHeight="1">
      <c r="B220" s="4111">
        <v>-2020</v>
      </c>
      <c r="C220" s="4112">
        <v>-2020</v>
      </c>
      <c r="D220" s="546" t="s">
        <v>1208</v>
      </c>
      <c r="E220" s="542">
        <v>95047412</v>
      </c>
      <c r="F220" s="542">
        <v>81252925</v>
      </c>
      <c r="G220" s="542">
        <v>3678801</v>
      </c>
      <c r="H220" s="542">
        <v>2095703</v>
      </c>
      <c r="I220" s="542">
        <v>6697066</v>
      </c>
      <c r="J220" s="544">
        <v>1322917</v>
      </c>
    </row>
    <row r="221" spans="1:10" ht="20.100000000000001" customHeight="1">
      <c r="B221" s="4115" t="s">
        <v>2425</v>
      </c>
      <c r="C221" s="4116" t="s">
        <v>2425</v>
      </c>
      <c r="D221" s="481" t="s">
        <v>930</v>
      </c>
      <c r="E221" s="538">
        <v>33019</v>
      </c>
      <c r="F221" s="538">
        <v>27287</v>
      </c>
      <c r="G221" s="538">
        <v>1078</v>
      </c>
      <c r="H221" s="538">
        <v>548</v>
      </c>
      <c r="I221" s="538">
        <v>3838</v>
      </c>
      <c r="J221" s="540">
        <v>268</v>
      </c>
    </row>
    <row r="222" spans="1:10" ht="20.100000000000001" customHeight="1" thickBot="1">
      <c r="B222" s="4113">
        <v>-2021</v>
      </c>
      <c r="C222" s="4114">
        <v>-2021</v>
      </c>
      <c r="D222" s="508" t="s">
        <v>1208</v>
      </c>
      <c r="E222" s="547">
        <v>96937668</v>
      </c>
      <c r="F222" s="547">
        <v>82743703</v>
      </c>
      <c r="G222" s="547">
        <v>3829055</v>
      </c>
      <c r="H222" s="547">
        <v>1831266</v>
      </c>
      <c r="I222" s="547">
        <v>7203395</v>
      </c>
      <c r="J222" s="548">
        <v>1330249</v>
      </c>
    </row>
    <row r="223" spans="1:10" ht="13.5" customHeight="1">
      <c r="B223" s="225" t="s">
        <v>1209</v>
      </c>
      <c r="C223" s="549"/>
      <c r="D223" s="537"/>
      <c r="E223" s="539"/>
      <c r="F223" s="539"/>
      <c r="G223" s="539"/>
      <c r="H223" s="539"/>
      <c r="I223" s="539"/>
    </row>
    <row r="224" spans="1:10" ht="13.5" customHeight="1">
      <c r="B224" s="6" t="s">
        <v>3515</v>
      </c>
      <c r="D224" s="6"/>
      <c r="E224" s="6"/>
      <c r="F224" s="6"/>
      <c r="G224" s="6"/>
      <c r="H224" s="6"/>
      <c r="I224" s="6"/>
    </row>
    <row r="237" s="47" customFormat="1"/>
    <row r="262" spans="17:17">
      <c r="Q262" s="6"/>
    </row>
  </sheetData>
  <mergeCells count="185">
    <mergeCell ref="B217:C217"/>
    <mergeCell ref="H117:K117"/>
    <mergeCell ref="D118:D119"/>
    <mergeCell ref="E118:G118"/>
    <mergeCell ref="H118:H119"/>
    <mergeCell ref="I118:K118"/>
    <mergeCell ref="B139:B142"/>
    <mergeCell ref="C139:E139"/>
    <mergeCell ref="C140:E140"/>
    <mergeCell ref="C141:E141"/>
    <mergeCell ref="C142:E142"/>
    <mergeCell ref="I167:I169"/>
    <mergeCell ref="B121:B123"/>
    <mergeCell ref="B124:B127"/>
    <mergeCell ref="B128:B130"/>
    <mergeCell ref="B137:E138"/>
    <mergeCell ref="B117:C119"/>
    <mergeCell ref="D117:G117"/>
    <mergeCell ref="B143:E143"/>
    <mergeCell ref="B144:E144"/>
    <mergeCell ref="B145:E145"/>
    <mergeCell ref="B146:B149"/>
    <mergeCell ref="C146:E146"/>
    <mergeCell ref="C147:E147"/>
    <mergeCell ref="B69:D69"/>
    <mergeCell ref="B71:D71"/>
    <mergeCell ref="B79:D79"/>
    <mergeCell ref="F95:F96"/>
    <mergeCell ref="D43:H43"/>
    <mergeCell ref="C50:H50"/>
    <mergeCell ref="D51:H51"/>
    <mergeCell ref="B70:D70"/>
    <mergeCell ref="B73:D73"/>
    <mergeCell ref="D52:D53"/>
    <mergeCell ref="H95:H96"/>
    <mergeCell ref="A48:B48"/>
    <mergeCell ref="A50:B53"/>
    <mergeCell ref="C51:C53"/>
    <mergeCell ref="G95:G96"/>
    <mergeCell ref="B65:D65"/>
    <mergeCell ref="B66:D66"/>
    <mergeCell ref="B67:D67"/>
    <mergeCell ref="B68:D68"/>
    <mergeCell ref="B106:C106"/>
    <mergeCell ref="B107:C107"/>
    <mergeCell ref="B88:D88"/>
    <mergeCell ref="B87:D87"/>
    <mergeCell ref="B81:D81"/>
    <mergeCell ref="B82:D82"/>
    <mergeCell ref="B83:D83"/>
    <mergeCell ref="B105:C105"/>
    <mergeCell ref="E95:E96"/>
    <mergeCell ref="B99:C99"/>
    <mergeCell ref="B100:C100"/>
    <mergeCell ref="B101:C101"/>
    <mergeCell ref="B102:C102"/>
    <mergeCell ref="B103:C103"/>
    <mergeCell ref="B104:C104"/>
    <mergeCell ref="B97:C97"/>
    <mergeCell ref="B98:C98"/>
    <mergeCell ref="B95:C96"/>
    <mergeCell ref="D95:D96"/>
    <mergeCell ref="H36:H37"/>
    <mergeCell ref="B218:C218"/>
    <mergeCell ref="B222:C222"/>
    <mergeCell ref="B221:C221"/>
    <mergeCell ref="B220:C220"/>
    <mergeCell ref="B219:C219"/>
    <mergeCell ref="B72:D72"/>
    <mergeCell ref="B74:D74"/>
    <mergeCell ref="B75:D75"/>
    <mergeCell ref="B76:D76"/>
    <mergeCell ref="B77:D77"/>
    <mergeCell ref="B213:C213"/>
    <mergeCell ref="B214:C214"/>
    <mergeCell ref="B215:C215"/>
    <mergeCell ref="B216:C216"/>
    <mergeCell ref="B108:C108"/>
    <mergeCell ref="B109:C109"/>
    <mergeCell ref="B110:C110"/>
    <mergeCell ref="B120:C120"/>
    <mergeCell ref="B78:D78"/>
    <mergeCell ref="B80:D80"/>
    <mergeCell ref="B86:D86"/>
    <mergeCell ref="B85:D85"/>
    <mergeCell ref="B84:D84"/>
    <mergeCell ref="K52:K53"/>
    <mergeCell ref="A54:B54"/>
    <mergeCell ref="A55:B55"/>
    <mergeCell ref="A56:B56"/>
    <mergeCell ref="B63:D64"/>
    <mergeCell ref="E63:E64"/>
    <mergeCell ref="F63:F64"/>
    <mergeCell ref="G63:G64"/>
    <mergeCell ref="H63:H64"/>
    <mergeCell ref="I63:I64"/>
    <mergeCell ref="E52:E53"/>
    <mergeCell ref="F52:F53"/>
    <mergeCell ref="G52:G53"/>
    <mergeCell ref="H52:H53"/>
    <mergeCell ref="A28:K28"/>
    <mergeCell ref="A34:B37"/>
    <mergeCell ref="C35:C37"/>
    <mergeCell ref="D36:D37"/>
    <mergeCell ref="E36:E37"/>
    <mergeCell ref="K44:K45"/>
    <mergeCell ref="A46:B46"/>
    <mergeCell ref="A47:B47"/>
    <mergeCell ref="A42:B45"/>
    <mergeCell ref="C43:C45"/>
    <mergeCell ref="D44:D45"/>
    <mergeCell ref="E44:E45"/>
    <mergeCell ref="F44:F45"/>
    <mergeCell ref="G44:G45"/>
    <mergeCell ref="H44:H45"/>
    <mergeCell ref="A40:B40"/>
    <mergeCell ref="A38:B38"/>
    <mergeCell ref="A39:B39"/>
    <mergeCell ref="K36:K37"/>
    <mergeCell ref="F36:F37"/>
    <mergeCell ref="G36:G37"/>
    <mergeCell ref="C34:H34"/>
    <mergeCell ref="D35:H35"/>
    <mergeCell ref="C42:H42"/>
    <mergeCell ref="C148:E148"/>
    <mergeCell ref="C149:E149"/>
    <mergeCell ref="D157:E157"/>
    <mergeCell ref="C150:E150"/>
    <mergeCell ref="C151:C154"/>
    <mergeCell ref="D151:E151"/>
    <mergeCell ref="D152:E152"/>
    <mergeCell ref="H167:H169"/>
    <mergeCell ref="C159:E159"/>
    <mergeCell ref="F167:F169"/>
    <mergeCell ref="G167:G169"/>
    <mergeCell ref="B150:B159"/>
    <mergeCell ref="D153:E153"/>
    <mergeCell ref="D154:E154"/>
    <mergeCell ref="B170:C170"/>
    <mergeCell ref="B171:C171"/>
    <mergeCell ref="C155:E155"/>
    <mergeCell ref="C156:C158"/>
    <mergeCell ref="B172:C172"/>
    <mergeCell ref="D156:E156"/>
    <mergeCell ref="D158:E158"/>
    <mergeCell ref="B160:E160"/>
    <mergeCell ref="B167:C169"/>
    <mergeCell ref="D167:D169"/>
    <mergeCell ref="E167:E169"/>
    <mergeCell ref="G211:G212"/>
    <mergeCell ref="H211:H212"/>
    <mergeCell ref="I211:I212"/>
    <mergeCell ref="J211:J212"/>
    <mergeCell ref="B200:D200"/>
    <mergeCell ref="B201:D201"/>
    <mergeCell ref="B202:D202"/>
    <mergeCell ref="B203:D203"/>
    <mergeCell ref="E211:E212"/>
    <mergeCell ref="B211:C212"/>
    <mergeCell ref="D211:D212"/>
    <mergeCell ref="C197:D197"/>
    <mergeCell ref="B198:D198"/>
    <mergeCell ref="B199:D199"/>
    <mergeCell ref="B183:C183"/>
    <mergeCell ref="B190:D191"/>
    <mergeCell ref="E190:F190"/>
    <mergeCell ref="B192:D192"/>
    <mergeCell ref="C193:D193"/>
    <mergeCell ref="F211:F212"/>
    <mergeCell ref="B179:C179"/>
    <mergeCell ref="B173:C173"/>
    <mergeCell ref="G190:H190"/>
    <mergeCell ref="C194:D194"/>
    <mergeCell ref="B195:D195"/>
    <mergeCell ref="C196:D196"/>
    <mergeCell ref="B180:C180"/>
    <mergeCell ref="B181:C181"/>
    <mergeCell ref="B182:C182"/>
    <mergeCell ref="B174:C174"/>
    <mergeCell ref="B176:C178"/>
    <mergeCell ref="D176:D178"/>
    <mergeCell ref="E176:E178"/>
    <mergeCell ref="F176:F178"/>
    <mergeCell ref="G176:G178"/>
    <mergeCell ref="H176:I177"/>
  </mergeCells>
  <phoneticPr fontId="2"/>
  <pageMargins left="0.70866141732283472" right="0.70866141732283472" top="0.74803149606299213" bottom="0.74803149606299213" header="0.31496062992125984" footer="0.31496062992125984"/>
  <pageSetup paperSize="9" scale="74" firstPageNumber="88" fitToHeight="0" orientation="portrait" useFirstPageNumber="1" r:id="rId1"/>
  <headerFooter differentOddEven="1" differentFirst="1" alignWithMargins="0">
    <oddHeader xml:space="preserve">&amp;R&amp;"ＭＳ 明朝,標準"&amp;10財政・租税
</oddHeader>
    <oddFooter>&amp;C&amp;"ＭＳ 明朝,標準"&amp;P</oddFooter>
    <evenHeader>&amp;L&amp;"ＭＳ 明朝,標準"&amp;10財政・租税</evenHeader>
    <evenFooter>&amp;C&amp;"ＭＳ 明朝,標準"&amp;P</evenFooter>
    <firstHeader>&amp;R&amp;"ＭＳ 明朝,標準"&amp;10財政・租税</firstHeader>
  </headerFooter>
  <rowBreaks count="4" manualBreakCount="4">
    <brk id="30" max="10" man="1"/>
    <brk id="91" max="10" man="1"/>
    <brk id="133" max="10" man="1"/>
    <brk id="18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262"/>
  <sheetViews>
    <sheetView view="pageBreakPreview" topLeftCell="A25" zoomScaleNormal="100" zoomScaleSheetLayoutView="100" workbookViewId="0">
      <selection activeCell="Q268" sqref="Q268"/>
    </sheetView>
  </sheetViews>
  <sheetFormatPr defaultColWidth="9" defaultRowHeight="13.5"/>
  <cols>
    <col min="1" max="1" width="4.625" style="348" customWidth="1"/>
    <col min="2" max="2" width="5.25" style="348" customWidth="1"/>
    <col min="3" max="3" width="15.375" style="348" customWidth="1"/>
    <col min="4" max="4" width="10.25" style="348" customWidth="1"/>
    <col min="5" max="11" width="9" style="348"/>
    <col min="12" max="12" width="6.25" style="348" customWidth="1"/>
    <col min="13" max="13" width="5.625" style="348" customWidth="1"/>
    <col min="14" max="14" width="9" style="348"/>
    <col min="15" max="15" width="5.625" style="348" customWidth="1"/>
    <col min="16" max="16384" width="9" style="348"/>
  </cols>
  <sheetData>
    <row r="1" spans="2:14" ht="30" customHeight="1"/>
    <row r="2" spans="2:14" ht="38.1" customHeight="1">
      <c r="B2" s="1148" t="s">
        <v>2454</v>
      </c>
      <c r="C2" s="1148"/>
    </row>
    <row r="3" spans="2:14" ht="38.1" customHeight="1">
      <c r="B3" s="1148"/>
      <c r="C3" s="1148"/>
    </row>
    <row r="4" spans="2:14" ht="38.1" customHeight="1">
      <c r="B4" s="1151" t="s">
        <v>3561</v>
      </c>
      <c r="C4" s="1151"/>
      <c r="D4" s="1151"/>
      <c r="E4" s="1151"/>
      <c r="F4" s="1151"/>
      <c r="G4" s="1151"/>
      <c r="H4" s="1151"/>
      <c r="I4" s="1151"/>
      <c r="J4" s="1151"/>
      <c r="K4" s="1151"/>
      <c r="L4" s="1151"/>
      <c r="M4" s="1151"/>
      <c r="N4" s="1151"/>
    </row>
    <row r="5" spans="2:14" ht="38.1" customHeight="1">
      <c r="B5" s="1151" t="s">
        <v>3669</v>
      </c>
      <c r="C5" s="1151"/>
      <c r="D5" s="1151"/>
      <c r="E5" s="1151"/>
      <c r="F5" s="1151"/>
      <c r="G5" s="1151"/>
      <c r="H5" s="1151"/>
      <c r="I5" s="1151"/>
      <c r="J5" s="1151"/>
      <c r="K5" s="1151"/>
      <c r="L5" s="1151"/>
      <c r="M5" s="1151"/>
      <c r="N5" s="1151"/>
    </row>
    <row r="6" spans="2:14" ht="38.1" customHeight="1">
      <c r="B6" s="1151" t="s">
        <v>3661</v>
      </c>
      <c r="C6" s="1151"/>
      <c r="D6" s="1151"/>
      <c r="E6" s="1151"/>
      <c r="F6" s="1151"/>
      <c r="G6" s="1151"/>
      <c r="H6" s="1151"/>
      <c r="I6" s="1151"/>
      <c r="J6" s="1151"/>
      <c r="K6" s="1151"/>
      <c r="L6" s="1151"/>
      <c r="M6" s="1151"/>
      <c r="N6" s="1151"/>
    </row>
    <row r="7" spans="2:14" ht="38.1" customHeight="1">
      <c r="B7" s="1151" t="s">
        <v>3662</v>
      </c>
      <c r="C7" s="1151"/>
      <c r="D7" s="1151"/>
      <c r="E7" s="1151"/>
      <c r="F7" s="1151"/>
      <c r="G7" s="1151"/>
      <c r="H7" s="1151"/>
      <c r="I7" s="1151"/>
      <c r="J7" s="1151"/>
      <c r="K7" s="1151"/>
      <c r="L7" s="1151"/>
      <c r="M7" s="1151"/>
      <c r="N7" s="1151"/>
    </row>
    <row r="8" spans="2:14" ht="38.1" customHeight="1">
      <c r="B8" s="1151" t="s">
        <v>2119</v>
      </c>
      <c r="C8" s="1151"/>
      <c r="D8" s="1151"/>
      <c r="E8" s="1151"/>
      <c r="F8" s="1151"/>
      <c r="G8" s="1151"/>
      <c r="H8" s="1151"/>
      <c r="I8" s="1151"/>
      <c r="J8" s="1151"/>
      <c r="K8" s="1151"/>
      <c r="L8" s="1151"/>
      <c r="M8" s="1151"/>
      <c r="N8" s="1151"/>
    </row>
    <row r="9" spans="2:14" ht="38.1" customHeight="1">
      <c r="B9" s="1151" t="s">
        <v>3663</v>
      </c>
      <c r="C9" s="1151"/>
      <c r="D9" s="1151"/>
      <c r="E9" s="1151"/>
      <c r="F9" s="1151"/>
      <c r="G9" s="1151"/>
      <c r="H9" s="1151"/>
      <c r="I9" s="1151"/>
      <c r="J9" s="1151"/>
      <c r="K9" s="1151"/>
      <c r="L9" s="1151"/>
      <c r="M9" s="1151"/>
      <c r="N9" s="1151"/>
    </row>
    <row r="10" spans="2:14" ht="38.1" customHeight="1">
      <c r="B10" s="1151" t="s">
        <v>3664</v>
      </c>
      <c r="C10" s="1151"/>
      <c r="D10" s="1151"/>
      <c r="E10" s="1151"/>
      <c r="F10" s="1151"/>
      <c r="G10" s="1151"/>
      <c r="H10" s="1151"/>
      <c r="I10" s="1151"/>
      <c r="J10" s="1151"/>
      <c r="K10" s="1151"/>
      <c r="L10" s="1151"/>
      <c r="M10" s="1151"/>
      <c r="N10" s="1151"/>
    </row>
    <row r="11" spans="2:14" ht="38.1" customHeight="1">
      <c r="B11" s="1151"/>
      <c r="C11" s="1161" t="s">
        <v>2992</v>
      </c>
      <c r="D11" s="1162" t="s">
        <v>2987</v>
      </c>
      <c r="E11" s="1151" t="s">
        <v>323</v>
      </c>
      <c r="F11" s="1151"/>
      <c r="G11" s="1151"/>
      <c r="H11" s="1151"/>
      <c r="I11" s="1151"/>
      <c r="J11" s="1151"/>
      <c r="K11" s="1151"/>
      <c r="L11" s="1151"/>
      <c r="M11" s="1151"/>
      <c r="N11" s="1151"/>
    </row>
    <row r="12" spans="2:14" ht="38.1" customHeight="1">
      <c r="B12" s="1151"/>
      <c r="C12" s="1163" t="s">
        <v>2991</v>
      </c>
      <c r="D12" s="1162" t="s">
        <v>2987</v>
      </c>
      <c r="E12" s="1151" t="s">
        <v>324</v>
      </c>
      <c r="F12" s="1151"/>
      <c r="G12" s="1151"/>
      <c r="H12" s="1151"/>
      <c r="I12" s="1151"/>
      <c r="J12" s="1151"/>
      <c r="K12" s="1151"/>
      <c r="L12" s="1151"/>
      <c r="M12" s="1151"/>
      <c r="N12" s="1151"/>
    </row>
    <row r="13" spans="2:14" ht="38.1" customHeight="1">
      <c r="B13" s="1151"/>
      <c r="C13" s="1161" t="s">
        <v>2990</v>
      </c>
      <c r="D13" s="1162" t="s">
        <v>2987</v>
      </c>
      <c r="E13" s="1151" t="s">
        <v>325</v>
      </c>
      <c r="F13" s="1151"/>
      <c r="G13" s="1151"/>
      <c r="H13" s="1151"/>
      <c r="I13" s="1151"/>
      <c r="J13" s="1151"/>
      <c r="K13" s="1151"/>
      <c r="L13" s="1151"/>
      <c r="M13" s="1151"/>
      <c r="N13" s="1151"/>
    </row>
    <row r="14" spans="2:14" ht="38.1" customHeight="1">
      <c r="B14" s="1151"/>
      <c r="C14" s="1161" t="s">
        <v>2989</v>
      </c>
      <c r="D14" s="1162" t="s">
        <v>2987</v>
      </c>
      <c r="E14" s="1151" t="s">
        <v>326</v>
      </c>
      <c r="F14" s="1151"/>
      <c r="G14" s="1151"/>
      <c r="H14" s="1151"/>
      <c r="I14" s="1151"/>
      <c r="J14" s="1151"/>
      <c r="K14" s="1151"/>
      <c r="L14" s="1151"/>
      <c r="M14" s="1151"/>
      <c r="N14" s="1151"/>
    </row>
    <row r="15" spans="2:14" ht="38.1" customHeight="1">
      <c r="B15" s="1151"/>
      <c r="C15" s="1161" t="s">
        <v>2988</v>
      </c>
      <c r="D15" s="1162" t="s">
        <v>2987</v>
      </c>
      <c r="E15" s="1151" t="s">
        <v>327</v>
      </c>
      <c r="F15" s="1151"/>
      <c r="G15" s="1151"/>
      <c r="H15" s="1151"/>
      <c r="I15" s="1151"/>
      <c r="J15" s="1151"/>
      <c r="K15" s="1151"/>
      <c r="L15" s="1151"/>
      <c r="M15" s="1151"/>
      <c r="N15" s="1151"/>
    </row>
    <row r="16" spans="2:14" ht="38.1" customHeight="1">
      <c r="B16" s="1151" t="s">
        <v>3665</v>
      </c>
      <c r="C16" s="1151"/>
      <c r="D16" s="1151"/>
      <c r="E16" s="1151"/>
      <c r="F16" s="1151"/>
      <c r="G16" s="1151"/>
      <c r="H16" s="1151"/>
      <c r="I16" s="1151"/>
      <c r="J16" s="1151"/>
      <c r="K16" s="1151"/>
      <c r="L16" s="1151"/>
      <c r="M16" s="1151"/>
      <c r="N16" s="1151"/>
    </row>
    <row r="17" spans="2:14" ht="38.1" customHeight="1">
      <c r="B17" s="1151" t="s">
        <v>3562</v>
      </c>
      <c r="C17" s="1151"/>
      <c r="D17" s="1151"/>
      <c r="E17" s="1151"/>
      <c r="F17" s="1151"/>
      <c r="G17" s="1151"/>
      <c r="H17" s="1151"/>
      <c r="I17" s="1151"/>
      <c r="J17" s="1151"/>
      <c r="K17" s="1151"/>
      <c r="L17" s="1151"/>
      <c r="M17" s="1151"/>
      <c r="N17" s="1151"/>
    </row>
    <row r="18" spans="2:14" ht="38.1" customHeight="1">
      <c r="B18" s="1151"/>
      <c r="C18" s="1151"/>
      <c r="D18" s="1151"/>
      <c r="E18" s="1151"/>
      <c r="F18" s="1151"/>
      <c r="G18" s="1151"/>
      <c r="H18" s="1151"/>
      <c r="I18" s="1151"/>
      <c r="J18" s="1151"/>
      <c r="K18" s="1151"/>
      <c r="L18" s="1151"/>
      <c r="M18" s="1151"/>
      <c r="N18" s="1151"/>
    </row>
    <row r="19" spans="2:14" ht="38.1" customHeight="1">
      <c r="B19" s="1151"/>
      <c r="C19" s="1151"/>
      <c r="D19" s="1151"/>
      <c r="E19" s="1151"/>
      <c r="F19" s="1151"/>
      <c r="G19" s="1151"/>
      <c r="H19" s="1151"/>
      <c r="I19" s="1151"/>
      <c r="J19" s="1151"/>
      <c r="K19" s="1151"/>
      <c r="L19" s="1151"/>
      <c r="M19" s="1151"/>
      <c r="N19" s="1151"/>
    </row>
    <row r="20" spans="2:14" ht="38.1" customHeight="1">
      <c r="B20" s="1151"/>
      <c r="C20" s="1151"/>
      <c r="D20" s="1151"/>
      <c r="E20" s="1151"/>
      <c r="F20" s="1151"/>
      <c r="G20" s="1151"/>
      <c r="H20" s="1151"/>
      <c r="I20" s="1151"/>
      <c r="J20" s="1151"/>
      <c r="K20" s="1151"/>
      <c r="L20" s="1151"/>
      <c r="M20" s="1151"/>
      <c r="N20" s="1151"/>
    </row>
    <row r="21" spans="2:14" ht="38.1" customHeight="1">
      <c r="B21" s="1151"/>
      <c r="C21" s="1151"/>
      <c r="D21" s="1151"/>
      <c r="E21" s="1151"/>
      <c r="F21" s="1151"/>
      <c r="G21" s="1151"/>
      <c r="H21" s="1151"/>
      <c r="I21" s="1151"/>
      <c r="J21" s="1151"/>
      <c r="K21" s="1151"/>
      <c r="L21" s="1151"/>
      <c r="M21" s="1151"/>
      <c r="N21" s="1151"/>
    </row>
    <row r="22" spans="2:14" ht="38.1" customHeight="1">
      <c r="B22" s="1151"/>
      <c r="C22" s="1151"/>
      <c r="D22" s="1151"/>
      <c r="E22" s="1151"/>
      <c r="F22" s="1151"/>
      <c r="G22" s="1151"/>
      <c r="H22" s="1151"/>
      <c r="I22" s="1151"/>
      <c r="J22" s="1151"/>
      <c r="K22" s="1151"/>
      <c r="L22" s="1151"/>
      <c r="M22" s="1151"/>
      <c r="N22" s="1151"/>
    </row>
    <row r="23" spans="2:14" ht="32.1" customHeight="1">
      <c r="B23" s="1151"/>
      <c r="C23" s="1151"/>
      <c r="D23" s="1151"/>
      <c r="E23" s="1151"/>
      <c r="F23" s="1151"/>
      <c r="G23" s="1151"/>
      <c r="H23" s="1151"/>
      <c r="I23" s="1151"/>
      <c r="J23" s="1151"/>
      <c r="K23" s="1151"/>
      <c r="L23" s="1151"/>
      <c r="M23" s="1151"/>
      <c r="N23" s="1151"/>
    </row>
    <row r="24" spans="2:14" ht="32.1" customHeight="1">
      <c r="B24" s="1151"/>
      <c r="C24" s="1151"/>
      <c r="D24" s="1151"/>
      <c r="E24" s="1151"/>
      <c r="F24" s="1151"/>
      <c r="G24" s="1151"/>
      <c r="H24" s="1151"/>
      <c r="I24" s="1151"/>
      <c r="J24" s="1151"/>
      <c r="K24" s="1151"/>
      <c r="L24" s="1151"/>
      <c r="M24" s="1151"/>
      <c r="N24" s="1151"/>
    </row>
    <row r="25" spans="2:14" ht="32.1" customHeight="1">
      <c r="B25" s="1151"/>
      <c r="C25" s="1151"/>
      <c r="D25" s="1151"/>
      <c r="E25" s="1151"/>
      <c r="F25" s="1151"/>
      <c r="G25" s="1151"/>
      <c r="H25" s="1151"/>
      <c r="I25" s="1151"/>
      <c r="J25" s="1151"/>
      <c r="K25" s="1151"/>
      <c r="L25" s="1151"/>
      <c r="M25" s="1151"/>
      <c r="N25" s="1151"/>
    </row>
    <row r="26" spans="2:14" ht="30" customHeight="1">
      <c r="B26" s="1151"/>
      <c r="C26" s="1151"/>
      <c r="D26" s="1151"/>
      <c r="E26" s="1151"/>
      <c r="F26" s="1151"/>
      <c r="G26" s="1151"/>
      <c r="H26" s="1151"/>
      <c r="I26" s="1151"/>
      <c r="J26" s="1151"/>
      <c r="K26" s="1151"/>
      <c r="L26" s="1151"/>
      <c r="M26" s="1151"/>
      <c r="N26" s="1151"/>
    </row>
    <row r="27" spans="2:14" ht="30" customHeight="1"/>
    <row r="28" spans="2:14" ht="30" customHeight="1"/>
    <row r="29" spans="2:14" ht="30" customHeight="1"/>
    <row r="30" spans="2:14" ht="30" customHeight="1"/>
    <row r="31" spans="2:14" ht="30" customHeight="1"/>
    <row r="32" spans="2:14" ht="30" customHeight="1"/>
    <row r="33" ht="30" customHeight="1"/>
    <row r="34" ht="30" customHeight="1"/>
    <row r="35" ht="30" customHeight="1"/>
    <row r="223" s="1160" customFormat="1"/>
    <row r="262" spans="17:17">
      <c r="Q262" s="350"/>
    </row>
  </sheetData>
  <phoneticPr fontId="2"/>
  <pageMargins left="0.99" right="0.78700000000000003" top="0.98399999999999999" bottom="0.98399999999999999" header="0.51200000000000001" footer="0.51200000000000001"/>
  <pageSetup paperSize="9" scale="73"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28:Q332"/>
  <sheetViews>
    <sheetView view="pageBreakPreview" topLeftCell="A305" zoomScaleNormal="100" zoomScaleSheetLayoutView="100" workbookViewId="0">
      <selection activeCell="Q268" sqref="Q268"/>
    </sheetView>
  </sheetViews>
  <sheetFormatPr defaultColWidth="9" defaultRowHeight="13.5"/>
  <cols>
    <col min="1" max="1" width="3.625" style="341" customWidth="1"/>
    <col min="2" max="7" width="9.25" style="341" customWidth="1"/>
    <col min="8" max="8" width="10.375" style="341" customWidth="1"/>
    <col min="9" max="9" width="9.375" style="341" customWidth="1"/>
    <col min="10" max="10" width="10.375" style="341" customWidth="1"/>
    <col min="11" max="13" width="9.25" style="341" customWidth="1"/>
    <col min="14" max="16384" width="9" style="341"/>
  </cols>
  <sheetData>
    <row r="28" spans="1:13" ht="30.75" customHeight="1">
      <c r="A28" s="1208" t="s">
        <v>1210</v>
      </c>
      <c r="B28" s="1208"/>
      <c r="C28" s="1208"/>
      <c r="D28" s="1208"/>
      <c r="E28" s="1208"/>
      <c r="F28" s="1208"/>
      <c r="G28" s="1208"/>
      <c r="H28" s="1208"/>
      <c r="I28" s="1208"/>
      <c r="J28" s="1208"/>
      <c r="K28" s="1208"/>
      <c r="L28" s="1208"/>
      <c r="M28" s="407"/>
    </row>
    <row r="32" spans="1:13" ht="16.5">
      <c r="A32" s="93" t="s">
        <v>2044</v>
      </c>
    </row>
    <row r="33" spans="3:10" ht="15" customHeight="1" thickBot="1">
      <c r="J33" s="23" t="s">
        <v>3602</v>
      </c>
    </row>
    <row r="34" spans="3:10" ht="32.25" customHeight="1">
      <c r="C34" s="2457" t="s">
        <v>1891</v>
      </c>
      <c r="D34" s="2458"/>
      <c r="E34" s="2458" t="s">
        <v>1928</v>
      </c>
      <c r="F34" s="2458"/>
      <c r="G34" s="1219" t="s">
        <v>2088</v>
      </c>
      <c r="H34" s="1210"/>
      <c r="I34" s="1210"/>
      <c r="J34" s="1324"/>
    </row>
    <row r="35" spans="3:10" ht="38.25" customHeight="1">
      <c r="C35" s="4175" t="s">
        <v>1211</v>
      </c>
      <c r="D35" s="2494"/>
      <c r="E35" s="2495" t="s">
        <v>1933</v>
      </c>
      <c r="F35" s="2495"/>
      <c r="G35" s="408" t="s">
        <v>2950</v>
      </c>
      <c r="H35" s="409" t="s">
        <v>2952</v>
      </c>
      <c r="I35" s="410" t="s">
        <v>1214</v>
      </c>
      <c r="J35" s="411" t="s">
        <v>2970</v>
      </c>
    </row>
    <row r="36" spans="3:10" ht="38.25" customHeight="1">
      <c r="C36" s="2534" t="s">
        <v>2993</v>
      </c>
      <c r="D36" s="2535"/>
      <c r="E36" s="4147" t="s">
        <v>1932</v>
      </c>
      <c r="F36" s="4147"/>
      <c r="G36" s="107" t="s">
        <v>3170</v>
      </c>
      <c r="H36" s="108" t="s">
        <v>2953</v>
      </c>
      <c r="I36" s="410" t="s">
        <v>1214</v>
      </c>
      <c r="J36" s="412" t="s">
        <v>2971</v>
      </c>
    </row>
    <row r="37" spans="3:10" ht="38.25" customHeight="1">
      <c r="C37" s="4173"/>
      <c r="D37" s="4147"/>
      <c r="E37" s="4147"/>
      <c r="F37" s="4147"/>
      <c r="G37" s="107" t="s">
        <v>3171</v>
      </c>
      <c r="H37" s="108" t="s">
        <v>2954</v>
      </c>
      <c r="I37" s="410" t="s">
        <v>1214</v>
      </c>
      <c r="J37" s="412" t="s">
        <v>2972</v>
      </c>
    </row>
    <row r="38" spans="3:10" ht="38.25" customHeight="1">
      <c r="C38" s="4173"/>
      <c r="D38" s="4147"/>
      <c r="E38" s="4147"/>
      <c r="F38" s="4147"/>
      <c r="G38" s="107" t="s">
        <v>3172</v>
      </c>
      <c r="H38" s="108" t="s">
        <v>2955</v>
      </c>
      <c r="I38" s="410" t="s">
        <v>1214</v>
      </c>
      <c r="J38" s="412" t="s">
        <v>2973</v>
      </c>
    </row>
    <row r="39" spans="3:10" ht="38.25" customHeight="1">
      <c r="C39" s="2534" t="s">
        <v>2994</v>
      </c>
      <c r="D39" s="2535"/>
      <c r="E39" s="4147" t="s">
        <v>1216</v>
      </c>
      <c r="F39" s="4147"/>
      <c r="G39" s="107" t="s">
        <v>3170</v>
      </c>
      <c r="H39" s="108" t="s">
        <v>2956</v>
      </c>
      <c r="I39" s="410" t="s">
        <v>1214</v>
      </c>
      <c r="J39" s="412" t="s">
        <v>2974</v>
      </c>
    </row>
    <row r="40" spans="3:10" ht="38.25" customHeight="1">
      <c r="C40" s="4173"/>
      <c r="D40" s="4147"/>
      <c r="E40" s="4147"/>
      <c r="F40" s="4147"/>
      <c r="G40" s="107" t="s">
        <v>3171</v>
      </c>
      <c r="H40" s="108" t="s">
        <v>2957</v>
      </c>
      <c r="I40" s="410" t="s">
        <v>1214</v>
      </c>
      <c r="J40" s="412" t="s">
        <v>2975</v>
      </c>
    </row>
    <row r="41" spans="3:10" ht="38.25" customHeight="1">
      <c r="C41" s="2534" t="s">
        <v>2995</v>
      </c>
      <c r="D41" s="2535"/>
      <c r="E41" s="4147" t="s">
        <v>1931</v>
      </c>
      <c r="F41" s="4147"/>
      <c r="G41" s="107" t="s">
        <v>3170</v>
      </c>
      <c r="H41" s="108" t="s">
        <v>2958</v>
      </c>
      <c r="I41" s="410" t="s">
        <v>1214</v>
      </c>
      <c r="J41" s="412" t="s">
        <v>2976</v>
      </c>
    </row>
    <row r="42" spans="3:10" ht="38.25" customHeight="1">
      <c r="C42" s="4173"/>
      <c r="D42" s="4147"/>
      <c r="E42" s="4147"/>
      <c r="F42" s="4147"/>
      <c r="G42" s="107" t="s">
        <v>3171</v>
      </c>
      <c r="H42" s="108" t="s">
        <v>2959</v>
      </c>
      <c r="I42" s="410" t="s">
        <v>1214</v>
      </c>
      <c r="J42" s="412" t="s">
        <v>2977</v>
      </c>
    </row>
    <row r="43" spans="3:10" ht="38.25" customHeight="1">
      <c r="C43" s="4173"/>
      <c r="D43" s="4147"/>
      <c r="E43" s="4147"/>
      <c r="F43" s="4147"/>
      <c r="G43" s="107" t="s">
        <v>3172</v>
      </c>
      <c r="H43" s="108" t="s">
        <v>2960</v>
      </c>
      <c r="I43" s="410" t="s">
        <v>1214</v>
      </c>
      <c r="J43" s="412" t="s">
        <v>2978</v>
      </c>
    </row>
    <row r="44" spans="3:10" ht="38.25" customHeight="1">
      <c r="C44" s="2534" t="s">
        <v>2996</v>
      </c>
      <c r="D44" s="2535"/>
      <c r="E44" s="4147" t="s">
        <v>1930</v>
      </c>
      <c r="F44" s="4147"/>
      <c r="G44" s="107" t="s">
        <v>3170</v>
      </c>
      <c r="H44" s="108" t="s">
        <v>2961</v>
      </c>
      <c r="I44" s="410" t="s">
        <v>1214</v>
      </c>
      <c r="J44" s="412" t="s">
        <v>2979</v>
      </c>
    </row>
    <row r="45" spans="3:10" ht="38.25" customHeight="1">
      <c r="C45" s="4173"/>
      <c r="D45" s="4147"/>
      <c r="E45" s="4147"/>
      <c r="F45" s="4147"/>
      <c r="G45" s="107" t="s">
        <v>3171</v>
      </c>
      <c r="H45" s="108" t="s">
        <v>2962</v>
      </c>
      <c r="I45" s="410" t="s">
        <v>1214</v>
      </c>
      <c r="J45" s="412" t="s">
        <v>2980</v>
      </c>
    </row>
    <row r="46" spans="3:10" ht="38.25" customHeight="1">
      <c r="C46" s="4173"/>
      <c r="D46" s="4147"/>
      <c r="E46" s="4147"/>
      <c r="F46" s="4147"/>
      <c r="G46" s="107" t="s">
        <v>3172</v>
      </c>
      <c r="H46" s="108" t="s">
        <v>2963</v>
      </c>
      <c r="I46" s="410" t="s">
        <v>1214</v>
      </c>
      <c r="J46" s="412" t="s">
        <v>2981</v>
      </c>
    </row>
    <row r="47" spans="3:10" ht="38.25" customHeight="1">
      <c r="C47" s="4173"/>
      <c r="D47" s="4147"/>
      <c r="E47" s="4147"/>
      <c r="F47" s="4147"/>
      <c r="G47" s="107" t="s">
        <v>3174</v>
      </c>
      <c r="H47" s="108" t="s">
        <v>2964</v>
      </c>
      <c r="I47" s="410" t="s">
        <v>1214</v>
      </c>
      <c r="J47" s="412" t="s">
        <v>2982</v>
      </c>
    </row>
    <row r="48" spans="3:10" ht="38.25" customHeight="1">
      <c r="C48" s="4173"/>
      <c r="D48" s="4147"/>
      <c r="E48" s="4147"/>
      <c r="F48" s="4147"/>
      <c r="G48" s="107" t="s">
        <v>3173</v>
      </c>
      <c r="H48" s="108" t="s">
        <v>2965</v>
      </c>
      <c r="I48" s="410" t="s">
        <v>1214</v>
      </c>
      <c r="J48" s="412" t="s">
        <v>2983</v>
      </c>
    </row>
    <row r="49" spans="1:11" ht="38.25" customHeight="1">
      <c r="C49" s="4173" t="s">
        <v>2997</v>
      </c>
      <c r="D49" s="4147"/>
      <c r="E49" s="4147" t="s">
        <v>1929</v>
      </c>
      <c r="F49" s="4147"/>
      <c r="G49" s="107" t="s">
        <v>3170</v>
      </c>
      <c r="H49" s="108" t="s">
        <v>2966</v>
      </c>
      <c r="I49" s="410" t="s">
        <v>1214</v>
      </c>
      <c r="J49" s="412" t="s">
        <v>2984</v>
      </c>
    </row>
    <row r="50" spans="1:11" ht="38.25" customHeight="1">
      <c r="C50" s="4173"/>
      <c r="D50" s="4147"/>
      <c r="E50" s="4147"/>
      <c r="F50" s="4147"/>
      <c r="G50" s="107" t="s">
        <v>3171</v>
      </c>
      <c r="H50" s="108" t="s">
        <v>2967</v>
      </c>
      <c r="I50" s="410" t="s">
        <v>1214</v>
      </c>
      <c r="J50" s="412" t="s">
        <v>2985</v>
      </c>
    </row>
    <row r="51" spans="1:11" ht="38.25" customHeight="1">
      <c r="C51" s="4173"/>
      <c r="D51" s="4147"/>
      <c r="E51" s="4147"/>
      <c r="F51" s="4147"/>
      <c r="G51" s="107" t="s">
        <v>3172</v>
      </c>
      <c r="H51" s="108" t="s">
        <v>2968</v>
      </c>
      <c r="I51" s="410" t="s">
        <v>1214</v>
      </c>
      <c r="J51" s="412" t="s">
        <v>2986</v>
      </c>
    </row>
    <row r="52" spans="1:11" ht="39" customHeight="1" thickBot="1">
      <c r="C52" s="4144" t="s">
        <v>2335</v>
      </c>
      <c r="D52" s="4145"/>
      <c r="E52" s="4145" t="s">
        <v>2336</v>
      </c>
      <c r="F52" s="4145"/>
      <c r="G52" s="413" t="s">
        <v>2951</v>
      </c>
      <c r="H52" s="414" t="s">
        <v>2969</v>
      </c>
      <c r="I52" s="415" t="s">
        <v>1214</v>
      </c>
      <c r="J52" s="416"/>
      <c r="K52" s="5"/>
    </row>
    <row r="53" spans="1:11" ht="38.25" customHeight="1">
      <c r="C53" s="4176" t="s">
        <v>2337</v>
      </c>
      <c r="D53" s="4176"/>
      <c r="G53" s="5"/>
      <c r="K53" s="5"/>
    </row>
    <row r="54" spans="1:11" ht="16.5">
      <c r="A54" s="93" t="s">
        <v>2045</v>
      </c>
    </row>
    <row r="55" spans="1:11" ht="15" customHeight="1" thickBot="1">
      <c r="C55" s="6"/>
      <c r="D55" s="6"/>
      <c r="E55" s="6"/>
      <c r="F55" s="6"/>
      <c r="G55" s="417"/>
      <c r="H55" s="417"/>
      <c r="I55" s="418"/>
      <c r="J55" s="229" t="s">
        <v>3516</v>
      </c>
    </row>
    <row r="56" spans="1:11" ht="24.6" customHeight="1">
      <c r="C56" s="1323" t="s">
        <v>1852</v>
      </c>
      <c r="D56" s="1259"/>
      <c r="E56" s="1194" t="s">
        <v>1853</v>
      </c>
      <c r="F56" s="1259"/>
      <c r="G56" s="1219" t="s">
        <v>2088</v>
      </c>
      <c r="H56" s="1210"/>
      <c r="I56" s="1210"/>
      <c r="J56" s="1324"/>
    </row>
    <row r="57" spans="1:11" ht="21" customHeight="1">
      <c r="C57" s="4172" t="s">
        <v>1211</v>
      </c>
      <c r="D57" s="1303"/>
      <c r="E57" s="1222" t="s">
        <v>1851</v>
      </c>
      <c r="F57" s="1216"/>
      <c r="G57" s="419" t="s">
        <v>1213</v>
      </c>
      <c r="H57" s="84" t="s">
        <v>2850</v>
      </c>
      <c r="I57" s="410" t="s">
        <v>1214</v>
      </c>
      <c r="J57" s="420" t="s">
        <v>2851</v>
      </c>
    </row>
    <row r="58" spans="1:11" ht="21" customHeight="1">
      <c r="C58" s="2230" t="s">
        <v>2998</v>
      </c>
      <c r="D58" s="2232"/>
      <c r="E58" s="1220" t="s">
        <v>1854</v>
      </c>
      <c r="F58" s="1218"/>
      <c r="G58" s="419" t="s">
        <v>1213</v>
      </c>
      <c r="H58" s="84" t="s">
        <v>2852</v>
      </c>
      <c r="I58" s="410" t="s">
        <v>1214</v>
      </c>
      <c r="J58" s="420" t="s">
        <v>2853</v>
      </c>
    </row>
    <row r="59" spans="1:11" ht="21" customHeight="1">
      <c r="C59" s="2230" t="s">
        <v>2994</v>
      </c>
      <c r="D59" s="2232"/>
      <c r="E59" s="1220" t="s">
        <v>1855</v>
      </c>
      <c r="F59" s="1218"/>
      <c r="G59" s="419"/>
      <c r="H59" s="84" t="s">
        <v>1215</v>
      </c>
      <c r="I59" s="410" t="s">
        <v>1214</v>
      </c>
      <c r="J59" s="420" t="s">
        <v>2340</v>
      </c>
    </row>
    <row r="60" spans="1:11" ht="21" customHeight="1">
      <c r="C60" s="2230" t="s">
        <v>2995</v>
      </c>
      <c r="D60" s="2232"/>
      <c r="E60" s="1220" t="s">
        <v>1856</v>
      </c>
      <c r="F60" s="1218"/>
      <c r="G60" s="107" t="s">
        <v>3170</v>
      </c>
      <c r="H60" s="84" t="s">
        <v>2854</v>
      </c>
      <c r="I60" s="410" t="s">
        <v>1214</v>
      </c>
      <c r="J60" s="420" t="s">
        <v>2855</v>
      </c>
    </row>
    <row r="61" spans="1:11" ht="21" customHeight="1">
      <c r="C61" s="2230"/>
      <c r="D61" s="2232"/>
      <c r="E61" s="1220"/>
      <c r="F61" s="1218"/>
      <c r="G61" s="107" t="s">
        <v>3171</v>
      </c>
      <c r="H61" s="84" t="s">
        <v>2856</v>
      </c>
      <c r="I61" s="410" t="s">
        <v>1214</v>
      </c>
      <c r="J61" s="420" t="s">
        <v>2857</v>
      </c>
    </row>
    <row r="62" spans="1:11" ht="21" customHeight="1">
      <c r="C62" s="2230" t="s">
        <v>2996</v>
      </c>
      <c r="D62" s="2232"/>
      <c r="E62" s="1220" t="s">
        <v>1857</v>
      </c>
      <c r="F62" s="1218"/>
      <c r="G62" s="421" t="s">
        <v>1217</v>
      </c>
      <c r="H62" s="84" t="s">
        <v>2858</v>
      </c>
      <c r="I62" s="410" t="s">
        <v>1214</v>
      </c>
      <c r="J62" s="420" t="s">
        <v>2859</v>
      </c>
    </row>
    <row r="63" spans="1:11" ht="21" customHeight="1">
      <c r="C63" s="2230" t="s">
        <v>2997</v>
      </c>
      <c r="D63" s="2232"/>
      <c r="E63" s="1220" t="s">
        <v>1858</v>
      </c>
      <c r="F63" s="1218"/>
      <c r="G63" s="421" t="s">
        <v>1217</v>
      </c>
      <c r="H63" s="84" t="s">
        <v>2860</v>
      </c>
      <c r="I63" s="410" t="s">
        <v>1214</v>
      </c>
      <c r="J63" s="420" t="s">
        <v>2861</v>
      </c>
    </row>
    <row r="64" spans="1:11" ht="21" customHeight="1">
      <c r="C64" s="2230" t="s">
        <v>2335</v>
      </c>
      <c r="D64" s="2232"/>
      <c r="E64" s="1220" t="s">
        <v>1850</v>
      </c>
      <c r="F64" s="1218"/>
      <c r="G64" s="107" t="s">
        <v>3170</v>
      </c>
      <c r="H64" s="84" t="s">
        <v>2862</v>
      </c>
      <c r="I64" s="410" t="s">
        <v>1214</v>
      </c>
      <c r="J64" s="420" t="s">
        <v>2863</v>
      </c>
    </row>
    <row r="65" spans="3:11" ht="21" customHeight="1">
      <c r="C65" s="2230"/>
      <c r="D65" s="2232"/>
      <c r="E65" s="1220"/>
      <c r="F65" s="1218"/>
      <c r="G65" s="107" t="s">
        <v>3171</v>
      </c>
      <c r="H65" s="84" t="s">
        <v>2864</v>
      </c>
      <c r="I65" s="410" t="s">
        <v>1214</v>
      </c>
      <c r="J65" s="420" t="s">
        <v>2865</v>
      </c>
    </row>
    <row r="66" spans="3:11" ht="21" customHeight="1">
      <c r="C66" s="2230" t="s">
        <v>3175</v>
      </c>
      <c r="D66" s="2232"/>
      <c r="E66" s="1220" t="s">
        <v>1859</v>
      </c>
      <c r="F66" s="1218"/>
      <c r="G66" s="421" t="s">
        <v>1218</v>
      </c>
      <c r="H66" s="84" t="s">
        <v>2866</v>
      </c>
      <c r="I66" s="410" t="s">
        <v>1214</v>
      </c>
      <c r="J66" s="420" t="s">
        <v>2890</v>
      </c>
    </row>
    <row r="67" spans="3:11" ht="21" customHeight="1">
      <c r="C67" s="2230" t="s">
        <v>3176</v>
      </c>
      <c r="D67" s="2232"/>
      <c r="E67" s="1220" t="s">
        <v>1860</v>
      </c>
      <c r="F67" s="1218"/>
      <c r="G67" s="107" t="s">
        <v>3170</v>
      </c>
      <c r="H67" s="84" t="s">
        <v>2867</v>
      </c>
      <c r="I67" s="410" t="s">
        <v>1214</v>
      </c>
      <c r="J67" s="420" t="s">
        <v>2868</v>
      </c>
    </row>
    <row r="68" spans="3:11" ht="21" customHeight="1">
      <c r="C68" s="1227"/>
      <c r="D68" s="1218"/>
      <c r="E68" s="1220"/>
      <c r="F68" s="1218"/>
      <c r="G68" s="107" t="s">
        <v>3171</v>
      </c>
      <c r="H68" s="84" t="s">
        <v>2869</v>
      </c>
      <c r="I68" s="410" t="s">
        <v>1214</v>
      </c>
      <c r="J68" s="420" t="s">
        <v>2870</v>
      </c>
    </row>
    <row r="69" spans="3:11" ht="21" customHeight="1">
      <c r="C69" s="1227"/>
      <c r="D69" s="1218"/>
      <c r="E69" s="1220"/>
      <c r="F69" s="1218"/>
      <c r="G69" s="107" t="s">
        <v>3172</v>
      </c>
      <c r="H69" s="84" t="s">
        <v>2871</v>
      </c>
      <c r="I69" s="410" t="s">
        <v>1214</v>
      </c>
      <c r="J69" s="420" t="s">
        <v>2872</v>
      </c>
    </row>
    <row r="70" spans="3:11" ht="21" customHeight="1">
      <c r="C70" s="1227" t="s">
        <v>3177</v>
      </c>
      <c r="D70" s="1218"/>
      <c r="E70" s="1220" t="s">
        <v>1861</v>
      </c>
      <c r="F70" s="1218"/>
      <c r="G70" s="421" t="s">
        <v>1217</v>
      </c>
      <c r="H70" s="84" t="s">
        <v>2873</v>
      </c>
      <c r="I70" s="410" t="s">
        <v>1214</v>
      </c>
      <c r="J70" s="420" t="s">
        <v>2874</v>
      </c>
    </row>
    <row r="71" spans="3:11" ht="21" customHeight="1">
      <c r="C71" s="1227" t="s">
        <v>3178</v>
      </c>
      <c r="D71" s="1218"/>
      <c r="E71" s="1220" t="s">
        <v>1934</v>
      </c>
      <c r="F71" s="1218"/>
      <c r="G71" s="107" t="s">
        <v>3170</v>
      </c>
      <c r="H71" s="84" t="s">
        <v>2875</v>
      </c>
      <c r="I71" s="410" t="s">
        <v>1214</v>
      </c>
      <c r="J71" s="420" t="s">
        <v>2876</v>
      </c>
    </row>
    <row r="72" spans="3:11" ht="21" customHeight="1">
      <c r="C72" s="1227"/>
      <c r="D72" s="1218"/>
      <c r="E72" s="1220"/>
      <c r="F72" s="1218"/>
      <c r="G72" s="107" t="s">
        <v>3171</v>
      </c>
      <c r="H72" s="84" t="s">
        <v>2877</v>
      </c>
      <c r="I72" s="410" t="s">
        <v>1214</v>
      </c>
      <c r="J72" s="420" t="s">
        <v>2878</v>
      </c>
    </row>
    <row r="73" spans="3:11" ht="21" customHeight="1">
      <c r="C73" s="1227" t="s">
        <v>1219</v>
      </c>
      <c r="D73" s="1218"/>
      <c r="E73" s="1220" t="s">
        <v>1862</v>
      </c>
      <c r="F73" s="1218"/>
      <c r="G73" s="107" t="s">
        <v>3170</v>
      </c>
      <c r="H73" s="84" t="s">
        <v>2875</v>
      </c>
      <c r="I73" s="410" t="s">
        <v>1214</v>
      </c>
      <c r="J73" s="420" t="s">
        <v>2876</v>
      </c>
    </row>
    <row r="74" spans="3:11" ht="21" customHeight="1">
      <c r="C74" s="1227"/>
      <c r="D74" s="1218"/>
      <c r="E74" s="1220"/>
      <c r="F74" s="1218"/>
      <c r="G74" s="107" t="s">
        <v>3171</v>
      </c>
      <c r="H74" s="84" t="s">
        <v>2877</v>
      </c>
      <c r="I74" s="410" t="s">
        <v>1214</v>
      </c>
      <c r="J74" s="420" t="s">
        <v>2878</v>
      </c>
    </row>
    <row r="75" spans="3:11" ht="21" customHeight="1">
      <c r="C75" s="1227" t="s">
        <v>3179</v>
      </c>
      <c r="D75" s="1218"/>
      <c r="E75" s="1220" t="s">
        <v>1935</v>
      </c>
      <c r="F75" s="1218"/>
      <c r="G75" s="107" t="s">
        <v>3170</v>
      </c>
      <c r="H75" s="84" t="s">
        <v>2879</v>
      </c>
      <c r="I75" s="410" t="s">
        <v>1214</v>
      </c>
      <c r="J75" s="420" t="s">
        <v>2880</v>
      </c>
    </row>
    <row r="76" spans="3:11" ht="21" customHeight="1">
      <c r="C76" s="4173"/>
      <c r="D76" s="4147"/>
      <c r="E76" s="4147"/>
      <c r="F76" s="4147"/>
      <c r="G76" s="107" t="s">
        <v>3171</v>
      </c>
      <c r="H76" s="84" t="s">
        <v>2881</v>
      </c>
      <c r="I76" s="410" t="s">
        <v>411</v>
      </c>
      <c r="J76" s="420" t="s">
        <v>2882</v>
      </c>
    </row>
    <row r="77" spans="3:11" ht="21" customHeight="1">
      <c r="C77" s="4173"/>
      <c r="D77" s="4147"/>
      <c r="E77" s="4147"/>
      <c r="F77" s="4147"/>
      <c r="G77" s="107" t="s">
        <v>3172</v>
      </c>
      <c r="H77" s="84" t="s">
        <v>2883</v>
      </c>
      <c r="I77" s="410" t="s">
        <v>411</v>
      </c>
      <c r="J77" s="420" t="s">
        <v>2884</v>
      </c>
    </row>
    <row r="78" spans="3:11" ht="21" customHeight="1">
      <c r="C78" s="4173" t="s">
        <v>3180</v>
      </c>
      <c r="D78" s="4147"/>
      <c r="E78" s="4147" t="s">
        <v>2338</v>
      </c>
      <c r="F78" s="4147"/>
      <c r="G78" s="107"/>
      <c r="H78" s="84" t="s">
        <v>2885</v>
      </c>
      <c r="I78" s="410" t="s">
        <v>411</v>
      </c>
      <c r="J78" s="420" t="s">
        <v>2886</v>
      </c>
    </row>
    <row r="79" spans="3:11" ht="21" customHeight="1" thickBot="1">
      <c r="C79" s="4144" t="s">
        <v>3181</v>
      </c>
      <c r="D79" s="4145"/>
      <c r="E79" s="4145" t="s">
        <v>2339</v>
      </c>
      <c r="F79" s="4145"/>
      <c r="G79" s="413"/>
      <c r="H79" s="422" t="s">
        <v>2887</v>
      </c>
      <c r="I79" s="415" t="s">
        <v>411</v>
      </c>
      <c r="J79" s="423"/>
    </row>
    <row r="80" spans="3:11" ht="13.5" customHeight="1">
      <c r="C80" s="424" t="s">
        <v>2337</v>
      </c>
      <c r="D80" s="310"/>
      <c r="E80" s="310"/>
      <c r="F80" s="310"/>
      <c r="G80" s="310"/>
      <c r="H80" s="425"/>
      <c r="I80" s="426"/>
      <c r="K80" s="427"/>
    </row>
    <row r="81" spans="1:10" ht="13.5" customHeight="1">
      <c r="C81" s="3822" t="s">
        <v>3517</v>
      </c>
      <c r="D81" s="1732"/>
      <c r="E81" s="1732"/>
      <c r="F81" s="1732"/>
      <c r="G81" s="1732"/>
      <c r="H81" s="1732"/>
    </row>
    <row r="82" spans="1:10" ht="13.5" customHeight="1">
      <c r="C82" s="4174" t="s">
        <v>3518</v>
      </c>
      <c r="D82" s="4174"/>
      <c r="E82" s="4174"/>
      <c r="F82" s="4174"/>
      <c r="G82" s="4174"/>
      <c r="H82" s="4174"/>
      <c r="I82" s="4174"/>
    </row>
    <row r="83" spans="1:10">
      <c r="C83" s="6"/>
      <c r="D83" s="6"/>
      <c r="E83" s="6"/>
      <c r="F83" s="6"/>
      <c r="G83" s="6"/>
      <c r="H83" s="6"/>
      <c r="I83" s="6"/>
    </row>
    <row r="84" spans="1:10" ht="12.6" customHeight="1">
      <c r="B84" s="6"/>
      <c r="C84" s="6"/>
      <c r="D84" s="6"/>
      <c r="E84" s="6"/>
      <c r="F84" s="6"/>
      <c r="G84" s="6"/>
      <c r="H84" s="6"/>
      <c r="J84" s="4"/>
    </row>
    <row r="85" spans="1:10" ht="16.5">
      <c r="A85" s="93" t="s">
        <v>1220</v>
      </c>
      <c r="B85" s="6"/>
      <c r="C85" s="6"/>
      <c r="D85" s="6"/>
      <c r="E85" s="6"/>
      <c r="F85" s="6"/>
      <c r="G85" s="6"/>
    </row>
    <row r="86" spans="1:10" ht="13.5" customHeight="1" thickBot="1">
      <c r="C86" s="6"/>
      <c r="D86" s="6"/>
      <c r="E86" s="6"/>
      <c r="F86" s="6"/>
      <c r="G86" s="13"/>
      <c r="H86" s="417"/>
      <c r="I86" s="417"/>
      <c r="J86" s="229" t="s">
        <v>3516</v>
      </c>
    </row>
    <row r="87" spans="1:10" ht="24.6" customHeight="1">
      <c r="C87" s="1323" t="s">
        <v>1852</v>
      </c>
      <c r="D87" s="1259"/>
      <c r="E87" s="1195" t="s">
        <v>1853</v>
      </c>
      <c r="F87" s="1195"/>
      <c r="G87" s="1219" t="s">
        <v>2088</v>
      </c>
      <c r="H87" s="1210"/>
      <c r="I87" s="1210"/>
      <c r="J87" s="1324"/>
    </row>
    <row r="88" spans="1:10" ht="21" customHeight="1">
      <c r="C88" s="4172" t="s">
        <v>1211</v>
      </c>
      <c r="D88" s="1303"/>
      <c r="E88" s="1215" t="s">
        <v>1937</v>
      </c>
      <c r="F88" s="1215"/>
      <c r="G88" s="428" t="s">
        <v>1217</v>
      </c>
      <c r="H88" s="85" t="s">
        <v>2888</v>
      </c>
      <c r="I88" s="86" t="s">
        <v>1214</v>
      </c>
      <c r="J88" s="88" t="s">
        <v>2889</v>
      </c>
    </row>
    <row r="89" spans="1:10" ht="21" customHeight="1">
      <c r="C89" s="2230" t="s">
        <v>2993</v>
      </c>
      <c r="D89" s="2232"/>
      <c r="E89" s="1217" t="s">
        <v>1895</v>
      </c>
      <c r="F89" s="1217"/>
      <c r="G89" s="107" t="s">
        <v>3170</v>
      </c>
      <c r="H89" s="84" t="s">
        <v>2891</v>
      </c>
      <c r="I89" s="42" t="s">
        <v>1214</v>
      </c>
      <c r="J89" s="89" t="s">
        <v>2892</v>
      </c>
    </row>
    <row r="90" spans="1:10" ht="21" customHeight="1">
      <c r="C90" s="2230"/>
      <c r="D90" s="2232"/>
      <c r="E90" s="1217"/>
      <c r="F90" s="1217"/>
      <c r="G90" s="107" t="s">
        <v>3171</v>
      </c>
      <c r="H90" s="84" t="s">
        <v>2893</v>
      </c>
      <c r="I90" s="42" t="s">
        <v>1214</v>
      </c>
      <c r="J90" s="89" t="s">
        <v>2894</v>
      </c>
    </row>
    <row r="91" spans="1:10" ht="21" customHeight="1">
      <c r="C91" s="2230"/>
      <c r="D91" s="2232"/>
      <c r="E91" s="1217"/>
      <c r="F91" s="1217"/>
      <c r="G91" s="107" t="s">
        <v>3172</v>
      </c>
      <c r="H91" s="84" t="s">
        <v>2895</v>
      </c>
      <c r="I91" s="42" t="s">
        <v>1214</v>
      </c>
      <c r="J91" s="89" t="s">
        <v>2896</v>
      </c>
    </row>
    <row r="92" spans="1:10" ht="21" customHeight="1">
      <c r="C92" s="2230"/>
      <c r="D92" s="2232"/>
      <c r="E92" s="1217"/>
      <c r="F92" s="1217"/>
      <c r="G92" s="107" t="s">
        <v>3174</v>
      </c>
      <c r="H92" s="84" t="s">
        <v>2897</v>
      </c>
      <c r="I92" s="42" t="s">
        <v>1214</v>
      </c>
      <c r="J92" s="89" t="s">
        <v>2898</v>
      </c>
    </row>
    <row r="93" spans="1:10" ht="21" customHeight="1">
      <c r="C93" s="2230" t="s">
        <v>2994</v>
      </c>
      <c r="D93" s="2232"/>
      <c r="E93" s="1217" t="s">
        <v>1896</v>
      </c>
      <c r="F93" s="1217"/>
      <c r="G93" s="421" t="s">
        <v>1217</v>
      </c>
      <c r="H93" s="84" t="s">
        <v>2899</v>
      </c>
      <c r="I93" s="42" t="s">
        <v>1214</v>
      </c>
      <c r="J93" s="89" t="s">
        <v>2861</v>
      </c>
    </row>
    <row r="94" spans="1:10" ht="21" customHeight="1">
      <c r="C94" s="2230" t="s">
        <v>2995</v>
      </c>
      <c r="D94" s="2232"/>
      <c r="E94" s="1217" t="s">
        <v>1897</v>
      </c>
      <c r="F94" s="1217"/>
      <c r="G94" s="107" t="s">
        <v>3170</v>
      </c>
      <c r="H94" s="84" t="s">
        <v>2862</v>
      </c>
      <c r="I94" s="42" t="s">
        <v>1214</v>
      </c>
      <c r="J94" s="89" t="s">
        <v>2863</v>
      </c>
    </row>
    <row r="95" spans="1:10" ht="21" customHeight="1">
      <c r="C95" s="2230"/>
      <c r="D95" s="2232"/>
      <c r="E95" s="1217"/>
      <c r="F95" s="1217"/>
      <c r="G95" s="107" t="s">
        <v>3171</v>
      </c>
      <c r="H95" s="84" t="s">
        <v>2864</v>
      </c>
      <c r="I95" s="42" t="s">
        <v>1214</v>
      </c>
      <c r="J95" s="89" t="s">
        <v>2865</v>
      </c>
    </row>
    <row r="96" spans="1:10" ht="21" customHeight="1">
      <c r="C96" s="2230" t="s">
        <v>2996</v>
      </c>
      <c r="D96" s="2232"/>
      <c r="E96" s="1217" t="s">
        <v>1898</v>
      </c>
      <c r="F96" s="1217"/>
      <c r="G96" s="421" t="s">
        <v>1217</v>
      </c>
      <c r="H96" s="84" t="s">
        <v>2866</v>
      </c>
      <c r="I96" s="42" t="s">
        <v>1214</v>
      </c>
      <c r="J96" s="89" t="s">
        <v>2900</v>
      </c>
    </row>
    <row r="97" spans="1:11" ht="21" customHeight="1">
      <c r="C97" s="2230" t="s">
        <v>2997</v>
      </c>
      <c r="D97" s="2232"/>
      <c r="E97" s="1217" t="s">
        <v>1936</v>
      </c>
      <c r="F97" s="1217"/>
      <c r="G97" s="107" t="s">
        <v>3170</v>
      </c>
      <c r="H97" s="84" t="s">
        <v>2901</v>
      </c>
      <c r="I97" s="42" t="s">
        <v>1214</v>
      </c>
      <c r="J97" s="89" t="s">
        <v>2902</v>
      </c>
    </row>
    <row r="98" spans="1:11" ht="21" customHeight="1">
      <c r="C98" s="2230"/>
      <c r="D98" s="2232"/>
      <c r="E98" s="1217"/>
      <c r="F98" s="1217"/>
      <c r="G98" s="107" t="s">
        <v>3171</v>
      </c>
      <c r="H98" s="84" t="s">
        <v>2903</v>
      </c>
      <c r="I98" s="42" t="s">
        <v>1214</v>
      </c>
      <c r="J98" s="89" t="s">
        <v>2904</v>
      </c>
    </row>
    <row r="99" spans="1:11" ht="21" customHeight="1">
      <c r="C99" s="2230"/>
      <c r="D99" s="2232"/>
      <c r="E99" s="1217"/>
      <c r="F99" s="1217"/>
      <c r="G99" s="107" t="s">
        <v>3172</v>
      </c>
      <c r="H99" s="84" t="s">
        <v>2905</v>
      </c>
      <c r="I99" s="42" t="s">
        <v>1214</v>
      </c>
      <c r="J99" s="89" t="s">
        <v>2906</v>
      </c>
    </row>
    <row r="100" spans="1:11" ht="21" customHeight="1">
      <c r="C100" s="2230" t="s">
        <v>2335</v>
      </c>
      <c r="D100" s="2232"/>
      <c r="E100" s="1217" t="s">
        <v>1899</v>
      </c>
      <c r="F100" s="1217"/>
      <c r="G100" s="107" t="s">
        <v>3170</v>
      </c>
      <c r="H100" s="84" t="s">
        <v>2907</v>
      </c>
      <c r="I100" s="42" t="s">
        <v>1214</v>
      </c>
      <c r="J100" s="89" t="s">
        <v>2908</v>
      </c>
    </row>
    <row r="101" spans="1:11" ht="21" customHeight="1">
      <c r="C101" s="2230"/>
      <c r="D101" s="2232"/>
      <c r="E101" s="1217"/>
      <c r="F101" s="1217"/>
      <c r="G101" s="107" t="s">
        <v>3171</v>
      </c>
      <c r="H101" s="84" t="s">
        <v>2909</v>
      </c>
      <c r="I101" s="42" t="s">
        <v>1214</v>
      </c>
      <c r="J101" s="89" t="s">
        <v>2910</v>
      </c>
    </row>
    <row r="102" spans="1:11" ht="21" customHeight="1" thickBot="1">
      <c r="C102" s="4143" t="s">
        <v>3175</v>
      </c>
      <c r="D102" s="4074"/>
      <c r="E102" s="1225" t="s">
        <v>1934</v>
      </c>
      <c r="F102" s="1225"/>
      <c r="G102" s="429" t="s">
        <v>1221</v>
      </c>
      <c r="H102" s="422" t="s">
        <v>2911</v>
      </c>
      <c r="I102" s="430" t="s">
        <v>1214</v>
      </c>
      <c r="J102" s="431" t="s">
        <v>2874</v>
      </c>
      <c r="K102" s="432"/>
    </row>
    <row r="103" spans="1:11" ht="13.5" customHeight="1">
      <c r="C103" s="433" t="s">
        <v>2337</v>
      </c>
      <c r="D103" s="243"/>
      <c r="E103" s="108"/>
      <c r="F103" s="108"/>
      <c r="G103" s="13"/>
      <c r="H103" s="84"/>
      <c r="I103" s="42"/>
      <c r="K103" s="434"/>
    </row>
    <row r="104" spans="1:11">
      <c r="C104" s="368" t="s">
        <v>3519</v>
      </c>
      <c r="D104" s="368"/>
      <c r="E104" s="368"/>
      <c r="F104" s="435"/>
      <c r="G104" s="368"/>
      <c r="H104" s="368"/>
    </row>
    <row r="105" spans="1:11">
      <c r="C105" s="368" t="s">
        <v>3520</v>
      </c>
      <c r="D105" s="368"/>
      <c r="E105" s="368"/>
      <c r="F105" s="435"/>
      <c r="G105" s="368"/>
      <c r="H105" s="368"/>
      <c r="I105" s="368"/>
    </row>
    <row r="106" spans="1:11">
      <c r="C106" s="368"/>
      <c r="D106" s="368"/>
      <c r="E106" s="368"/>
      <c r="F106" s="435"/>
      <c r="G106" s="368"/>
      <c r="H106" s="368"/>
      <c r="I106" s="368"/>
    </row>
    <row r="107" spans="1:11">
      <c r="C107" s="6"/>
      <c r="D107" s="6"/>
      <c r="E107" s="6"/>
      <c r="F107" s="6"/>
      <c r="G107" s="6"/>
      <c r="H107" s="6"/>
      <c r="I107" s="6"/>
    </row>
    <row r="108" spans="1:11" ht="16.5">
      <c r="A108" s="93" t="s">
        <v>1222</v>
      </c>
    </row>
    <row r="109" spans="1:11" ht="13.5" customHeight="1" thickBot="1">
      <c r="B109" s="6"/>
      <c r="C109" s="6"/>
      <c r="D109" s="6"/>
      <c r="E109" s="6"/>
      <c r="F109" s="6"/>
      <c r="G109" s="23"/>
      <c r="H109" s="6"/>
      <c r="I109" s="6"/>
      <c r="J109" s="23" t="s">
        <v>3603</v>
      </c>
    </row>
    <row r="110" spans="1:11" ht="20.100000000000001" customHeight="1">
      <c r="B110" s="2457" t="s">
        <v>1852</v>
      </c>
      <c r="C110" s="2458"/>
      <c r="D110" s="2458" t="s">
        <v>1853</v>
      </c>
      <c r="E110" s="2458"/>
      <c r="F110" s="1195" t="s">
        <v>1223</v>
      </c>
      <c r="G110" s="1195"/>
      <c r="H110" s="1194" t="s">
        <v>1224</v>
      </c>
      <c r="I110" s="1259"/>
      <c r="J110" s="436" t="s">
        <v>1225</v>
      </c>
    </row>
    <row r="111" spans="1:11" ht="19.5" customHeight="1">
      <c r="B111" s="4141" t="s">
        <v>1211</v>
      </c>
      <c r="C111" s="4142"/>
      <c r="D111" s="2495" t="s">
        <v>1866</v>
      </c>
      <c r="E111" s="2495"/>
      <c r="F111" s="437" t="s">
        <v>3521</v>
      </c>
      <c r="G111" s="85" t="s">
        <v>2346</v>
      </c>
      <c r="H111" s="438" t="s">
        <v>3521</v>
      </c>
      <c r="I111" s="439" t="s">
        <v>2936</v>
      </c>
      <c r="J111" s="440"/>
    </row>
    <row r="112" spans="1:11" ht="19.5" customHeight="1">
      <c r="B112" s="4135" t="s">
        <v>2993</v>
      </c>
      <c r="C112" s="4136"/>
      <c r="D112" s="4147" t="s">
        <v>1867</v>
      </c>
      <c r="E112" s="4147"/>
      <c r="F112" s="229"/>
      <c r="G112" s="84" t="s">
        <v>2913</v>
      </c>
      <c r="H112" s="441"/>
      <c r="I112" s="90" t="s">
        <v>2937</v>
      </c>
      <c r="J112" s="442"/>
    </row>
    <row r="113" spans="2:10" ht="19.5" customHeight="1">
      <c r="B113" s="4135" t="s">
        <v>2994</v>
      </c>
      <c r="C113" s="4136"/>
      <c r="D113" s="4147" t="s">
        <v>1868</v>
      </c>
      <c r="E113" s="4147"/>
      <c r="F113" s="229"/>
      <c r="G113" s="84" t="s">
        <v>2914</v>
      </c>
      <c r="H113" s="443"/>
      <c r="I113" s="90" t="s">
        <v>2363</v>
      </c>
      <c r="J113" s="442"/>
    </row>
    <row r="114" spans="2:10" ht="19.5" customHeight="1">
      <c r="B114" s="4135" t="s">
        <v>2995</v>
      </c>
      <c r="C114" s="4136"/>
      <c r="D114" s="4147" t="s">
        <v>1869</v>
      </c>
      <c r="E114" s="4147"/>
      <c r="F114" s="15"/>
      <c r="G114" s="84" t="s">
        <v>2915</v>
      </c>
      <c r="H114" s="443"/>
      <c r="I114" s="90" t="s">
        <v>2938</v>
      </c>
      <c r="J114" s="442"/>
    </row>
    <row r="115" spans="2:10" ht="19.5" customHeight="1">
      <c r="B115" s="4135" t="s">
        <v>2996</v>
      </c>
      <c r="C115" s="4136"/>
      <c r="D115" s="4147" t="s">
        <v>1939</v>
      </c>
      <c r="E115" s="4147"/>
      <c r="F115" s="15"/>
      <c r="G115" s="84" t="s">
        <v>2916</v>
      </c>
      <c r="H115" s="443"/>
      <c r="I115" s="90" t="s">
        <v>2364</v>
      </c>
      <c r="J115" s="442"/>
    </row>
    <row r="116" spans="2:10" ht="19.5" customHeight="1">
      <c r="B116" s="4135" t="s">
        <v>2997</v>
      </c>
      <c r="C116" s="4136"/>
      <c r="D116" s="4147" t="s">
        <v>1870</v>
      </c>
      <c r="E116" s="4147"/>
      <c r="F116" s="15"/>
      <c r="G116" s="444" t="s">
        <v>2347</v>
      </c>
      <c r="H116" s="443"/>
      <c r="I116" s="90" t="s">
        <v>2939</v>
      </c>
      <c r="J116" s="442"/>
    </row>
    <row r="117" spans="2:10" ht="19.5" customHeight="1">
      <c r="B117" s="4135" t="s">
        <v>2335</v>
      </c>
      <c r="C117" s="4136"/>
      <c r="D117" s="4147" t="s">
        <v>1869</v>
      </c>
      <c r="E117" s="4147"/>
      <c r="F117" s="15"/>
      <c r="G117" s="444" t="s">
        <v>2917</v>
      </c>
      <c r="H117" s="443"/>
      <c r="I117" s="90" t="s">
        <v>2365</v>
      </c>
      <c r="J117" s="442"/>
    </row>
    <row r="118" spans="2:10" ht="19.5" customHeight="1">
      <c r="B118" s="4135" t="s">
        <v>3175</v>
      </c>
      <c r="C118" s="4136"/>
      <c r="D118" s="4147" t="s">
        <v>1869</v>
      </c>
      <c r="E118" s="4147"/>
      <c r="F118" s="15"/>
      <c r="G118" s="444" t="s">
        <v>2348</v>
      </c>
      <c r="H118" s="443"/>
      <c r="I118" s="90" t="s">
        <v>2366</v>
      </c>
      <c r="J118" s="442"/>
    </row>
    <row r="119" spans="2:10" ht="19.5" customHeight="1">
      <c r="B119" s="4135" t="s">
        <v>3176</v>
      </c>
      <c r="C119" s="4136"/>
      <c r="D119" s="4147" t="s">
        <v>1869</v>
      </c>
      <c r="E119" s="4147"/>
      <c r="F119" s="15"/>
      <c r="G119" s="444" t="s">
        <v>2349</v>
      </c>
      <c r="H119" s="443"/>
      <c r="I119" s="90" t="s">
        <v>2367</v>
      </c>
      <c r="J119" s="442"/>
    </row>
    <row r="120" spans="2:10" ht="19.5" customHeight="1">
      <c r="B120" s="4135" t="s">
        <v>3177</v>
      </c>
      <c r="C120" s="4136"/>
      <c r="D120" s="4147" t="s">
        <v>1940</v>
      </c>
      <c r="E120" s="4147"/>
      <c r="F120" s="15"/>
      <c r="G120" s="444" t="s">
        <v>2350</v>
      </c>
      <c r="H120" s="443"/>
      <c r="I120" s="90" t="s">
        <v>2368</v>
      </c>
      <c r="J120" s="442"/>
    </row>
    <row r="121" spans="2:10" ht="19.5" customHeight="1">
      <c r="B121" s="4135" t="s">
        <v>3178</v>
      </c>
      <c r="C121" s="4136"/>
      <c r="D121" s="4147" t="s">
        <v>1871</v>
      </c>
      <c r="E121" s="4147"/>
      <c r="F121" s="15"/>
      <c r="G121" s="444" t="s">
        <v>2351</v>
      </c>
      <c r="H121" s="443"/>
      <c r="I121" s="90" t="s">
        <v>2352</v>
      </c>
      <c r="J121" s="442"/>
    </row>
    <row r="122" spans="2:10" ht="19.5" customHeight="1">
      <c r="B122" s="4135" t="s">
        <v>3179</v>
      </c>
      <c r="C122" s="4136"/>
      <c r="D122" s="4147" t="s">
        <v>1871</v>
      </c>
      <c r="E122" s="4147"/>
      <c r="F122" s="15"/>
      <c r="G122" s="444" t="s">
        <v>2352</v>
      </c>
      <c r="H122" s="443"/>
      <c r="I122" s="90" t="s">
        <v>2369</v>
      </c>
      <c r="J122" s="442"/>
    </row>
    <row r="123" spans="2:10" ht="19.5" customHeight="1">
      <c r="B123" s="4135" t="s">
        <v>3180</v>
      </c>
      <c r="C123" s="4136"/>
      <c r="D123" s="4147" t="s">
        <v>1869</v>
      </c>
      <c r="E123" s="4147"/>
      <c r="F123" s="15"/>
      <c r="G123" s="444" t="s">
        <v>2353</v>
      </c>
      <c r="H123" s="443"/>
      <c r="I123" s="90" t="s">
        <v>2370</v>
      </c>
      <c r="J123" s="442"/>
    </row>
    <row r="124" spans="2:10" ht="19.5" customHeight="1">
      <c r="B124" s="4135" t="s">
        <v>3181</v>
      </c>
      <c r="C124" s="4136"/>
      <c r="D124" s="4147" t="s">
        <v>1871</v>
      </c>
      <c r="E124" s="4147"/>
      <c r="F124" s="15"/>
      <c r="G124" s="444" t="s">
        <v>2380</v>
      </c>
      <c r="H124" s="443"/>
      <c r="I124" s="90" t="s">
        <v>2371</v>
      </c>
      <c r="J124" s="442"/>
    </row>
    <row r="125" spans="2:10" ht="19.5" customHeight="1">
      <c r="B125" s="4135" t="s">
        <v>3182</v>
      </c>
      <c r="C125" s="4136"/>
      <c r="D125" s="4147" t="s">
        <v>1871</v>
      </c>
      <c r="E125" s="4147"/>
      <c r="F125" s="15"/>
      <c r="G125" s="444" t="s">
        <v>2354</v>
      </c>
      <c r="H125" s="443"/>
      <c r="I125" s="90" t="s">
        <v>2372</v>
      </c>
      <c r="J125" s="442"/>
    </row>
    <row r="126" spans="2:10" ht="19.5" customHeight="1">
      <c r="B126" s="4135" t="s">
        <v>3183</v>
      </c>
      <c r="C126" s="4136"/>
      <c r="D126" s="4147" t="s">
        <v>1872</v>
      </c>
      <c r="E126" s="4147"/>
      <c r="F126" s="15"/>
      <c r="G126" s="444" t="s">
        <v>2355</v>
      </c>
      <c r="H126" s="443"/>
      <c r="I126" s="90" t="s">
        <v>2944</v>
      </c>
      <c r="J126" s="442"/>
    </row>
    <row r="127" spans="2:10" ht="19.5" customHeight="1">
      <c r="B127" s="4135" t="s">
        <v>3184</v>
      </c>
      <c r="C127" s="4136"/>
      <c r="D127" s="4147" t="s">
        <v>1872</v>
      </c>
      <c r="E127" s="4147"/>
      <c r="F127" s="15"/>
      <c r="G127" s="444" t="s">
        <v>2918</v>
      </c>
      <c r="H127" s="443"/>
      <c r="I127" s="90" t="s">
        <v>2373</v>
      </c>
      <c r="J127" s="442"/>
    </row>
    <row r="128" spans="2:10" ht="19.5" customHeight="1">
      <c r="B128" s="4135" t="s">
        <v>3185</v>
      </c>
      <c r="C128" s="4136"/>
      <c r="D128" s="4147" t="s">
        <v>1941</v>
      </c>
      <c r="E128" s="4147"/>
      <c r="F128" s="15"/>
      <c r="G128" s="444" t="s">
        <v>2356</v>
      </c>
      <c r="H128" s="443"/>
      <c r="I128" s="90" t="s">
        <v>2374</v>
      </c>
      <c r="J128" s="442"/>
    </row>
    <row r="129" spans="2:10" ht="19.5" customHeight="1">
      <c r="B129" s="4135" t="s">
        <v>3186</v>
      </c>
      <c r="C129" s="4136"/>
      <c r="D129" s="4147" t="s">
        <v>1941</v>
      </c>
      <c r="E129" s="4147"/>
      <c r="F129" s="15"/>
      <c r="G129" s="444" t="s">
        <v>2357</v>
      </c>
      <c r="H129" s="443"/>
      <c r="I129" s="90" t="s">
        <v>2943</v>
      </c>
      <c r="J129" s="442"/>
    </row>
    <row r="130" spans="2:10" ht="19.5" customHeight="1">
      <c r="B130" s="4135" t="s">
        <v>3187</v>
      </c>
      <c r="C130" s="4136"/>
      <c r="D130" s="4147" t="s">
        <v>1873</v>
      </c>
      <c r="E130" s="4147"/>
      <c r="F130" s="15"/>
      <c r="G130" s="444" t="s">
        <v>2919</v>
      </c>
      <c r="H130" s="443"/>
      <c r="I130" s="90" t="s">
        <v>2375</v>
      </c>
      <c r="J130" s="442"/>
    </row>
    <row r="131" spans="2:10" ht="19.5" customHeight="1">
      <c r="B131" s="4135" t="s">
        <v>3188</v>
      </c>
      <c r="C131" s="4136"/>
      <c r="D131" s="4147" t="s">
        <v>1874</v>
      </c>
      <c r="E131" s="4147"/>
      <c r="F131" s="15"/>
      <c r="G131" s="444" t="s">
        <v>2358</v>
      </c>
      <c r="H131" s="443"/>
      <c r="I131" s="90" t="s">
        <v>2359</v>
      </c>
      <c r="J131" s="442"/>
    </row>
    <row r="132" spans="2:10" ht="19.5" customHeight="1">
      <c r="B132" s="4135" t="s">
        <v>3189</v>
      </c>
      <c r="C132" s="4136"/>
      <c r="D132" s="4147" t="s">
        <v>1875</v>
      </c>
      <c r="E132" s="4147"/>
      <c r="F132" s="15"/>
      <c r="G132" s="444" t="s">
        <v>2359</v>
      </c>
      <c r="H132" s="443"/>
      <c r="I132" s="90" t="s">
        <v>2376</v>
      </c>
      <c r="J132" s="442"/>
    </row>
    <row r="133" spans="2:10" ht="19.5" customHeight="1">
      <c r="B133" s="4135" t="s">
        <v>3190</v>
      </c>
      <c r="C133" s="4136"/>
      <c r="D133" s="4147" t="s">
        <v>1876</v>
      </c>
      <c r="E133" s="4147"/>
      <c r="F133" s="15"/>
      <c r="G133" s="444" t="s">
        <v>2360</v>
      </c>
      <c r="H133" s="443"/>
      <c r="I133" s="90" t="s">
        <v>2920</v>
      </c>
      <c r="J133" s="442"/>
    </row>
    <row r="134" spans="2:10" ht="19.5" customHeight="1">
      <c r="B134" s="4135" t="s">
        <v>3191</v>
      </c>
      <c r="C134" s="4136"/>
      <c r="D134" s="4147" t="s">
        <v>1877</v>
      </c>
      <c r="E134" s="4147"/>
      <c r="F134" s="15"/>
      <c r="G134" s="444" t="s">
        <v>2920</v>
      </c>
      <c r="H134" s="443"/>
      <c r="I134" s="90" t="s">
        <v>2377</v>
      </c>
      <c r="J134" s="442"/>
    </row>
    <row r="135" spans="2:10" ht="19.5" customHeight="1">
      <c r="B135" s="4135" t="s">
        <v>3192</v>
      </c>
      <c r="C135" s="4136"/>
      <c r="D135" s="4147" t="s">
        <v>1938</v>
      </c>
      <c r="E135" s="4147"/>
      <c r="F135" s="15"/>
      <c r="G135" s="444" t="s">
        <v>2921</v>
      </c>
      <c r="H135" s="443"/>
      <c r="I135" s="90" t="s">
        <v>2922</v>
      </c>
      <c r="J135" s="445"/>
    </row>
    <row r="136" spans="2:10" ht="19.5" customHeight="1">
      <c r="B136" s="4135" t="s">
        <v>3193</v>
      </c>
      <c r="C136" s="4136"/>
      <c r="D136" s="4147" t="s">
        <v>1878</v>
      </c>
      <c r="E136" s="4147"/>
      <c r="F136" s="15"/>
      <c r="G136" s="444" t="s">
        <v>2922</v>
      </c>
      <c r="H136" s="443"/>
      <c r="I136" s="90" t="s">
        <v>2378</v>
      </c>
      <c r="J136" s="445"/>
    </row>
    <row r="137" spans="2:10" ht="19.5" customHeight="1">
      <c r="B137" s="4135" t="s">
        <v>3194</v>
      </c>
      <c r="C137" s="4136"/>
      <c r="D137" s="4147" t="s">
        <v>1879</v>
      </c>
      <c r="E137" s="4147"/>
      <c r="F137" s="15"/>
      <c r="G137" s="444" t="s">
        <v>2361</v>
      </c>
      <c r="H137" s="446" t="s">
        <v>3522</v>
      </c>
      <c r="I137" s="90" t="s">
        <v>2940</v>
      </c>
      <c r="J137" s="445"/>
    </row>
    <row r="138" spans="2:10" ht="19.5" customHeight="1">
      <c r="B138" s="4135" t="s">
        <v>3195</v>
      </c>
      <c r="C138" s="4136"/>
      <c r="D138" s="4147" t="s">
        <v>1880</v>
      </c>
      <c r="E138" s="4147"/>
      <c r="F138" s="447" t="s">
        <v>3522</v>
      </c>
      <c r="G138" s="444" t="s">
        <v>2923</v>
      </c>
      <c r="H138" s="443"/>
      <c r="I138" s="448" t="s">
        <v>2941</v>
      </c>
      <c r="J138" s="445"/>
    </row>
    <row r="139" spans="2:10" ht="19.5" customHeight="1">
      <c r="B139" s="4135" t="s">
        <v>3196</v>
      </c>
      <c r="C139" s="4136"/>
      <c r="D139" s="4147" t="s">
        <v>2033</v>
      </c>
      <c r="E139" s="4147"/>
      <c r="F139" s="15"/>
      <c r="G139" s="444" t="s">
        <v>2924</v>
      </c>
      <c r="H139" s="443"/>
      <c r="I139" s="90" t="s">
        <v>2925</v>
      </c>
      <c r="J139" s="445"/>
    </row>
    <row r="140" spans="2:10" ht="19.5" customHeight="1">
      <c r="B140" s="4135" t="s">
        <v>3197</v>
      </c>
      <c r="C140" s="4136"/>
      <c r="D140" s="4147" t="s">
        <v>1881</v>
      </c>
      <c r="E140" s="4147"/>
      <c r="F140" s="15"/>
      <c r="G140" s="444" t="s">
        <v>2925</v>
      </c>
      <c r="H140" s="443"/>
      <c r="I140" s="90" t="s">
        <v>2942</v>
      </c>
      <c r="J140" s="445"/>
    </row>
    <row r="141" spans="2:10" ht="19.5" customHeight="1">
      <c r="B141" s="4135" t="s">
        <v>3198</v>
      </c>
      <c r="C141" s="4136"/>
      <c r="D141" s="4147" t="s">
        <v>1882</v>
      </c>
      <c r="E141" s="4147"/>
      <c r="F141" s="15"/>
      <c r="G141" s="444" t="s">
        <v>2926</v>
      </c>
      <c r="H141" s="443"/>
      <c r="I141" s="90" t="s">
        <v>2927</v>
      </c>
      <c r="J141" s="445"/>
    </row>
    <row r="142" spans="2:10" ht="19.5" customHeight="1">
      <c r="B142" s="4135" t="s">
        <v>3199</v>
      </c>
      <c r="C142" s="4136"/>
      <c r="D142" s="4147" t="s">
        <v>1883</v>
      </c>
      <c r="E142" s="4147"/>
      <c r="F142" s="15"/>
      <c r="G142" s="444" t="s">
        <v>2927</v>
      </c>
      <c r="H142" s="443"/>
      <c r="I142" s="90" t="s">
        <v>2379</v>
      </c>
      <c r="J142" s="445"/>
    </row>
    <row r="143" spans="2:10" ht="19.5" customHeight="1">
      <c r="B143" s="4135" t="s">
        <v>3200</v>
      </c>
      <c r="C143" s="4136"/>
      <c r="D143" s="4147" t="s">
        <v>1884</v>
      </c>
      <c r="E143" s="4147"/>
      <c r="F143" s="15"/>
      <c r="G143" s="444" t="s">
        <v>2362</v>
      </c>
      <c r="H143" s="443"/>
      <c r="I143" s="90" t="s">
        <v>1226</v>
      </c>
      <c r="J143" s="445"/>
    </row>
    <row r="144" spans="2:10" ht="19.5" customHeight="1">
      <c r="B144" s="4135" t="s">
        <v>3201</v>
      </c>
      <c r="C144" s="4136"/>
      <c r="D144" s="4147" t="s">
        <v>1885</v>
      </c>
      <c r="E144" s="4147"/>
      <c r="F144" s="15"/>
      <c r="G144" s="444" t="s">
        <v>1226</v>
      </c>
      <c r="H144" s="443"/>
      <c r="I144" s="90" t="s">
        <v>2928</v>
      </c>
      <c r="J144" s="8" t="s">
        <v>1227</v>
      </c>
    </row>
    <row r="145" spans="1:11" ht="19.5" customHeight="1">
      <c r="B145" s="4135" t="s">
        <v>3202</v>
      </c>
      <c r="C145" s="4136"/>
      <c r="D145" s="4147" t="s">
        <v>2034</v>
      </c>
      <c r="E145" s="4147"/>
      <c r="F145" s="15"/>
      <c r="G145" s="444" t="s">
        <v>2928</v>
      </c>
      <c r="H145" s="443"/>
      <c r="I145" s="90" t="s">
        <v>1228</v>
      </c>
      <c r="J145" s="445"/>
    </row>
    <row r="146" spans="1:11" ht="19.5" customHeight="1">
      <c r="B146" s="4135" t="s">
        <v>3203</v>
      </c>
      <c r="C146" s="4136"/>
      <c r="D146" s="4147" t="s">
        <v>1886</v>
      </c>
      <c r="E146" s="4147"/>
      <c r="F146" s="15"/>
      <c r="G146" s="444" t="s">
        <v>1229</v>
      </c>
      <c r="H146" s="443"/>
      <c r="I146" s="90" t="s">
        <v>2929</v>
      </c>
      <c r="J146" s="445"/>
    </row>
    <row r="147" spans="1:11" ht="19.5" customHeight="1">
      <c r="B147" s="4135" t="s">
        <v>3204</v>
      </c>
      <c r="C147" s="4136"/>
      <c r="D147" s="4147" t="s">
        <v>1887</v>
      </c>
      <c r="E147" s="4147"/>
      <c r="F147" s="15"/>
      <c r="G147" s="444" t="s">
        <v>2929</v>
      </c>
      <c r="H147" s="443"/>
      <c r="I147" s="90" t="s">
        <v>1230</v>
      </c>
      <c r="J147" s="445"/>
    </row>
    <row r="148" spans="1:11" ht="19.5" customHeight="1">
      <c r="B148" s="4135" t="s">
        <v>3205</v>
      </c>
      <c r="C148" s="4136"/>
      <c r="D148" s="4147" t="s">
        <v>1888</v>
      </c>
      <c r="E148" s="4147"/>
      <c r="F148" s="15"/>
      <c r="G148" s="444" t="s">
        <v>1231</v>
      </c>
      <c r="H148" s="443"/>
      <c r="I148" s="90" t="s">
        <v>2930</v>
      </c>
      <c r="J148" s="445"/>
    </row>
    <row r="149" spans="1:11" ht="19.5" customHeight="1">
      <c r="B149" s="4135" t="s">
        <v>3206</v>
      </c>
      <c r="C149" s="4136"/>
      <c r="D149" s="4147" t="s">
        <v>1889</v>
      </c>
      <c r="E149" s="4147"/>
      <c r="F149" s="15"/>
      <c r="G149" s="444" t="s">
        <v>2930</v>
      </c>
      <c r="H149" s="443"/>
      <c r="I149" s="90" t="s">
        <v>1232</v>
      </c>
      <c r="J149" s="445"/>
    </row>
    <row r="150" spans="1:11" ht="19.5" customHeight="1">
      <c r="B150" s="4135" t="s">
        <v>3207</v>
      </c>
      <c r="C150" s="4136"/>
      <c r="D150" s="4147" t="s">
        <v>1890</v>
      </c>
      <c r="E150" s="4147"/>
      <c r="F150" s="15"/>
      <c r="G150" s="444" t="s">
        <v>1233</v>
      </c>
      <c r="H150" s="443"/>
      <c r="I150" s="90" t="s">
        <v>2931</v>
      </c>
      <c r="J150" s="91"/>
    </row>
    <row r="151" spans="1:11" ht="19.5" customHeight="1">
      <c r="B151" s="4135" t="s">
        <v>3208</v>
      </c>
      <c r="C151" s="4136"/>
      <c r="D151" s="4147" t="s">
        <v>1863</v>
      </c>
      <c r="E151" s="4147"/>
      <c r="F151" s="15"/>
      <c r="G151" s="444" t="s">
        <v>2931</v>
      </c>
      <c r="H151" s="443"/>
      <c r="I151" s="90" t="s">
        <v>1729</v>
      </c>
      <c r="J151" s="91"/>
    </row>
    <row r="152" spans="1:11" ht="20.25" customHeight="1">
      <c r="B152" s="4135" t="s">
        <v>3209</v>
      </c>
      <c r="C152" s="4136"/>
      <c r="D152" s="4147" t="s">
        <v>1864</v>
      </c>
      <c r="E152" s="4147"/>
      <c r="F152" s="15"/>
      <c r="G152" s="444" t="s">
        <v>2932</v>
      </c>
      <c r="H152" s="443"/>
      <c r="I152" s="90" t="s">
        <v>2933</v>
      </c>
      <c r="J152" s="91"/>
    </row>
    <row r="153" spans="1:11" ht="20.25" customHeight="1">
      <c r="B153" s="4135" t="s">
        <v>3210</v>
      </c>
      <c r="C153" s="4136"/>
      <c r="D153" s="4147" t="s">
        <v>1865</v>
      </c>
      <c r="E153" s="4147"/>
      <c r="F153" s="15"/>
      <c r="G153" s="444" t="s">
        <v>2933</v>
      </c>
      <c r="H153" s="446" t="s">
        <v>3523</v>
      </c>
      <c r="I153" s="90" t="s">
        <v>2935</v>
      </c>
      <c r="J153" s="449"/>
    </row>
    <row r="154" spans="1:11" ht="20.25" customHeight="1">
      <c r="B154" s="4135" t="s">
        <v>3211</v>
      </c>
      <c r="C154" s="4136"/>
      <c r="D154" s="4147" t="s">
        <v>2341</v>
      </c>
      <c r="E154" s="4147"/>
      <c r="F154" s="447" t="s">
        <v>3523</v>
      </c>
      <c r="G154" s="444" t="s">
        <v>3604</v>
      </c>
      <c r="H154" s="443"/>
      <c r="I154" s="90" t="s">
        <v>2912</v>
      </c>
      <c r="J154" s="449"/>
    </row>
    <row r="155" spans="1:11" ht="20.25" customHeight="1" thickBot="1">
      <c r="B155" s="4135" t="s">
        <v>3212</v>
      </c>
      <c r="C155" s="4136"/>
      <c r="D155" s="4145" t="s">
        <v>2342</v>
      </c>
      <c r="E155" s="4145"/>
      <c r="F155" s="52"/>
      <c r="G155" s="450" t="s">
        <v>2934</v>
      </c>
      <c r="H155" s="4170"/>
      <c r="I155" s="4171"/>
      <c r="J155" s="451"/>
    </row>
    <row r="156" spans="1:11">
      <c r="B156" s="452" t="s">
        <v>1234</v>
      </c>
      <c r="C156" s="222"/>
      <c r="D156" s="12"/>
      <c r="E156" s="12"/>
      <c r="F156" s="6"/>
      <c r="G156" s="6"/>
      <c r="H156" s="6"/>
      <c r="I156" s="6"/>
      <c r="K156" s="23"/>
    </row>
    <row r="157" spans="1:11" ht="17.25" customHeight="1">
      <c r="A157" s="93" t="s">
        <v>1235</v>
      </c>
    </row>
    <row r="158" spans="1:11" ht="12.6" customHeight="1" thickBot="1">
      <c r="J158" s="23" t="s">
        <v>3603</v>
      </c>
    </row>
    <row r="159" spans="1:11" ht="18" customHeight="1">
      <c r="B159" s="2457" t="s">
        <v>1852</v>
      </c>
      <c r="C159" s="2458"/>
      <c r="D159" s="2458" t="s">
        <v>1853</v>
      </c>
      <c r="E159" s="2458"/>
      <c r="F159" s="1194" t="s">
        <v>1223</v>
      </c>
      <c r="G159" s="1259"/>
      <c r="H159" s="1195" t="s">
        <v>1224</v>
      </c>
      <c r="I159" s="1195"/>
      <c r="J159" s="453" t="s">
        <v>1236</v>
      </c>
    </row>
    <row r="160" spans="1:11" ht="19.5" customHeight="1">
      <c r="B160" s="4141" t="s">
        <v>1211</v>
      </c>
      <c r="C160" s="4142"/>
      <c r="D160" s="3846" t="s">
        <v>1871</v>
      </c>
      <c r="E160" s="3846"/>
      <c r="F160" s="438" t="s">
        <v>3521</v>
      </c>
      <c r="G160" s="439" t="s">
        <v>2346</v>
      </c>
      <c r="H160" s="437" t="s">
        <v>3521</v>
      </c>
      <c r="I160" s="454" t="s">
        <v>2913</v>
      </c>
      <c r="J160" s="445"/>
    </row>
    <row r="161" spans="2:10" ht="19.5" customHeight="1">
      <c r="B161" s="4135" t="s">
        <v>2993</v>
      </c>
      <c r="C161" s="4136"/>
      <c r="D161" s="3845" t="s">
        <v>1868</v>
      </c>
      <c r="E161" s="3845"/>
      <c r="F161" s="443"/>
      <c r="G161" s="90" t="s">
        <v>2945</v>
      </c>
      <c r="H161" s="15"/>
      <c r="I161" s="444" t="s">
        <v>2839</v>
      </c>
      <c r="J161" s="445"/>
    </row>
    <row r="162" spans="2:10" ht="19.5" customHeight="1">
      <c r="B162" s="4135" t="s">
        <v>2994</v>
      </c>
      <c r="C162" s="4136"/>
      <c r="D162" s="3845" t="s">
        <v>1892</v>
      </c>
      <c r="E162" s="3845"/>
      <c r="F162" s="443"/>
      <c r="G162" s="90" t="s">
        <v>2946</v>
      </c>
      <c r="H162" s="15"/>
      <c r="I162" s="444" t="s">
        <v>2363</v>
      </c>
      <c r="J162" s="445"/>
    </row>
    <row r="163" spans="2:10" ht="19.5" customHeight="1">
      <c r="B163" s="4135" t="s">
        <v>2995</v>
      </c>
      <c r="C163" s="4136"/>
      <c r="D163" s="3845" t="s">
        <v>1893</v>
      </c>
      <c r="E163" s="3845"/>
      <c r="F163" s="443"/>
      <c r="G163" s="90" t="s">
        <v>2915</v>
      </c>
      <c r="H163" s="15"/>
      <c r="I163" s="444" t="s">
        <v>2949</v>
      </c>
      <c r="J163" s="445"/>
    </row>
    <row r="164" spans="2:10" ht="19.5" customHeight="1">
      <c r="B164" s="4135" t="s">
        <v>2996</v>
      </c>
      <c r="C164" s="4136"/>
      <c r="D164" s="3845" t="s">
        <v>1894</v>
      </c>
      <c r="E164" s="3845"/>
      <c r="F164" s="443"/>
      <c r="G164" s="90" t="s">
        <v>2916</v>
      </c>
      <c r="H164" s="15"/>
      <c r="I164" s="444" t="s">
        <v>2364</v>
      </c>
      <c r="J164" s="445"/>
    </row>
    <row r="165" spans="2:10" ht="19.5" customHeight="1">
      <c r="B165" s="4135" t="s">
        <v>2997</v>
      </c>
      <c r="C165" s="4136"/>
      <c r="D165" s="3845" t="s">
        <v>1900</v>
      </c>
      <c r="E165" s="3845"/>
      <c r="F165" s="443"/>
      <c r="G165" s="90" t="s">
        <v>2347</v>
      </c>
      <c r="H165" s="15"/>
      <c r="I165" s="444" t="s">
        <v>2939</v>
      </c>
      <c r="J165" s="445"/>
    </row>
    <row r="166" spans="2:10" ht="19.5" customHeight="1">
      <c r="B166" s="4135" t="s">
        <v>2335</v>
      </c>
      <c r="C166" s="4136"/>
      <c r="D166" s="3845" t="s">
        <v>1901</v>
      </c>
      <c r="E166" s="3845"/>
      <c r="F166" s="443"/>
      <c r="G166" s="90" t="s">
        <v>2917</v>
      </c>
      <c r="H166" s="15"/>
      <c r="I166" s="444" t="s">
        <v>2365</v>
      </c>
      <c r="J166" s="445"/>
    </row>
    <row r="167" spans="2:10" ht="19.5" customHeight="1">
      <c r="B167" s="4135" t="s">
        <v>3175</v>
      </c>
      <c r="C167" s="4136"/>
      <c r="D167" s="3845" t="s">
        <v>1902</v>
      </c>
      <c r="E167" s="3845"/>
      <c r="F167" s="443"/>
      <c r="G167" s="90" t="s">
        <v>2348</v>
      </c>
      <c r="H167" s="15"/>
      <c r="I167" s="444" t="s">
        <v>2366</v>
      </c>
      <c r="J167" s="445"/>
    </row>
    <row r="168" spans="2:10" ht="19.5" customHeight="1">
      <c r="B168" s="4135" t="s">
        <v>3176</v>
      </c>
      <c r="C168" s="4136"/>
      <c r="D168" s="3845" t="s">
        <v>1903</v>
      </c>
      <c r="E168" s="3845"/>
      <c r="F168" s="443"/>
      <c r="G168" s="90" t="s">
        <v>2349</v>
      </c>
      <c r="H168" s="15"/>
      <c r="I168" s="444" t="s">
        <v>2367</v>
      </c>
      <c r="J168" s="445"/>
    </row>
    <row r="169" spans="2:10" ht="19.5" customHeight="1">
      <c r="B169" s="4135" t="s">
        <v>3177</v>
      </c>
      <c r="C169" s="4136"/>
      <c r="D169" s="3845" t="s">
        <v>1904</v>
      </c>
      <c r="E169" s="3845"/>
      <c r="F169" s="443"/>
      <c r="G169" s="90" t="s">
        <v>2350</v>
      </c>
      <c r="H169" s="15"/>
      <c r="I169" s="444" t="s">
        <v>2368</v>
      </c>
      <c r="J169" s="445"/>
    </row>
    <row r="170" spans="2:10" ht="19.5" customHeight="1">
      <c r="B170" s="4135" t="s">
        <v>3178</v>
      </c>
      <c r="C170" s="4136"/>
      <c r="D170" s="3845" t="s">
        <v>1872</v>
      </c>
      <c r="E170" s="3845"/>
      <c r="F170" s="443"/>
      <c r="G170" s="90" t="s">
        <v>2351</v>
      </c>
      <c r="H170" s="15"/>
      <c r="I170" s="444" t="s">
        <v>2352</v>
      </c>
      <c r="J170" s="445"/>
    </row>
    <row r="171" spans="2:10" ht="19.5" customHeight="1">
      <c r="B171" s="4135" t="s">
        <v>3179</v>
      </c>
      <c r="C171" s="4136"/>
      <c r="D171" s="3845" t="s">
        <v>1872</v>
      </c>
      <c r="E171" s="3845"/>
      <c r="F171" s="443"/>
      <c r="G171" s="90" t="s">
        <v>2352</v>
      </c>
      <c r="H171" s="15"/>
      <c r="I171" s="444" t="s">
        <v>2369</v>
      </c>
      <c r="J171" s="445"/>
    </row>
    <row r="172" spans="2:10" ht="19.5" customHeight="1">
      <c r="B172" s="4135" t="s">
        <v>3180</v>
      </c>
      <c r="C172" s="4136"/>
      <c r="D172" s="3845" t="s">
        <v>1894</v>
      </c>
      <c r="E172" s="3845"/>
      <c r="F172" s="443"/>
      <c r="G172" s="90" t="s">
        <v>2353</v>
      </c>
      <c r="H172" s="15"/>
      <c r="I172" s="444" t="s">
        <v>2370</v>
      </c>
      <c r="J172" s="445"/>
    </row>
    <row r="173" spans="2:10" ht="19.5" customHeight="1">
      <c r="B173" s="4135" t="s">
        <v>3181</v>
      </c>
      <c r="C173" s="4136"/>
      <c r="D173" s="3845" t="s">
        <v>1905</v>
      </c>
      <c r="E173" s="3845"/>
      <c r="F173" s="443"/>
      <c r="G173" s="90" t="s">
        <v>2380</v>
      </c>
      <c r="H173" s="15"/>
      <c r="I173" s="444" t="s">
        <v>2371</v>
      </c>
      <c r="J173" s="445"/>
    </row>
    <row r="174" spans="2:10" ht="19.5" customHeight="1">
      <c r="B174" s="4135" t="s">
        <v>3182</v>
      </c>
      <c r="C174" s="4136"/>
      <c r="D174" s="3845" t="s">
        <v>1905</v>
      </c>
      <c r="E174" s="3845"/>
      <c r="F174" s="443"/>
      <c r="G174" s="90" t="s">
        <v>2354</v>
      </c>
      <c r="H174" s="15"/>
      <c r="I174" s="444" t="s">
        <v>2372</v>
      </c>
      <c r="J174" s="445"/>
    </row>
    <row r="175" spans="2:10" ht="19.5" customHeight="1">
      <c r="B175" s="4135" t="s">
        <v>3183</v>
      </c>
      <c r="C175" s="4136"/>
      <c r="D175" s="3845" t="s">
        <v>1906</v>
      </c>
      <c r="E175" s="3845"/>
      <c r="F175" s="443"/>
      <c r="G175" s="90" t="s">
        <v>2355</v>
      </c>
      <c r="H175" s="15"/>
      <c r="I175" s="444" t="s">
        <v>2944</v>
      </c>
      <c r="J175" s="445"/>
    </row>
    <row r="176" spans="2:10" ht="19.5" customHeight="1">
      <c r="B176" s="4135" t="s">
        <v>3184</v>
      </c>
      <c r="C176" s="4136"/>
      <c r="D176" s="3845" t="s">
        <v>1906</v>
      </c>
      <c r="E176" s="3845"/>
      <c r="F176" s="443"/>
      <c r="G176" s="90" t="s">
        <v>2918</v>
      </c>
      <c r="H176" s="15"/>
      <c r="I176" s="444" t="s">
        <v>2373</v>
      </c>
      <c r="J176" s="445"/>
    </row>
    <row r="177" spans="2:10" ht="19.5" customHeight="1">
      <c r="B177" s="4135" t="s">
        <v>3185</v>
      </c>
      <c r="C177" s="4136"/>
      <c r="D177" s="3845" t="s">
        <v>1907</v>
      </c>
      <c r="E177" s="3845"/>
      <c r="F177" s="443"/>
      <c r="G177" s="90" t="s">
        <v>2356</v>
      </c>
      <c r="H177" s="15"/>
      <c r="I177" s="444" t="s">
        <v>2374</v>
      </c>
      <c r="J177" s="445"/>
    </row>
    <row r="178" spans="2:10" ht="19.5" customHeight="1">
      <c r="B178" s="4135" t="s">
        <v>3186</v>
      </c>
      <c r="C178" s="4136"/>
      <c r="D178" s="3845" t="s">
        <v>1907</v>
      </c>
      <c r="E178" s="3845"/>
      <c r="F178" s="443"/>
      <c r="G178" s="90" t="s">
        <v>2357</v>
      </c>
      <c r="H178" s="15"/>
      <c r="I178" s="444" t="s">
        <v>2943</v>
      </c>
      <c r="J178" s="445"/>
    </row>
    <row r="179" spans="2:10" ht="19.5" customHeight="1">
      <c r="B179" s="4135" t="s">
        <v>3187</v>
      </c>
      <c r="C179" s="4136"/>
      <c r="D179" s="3845" t="s">
        <v>1908</v>
      </c>
      <c r="E179" s="3845"/>
      <c r="F179" s="443"/>
      <c r="G179" s="90" t="s">
        <v>2919</v>
      </c>
      <c r="H179" s="15"/>
      <c r="I179" s="444" t="s">
        <v>2375</v>
      </c>
      <c r="J179" s="445"/>
    </row>
    <row r="180" spans="2:10" ht="19.5" customHeight="1">
      <c r="B180" s="4135" t="s">
        <v>3188</v>
      </c>
      <c r="C180" s="4136"/>
      <c r="D180" s="3845" t="s">
        <v>1909</v>
      </c>
      <c r="E180" s="3845"/>
      <c r="F180" s="443"/>
      <c r="G180" s="90" t="s">
        <v>2358</v>
      </c>
      <c r="H180" s="15"/>
      <c r="I180" s="444" t="s">
        <v>2359</v>
      </c>
      <c r="J180" s="445"/>
    </row>
    <row r="181" spans="2:10" ht="19.5" customHeight="1">
      <c r="B181" s="4135" t="s">
        <v>3189</v>
      </c>
      <c r="C181" s="4136"/>
      <c r="D181" s="3845" t="s">
        <v>1908</v>
      </c>
      <c r="E181" s="3845"/>
      <c r="F181" s="443"/>
      <c r="G181" s="90" t="s">
        <v>2359</v>
      </c>
      <c r="H181" s="15"/>
      <c r="I181" s="444" t="s">
        <v>2376</v>
      </c>
      <c r="J181" s="445"/>
    </row>
    <row r="182" spans="2:10" ht="19.5" customHeight="1">
      <c r="B182" s="4135" t="s">
        <v>3190</v>
      </c>
      <c r="C182" s="4136"/>
      <c r="D182" s="3845" t="s">
        <v>1879</v>
      </c>
      <c r="E182" s="3845"/>
      <c r="F182" s="443"/>
      <c r="G182" s="90" t="s">
        <v>2360</v>
      </c>
      <c r="H182" s="15"/>
      <c r="I182" s="444" t="s">
        <v>2920</v>
      </c>
      <c r="J182" s="445"/>
    </row>
    <row r="183" spans="2:10" ht="19.5" customHeight="1">
      <c r="B183" s="4135" t="s">
        <v>3191</v>
      </c>
      <c r="C183" s="4136"/>
      <c r="D183" s="3845" t="s">
        <v>1910</v>
      </c>
      <c r="E183" s="3845"/>
      <c r="F183" s="443"/>
      <c r="G183" s="90" t="s">
        <v>2920</v>
      </c>
      <c r="H183" s="15"/>
      <c r="I183" s="444" t="s">
        <v>2381</v>
      </c>
      <c r="J183" s="8" t="s">
        <v>1237</v>
      </c>
    </row>
    <row r="184" spans="2:10" ht="19.5" customHeight="1">
      <c r="B184" s="4135" t="s">
        <v>3192</v>
      </c>
      <c r="C184" s="4136"/>
      <c r="D184" s="3845" t="s">
        <v>1911</v>
      </c>
      <c r="E184" s="3845"/>
      <c r="F184" s="443"/>
      <c r="G184" s="90" t="s">
        <v>2921</v>
      </c>
      <c r="H184" s="15"/>
      <c r="I184" s="444" t="s">
        <v>2922</v>
      </c>
      <c r="J184" s="445"/>
    </row>
    <row r="185" spans="2:10" ht="19.5" customHeight="1">
      <c r="B185" s="4135" t="s">
        <v>3193</v>
      </c>
      <c r="C185" s="4136"/>
      <c r="D185" s="3845" t="s">
        <v>1912</v>
      </c>
      <c r="E185" s="3845"/>
      <c r="F185" s="443"/>
      <c r="G185" s="90" t="s">
        <v>2922</v>
      </c>
      <c r="H185" s="15"/>
      <c r="I185" s="444" t="s">
        <v>2378</v>
      </c>
      <c r="J185" s="445"/>
    </row>
    <row r="186" spans="2:10" ht="19.5" customHeight="1">
      <c r="B186" s="4135" t="s">
        <v>3194</v>
      </c>
      <c r="C186" s="4136"/>
      <c r="D186" s="3845" t="s">
        <v>1913</v>
      </c>
      <c r="E186" s="3845"/>
      <c r="F186" s="443"/>
      <c r="G186" s="90" t="s">
        <v>2361</v>
      </c>
      <c r="H186" s="447" t="s">
        <v>3522</v>
      </c>
      <c r="I186" s="444" t="s">
        <v>2940</v>
      </c>
      <c r="J186" s="445"/>
    </row>
    <row r="187" spans="2:10" ht="19.5" customHeight="1">
      <c r="B187" s="4135" t="s">
        <v>3195</v>
      </c>
      <c r="C187" s="4136"/>
      <c r="D187" s="3845" t="s">
        <v>1914</v>
      </c>
      <c r="E187" s="3845"/>
      <c r="F187" s="446" t="s">
        <v>3522</v>
      </c>
      <c r="G187" s="90" t="s">
        <v>2940</v>
      </c>
      <c r="H187" s="15"/>
      <c r="I187" s="444" t="s">
        <v>2941</v>
      </c>
      <c r="J187" s="445"/>
    </row>
    <row r="188" spans="2:10" ht="19.5" customHeight="1">
      <c r="B188" s="4135" t="s">
        <v>3196</v>
      </c>
      <c r="C188" s="4136"/>
      <c r="D188" s="3845" t="s">
        <v>1915</v>
      </c>
      <c r="E188" s="3845"/>
      <c r="F188" s="443"/>
      <c r="G188" s="90" t="s">
        <v>2924</v>
      </c>
      <c r="H188" s="15"/>
      <c r="I188" s="444" t="s">
        <v>2925</v>
      </c>
      <c r="J188" s="445"/>
    </row>
    <row r="189" spans="2:10" ht="19.5" customHeight="1">
      <c r="B189" s="4135" t="s">
        <v>3197</v>
      </c>
      <c r="C189" s="4136"/>
      <c r="D189" s="3845" t="s">
        <v>1916</v>
      </c>
      <c r="E189" s="3845"/>
      <c r="F189" s="443"/>
      <c r="G189" s="90" t="s">
        <v>2925</v>
      </c>
      <c r="H189" s="15"/>
      <c r="I189" s="444" t="s">
        <v>2942</v>
      </c>
      <c r="J189" s="445"/>
    </row>
    <row r="190" spans="2:10" ht="19.5" customHeight="1">
      <c r="B190" s="4135" t="s">
        <v>3198</v>
      </c>
      <c r="C190" s="4136"/>
      <c r="D190" s="3845" t="s">
        <v>1886</v>
      </c>
      <c r="E190" s="3845"/>
      <c r="F190" s="443"/>
      <c r="G190" s="90" t="s">
        <v>2926</v>
      </c>
      <c r="H190" s="15"/>
      <c r="I190" s="444" t="s">
        <v>2947</v>
      </c>
      <c r="J190" s="445"/>
    </row>
    <row r="191" spans="2:10" ht="19.5" customHeight="1">
      <c r="B191" s="4135" t="s">
        <v>3199</v>
      </c>
      <c r="C191" s="4136"/>
      <c r="D191" s="3845" t="s">
        <v>1917</v>
      </c>
      <c r="E191" s="3845"/>
      <c r="F191" s="443"/>
      <c r="G191" s="90" t="s">
        <v>2947</v>
      </c>
      <c r="H191" s="15"/>
      <c r="I191" s="444" t="s">
        <v>2379</v>
      </c>
      <c r="J191" s="445"/>
    </row>
    <row r="192" spans="2:10" ht="19.5" customHeight="1">
      <c r="B192" s="4135" t="s">
        <v>3200</v>
      </c>
      <c r="C192" s="4136"/>
      <c r="D192" s="3845" t="s">
        <v>1918</v>
      </c>
      <c r="E192" s="3845"/>
      <c r="F192" s="443"/>
      <c r="G192" s="90" t="s">
        <v>2362</v>
      </c>
      <c r="H192" s="15"/>
      <c r="I192" s="444" t="s">
        <v>1226</v>
      </c>
      <c r="J192" s="445"/>
    </row>
    <row r="193" spans="1:10" ht="19.5" customHeight="1">
      <c r="B193" s="4135" t="s">
        <v>3201</v>
      </c>
      <c r="C193" s="4136"/>
      <c r="D193" s="3845" t="s">
        <v>1919</v>
      </c>
      <c r="E193" s="3845"/>
      <c r="F193" s="443"/>
      <c r="G193" s="90" t="s">
        <v>1226</v>
      </c>
      <c r="H193" s="15"/>
      <c r="I193" s="444" t="s">
        <v>2928</v>
      </c>
      <c r="J193" s="8" t="s">
        <v>1227</v>
      </c>
    </row>
    <row r="194" spans="1:10" ht="19.5" customHeight="1">
      <c r="B194" s="4135" t="s">
        <v>3202</v>
      </c>
      <c r="C194" s="4136"/>
      <c r="D194" s="3845" t="s">
        <v>1886</v>
      </c>
      <c r="E194" s="3845"/>
      <c r="F194" s="443"/>
      <c r="G194" s="90" t="s">
        <v>2928</v>
      </c>
      <c r="H194" s="15"/>
      <c r="I194" s="444" t="s">
        <v>1228</v>
      </c>
      <c r="J194" s="445"/>
    </row>
    <row r="195" spans="1:10" ht="19.5" customHeight="1">
      <c r="B195" s="4135" t="s">
        <v>3203</v>
      </c>
      <c r="C195" s="4136"/>
      <c r="D195" s="3845" t="s">
        <v>1920</v>
      </c>
      <c r="E195" s="3845"/>
      <c r="F195" s="443"/>
      <c r="G195" s="90" t="s">
        <v>1229</v>
      </c>
      <c r="H195" s="15"/>
      <c r="I195" s="444" t="s">
        <v>2929</v>
      </c>
      <c r="J195" s="445"/>
    </row>
    <row r="196" spans="1:10" ht="19.5" customHeight="1">
      <c r="B196" s="4135" t="s">
        <v>3204</v>
      </c>
      <c r="C196" s="4136"/>
      <c r="D196" s="3845" t="s">
        <v>1921</v>
      </c>
      <c r="E196" s="3845"/>
      <c r="F196" s="443"/>
      <c r="G196" s="90" t="s">
        <v>2929</v>
      </c>
      <c r="H196" s="15"/>
      <c r="I196" s="444" t="s">
        <v>1230</v>
      </c>
      <c r="J196" s="445"/>
    </row>
    <row r="197" spans="1:10" ht="19.5" customHeight="1">
      <c r="B197" s="4135" t="s">
        <v>3205</v>
      </c>
      <c r="C197" s="4136"/>
      <c r="D197" s="3845" t="s">
        <v>1922</v>
      </c>
      <c r="E197" s="3845"/>
      <c r="F197" s="443"/>
      <c r="G197" s="90" t="s">
        <v>1231</v>
      </c>
      <c r="H197" s="15"/>
      <c r="I197" s="444" t="s">
        <v>2930</v>
      </c>
      <c r="J197" s="445"/>
    </row>
    <row r="198" spans="1:10" ht="19.5" customHeight="1">
      <c r="B198" s="4135" t="s">
        <v>3206</v>
      </c>
      <c r="C198" s="4136"/>
      <c r="D198" s="3845" t="s">
        <v>1923</v>
      </c>
      <c r="E198" s="3845"/>
      <c r="F198" s="443"/>
      <c r="G198" s="90" t="s">
        <v>2930</v>
      </c>
      <c r="H198" s="15"/>
      <c r="I198" s="444" t="s">
        <v>1232</v>
      </c>
      <c r="J198" s="445"/>
    </row>
    <row r="199" spans="1:10" ht="19.5" customHeight="1">
      <c r="B199" s="4135" t="s">
        <v>3207</v>
      </c>
      <c r="C199" s="4136"/>
      <c r="D199" s="3845" t="s">
        <v>1924</v>
      </c>
      <c r="E199" s="3845"/>
      <c r="F199" s="443"/>
      <c r="G199" s="90" t="s">
        <v>1233</v>
      </c>
      <c r="H199" s="15"/>
      <c r="I199" s="444" t="s">
        <v>2931</v>
      </c>
      <c r="J199" s="445"/>
    </row>
    <row r="200" spans="1:10" ht="19.5" customHeight="1">
      <c r="B200" s="4135" t="s">
        <v>3208</v>
      </c>
      <c r="C200" s="4136"/>
      <c r="D200" s="3845" t="s">
        <v>1925</v>
      </c>
      <c r="E200" s="3845"/>
      <c r="F200" s="443"/>
      <c r="G200" s="90" t="s">
        <v>2931</v>
      </c>
      <c r="H200" s="15"/>
      <c r="I200" s="444" t="s">
        <v>1730</v>
      </c>
      <c r="J200" s="445"/>
    </row>
    <row r="201" spans="1:10" ht="19.5" customHeight="1">
      <c r="B201" s="4135" t="s">
        <v>3209</v>
      </c>
      <c r="C201" s="4136"/>
      <c r="D201" s="3845" t="s">
        <v>1926</v>
      </c>
      <c r="E201" s="3845"/>
      <c r="F201" s="443"/>
      <c r="G201" s="90" t="s">
        <v>2932</v>
      </c>
      <c r="H201" s="15"/>
      <c r="I201" s="444" t="s">
        <v>2933</v>
      </c>
      <c r="J201" s="445"/>
    </row>
    <row r="202" spans="1:10" ht="19.5" customHeight="1">
      <c r="B202" s="4135" t="s">
        <v>3210</v>
      </c>
      <c r="C202" s="4136"/>
      <c r="D202" s="3845" t="s">
        <v>1927</v>
      </c>
      <c r="E202" s="3845"/>
      <c r="F202" s="443"/>
      <c r="G202" s="90" t="s">
        <v>2933</v>
      </c>
      <c r="H202" s="447" t="s">
        <v>3523</v>
      </c>
      <c r="I202" s="444" t="s">
        <v>2935</v>
      </c>
      <c r="J202" s="445"/>
    </row>
    <row r="203" spans="1:10" ht="19.5" customHeight="1">
      <c r="B203" s="4168" t="s">
        <v>3211</v>
      </c>
      <c r="C203" s="4169"/>
      <c r="D203" s="3845" t="s">
        <v>2343</v>
      </c>
      <c r="E203" s="3845"/>
      <c r="F203" s="446" t="s">
        <v>3523</v>
      </c>
      <c r="G203" s="90" t="s">
        <v>2948</v>
      </c>
      <c r="H203" s="15"/>
      <c r="I203" s="444" t="s">
        <v>2934</v>
      </c>
      <c r="J203" s="445"/>
    </row>
    <row r="204" spans="1:10" ht="19.149999999999999" customHeight="1" thickBot="1">
      <c r="B204" s="4164" t="s">
        <v>3212</v>
      </c>
      <c r="C204" s="4165"/>
      <c r="D204" s="3821" t="s">
        <v>2344</v>
      </c>
      <c r="E204" s="3821"/>
      <c r="F204" s="455"/>
      <c r="G204" s="456" t="s">
        <v>2934</v>
      </c>
      <c r="H204" s="1178"/>
      <c r="I204" s="1178"/>
      <c r="J204" s="457"/>
    </row>
    <row r="205" spans="1:10">
      <c r="B205" s="223" t="s">
        <v>1234</v>
      </c>
    </row>
    <row r="206" spans="1:10" ht="20.100000000000001" customHeight="1"/>
    <row r="207" spans="1:10" ht="16.5">
      <c r="A207" s="93" t="s">
        <v>1238</v>
      </c>
    </row>
    <row r="208" spans="1:10" ht="13.5" customHeight="1">
      <c r="I208" s="23" t="s">
        <v>2283</v>
      </c>
    </row>
    <row r="209" spans="1:12" ht="13.5" customHeight="1" thickBot="1">
      <c r="I209" s="109" t="s">
        <v>3481</v>
      </c>
    </row>
    <row r="210" spans="1:12">
      <c r="B210" s="2533" t="s">
        <v>2049</v>
      </c>
      <c r="C210" s="2443"/>
      <c r="D210" s="2443" t="s">
        <v>2067</v>
      </c>
      <c r="E210" s="2443"/>
      <c r="F210" s="4127" t="s">
        <v>4</v>
      </c>
      <c r="G210" s="4127" t="s">
        <v>5</v>
      </c>
      <c r="H210" s="4127" t="s">
        <v>3221</v>
      </c>
      <c r="I210" s="4079"/>
    </row>
    <row r="211" spans="1:12">
      <c r="B211" s="2536"/>
      <c r="C211" s="2444"/>
      <c r="D211" s="2444"/>
      <c r="E211" s="2444"/>
      <c r="F211" s="2831"/>
      <c r="G211" s="2831"/>
      <c r="H211" s="344" t="s">
        <v>4</v>
      </c>
      <c r="I211" s="458" t="s">
        <v>5</v>
      </c>
    </row>
    <row r="212" spans="1:12" s="40" customFormat="1" ht="27" customHeight="1">
      <c r="B212" s="4163" t="s">
        <v>2598</v>
      </c>
      <c r="C212" s="4149"/>
      <c r="D212" s="4158">
        <v>60381</v>
      </c>
      <c r="E212" s="4158"/>
      <c r="F212" s="149">
        <v>29812</v>
      </c>
      <c r="G212" s="149">
        <v>30569</v>
      </c>
      <c r="H212" s="459">
        <v>49.373147181999997</v>
      </c>
      <c r="I212" s="460">
        <v>50.626852817</v>
      </c>
    </row>
    <row r="213" spans="1:12" s="40" customFormat="1" ht="27" customHeight="1">
      <c r="B213" s="4161" t="s">
        <v>3223</v>
      </c>
      <c r="C213" s="4162"/>
      <c r="D213" s="4159">
        <v>59900</v>
      </c>
      <c r="E213" s="4159"/>
      <c r="F213" s="151">
        <v>29671</v>
      </c>
      <c r="G213" s="151">
        <v>30229</v>
      </c>
      <c r="H213" s="461">
        <v>49.53</v>
      </c>
      <c r="I213" s="462">
        <v>50.47</v>
      </c>
    </row>
    <row r="214" spans="1:12" s="40" customFormat="1" ht="27" customHeight="1">
      <c r="B214" s="4161" t="s">
        <v>3224</v>
      </c>
      <c r="C214" s="4162"/>
      <c r="D214" s="4159">
        <v>59514</v>
      </c>
      <c r="E214" s="4159"/>
      <c r="F214" s="151">
        <v>29512</v>
      </c>
      <c r="G214" s="151">
        <v>30002</v>
      </c>
      <c r="H214" s="461">
        <v>49.59</v>
      </c>
      <c r="I214" s="462">
        <v>50.41</v>
      </c>
    </row>
    <row r="215" spans="1:12" s="40" customFormat="1" ht="27" customHeight="1">
      <c r="B215" s="4161" t="s">
        <v>2491</v>
      </c>
      <c r="C215" s="4162"/>
      <c r="D215" s="4159">
        <v>59369</v>
      </c>
      <c r="E215" s="4159"/>
      <c r="F215" s="151">
        <v>29383</v>
      </c>
      <c r="G215" s="151">
        <v>29986</v>
      </c>
      <c r="H215" s="461">
        <v>49.49</v>
      </c>
      <c r="I215" s="462">
        <v>50.51</v>
      </c>
    </row>
    <row r="216" spans="1:12" s="40" customFormat="1" ht="27" customHeight="1" thickBot="1">
      <c r="B216" s="4166" t="s">
        <v>2489</v>
      </c>
      <c r="C216" s="4167"/>
      <c r="D216" s="4160">
        <v>59449</v>
      </c>
      <c r="E216" s="4160"/>
      <c r="F216" s="153">
        <v>29371</v>
      </c>
      <c r="G216" s="153">
        <v>30078</v>
      </c>
      <c r="H216" s="463">
        <v>49.41</v>
      </c>
      <c r="I216" s="464">
        <v>50.59</v>
      </c>
    </row>
    <row r="217" spans="1:12">
      <c r="B217" s="225" t="s">
        <v>1239</v>
      </c>
      <c r="C217" s="6"/>
      <c r="D217" s="6"/>
      <c r="E217" s="6"/>
      <c r="F217" s="6"/>
      <c r="G217" s="4"/>
      <c r="H217" s="4"/>
    </row>
    <row r="218" spans="1:12">
      <c r="B218" s="6"/>
      <c r="C218" s="6"/>
      <c r="D218" s="6"/>
      <c r="E218" s="6"/>
      <c r="F218" s="6"/>
      <c r="G218" s="4"/>
      <c r="H218" s="4"/>
      <c r="I218" s="242"/>
    </row>
    <row r="219" spans="1:12">
      <c r="B219" s="6"/>
      <c r="C219" s="6"/>
      <c r="D219" s="6"/>
      <c r="E219" s="6"/>
      <c r="F219" s="6"/>
      <c r="G219" s="4"/>
      <c r="H219" s="4"/>
      <c r="I219" s="242"/>
    </row>
    <row r="220" spans="1:12" ht="17.25" customHeight="1">
      <c r="A220" s="93" t="s">
        <v>2284</v>
      </c>
      <c r="D220" s="15"/>
    </row>
    <row r="221" spans="1:12" ht="13.5" customHeight="1" thickBot="1">
      <c r="L221" s="109" t="s">
        <v>3481</v>
      </c>
    </row>
    <row r="222" spans="1:12" ht="27.95" customHeight="1">
      <c r="B222" s="1186" t="s">
        <v>1240</v>
      </c>
      <c r="C222" s="1188"/>
      <c r="D222" s="4127" t="s">
        <v>1241</v>
      </c>
      <c r="E222" s="4127"/>
      <c r="F222" s="4127"/>
      <c r="G222" s="4127" t="s">
        <v>1242</v>
      </c>
      <c r="H222" s="4127"/>
      <c r="I222" s="4127"/>
      <c r="J222" s="4127" t="s">
        <v>3222</v>
      </c>
      <c r="K222" s="4127"/>
      <c r="L222" s="4079"/>
    </row>
    <row r="223" spans="1:12" ht="20.25" customHeight="1">
      <c r="B223" s="1189"/>
      <c r="C223" s="1191"/>
      <c r="D223" s="344" t="s">
        <v>3</v>
      </c>
      <c r="E223" s="344" t="s">
        <v>4</v>
      </c>
      <c r="F223" s="344" t="s">
        <v>5</v>
      </c>
      <c r="G223" s="344" t="s">
        <v>3</v>
      </c>
      <c r="H223" s="344" t="s">
        <v>4</v>
      </c>
      <c r="I223" s="344" t="s">
        <v>5</v>
      </c>
      <c r="J223" s="344" t="s">
        <v>3</v>
      </c>
      <c r="K223" s="344" t="s">
        <v>4</v>
      </c>
      <c r="L223" s="458" t="s">
        <v>5</v>
      </c>
    </row>
    <row r="224" spans="1:12" ht="27" customHeight="1">
      <c r="B224" s="4146" t="s">
        <v>3213</v>
      </c>
      <c r="C224" s="2495"/>
      <c r="D224" s="172">
        <v>60261</v>
      </c>
      <c r="E224" s="172">
        <v>29745</v>
      </c>
      <c r="F224" s="172">
        <v>30516</v>
      </c>
      <c r="G224" s="172">
        <v>31849</v>
      </c>
      <c r="H224" s="172">
        <v>15983</v>
      </c>
      <c r="I224" s="172">
        <v>15866</v>
      </c>
      <c r="J224" s="465">
        <v>52.85</v>
      </c>
      <c r="K224" s="465">
        <v>53.73</v>
      </c>
      <c r="L224" s="466">
        <v>51.99</v>
      </c>
    </row>
    <row r="225" spans="1:13" ht="27" customHeight="1" thickBot="1">
      <c r="B225" s="4144" t="s">
        <v>3214</v>
      </c>
      <c r="C225" s="4145"/>
      <c r="D225" s="247">
        <v>59382</v>
      </c>
      <c r="E225" s="247">
        <v>29336</v>
      </c>
      <c r="F225" s="247">
        <v>30046</v>
      </c>
      <c r="G225" s="247">
        <v>30816</v>
      </c>
      <c r="H225" s="247">
        <v>15465</v>
      </c>
      <c r="I225" s="247">
        <v>15351</v>
      </c>
      <c r="J225" s="467">
        <v>51.89</v>
      </c>
      <c r="K225" s="467">
        <v>52.72</v>
      </c>
      <c r="L225" s="468">
        <v>51.09</v>
      </c>
    </row>
    <row r="226" spans="1:13">
      <c r="B226" s="225" t="s">
        <v>1239</v>
      </c>
      <c r="C226" s="6"/>
      <c r="D226" s="6"/>
      <c r="E226" s="6"/>
      <c r="F226" s="6"/>
      <c r="G226" s="4"/>
      <c r="H226" s="4"/>
    </row>
    <row r="227" spans="1:13" ht="22.5" customHeight="1">
      <c r="M227" s="23"/>
    </row>
    <row r="228" spans="1:13" ht="17.25" customHeight="1">
      <c r="A228" s="93" t="s">
        <v>2285</v>
      </c>
    </row>
    <row r="229" spans="1:13" ht="13.5" customHeight="1" thickBot="1">
      <c r="L229" s="109" t="s">
        <v>3481</v>
      </c>
    </row>
    <row r="230" spans="1:13" ht="27.75" customHeight="1">
      <c r="B230" s="1186" t="s">
        <v>1240</v>
      </c>
      <c r="C230" s="1188"/>
      <c r="D230" s="4127" t="s">
        <v>1241</v>
      </c>
      <c r="E230" s="4127"/>
      <c r="F230" s="4127"/>
      <c r="G230" s="4127" t="s">
        <v>1242</v>
      </c>
      <c r="H230" s="4127"/>
      <c r="I230" s="4127"/>
      <c r="J230" s="4127" t="s">
        <v>3222</v>
      </c>
      <c r="K230" s="4127"/>
      <c r="L230" s="4079"/>
    </row>
    <row r="231" spans="1:13" ht="20.25" customHeight="1">
      <c r="B231" s="1189"/>
      <c r="C231" s="1191"/>
      <c r="D231" s="344" t="s">
        <v>3</v>
      </c>
      <c r="E231" s="344" t="s">
        <v>4</v>
      </c>
      <c r="F231" s="344" t="s">
        <v>5</v>
      </c>
      <c r="G231" s="344" t="s">
        <v>3</v>
      </c>
      <c r="H231" s="344" t="s">
        <v>4</v>
      </c>
      <c r="I231" s="344" t="s">
        <v>5</v>
      </c>
      <c r="J231" s="344" t="s">
        <v>3</v>
      </c>
      <c r="K231" s="344" t="s">
        <v>4</v>
      </c>
      <c r="L231" s="458" t="s">
        <v>5</v>
      </c>
    </row>
    <row r="232" spans="1:13" s="47" customFormat="1" ht="27" customHeight="1">
      <c r="B232" s="4146" t="s">
        <v>3213</v>
      </c>
      <c r="C232" s="2495"/>
      <c r="D232" s="172">
        <v>60261</v>
      </c>
      <c r="E232" s="172">
        <v>29745</v>
      </c>
      <c r="F232" s="172">
        <v>30516</v>
      </c>
      <c r="G232" s="172">
        <v>31845</v>
      </c>
      <c r="H232" s="172">
        <v>15980</v>
      </c>
      <c r="I232" s="172">
        <v>15865</v>
      </c>
      <c r="J232" s="465">
        <v>52.85</v>
      </c>
      <c r="K232" s="465">
        <v>53.72</v>
      </c>
      <c r="L232" s="466">
        <v>51.99</v>
      </c>
    </row>
    <row r="233" spans="1:13" ht="27" customHeight="1" thickBot="1">
      <c r="B233" s="4144" t="s">
        <v>3214</v>
      </c>
      <c r="C233" s="4145"/>
      <c r="D233" s="247">
        <v>59382</v>
      </c>
      <c r="E233" s="247">
        <v>29336</v>
      </c>
      <c r="F233" s="247">
        <v>30046</v>
      </c>
      <c r="G233" s="247">
        <v>30812</v>
      </c>
      <c r="H233" s="247">
        <v>15464</v>
      </c>
      <c r="I233" s="247">
        <v>15348</v>
      </c>
      <c r="J233" s="467">
        <v>51.89</v>
      </c>
      <c r="K233" s="467">
        <v>52.71</v>
      </c>
      <c r="L233" s="468">
        <v>51.08</v>
      </c>
    </row>
    <row r="234" spans="1:13">
      <c r="B234" s="225" t="s">
        <v>1239</v>
      </c>
      <c r="C234" s="6"/>
      <c r="D234" s="6"/>
      <c r="E234" s="6"/>
      <c r="F234" s="6"/>
      <c r="G234" s="4"/>
      <c r="H234" s="4"/>
    </row>
    <row r="235" spans="1:13" ht="22.5" customHeight="1">
      <c r="M235" s="403"/>
    </row>
    <row r="236" spans="1:13" ht="17.25" customHeight="1">
      <c r="A236" s="93" t="s">
        <v>2286</v>
      </c>
    </row>
    <row r="237" spans="1:13" ht="13.5" customHeight="1" thickBot="1">
      <c r="E237" s="469"/>
      <c r="L237" s="109" t="s">
        <v>3481</v>
      </c>
    </row>
    <row r="238" spans="1:13" ht="27.75" customHeight="1">
      <c r="B238" s="1186" t="s">
        <v>1240</v>
      </c>
      <c r="C238" s="1188"/>
      <c r="D238" s="4127" t="s">
        <v>1241</v>
      </c>
      <c r="E238" s="4127"/>
      <c r="F238" s="4127"/>
      <c r="G238" s="4127" t="s">
        <v>1242</v>
      </c>
      <c r="H238" s="4127"/>
      <c r="I238" s="4127"/>
      <c r="J238" s="4127" t="s">
        <v>3222</v>
      </c>
      <c r="K238" s="4127"/>
      <c r="L238" s="4079"/>
    </row>
    <row r="239" spans="1:13" ht="20.25" customHeight="1">
      <c r="B239" s="1189"/>
      <c r="C239" s="1191"/>
      <c r="D239" s="344" t="s">
        <v>3</v>
      </c>
      <c r="E239" s="344" t="s">
        <v>4</v>
      </c>
      <c r="F239" s="344" t="s">
        <v>5</v>
      </c>
      <c r="G239" s="344" t="s">
        <v>3</v>
      </c>
      <c r="H239" s="344" t="s">
        <v>4</v>
      </c>
      <c r="I239" s="344" t="s">
        <v>5</v>
      </c>
      <c r="J239" s="344" t="s">
        <v>3</v>
      </c>
      <c r="K239" s="344" t="s">
        <v>4</v>
      </c>
      <c r="L239" s="458" t="s">
        <v>5</v>
      </c>
    </row>
    <row r="240" spans="1:13" ht="27" customHeight="1" thickBot="1">
      <c r="B240" s="4137" t="s">
        <v>3215</v>
      </c>
      <c r="C240" s="4138"/>
      <c r="D240" s="470">
        <v>59547</v>
      </c>
      <c r="E240" s="470">
        <v>29519</v>
      </c>
      <c r="F240" s="470">
        <v>30028</v>
      </c>
      <c r="G240" s="470">
        <v>26174</v>
      </c>
      <c r="H240" s="470">
        <v>13498</v>
      </c>
      <c r="I240" s="470">
        <v>12676</v>
      </c>
      <c r="J240" s="471">
        <v>43.96</v>
      </c>
      <c r="K240" s="471">
        <v>45.73</v>
      </c>
      <c r="L240" s="472">
        <v>42.21</v>
      </c>
    </row>
    <row r="241" spans="1:13">
      <c r="B241" s="225" t="s">
        <v>1239</v>
      </c>
      <c r="C241" s="6"/>
      <c r="D241" s="6"/>
      <c r="E241" s="6"/>
      <c r="F241" s="6"/>
      <c r="G241" s="4"/>
      <c r="H241" s="4"/>
    </row>
    <row r="242" spans="1:13">
      <c r="M242" s="23"/>
    </row>
    <row r="244" spans="1:13" ht="17.25" customHeight="1">
      <c r="A244" s="93" t="s">
        <v>2287</v>
      </c>
      <c r="K244" s="403"/>
    </row>
    <row r="245" spans="1:13" ht="13.5" customHeight="1" thickBot="1">
      <c r="E245" s="469"/>
      <c r="L245" s="109" t="s">
        <v>3481</v>
      </c>
    </row>
    <row r="246" spans="1:13" ht="28.5" customHeight="1">
      <c r="B246" s="1186" t="s">
        <v>1240</v>
      </c>
      <c r="C246" s="1188"/>
      <c r="D246" s="2320" t="s">
        <v>1241</v>
      </c>
      <c r="E246" s="4127"/>
      <c r="F246" s="4127"/>
      <c r="G246" s="4127" t="s">
        <v>1242</v>
      </c>
      <c r="H246" s="4127"/>
      <c r="I246" s="4127"/>
      <c r="J246" s="4127" t="s">
        <v>3222</v>
      </c>
      <c r="K246" s="4127"/>
      <c r="L246" s="4079"/>
    </row>
    <row r="247" spans="1:13" ht="20.25" customHeight="1">
      <c r="B247" s="1189"/>
      <c r="C247" s="1191"/>
      <c r="D247" s="344" t="s">
        <v>3</v>
      </c>
      <c r="E247" s="344" t="s">
        <v>4</v>
      </c>
      <c r="F247" s="344" t="s">
        <v>5</v>
      </c>
      <c r="G247" s="344" t="s">
        <v>3</v>
      </c>
      <c r="H247" s="344" t="s">
        <v>4</v>
      </c>
      <c r="I247" s="344" t="s">
        <v>5</v>
      </c>
      <c r="J247" s="344" t="s">
        <v>3</v>
      </c>
      <c r="K247" s="344" t="s">
        <v>4</v>
      </c>
      <c r="L247" s="458" t="s">
        <v>5</v>
      </c>
    </row>
    <row r="248" spans="1:13" ht="27" customHeight="1" thickBot="1">
      <c r="B248" s="4139" t="s">
        <v>3215</v>
      </c>
      <c r="C248" s="4140"/>
      <c r="D248" s="470">
        <v>59547</v>
      </c>
      <c r="E248" s="470">
        <v>29519</v>
      </c>
      <c r="F248" s="470">
        <v>30028</v>
      </c>
      <c r="G248" s="470">
        <v>26172</v>
      </c>
      <c r="H248" s="470">
        <v>13498</v>
      </c>
      <c r="I248" s="470">
        <v>12674</v>
      </c>
      <c r="J248" s="471">
        <v>43.95</v>
      </c>
      <c r="K248" s="471">
        <v>45.73</v>
      </c>
      <c r="L248" s="472">
        <v>42.21</v>
      </c>
    </row>
    <row r="249" spans="1:13">
      <c r="B249" s="225" t="s">
        <v>1239</v>
      </c>
      <c r="C249" s="6"/>
      <c r="D249" s="6"/>
      <c r="E249" s="6"/>
      <c r="F249" s="6"/>
      <c r="G249" s="4"/>
      <c r="H249" s="4"/>
    </row>
    <row r="250" spans="1:13">
      <c r="L250" s="23"/>
    </row>
    <row r="251" spans="1:13" ht="12.6" customHeight="1">
      <c r="M251" s="23"/>
    </row>
    <row r="252" spans="1:13" ht="16.5">
      <c r="A252" s="93" t="s">
        <v>1243</v>
      </c>
    </row>
    <row r="253" spans="1:13" ht="13.5" customHeight="1" thickBot="1">
      <c r="L253" s="109" t="s">
        <v>3481</v>
      </c>
    </row>
    <row r="254" spans="1:13" ht="27.95" customHeight="1">
      <c r="B254" s="1186" t="s">
        <v>1240</v>
      </c>
      <c r="C254" s="1188"/>
      <c r="D254" s="4127" t="s">
        <v>1241</v>
      </c>
      <c r="E254" s="4127"/>
      <c r="F254" s="4127"/>
      <c r="G254" s="4127" t="s">
        <v>1242</v>
      </c>
      <c r="H254" s="4127"/>
      <c r="I254" s="4127"/>
      <c r="J254" s="4127" t="s">
        <v>3222</v>
      </c>
      <c r="K254" s="4127"/>
      <c r="L254" s="4079"/>
    </row>
    <row r="255" spans="1:13" ht="20.25" customHeight="1">
      <c r="B255" s="1189"/>
      <c r="C255" s="1191"/>
      <c r="D255" s="344" t="s">
        <v>3</v>
      </c>
      <c r="E255" s="344" t="s">
        <v>4</v>
      </c>
      <c r="F255" s="344" t="s">
        <v>5</v>
      </c>
      <c r="G255" s="344" t="s">
        <v>3</v>
      </c>
      <c r="H255" s="344" t="s">
        <v>4</v>
      </c>
      <c r="I255" s="344" t="s">
        <v>5</v>
      </c>
      <c r="J255" s="344" t="s">
        <v>3</v>
      </c>
      <c r="K255" s="344" t="s">
        <v>4</v>
      </c>
      <c r="L255" s="458" t="s">
        <v>5</v>
      </c>
    </row>
    <row r="256" spans="1:13" ht="27" customHeight="1" thickBot="1">
      <c r="B256" s="4137" t="s">
        <v>3216</v>
      </c>
      <c r="C256" s="4138"/>
      <c r="D256" s="470">
        <v>58864</v>
      </c>
      <c r="E256" s="470">
        <v>29103</v>
      </c>
      <c r="F256" s="470">
        <v>29761</v>
      </c>
      <c r="G256" s="470">
        <v>22638</v>
      </c>
      <c r="H256" s="470">
        <v>11240</v>
      </c>
      <c r="I256" s="470">
        <v>11398</v>
      </c>
      <c r="J256" s="471">
        <v>38.46</v>
      </c>
      <c r="K256" s="471">
        <v>38.619999999999997</v>
      </c>
      <c r="L256" s="472">
        <v>38.299999999999997</v>
      </c>
    </row>
    <row r="257" spans="1:17">
      <c r="B257" s="225" t="s">
        <v>1239</v>
      </c>
      <c r="C257" s="6"/>
      <c r="D257" s="6"/>
      <c r="E257" s="6"/>
      <c r="F257" s="6"/>
      <c r="G257" s="4"/>
      <c r="H257" s="4"/>
    </row>
    <row r="258" spans="1:17">
      <c r="L258" s="23"/>
    </row>
    <row r="259" spans="1:17" ht="12.6" customHeight="1">
      <c r="M259" s="403"/>
    </row>
    <row r="260" spans="1:17" ht="16.5">
      <c r="A260" s="93" t="s">
        <v>1244</v>
      </c>
    </row>
    <row r="261" spans="1:17" ht="13.5" customHeight="1" thickBot="1">
      <c r="L261" s="109" t="s">
        <v>3481</v>
      </c>
    </row>
    <row r="262" spans="1:17" ht="27.95" customHeight="1">
      <c r="B262" s="1186" t="s">
        <v>1240</v>
      </c>
      <c r="C262" s="1188"/>
      <c r="D262" s="2320" t="s">
        <v>1241</v>
      </c>
      <c r="E262" s="4127"/>
      <c r="F262" s="4127"/>
      <c r="G262" s="4127" t="s">
        <v>1242</v>
      </c>
      <c r="H262" s="4127"/>
      <c r="I262" s="4127"/>
      <c r="J262" s="4127" t="s">
        <v>3222</v>
      </c>
      <c r="K262" s="4127"/>
      <c r="L262" s="4079"/>
      <c r="Q262" s="6"/>
    </row>
    <row r="263" spans="1:17" ht="20.25" customHeight="1">
      <c r="B263" s="1189"/>
      <c r="C263" s="1191"/>
      <c r="D263" s="344" t="s">
        <v>3</v>
      </c>
      <c r="E263" s="344" t="s">
        <v>4</v>
      </c>
      <c r="F263" s="344" t="s">
        <v>5</v>
      </c>
      <c r="G263" s="344" t="s">
        <v>3</v>
      </c>
      <c r="H263" s="344" t="s">
        <v>4</v>
      </c>
      <c r="I263" s="344" t="s">
        <v>5</v>
      </c>
      <c r="J263" s="344" t="s">
        <v>3</v>
      </c>
      <c r="K263" s="344" t="s">
        <v>4</v>
      </c>
      <c r="L263" s="458" t="s">
        <v>5</v>
      </c>
    </row>
    <row r="264" spans="1:17" ht="27" customHeight="1" thickBot="1">
      <c r="B264" s="4139" t="s">
        <v>3217</v>
      </c>
      <c r="C264" s="4140"/>
      <c r="D264" s="473" t="s">
        <v>2382</v>
      </c>
      <c r="E264" s="473" t="s">
        <v>2382</v>
      </c>
      <c r="F264" s="473" t="s">
        <v>2382</v>
      </c>
      <c r="G264" s="473" t="s">
        <v>2382</v>
      </c>
      <c r="H264" s="473" t="s">
        <v>2382</v>
      </c>
      <c r="I264" s="473" t="s">
        <v>2382</v>
      </c>
      <c r="J264" s="473" t="s">
        <v>2382</v>
      </c>
      <c r="K264" s="473" t="s">
        <v>2382</v>
      </c>
      <c r="L264" s="474" t="s">
        <v>2382</v>
      </c>
    </row>
    <row r="265" spans="1:17">
      <c r="B265" s="225" t="s">
        <v>1239</v>
      </c>
      <c r="C265" s="6"/>
      <c r="D265" s="6"/>
      <c r="E265" s="6"/>
      <c r="F265" s="6"/>
      <c r="G265" s="4"/>
      <c r="H265" s="4"/>
    </row>
    <row r="266" spans="1:17">
      <c r="B266" s="6" t="s">
        <v>3218</v>
      </c>
      <c r="C266" s="6"/>
      <c r="D266" s="6"/>
      <c r="E266" s="6"/>
      <c r="F266" s="6"/>
      <c r="G266" s="6"/>
    </row>
    <row r="267" spans="1:17">
      <c r="B267" s="6"/>
      <c r="C267" s="6"/>
      <c r="D267" s="6"/>
      <c r="E267" s="6"/>
      <c r="F267" s="6"/>
      <c r="G267" s="6"/>
    </row>
    <row r="268" spans="1:17" ht="12.6" customHeight="1"/>
    <row r="269" spans="1:17" ht="16.5">
      <c r="A269" s="93" t="s">
        <v>1245</v>
      </c>
    </row>
    <row r="270" spans="1:17" ht="13.5" customHeight="1" thickBot="1">
      <c r="L270" s="109" t="s">
        <v>3481</v>
      </c>
    </row>
    <row r="271" spans="1:17" ht="27.95" customHeight="1">
      <c r="B271" s="1186" t="s">
        <v>1240</v>
      </c>
      <c r="C271" s="1188"/>
      <c r="D271" s="2320" t="s">
        <v>1241</v>
      </c>
      <c r="E271" s="4127"/>
      <c r="F271" s="4127"/>
      <c r="G271" s="4127" t="s">
        <v>1242</v>
      </c>
      <c r="H271" s="4127"/>
      <c r="I271" s="4127"/>
      <c r="J271" s="4127" t="s">
        <v>3222</v>
      </c>
      <c r="K271" s="4127"/>
      <c r="L271" s="4079"/>
    </row>
    <row r="272" spans="1:17" ht="20.25" customHeight="1">
      <c r="B272" s="1189"/>
      <c r="C272" s="1191"/>
      <c r="D272" s="344" t="s">
        <v>3</v>
      </c>
      <c r="E272" s="344" t="s">
        <v>4</v>
      </c>
      <c r="F272" s="344" t="s">
        <v>5</v>
      </c>
      <c r="G272" s="344" t="s">
        <v>3</v>
      </c>
      <c r="H272" s="344" t="s">
        <v>4</v>
      </c>
      <c r="I272" s="344" t="s">
        <v>5</v>
      </c>
      <c r="J272" s="344" t="s">
        <v>3</v>
      </c>
      <c r="K272" s="344" t="s">
        <v>4</v>
      </c>
      <c r="L272" s="458" t="s">
        <v>5</v>
      </c>
    </row>
    <row r="273" spans="1:12" ht="27" customHeight="1">
      <c r="B273" s="2164" t="s">
        <v>3219</v>
      </c>
      <c r="C273" s="1216"/>
      <c r="D273" s="172">
        <v>59400</v>
      </c>
      <c r="E273" s="172">
        <v>29357</v>
      </c>
      <c r="F273" s="172">
        <v>30043</v>
      </c>
      <c r="G273" s="172">
        <v>21454</v>
      </c>
      <c r="H273" s="172">
        <v>10717</v>
      </c>
      <c r="I273" s="172">
        <v>10737</v>
      </c>
      <c r="J273" s="465">
        <v>36.119999999999997</v>
      </c>
      <c r="K273" s="465">
        <v>36.51</v>
      </c>
      <c r="L273" s="466">
        <v>35.74</v>
      </c>
    </row>
    <row r="274" spans="1:12" ht="27" customHeight="1" thickBot="1">
      <c r="B274" s="2165" t="s">
        <v>3220</v>
      </c>
      <c r="C274" s="1226"/>
      <c r="D274" s="247">
        <v>58678</v>
      </c>
      <c r="E274" s="247">
        <v>29030</v>
      </c>
      <c r="F274" s="247">
        <v>29648</v>
      </c>
      <c r="G274" s="247">
        <v>30068</v>
      </c>
      <c r="H274" s="247">
        <v>14824</v>
      </c>
      <c r="I274" s="247">
        <v>15244</v>
      </c>
      <c r="J274" s="467">
        <v>51.24</v>
      </c>
      <c r="K274" s="467">
        <v>51.06</v>
      </c>
      <c r="L274" s="468">
        <v>51.42</v>
      </c>
    </row>
    <row r="275" spans="1:12">
      <c r="B275" s="225" t="s">
        <v>1239</v>
      </c>
      <c r="C275" s="6"/>
      <c r="D275" s="6"/>
      <c r="E275" s="6"/>
      <c r="F275" s="6"/>
      <c r="G275" s="4"/>
      <c r="H275" s="4"/>
    </row>
    <row r="276" spans="1:12">
      <c r="J276" s="403"/>
      <c r="L276" s="23"/>
    </row>
    <row r="277" spans="1:12" ht="13.15" customHeight="1">
      <c r="K277" s="403"/>
    </row>
    <row r="278" spans="1:12" ht="17.25" customHeight="1">
      <c r="A278" s="93" t="s">
        <v>1246</v>
      </c>
      <c r="E278" s="469"/>
    </row>
    <row r="279" spans="1:12" ht="13.5" customHeight="1" thickBot="1">
      <c r="L279" s="109" t="s">
        <v>3481</v>
      </c>
    </row>
    <row r="280" spans="1:12" ht="27" customHeight="1">
      <c r="B280" s="1186" t="s">
        <v>1240</v>
      </c>
      <c r="C280" s="1188"/>
      <c r="D280" s="4127" t="s">
        <v>1241</v>
      </c>
      <c r="E280" s="4127"/>
      <c r="F280" s="4127"/>
      <c r="G280" s="4127" t="s">
        <v>1242</v>
      </c>
      <c r="H280" s="4127"/>
      <c r="I280" s="4127"/>
      <c r="J280" s="4127" t="s">
        <v>3222</v>
      </c>
      <c r="K280" s="4127"/>
      <c r="L280" s="4079"/>
    </row>
    <row r="281" spans="1:12" ht="20.25" customHeight="1">
      <c r="B281" s="1189"/>
      <c r="C281" s="1191"/>
      <c r="D281" s="344" t="s">
        <v>3</v>
      </c>
      <c r="E281" s="344" t="s">
        <v>4</v>
      </c>
      <c r="F281" s="344" t="s">
        <v>5</v>
      </c>
      <c r="G281" s="344" t="s">
        <v>3</v>
      </c>
      <c r="H281" s="344" t="s">
        <v>4</v>
      </c>
      <c r="I281" s="344" t="s">
        <v>5</v>
      </c>
      <c r="J281" s="344" t="s">
        <v>3</v>
      </c>
      <c r="K281" s="344" t="s">
        <v>4</v>
      </c>
      <c r="L281" s="458" t="s">
        <v>5</v>
      </c>
    </row>
    <row r="282" spans="1:12" ht="27" customHeight="1" thickBot="1">
      <c r="B282" s="4156" t="s">
        <v>3605</v>
      </c>
      <c r="C282" s="4157"/>
      <c r="D282" s="470">
        <v>59032</v>
      </c>
      <c r="E282" s="470">
        <v>29249</v>
      </c>
      <c r="F282" s="470">
        <v>29783</v>
      </c>
      <c r="G282" s="470">
        <v>30795</v>
      </c>
      <c r="H282" s="470">
        <v>15157</v>
      </c>
      <c r="I282" s="470">
        <v>15638</v>
      </c>
      <c r="J282" s="471">
        <v>52.17</v>
      </c>
      <c r="K282" s="471">
        <v>51.82</v>
      </c>
      <c r="L282" s="472">
        <v>52.51</v>
      </c>
    </row>
    <row r="283" spans="1:12">
      <c r="B283" s="225" t="s">
        <v>1239</v>
      </c>
      <c r="C283" s="6"/>
      <c r="D283" s="6"/>
      <c r="E283" s="6"/>
      <c r="F283" s="6"/>
      <c r="G283" s="4"/>
      <c r="H283" s="4"/>
    </row>
    <row r="284" spans="1:12">
      <c r="B284" s="6"/>
      <c r="J284" s="403"/>
    </row>
    <row r="285" spans="1:12" ht="12.6" customHeight="1">
      <c r="J285" s="403"/>
      <c r="K285" s="6"/>
    </row>
    <row r="286" spans="1:12" ht="17.25" customHeight="1">
      <c r="A286" s="93" t="s">
        <v>1247</v>
      </c>
      <c r="E286" s="469"/>
    </row>
    <row r="287" spans="1:12" ht="13.5" customHeight="1">
      <c r="I287" s="396"/>
      <c r="K287" s="242" t="s">
        <v>3606</v>
      </c>
    </row>
    <row r="288" spans="1:12" ht="13.5" customHeight="1" thickBot="1">
      <c r="I288" s="396"/>
      <c r="K288" s="276" t="s">
        <v>680</v>
      </c>
    </row>
    <row r="289" spans="2:12" ht="21.75" customHeight="1">
      <c r="B289" s="1186" t="s">
        <v>1942</v>
      </c>
      <c r="C289" s="1188"/>
      <c r="D289" s="2479" t="s">
        <v>1</v>
      </c>
      <c r="E289" s="2479"/>
      <c r="F289" s="4153"/>
      <c r="G289" s="1187" t="s">
        <v>1942</v>
      </c>
      <c r="H289" s="1187"/>
      <c r="I289" s="2478" t="s">
        <v>1</v>
      </c>
      <c r="J289" s="2479"/>
      <c r="K289" s="2484"/>
    </row>
    <row r="290" spans="2:12" ht="21.75" customHeight="1">
      <c r="B290" s="1189"/>
      <c r="C290" s="1191"/>
      <c r="D290" s="475"/>
      <c r="E290" s="344" t="s">
        <v>4</v>
      </c>
      <c r="F290" s="476" t="s">
        <v>5</v>
      </c>
      <c r="G290" s="1190"/>
      <c r="H290" s="1190"/>
      <c r="I290" s="477"/>
      <c r="J290" s="344" t="s">
        <v>4</v>
      </c>
      <c r="K290" s="458" t="s">
        <v>5</v>
      </c>
    </row>
    <row r="291" spans="2:12" ht="21.75" customHeight="1">
      <c r="B291" s="2164" t="s">
        <v>1248</v>
      </c>
      <c r="C291" s="1216"/>
      <c r="D291" s="478">
        <v>556</v>
      </c>
      <c r="E291" s="478">
        <v>357</v>
      </c>
      <c r="F291" s="479">
        <v>199</v>
      </c>
      <c r="G291" s="4148"/>
      <c r="H291" s="4149"/>
      <c r="I291" s="480"/>
      <c r="J291" s="481"/>
      <c r="K291" s="482"/>
    </row>
    <row r="292" spans="2:12" ht="21.75" customHeight="1">
      <c r="B292" s="4154" t="s">
        <v>1249</v>
      </c>
      <c r="C292" s="4155"/>
      <c r="D292" s="483">
        <f>E292+F292</f>
        <v>1</v>
      </c>
      <c r="E292" s="483">
        <v>1</v>
      </c>
      <c r="F292" s="484">
        <v>0</v>
      </c>
      <c r="G292" s="4129" t="s">
        <v>1743</v>
      </c>
      <c r="H292" s="4130"/>
      <c r="I292" s="483">
        <f t="shared" ref="I292:I307" si="0">J292+K292</f>
        <v>1</v>
      </c>
      <c r="J292" s="483">
        <v>1</v>
      </c>
      <c r="K292" s="91">
        <v>0</v>
      </c>
      <c r="L292" s="15"/>
    </row>
    <row r="293" spans="2:12" ht="21.75" customHeight="1">
      <c r="B293" s="1249" t="s">
        <v>1250</v>
      </c>
      <c r="C293" s="1250"/>
      <c r="D293" s="483">
        <f t="shared" ref="D293:D309" si="1">E293+F293</f>
        <v>12</v>
      </c>
      <c r="E293" s="483">
        <v>8</v>
      </c>
      <c r="F293" s="484">
        <v>4</v>
      </c>
      <c r="G293" s="4132" t="s">
        <v>1251</v>
      </c>
      <c r="H293" s="4133"/>
      <c r="I293" s="483">
        <f t="shared" si="0"/>
        <v>12</v>
      </c>
      <c r="J293" s="483">
        <v>8</v>
      </c>
      <c r="K293" s="91">
        <v>4</v>
      </c>
    </row>
    <row r="294" spans="2:12" ht="21.75" customHeight="1">
      <c r="B294" s="1249" t="s">
        <v>2383</v>
      </c>
      <c r="C294" s="1250"/>
      <c r="D294" s="483">
        <f t="shared" si="1"/>
        <v>16</v>
      </c>
      <c r="E294" s="483">
        <v>12</v>
      </c>
      <c r="F294" s="484">
        <v>4</v>
      </c>
      <c r="G294" s="4132" t="s">
        <v>1252</v>
      </c>
      <c r="H294" s="4133"/>
      <c r="I294" s="483">
        <f t="shared" si="0"/>
        <v>12</v>
      </c>
      <c r="J294" s="483">
        <v>12</v>
      </c>
      <c r="K294" s="91">
        <v>0</v>
      </c>
    </row>
    <row r="295" spans="2:12" ht="21.75" customHeight="1">
      <c r="B295" s="1249" t="s">
        <v>2384</v>
      </c>
      <c r="C295" s="1250"/>
      <c r="D295" s="483">
        <f t="shared" si="1"/>
        <v>8</v>
      </c>
      <c r="E295" s="483">
        <v>8</v>
      </c>
      <c r="F295" s="484">
        <v>0</v>
      </c>
      <c r="G295" s="4132" t="s">
        <v>1253</v>
      </c>
      <c r="H295" s="4133"/>
      <c r="I295" s="483">
        <f t="shared" si="0"/>
        <v>10</v>
      </c>
      <c r="J295" s="483">
        <v>8</v>
      </c>
      <c r="K295" s="91">
        <v>2</v>
      </c>
    </row>
    <row r="296" spans="2:12" ht="21.75" customHeight="1">
      <c r="B296" s="2394" t="s">
        <v>2385</v>
      </c>
      <c r="C296" s="2395"/>
      <c r="D296" s="483">
        <f t="shared" si="1"/>
        <v>1</v>
      </c>
      <c r="E296" s="483">
        <v>1</v>
      </c>
      <c r="F296" s="484">
        <v>0</v>
      </c>
      <c r="G296" s="4129" t="s">
        <v>2393</v>
      </c>
      <c r="H296" s="4130"/>
      <c r="I296" s="483">
        <f t="shared" si="0"/>
        <v>1</v>
      </c>
      <c r="J296" s="483">
        <v>1</v>
      </c>
      <c r="K296" s="91">
        <v>0</v>
      </c>
    </row>
    <row r="297" spans="2:12" ht="21.75" customHeight="1">
      <c r="B297" s="1249" t="s">
        <v>2386</v>
      </c>
      <c r="C297" s="1663"/>
      <c r="D297" s="483">
        <f t="shared" si="1"/>
        <v>31</v>
      </c>
      <c r="E297" s="483">
        <v>17</v>
      </c>
      <c r="F297" s="484">
        <v>14</v>
      </c>
      <c r="G297" s="4132" t="s">
        <v>2394</v>
      </c>
      <c r="H297" s="4150"/>
      <c r="I297" s="483">
        <f t="shared" si="0"/>
        <v>23</v>
      </c>
      <c r="J297" s="483">
        <v>22</v>
      </c>
      <c r="K297" s="91">
        <v>1</v>
      </c>
    </row>
    <row r="298" spans="2:12" ht="21.75" customHeight="1">
      <c r="B298" s="1249" t="s">
        <v>2387</v>
      </c>
      <c r="C298" s="1663"/>
      <c r="D298" s="483">
        <f t="shared" si="1"/>
        <v>8</v>
      </c>
      <c r="E298" s="483">
        <v>5</v>
      </c>
      <c r="F298" s="484">
        <v>3</v>
      </c>
      <c r="G298" s="4132" t="s">
        <v>1254</v>
      </c>
      <c r="H298" s="4133"/>
      <c r="I298" s="483">
        <f t="shared" si="0"/>
        <v>13</v>
      </c>
      <c r="J298" s="483">
        <v>13</v>
      </c>
      <c r="K298" s="91">
        <v>0</v>
      </c>
    </row>
    <row r="299" spans="2:12" ht="21.75" customHeight="1">
      <c r="B299" s="1249" t="s">
        <v>2388</v>
      </c>
      <c r="C299" s="1663"/>
      <c r="D299" s="483">
        <f t="shared" si="1"/>
        <v>36</v>
      </c>
      <c r="E299" s="483">
        <v>27</v>
      </c>
      <c r="F299" s="484">
        <v>9</v>
      </c>
      <c r="G299" s="4132" t="s">
        <v>1255</v>
      </c>
      <c r="H299" s="4133"/>
      <c r="I299" s="483">
        <f t="shared" si="0"/>
        <v>17</v>
      </c>
      <c r="J299" s="483">
        <v>16</v>
      </c>
      <c r="K299" s="91">
        <v>1</v>
      </c>
    </row>
    <row r="300" spans="2:12" ht="21.75" customHeight="1">
      <c r="B300" s="2394" t="s">
        <v>1256</v>
      </c>
      <c r="C300" s="2395"/>
      <c r="D300" s="483">
        <f t="shared" si="1"/>
        <v>1</v>
      </c>
      <c r="E300" s="483">
        <v>0</v>
      </c>
      <c r="F300" s="484">
        <v>1</v>
      </c>
      <c r="G300" s="4132" t="s">
        <v>2395</v>
      </c>
      <c r="H300" s="4133"/>
      <c r="I300" s="483">
        <f t="shared" si="0"/>
        <v>23</v>
      </c>
      <c r="J300" s="483">
        <v>22</v>
      </c>
      <c r="K300" s="91">
        <v>1</v>
      </c>
    </row>
    <row r="301" spans="2:12" ht="21.75" customHeight="1">
      <c r="B301" s="1249" t="s">
        <v>1257</v>
      </c>
      <c r="C301" s="1250"/>
      <c r="D301" s="483">
        <f t="shared" si="1"/>
        <v>23</v>
      </c>
      <c r="E301" s="483">
        <v>10</v>
      </c>
      <c r="F301" s="484">
        <v>13</v>
      </c>
      <c r="G301" s="4132"/>
      <c r="H301" s="4150"/>
      <c r="I301" s="483"/>
      <c r="J301" s="483"/>
      <c r="K301" s="91"/>
    </row>
    <row r="302" spans="2:12" ht="21.75" customHeight="1">
      <c r="B302" s="1249" t="s">
        <v>1258</v>
      </c>
      <c r="C302" s="1250"/>
      <c r="D302" s="483">
        <f t="shared" si="1"/>
        <v>21</v>
      </c>
      <c r="E302" s="483">
        <v>15</v>
      </c>
      <c r="F302" s="484">
        <v>6</v>
      </c>
      <c r="G302" s="4132" t="s">
        <v>1259</v>
      </c>
      <c r="H302" s="4133"/>
      <c r="I302" s="483">
        <f t="shared" si="0"/>
        <v>6</v>
      </c>
      <c r="J302" s="483">
        <v>2</v>
      </c>
      <c r="K302" s="91">
        <v>4</v>
      </c>
    </row>
    <row r="303" spans="2:12" ht="21.75" customHeight="1">
      <c r="B303" s="1249" t="s">
        <v>1260</v>
      </c>
      <c r="C303" s="1250"/>
      <c r="D303" s="483">
        <f t="shared" si="1"/>
        <v>16</v>
      </c>
      <c r="E303" s="483">
        <v>4</v>
      </c>
      <c r="F303" s="484">
        <v>12</v>
      </c>
      <c r="G303" s="4132" t="s">
        <v>2396</v>
      </c>
      <c r="H303" s="4133"/>
      <c r="I303" s="483">
        <f t="shared" si="0"/>
        <v>6</v>
      </c>
      <c r="J303" s="483">
        <v>5</v>
      </c>
      <c r="K303" s="91">
        <v>1</v>
      </c>
    </row>
    <row r="304" spans="2:12" ht="21.75" customHeight="1">
      <c r="B304" s="1249" t="s">
        <v>2390</v>
      </c>
      <c r="C304" s="1250"/>
      <c r="D304" s="483">
        <f t="shared" si="1"/>
        <v>51</v>
      </c>
      <c r="E304" s="483">
        <v>7</v>
      </c>
      <c r="F304" s="484">
        <v>44</v>
      </c>
      <c r="G304" s="4132" t="s">
        <v>1262</v>
      </c>
      <c r="H304" s="4133"/>
      <c r="I304" s="483">
        <f t="shared" si="0"/>
        <v>5</v>
      </c>
      <c r="J304" s="483">
        <v>2</v>
      </c>
      <c r="K304" s="91">
        <v>3</v>
      </c>
    </row>
    <row r="305" spans="1:12" ht="21.75" customHeight="1">
      <c r="B305" s="1249" t="s">
        <v>1261</v>
      </c>
      <c r="C305" s="1250"/>
      <c r="D305" s="483">
        <f t="shared" si="1"/>
        <v>26</v>
      </c>
      <c r="E305" s="483">
        <v>16</v>
      </c>
      <c r="F305" s="484">
        <v>10</v>
      </c>
      <c r="G305" s="4132" t="s">
        <v>1264</v>
      </c>
      <c r="H305" s="4133"/>
      <c r="I305" s="483">
        <f t="shared" si="0"/>
        <v>6</v>
      </c>
      <c r="J305" s="483">
        <v>4</v>
      </c>
      <c r="K305" s="91">
        <v>2</v>
      </c>
    </row>
    <row r="306" spans="1:12" ht="21.75" customHeight="1">
      <c r="B306" s="2394" t="s">
        <v>1263</v>
      </c>
      <c r="C306" s="2939"/>
      <c r="D306" s="483">
        <f t="shared" si="1"/>
        <v>1</v>
      </c>
      <c r="E306" s="483">
        <v>1</v>
      </c>
      <c r="F306" s="484">
        <v>0</v>
      </c>
      <c r="G306" s="4132" t="s">
        <v>1266</v>
      </c>
      <c r="H306" s="4133"/>
      <c r="I306" s="483">
        <f t="shared" si="0"/>
        <v>92</v>
      </c>
      <c r="J306" s="483">
        <v>62</v>
      </c>
      <c r="K306" s="91">
        <v>30</v>
      </c>
    </row>
    <row r="307" spans="1:12" ht="21.75" customHeight="1">
      <c r="B307" s="1249" t="s">
        <v>1265</v>
      </c>
      <c r="C307" s="1663"/>
      <c r="D307" s="483">
        <f t="shared" si="1"/>
        <v>18</v>
      </c>
      <c r="E307" s="483">
        <v>8</v>
      </c>
      <c r="F307" s="484">
        <v>10</v>
      </c>
      <c r="G307" s="4132" t="s">
        <v>1268</v>
      </c>
      <c r="H307" s="4133"/>
      <c r="I307" s="483">
        <f t="shared" si="0"/>
        <v>4</v>
      </c>
      <c r="J307" s="483">
        <v>0</v>
      </c>
      <c r="K307" s="91">
        <v>4</v>
      </c>
      <c r="L307" s="15"/>
    </row>
    <row r="308" spans="1:12" ht="21.75" customHeight="1">
      <c r="B308" s="1249" t="s">
        <v>1267</v>
      </c>
      <c r="C308" s="1663"/>
      <c r="D308" s="483">
        <f t="shared" si="1"/>
        <v>18</v>
      </c>
      <c r="E308" s="483">
        <v>10</v>
      </c>
      <c r="F308" s="484">
        <v>8</v>
      </c>
      <c r="G308" s="4132"/>
      <c r="H308" s="4133"/>
      <c r="I308" s="483"/>
      <c r="J308" s="483"/>
      <c r="K308" s="91"/>
    </row>
    <row r="309" spans="1:12" ht="21.75" customHeight="1">
      <c r="B309" s="1249" t="s">
        <v>1269</v>
      </c>
      <c r="C309" s="1663"/>
      <c r="D309" s="483">
        <f t="shared" si="1"/>
        <v>13</v>
      </c>
      <c r="E309" s="483">
        <v>10</v>
      </c>
      <c r="F309" s="484">
        <v>3</v>
      </c>
      <c r="G309" s="4151"/>
      <c r="H309" s="4152"/>
      <c r="I309" s="483"/>
      <c r="J309" s="483"/>
      <c r="K309" s="91"/>
    </row>
    <row r="310" spans="1:12" ht="21.75" customHeight="1">
      <c r="B310" s="1227" t="s">
        <v>2389</v>
      </c>
      <c r="C310" s="2414"/>
      <c r="D310" s="483"/>
      <c r="E310" s="483"/>
      <c r="F310" s="484"/>
      <c r="G310" s="4132"/>
      <c r="H310" s="4133"/>
      <c r="I310" s="483"/>
      <c r="J310" s="483"/>
      <c r="K310" s="91"/>
    </row>
    <row r="311" spans="1:12" ht="21.75" customHeight="1">
      <c r="B311" s="1249" t="s">
        <v>2391</v>
      </c>
      <c r="C311" s="1663"/>
      <c r="D311" s="483">
        <v>7</v>
      </c>
      <c r="E311" s="483">
        <v>5</v>
      </c>
      <c r="F311" s="484">
        <v>2</v>
      </c>
      <c r="G311" s="4132"/>
      <c r="H311" s="4133"/>
      <c r="I311" s="483"/>
      <c r="J311" s="483"/>
      <c r="K311" s="91"/>
    </row>
    <row r="312" spans="1:12" ht="21.75" customHeight="1">
      <c r="B312" s="1227" t="s">
        <v>2392</v>
      </c>
      <c r="C312" s="2414"/>
      <c r="D312" s="483"/>
      <c r="E312" s="483"/>
      <c r="F312" s="484"/>
      <c r="G312" s="4132"/>
      <c r="H312" s="4133"/>
      <c r="I312" s="483"/>
      <c r="J312" s="483"/>
      <c r="K312" s="91"/>
    </row>
    <row r="313" spans="1:12" ht="21.75" customHeight="1">
      <c r="B313" s="1249" t="s">
        <v>2391</v>
      </c>
      <c r="C313" s="1250"/>
      <c r="D313" s="483">
        <v>17</v>
      </c>
      <c r="E313" s="483">
        <v>14</v>
      </c>
      <c r="F313" s="484">
        <v>3</v>
      </c>
      <c r="G313" s="4132"/>
      <c r="H313" s="4133"/>
      <c r="I313" s="483"/>
      <c r="J313" s="483"/>
      <c r="K313" s="91"/>
    </row>
    <row r="314" spans="1:12" ht="21.75" customHeight="1">
      <c r="B314" s="1249"/>
      <c r="C314" s="1250"/>
      <c r="D314" s="483"/>
      <c r="E314" s="483"/>
      <c r="F314" s="485"/>
      <c r="G314" s="4132"/>
      <c r="H314" s="4133"/>
      <c r="I314" s="483"/>
      <c r="J314" s="483"/>
      <c r="K314" s="91"/>
    </row>
    <row r="315" spans="1:12" ht="21.75" customHeight="1">
      <c r="B315" s="1249"/>
      <c r="C315" s="1250"/>
      <c r="D315" s="483"/>
      <c r="E315" s="483"/>
      <c r="F315" s="484"/>
      <c r="G315" s="4132"/>
      <c r="H315" s="4133"/>
      <c r="I315" s="483"/>
      <c r="J315" s="483"/>
      <c r="K315" s="91"/>
    </row>
    <row r="316" spans="1:12" ht="21.75" customHeight="1" thickBot="1">
      <c r="B316" s="4134"/>
      <c r="C316" s="1233"/>
      <c r="D316" s="486"/>
      <c r="E316" s="486"/>
      <c r="F316" s="487"/>
      <c r="G316" s="4131"/>
      <c r="H316" s="2405"/>
      <c r="I316" s="486"/>
      <c r="J316" s="486"/>
      <c r="K316" s="488"/>
    </row>
    <row r="317" spans="1:12">
      <c r="B317" s="4" t="s">
        <v>1212</v>
      </c>
      <c r="C317" s="4"/>
    </row>
    <row r="318" spans="1:12">
      <c r="J318" s="242"/>
      <c r="K318" s="242"/>
    </row>
    <row r="319" spans="1:12" ht="12.6" customHeight="1">
      <c r="E319" s="469"/>
    </row>
    <row r="320" spans="1:12" ht="16.5">
      <c r="A320" s="93" t="s">
        <v>1270</v>
      </c>
      <c r="I320" s="489"/>
    </row>
    <row r="321" spans="2:10" ht="13.5" customHeight="1">
      <c r="B321" s="6"/>
      <c r="C321" s="6"/>
      <c r="D321" s="6"/>
      <c r="E321" s="6"/>
      <c r="G321" s="242" t="s">
        <v>2184</v>
      </c>
    </row>
    <row r="322" spans="2:10" ht="13.5" customHeight="1" thickBot="1">
      <c r="G322" s="276" t="s">
        <v>680</v>
      </c>
      <c r="I322" s="396"/>
    </row>
    <row r="323" spans="2:10" ht="20.25" customHeight="1">
      <c r="B323" s="1186" t="s">
        <v>1943</v>
      </c>
      <c r="C323" s="1188"/>
      <c r="D323" s="4086" t="s">
        <v>1271</v>
      </c>
      <c r="E323" s="2478" t="s">
        <v>1</v>
      </c>
      <c r="F323" s="2479"/>
      <c r="G323" s="2484"/>
    </row>
    <row r="324" spans="2:10" ht="20.25" customHeight="1">
      <c r="B324" s="1189"/>
      <c r="C324" s="1191"/>
      <c r="D324" s="2722"/>
      <c r="E324" s="477"/>
      <c r="F324" s="344" t="s">
        <v>4</v>
      </c>
      <c r="G324" s="458" t="s">
        <v>5</v>
      </c>
    </row>
    <row r="325" spans="2:10" ht="24.75" customHeight="1">
      <c r="B325" s="2687" t="s">
        <v>2397</v>
      </c>
      <c r="C325" s="1718"/>
      <c r="D325" s="251">
        <v>729</v>
      </c>
      <c r="E325" s="251">
        <v>575</v>
      </c>
      <c r="F325" s="251">
        <v>365</v>
      </c>
      <c r="G325" s="490">
        <v>210</v>
      </c>
    </row>
    <row r="326" spans="2:10" ht="24.75" customHeight="1">
      <c r="B326" s="2425" t="s">
        <v>2398</v>
      </c>
      <c r="C326" s="2512"/>
      <c r="D326" s="491">
        <v>729</v>
      </c>
      <c r="E326" s="491">
        <v>571</v>
      </c>
      <c r="F326" s="491">
        <v>366</v>
      </c>
      <c r="G326" s="492">
        <v>205</v>
      </c>
    </row>
    <row r="327" spans="2:10" ht="24.75" customHeight="1">
      <c r="B327" s="2425" t="s">
        <v>3091</v>
      </c>
      <c r="C327" s="2512"/>
      <c r="D327" s="491">
        <v>729</v>
      </c>
      <c r="E327" s="491">
        <v>568</v>
      </c>
      <c r="F327" s="491">
        <v>364</v>
      </c>
      <c r="G327" s="492">
        <v>204</v>
      </c>
    </row>
    <row r="328" spans="2:10" ht="24.75" customHeight="1">
      <c r="B328" s="2425" t="s">
        <v>2399</v>
      </c>
      <c r="C328" s="2512"/>
      <c r="D328" s="491">
        <v>729</v>
      </c>
      <c r="E328" s="491">
        <v>559</v>
      </c>
      <c r="F328" s="491">
        <v>359</v>
      </c>
      <c r="G328" s="492">
        <v>200</v>
      </c>
    </row>
    <row r="329" spans="2:10" ht="24.75" customHeight="1" thickBot="1">
      <c r="B329" s="2517" t="s">
        <v>2400</v>
      </c>
      <c r="C329" s="2679"/>
      <c r="D329" s="493">
        <v>729</v>
      </c>
      <c r="E329" s="493">
        <v>556</v>
      </c>
      <c r="F329" s="493">
        <v>357</v>
      </c>
      <c r="G329" s="494">
        <v>199</v>
      </c>
    </row>
    <row r="330" spans="2:10">
      <c r="B330" s="225" t="s">
        <v>1212</v>
      </c>
      <c r="C330" s="6"/>
      <c r="D330" s="6"/>
      <c r="E330" s="6"/>
    </row>
    <row r="332" spans="2:10">
      <c r="J332" s="396"/>
    </row>
  </sheetData>
  <mergeCells count="437">
    <mergeCell ref="D169:E169"/>
    <mergeCell ref="D170:E170"/>
    <mergeCell ref="D171:E171"/>
    <mergeCell ref="D176:E176"/>
    <mergeCell ref="D173:E173"/>
    <mergeCell ref="D174:E174"/>
    <mergeCell ref="D175:E175"/>
    <mergeCell ref="C66:D66"/>
    <mergeCell ref="C65:D65"/>
    <mergeCell ref="E68:F68"/>
    <mergeCell ref="C71:D71"/>
    <mergeCell ref="C69:D69"/>
    <mergeCell ref="C68:D68"/>
    <mergeCell ref="C70:D70"/>
    <mergeCell ref="E69:F69"/>
    <mergeCell ref="E70:F70"/>
    <mergeCell ref="C79:D79"/>
    <mergeCell ref="E79:F79"/>
    <mergeCell ref="E87:F87"/>
    <mergeCell ref="D113:E113"/>
    <mergeCell ref="D114:E114"/>
    <mergeCell ref="D112:E112"/>
    <mergeCell ref="D120:E120"/>
    <mergeCell ref="D117:E117"/>
    <mergeCell ref="C64:D64"/>
    <mergeCell ref="C63:D63"/>
    <mergeCell ref="C62:D62"/>
    <mergeCell ref="C61:D61"/>
    <mergeCell ref="C60:D60"/>
    <mergeCell ref="C59:D59"/>
    <mergeCell ref="D203:E203"/>
    <mergeCell ref="B154:C154"/>
    <mergeCell ref="D154:E154"/>
    <mergeCell ref="B155:C155"/>
    <mergeCell ref="D155:E155"/>
    <mergeCell ref="D147:E147"/>
    <mergeCell ref="D148:E148"/>
    <mergeCell ref="D164:E164"/>
    <mergeCell ref="D161:E161"/>
    <mergeCell ref="D162:E162"/>
    <mergeCell ref="D163:E163"/>
    <mergeCell ref="D168:E168"/>
    <mergeCell ref="D165:E165"/>
    <mergeCell ref="D166:E166"/>
    <mergeCell ref="D167:E167"/>
    <mergeCell ref="D172:E172"/>
    <mergeCell ref="E66:F66"/>
    <mergeCell ref="E67:F67"/>
    <mergeCell ref="E59:F59"/>
    <mergeCell ref="E60:F60"/>
    <mergeCell ref="E61:F61"/>
    <mergeCell ref="E62:F62"/>
    <mergeCell ref="E63:F63"/>
    <mergeCell ref="E64:F64"/>
    <mergeCell ref="E65:F65"/>
    <mergeCell ref="E37:F37"/>
    <mergeCell ref="E38:F38"/>
    <mergeCell ref="E40:F40"/>
    <mergeCell ref="E51:F51"/>
    <mergeCell ref="E52:F52"/>
    <mergeCell ref="E50:F50"/>
    <mergeCell ref="E56:F56"/>
    <mergeCell ref="G56:J56"/>
    <mergeCell ref="E43:F43"/>
    <mergeCell ref="C53:D53"/>
    <mergeCell ref="C34:D34"/>
    <mergeCell ref="E39:F39"/>
    <mergeCell ref="E57:F57"/>
    <mergeCell ref="E58:F58"/>
    <mergeCell ref="E46:F46"/>
    <mergeCell ref="E47:F47"/>
    <mergeCell ref="C50:D50"/>
    <mergeCell ref="C49:D49"/>
    <mergeCell ref="C48:D48"/>
    <mergeCell ref="C47:D47"/>
    <mergeCell ref="C46:D46"/>
    <mergeCell ref="C45:D45"/>
    <mergeCell ref="C44:D44"/>
    <mergeCell ref="C58:D58"/>
    <mergeCell ref="C57:D57"/>
    <mergeCell ref="C51:D51"/>
    <mergeCell ref="C52:D52"/>
    <mergeCell ref="C56:D56"/>
    <mergeCell ref="A28:L28"/>
    <mergeCell ref="E44:F44"/>
    <mergeCell ref="E45:F45"/>
    <mergeCell ref="E49:F49"/>
    <mergeCell ref="E41:F41"/>
    <mergeCell ref="C43:D43"/>
    <mergeCell ref="C42:D42"/>
    <mergeCell ref="C41:D41"/>
    <mergeCell ref="C40:D40"/>
    <mergeCell ref="C39:D39"/>
    <mergeCell ref="C38:D38"/>
    <mergeCell ref="C37:D37"/>
    <mergeCell ref="C36:D36"/>
    <mergeCell ref="C35:D35"/>
    <mergeCell ref="E34:F34"/>
    <mergeCell ref="G34:J34"/>
    <mergeCell ref="E35:F35"/>
    <mergeCell ref="E36:F36"/>
    <mergeCell ref="E48:F48"/>
    <mergeCell ref="E42:F42"/>
    <mergeCell ref="G87:J87"/>
    <mergeCell ref="E73:F73"/>
    <mergeCell ref="E72:F72"/>
    <mergeCell ref="E75:F75"/>
    <mergeCell ref="C76:D76"/>
    <mergeCell ref="C75:D75"/>
    <mergeCell ref="C74:D74"/>
    <mergeCell ref="C73:D73"/>
    <mergeCell ref="C72:D72"/>
    <mergeCell ref="C87:D87"/>
    <mergeCell ref="C82:I82"/>
    <mergeCell ref="C77:D77"/>
    <mergeCell ref="E77:F77"/>
    <mergeCell ref="C78:D78"/>
    <mergeCell ref="E78:F78"/>
    <mergeCell ref="E74:F74"/>
    <mergeCell ref="E76:F76"/>
    <mergeCell ref="C81:H81"/>
    <mergeCell ref="H110:I110"/>
    <mergeCell ref="E88:F88"/>
    <mergeCell ref="E89:F89"/>
    <mergeCell ref="E90:F90"/>
    <mergeCell ref="E91:F91"/>
    <mergeCell ref="E92:F92"/>
    <mergeCell ref="E93:F93"/>
    <mergeCell ref="C88:D88"/>
    <mergeCell ref="C94:D94"/>
    <mergeCell ref="C95:D95"/>
    <mergeCell ref="C96:D96"/>
    <mergeCell ref="C97:D97"/>
    <mergeCell ref="C98:D98"/>
    <mergeCell ref="C99:D99"/>
    <mergeCell ref="C100:D100"/>
    <mergeCell ref="C101:D101"/>
    <mergeCell ref="C93:D93"/>
    <mergeCell ref="F110:G110"/>
    <mergeCell ref="D135:E135"/>
    <mergeCell ref="D116:E116"/>
    <mergeCell ref="D136:E136"/>
    <mergeCell ref="D133:E133"/>
    <mergeCell ref="D134:E134"/>
    <mergeCell ref="D139:E139"/>
    <mergeCell ref="D140:E140"/>
    <mergeCell ref="D137:E137"/>
    <mergeCell ref="D138:E138"/>
    <mergeCell ref="D118:E118"/>
    <mergeCell ref="D124:E124"/>
    <mergeCell ref="D121:E121"/>
    <mergeCell ref="D122:E122"/>
    <mergeCell ref="D128:E128"/>
    <mergeCell ref="D125:E125"/>
    <mergeCell ref="D126:E126"/>
    <mergeCell ref="D131:E131"/>
    <mergeCell ref="D132:E132"/>
    <mergeCell ref="D129:E129"/>
    <mergeCell ref="D130:E130"/>
    <mergeCell ref="D127:E127"/>
    <mergeCell ref="D143:E143"/>
    <mergeCell ref="D144:E144"/>
    <mergeCell ref="D141:E141"/>
    <mergeCell ref="D142:E142"/>
    <mergeCell ref="D145:E145"/>
    <mergeCell ref="D146:E146"/>
    <mergeCell ref="F159:G159"/>
    <mergeCell ref="H159:I159"/>
    <mergeCell ref="D160:E160"/>
    <mergeCell ref="D149:E149"/>
    <mergeCell ref="D150:E150"/>
    <mergeCell ref="D153:E153"/>
    <mergeCell ref="D152:E152"/>
    <mergeCell ref="D151:E151"/>
    <mergeCell ref="D159:E159"/>
    <mergeCell ref="H155:I155"/>
    <mergeCell ref="D180:E180"/>
    <mergeCell ref="D177:E177"/>
    <mergeCell ref="D178:E178"/>
    <mergeCell ref="D179:E179"/>
    <mergeCell ref="D184:E184"/>
    <mergeCell ref="D181:E181"/>
    <mergeCell ref="D182:E182"/>
    <mergeCell ref="D183:E183"/>
    <mergeCell ref="D188:E188"/>
    <mergeCell ref="D185:E185"/>
    <mergeCell ref="D186:E186"/>
    <mergeCell ref="D187:E187"/>
    <mergeCell ref="D204:E204"/>
    <mergeCell ref="D202:E202"/>
    <mergeCell ref="D196:E196"/>
    <mergeCell ref="B191:C191"/>
    <mergeCell ref="B192:C192"/>
    <mergeCell ref="B193:C193"/>
    <mergeCell ref="B194:C194"/>
    <mergeCell ref="D192:E192"/>
    <mergeCell ref="D189:E189"/>
    <mergeCell ref="D190:E190"/>
    <mergeCell ref="D191:E191"/>
    <mergeCell ref="D197:E197"/>
    <mergeCell ref="D198:E198"/>
    <mergeCell ref="D199:E199"/>
    <mergeCell ref="D201:E201"/>
    <mergeCell ref="D200:E200"/>
    <mergeCell ref="D193:E193"/>
    <mergeCell ref="D194:E194"/>
    <mergeCell ref="D195:E195"/>
    <mergeCell ref="B225:C225"/>
    <mergeCell ref="B214:C214"/>
    <mergeCell ref="B213:C213"/>
    <mergeCell ref="B212:C212"/>
    <mergeCell ref="B186:C186"/>
    <mergeCell ref="B187:C187"/>
    <mergeCell ref="B188:C188"/>
    <mergeCell ref="B189:C189"/>
    <mergeCell ref="B190:C190"/>
    <mergeCell ref="B210:C211"/>
    <mergeCell ref="B204:C204"/>
    <mergeCell ref="B224:C224"/>
    <mergeCell ref="B222:C223"/>
    <mergeCell ref="B216:C216"/>
    <mergeCell ref="B215:C215"/>
    <mergeCell ref="B203:C203"/>
    <mergeCell ref="J254:L254"/>
    <mergeCell ref="D246:F246"/>
    <mergeCell ref="G246:I246"/>
    <mergeCell ref="J246:L246"/>
    <mergeCell ref="J238:L238"/>
    <mergeCell ref="D230:F230"/>
    <mergeCell ref="G230:I230"/>
    <mergeCell ref="J230:L230"/>
    <mergeCell ref="D210:E211"/>
    <mergeCell ref="F210:F211"/>
    <mergeCell ref="J222:L222"/>
    <mergeCell ref="D238:F238"/>
    <mergeCell ref="G238:I238"/>
    <mergeCell ref="D222:F222"/>
    <mergeCell ref="G222:I222"/>
    <mergeCell ref="H210:I210"/>
    <mergeCell ref="D212:E212"/>
    <mergeCell ref="D213:E213"/>
    <mergeCell ref="D214:E214"/>
    <mergeCell ref="D215:E215"/>
    <mergeCell ref="D216:E216"/>
    <mergeCell ref="G210:G211"/>
    <mergeCell ref="I289:K289"/>
    <mergeCell ref="D289:F289"/>
    <mergeCell ref="B293:C293"/>
    <mergeCell ref="B292:C292"/>
    <mergeCell ref="J262:L262"/>
    <mergeCell ref="D280:F280"/>
    <mergeCell ref="D271:F271"/>
    <mergeCell ref="B282:C282"/>
    <mergeCell ref="B280:C281"/>
    <mergeCell ref="B274:C274"/>
    <mergeCell ref="B271:C272"/>
    <mergeCell ref="B273:C273"/>
    <mergeCell ref="B291:C291"/>
    <mergeCell ref="B264:C264"/>
    <mergeCell ref="B262:C263"/>
    <mergeCell ref="B289:C290"/>
    <mergeCell ref="G280:I280"/>
    <mergeCell ref="J280:L280"/>
    <mergeCell ref="G271:I271"/>
    <mergeCell ref="J271:L271"/>
    <mergeCell ref="D262:F262"/>
    <mergeCell ref="G262:I262"/>
    <mergeCell ref="G309:H309"/>
    <mergeCell ref="G308:H308"/>
    <mergeCell ref="G307:H307"/>
    <mergeCell ref="G306:H306"/>
    <mergeCell ref="G305:H305"/>
    <mergeCell ref="G304:H304"/>
    <mergeCell ref="G303:H303"/>
    <mergeCell ref="G302:H302"/>
    <mergeCell ref="G301:H301"/>
    <mergeCell ref="B312:C312"/>
    <mergeCell ref="B311:C311"/>
    <mergeCell ref="B310:C310"/>
    <mergeCell ref="B304:C304"/>
    <mergeCell ref="B303:C303"/>
    <mergeCell ref="B302:C302"/>
    <mergeCell ref="B301:C301"/>
    <mergeCell ref="B300:C300"/>
    <mergeCell ref="B299:C299"/>
    <mergeCell ref="G300:H300"/>
    <mergeCell ref="G295:H295"/>
    <mergeCell ref="G294:H294"/>
    <mergeCell ref="G293:H293"/>
    <mergeCell ref="G292:H292"/>
    <mergeCell ref="G291:H291"/>
    <mergeCell ref="G289:H290"/>
    <mergeCell ref="B298:C298"/>
    <mergeCell ref="B297:C297"/>
    <mergeCell ref="B296:C296"/>
    <mergeCell ref="B295:C295"/>
    <mergeCell ref="B294:C294"/>
    <mergeCell ref="G299:H299"/>
    <mergeCell ref="G298:H298"/>
    <mergeCell ref="G297:H297"/>
    <mergeCell ref="H204:I204"/>
    <mergeCell ref="D254:F254"/>
    <mergeCell ref="G254:I254"/>
    <mergeCell ref="B233:C233"/>
    <mergeCell ref="B232:C232"/>
    <mergeCell ref="B230:C231"/>
    <mergeCell ref="C67:D67"/>
    <mergeCell ref="E100:F100"/>
    <mergeCell ref="E101:F101"/>
    <mergeCell ref="E102:F102"/>
    <mergeCell ref="C92:D92"/>
    <mergeCell ref="C91:D91"/>
    <mergeCell ref="C90:D90"/>
    <mergeCell ref="C89:D89"/>
    <mergeCell ref="D123:E123"/>
    <mergeCell ref="D119:E119"/>
    <mergeCell ref="D115:E115"/>
    <mergeCell ref="D111:E111"/>
    <mergeCell ref="E94:F94"/>
    <mergeCell ref="E95:F95"/>
    <mergeCell ref="E96:F96"/>
    <mergeCell ref="E97:F97"/>
    <mergeCell ref="E98:F98"/>
    <mergeCell ref="E99:F99"/>
    <mergeCell ref="E71:F71"/>
    <mergeCell ref="B114:C114"/>
    <mergeCell ref="B113:C113"/>
    <mergeCell ref="B112:C112"/>
    <mergeCell ref="B111:C111"/>
    <mergeCell ref="B110:C110"/>
    <mergeCell ref="C102:D102"/>
    <mergeCell ref="B118:C118"/>
    <mergeCell ref="B117:C117"/>
    <mergeCell ref="B116:C116"/>
    <mergeCell ref="B115:C115"/>
    <mergeCell ref="D110:E110"/>
    <mergeCell ref="B135:C135"/>
    <mergeCell ref="B134:C134"/>
    <mergeCell ref="B133:C133"/>
    <mergeCell ref="B132:C132"/>
    <mergeCell ref="B123:C123"/>
    <mergeCell ref="B122:C122"/>
    <mergeCell ref="B121:C121"/>
    <mergeCell ref="B120:C120"/>
    <mergeCell ref="B119:C119"/>
    <mergeCell ref="B125:C125"/>
    <mergeCell ref="B124:C124"/>
    <mergeCell ref="B131:C131"/>
    <mergeCell ref="B130:C130"/>
    <mergeCell ref="B129:C129"/>
    <mergeCell ref="B128:C128"/>
    <mergeCell ref="B127:C127"/>
    <mergeCell ref="B126:C126"/>
    <mergeCell ref="B141:C141"/>
    <mergeCell ref="B140:C140"/>
    <mergeCell ref="B139:C139"/>
    <mergeCell ref="B138:C138"/>
    <mergeCell ref="B137:C137"/>
    <mergeCell ref="B136:C136"/>
    <mergeCell ref="B153:C153"/>
    <mergeCell ref="B152:C152"/>
    <mergeCell ref="B151:C151"/>
    <mergeCell ref="B150:C150"/>
    <mergeCell ref="B149:C149"/>
    <mergeCell ref="B148:C148"/>
    <mergeCell ref="B147:C147"/>
    <mergeCell ref="B146:C146"/>
    <mergeCell ref="B145:C145"/>
    <mergeCell ref="B144:C144"/>
    <mergeCell ref="B143:C143"/>
    <mergeCell ref="B142:C142"/>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314:C314"/>
    <mergeCell ref="B177:C177"/>
    <mergeCell ref="B178:C178"/>
    <mergeCell ref="B179:C179"/>
    <mergeCell ref="B180:C180"/>
    <mergeCell ref="B181:C181"/>
    <mergeCell ref="B182:C182"/>
    <mergeCell ref="B183:C183"/>
    <mergeCell ref="B184:C184"/>
    <mergeCell ref="B185:C185"/>
    <mergeCell ref="B240:C240"/>
    <mergeCell ref="B238:C239"/>
    <mergeCell ref="B248:C248"/>
    <mergeCell ref="B246:C247"/>
    <mergeCell ref="B256:C256"/>
    <mergeCell ref="B254:C255"/>
    <mergeCell ref="B195:C195"/>
    <mergeCell ref="B196:C196"/>
    <mergeCell ref="B197:C197"/>
    <mergeCell ref="B198:C198"/>
    <mergeCell ref="B199:C199"/>
    <mergeCell ref="B200:C200"/>
    <mergeCell ref="B201:C201"/>
    <mergeCell ref="B202:C202"/>
    <mergeCell ref="B313:C313"/>
    <mergeCell ref="G296:H296"/>
    <mergeCell ref="B329:C329"/>
    <mergeCell ref="B328:C328"/>
    <mergeCell ref="B327:C327"/>
    <mergeCell ref="B326:C326"/>
    <mergeCell ref="B325:C325"/>
    <mergeCell ref="B323:C324"/>
    <mergeCell ref="E323:G323"/>
    <mergeCell ref="B306:C306"/>
    <mergeCell ref="B305:C305"/>
    <mergeCell ref="B307:C307"/>
    <mergeCell ref="G316:H316"/>
    <mergeCell ref="G315:H315"/>
    <mergeCell ref="G314:H314"/>
    <mergeCell ref="G313:H313"/>
    <mergeCell ref="G312:H312"/>
    <mergeCell ref="G311:H311"/>
    <mergeCell ref="G310:H310"/>
    <mergeCell ref="B309:C309"/>
    <mergeCell ref="B308:C308"/>
    <mergeCell ref="D323:D324"/>
    <mergeCell ref="B316:C316"/>
    <mergeCell ref="B315:C315"/>
  </mergeCells>
  <phoneticPr fontId="2"/>
  <pageMargins left="0.70866141732283472" right="0.70866141732283472" top="0.74803149606299213" bottom="0.74803149606299213" header="0.31496062992125984" footer="0.31496062992125984"/>
  <pageSetup paperSize="9" scale="70" firstPageNumber="93" fitToHeight="0" orientation="portrait" useFirstPageNumber="1" r:id="rId1"/>
  <headerFooter differentOddEven="1" differentFirst="1" alignWithMargins="0">
    <oddHeader xml:space="preserve">&amp;R&amp;"ＭＳ 明朝,標準"&amp;10行政・選挙
</oddHeader>
    <oddFooter>&amp;C&amp;"ＭＳ 明朝,標準"&amp;P</oddFooter>
    <evenHeader>&amp;L&amp;"ＭＳ 明朝,標準"&amp;10行政・選挙</evenHeader>
    <evenFooter>&amp;C&amp;"ＭＳ 明朝,標準"&amp;P</evenFooter>
    <firstHeader>&amp;R&amp;"ＭＳ 明朝,標準"&amp;10行政・選挙</firstHeader>
  </headerFooter>
  <rowBreaks count="7" manualBreakCount="7">
    <brk id="31" min="1" max="13" man="1"/>
    <brk id="53" min="1" max="13" man="1"/>
    <brk id="107" min="1" max="13" man="1"/>
    <brk id="156" min="1" max="13" man="1"/>
    <brk id="206" min="1" max="13" man="1"/>
    <brk id="243" min="1" max="13" man="1"/>
    <brk id="285"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2"/>
  <sheetViews>
    <sheetView view="pageBreakPreview" zoomScaleNormal="100" zoomScaleSheetLayoutView="100" workbookViewId="0">
      <selection activeCell="Q268" sqref="Q268"/>
    </sheetView>
  </sheetViews>
  <sheetFormatPr defaultColWidth="9" defaultRowHeight="13.5"/>
  <cols>
    <col min="1" max="2" width="9" style="348"/>
    <col min="3" max="3" width="27.125" style="348" customWidth="1"/>
    <col min="4" max="4" width="9" style="348"/>
    <col min="5" max="5" width="6.875" style="348" customWidth="1"/>
    <col min="6" max="6" width="9" style="348"/>
    <col min="7" max="7" width="5.125" style="348" customWidth="1"/>
    <col min="8" max="8" width="19.375" style="348" customWidth="1"/>
    <col min="9" max="9" width="7.125" style="348" customWidth="1"/>
    <col min="10" max="10" width="3.25" style="348" customWidth="1"/>
    <col min="11" max="16384" width="9" style="348"/>
  </cols>
  <sheetData>
    <row r="1" spans="1:9" s="1151" customFormat="1" ht="35.1" customHeight="1"/>
    <row r="2" spans="1:9" s="1151" customFormat="1" ht="38.1" customHeight="1">
      <c r="B2" s="1159"/>
      <c r="C2" s="1175" t="s">
        <v>3243</v>
      </c>
      <c r="D2" s="1175"/>
      <c r="E2" s="1175"/>
      <c r="F2" s="1175"/>
      <c r="G2" s="1175"/>
    </row>
    <row r="3" spans="1:9" s="1151" customFormat="1" ht="38.1" customHeight="1">
      <c r="B3" s="1159"/>
    </row>
    <row r="4" spans="1:9" s="1151" customFormat="1" ht="19.5" customHeight="1"/>
    <row r="5" spans="1:9" s="1151" customFormat="1" ht="38.1" customHeight="1">
      <c r="A5" s="1149" t="s">
        <v>2999</v>
      </c>
      <c r="B5" s="1149"/>
      <c r="C5" s="1149"/>
      <c r="D5" s="1149" t="s">
        <v>3225</v>
      </c>
      <c r="E5" s="1149"/>
      <c r="F5" s="1149"/>
      <c r="G5" s="1149"/>
      <c r="H5" s="1149"/>
      <c r="I5" s="1149">
        <v>1</v>
      </c>
    </row>
    <row r="6" spans="1:9" s="1151" customFormat="1" ht="38.1" customHeight="1">
      <c r="A6" s="1149" t="s">
        <v>3004</v>
      </c>
      <c r="B6" s="1149"/>
      <c r="C6" s="1149"/>
      <c r="D6" s="1149" t="s">
        <v>3225</v>
      </c>
      <c r="E6" s="1149"/>
      <c r="F6" s="1149"/>
      <c r="G6" s="1149"/>
      <c r="H6" s="1149"/>
      <c r="I6" s="1149">
        <v>7</v>
      </c>
    </row>
    <row r="7" spans="1:9" s="1151" customFormat="1" ht="38.1" customHeight="1">
      <c r="A7" s="1149" t="s">
        <v>3003</v>
      </c>
      <c r="B7" s="1149"/>
      <c r="C7" s="1149"/>
      <c r="D7" s="1149" t="s">
        <v>3225</v>
      </c>
      <c r="E7" s="1149"/>
      <c r="F7" s="1149"/>
      <c r="G7" s="1149"/>
      <c r="H7" s="1149"/>
      <c r="I7" s="1149">
        <v>17</v>
      </c>
    </row>
    <row r="8" spans="1:9" s="1151" customFormat="1" ht="38.1" customHeight="1">
      <c r="A8" s="1149" t="s">
        <v>3559</v>
      </c>
      <c r="B8" s="1149"/>
      <c r="C8" s="1149"/>
      <c r="D8" s="1149" t="s">
        <v>3225</v>
      </c>
      <c r="E8" s="1149"/>
      <c r="F8" s="1149"/>
      <c r="G8" s="1149"/>
      <c r="H8" s="1149"/>
      <c r="I8" s="1149">
        <v>19</v>
      </c>
    </row>
    <row r="9" spans="1:9" s="1151" customFormat="1" ht="38.1" customHeight="1">
      <c r="A9" s="1149" t="s">
        <v>3002</v>
      </c>
      <c r="B9" s="1149"/>
      <c r="C9" s="1149"/>
      <c r="D9" s="1149" t="s">
        <v>3225</v>
      </c>
      <c r="E9" s="1149"/>
      <c r="F9" s="1149"/>
      <c r="G9" s="1149"/>
      <c r="H9" s="1149"/>
      <c r="I9" s="1149">
        <v>25</v>
      </c>
    </row>
    <row r="10" spans="1:9" s="1151" customFormat="1" ht="38.1" customHeight="1">
      <c r="A10" s="1149" t="s">
        <v>3001</v>
      </c>
      <c r="B10" s="1149"/>
      <c r="C10" s="1149"/>
      <c r="D10" s="1149" t="s">
        <v>3225</v>
      </c>
      <c r="E10" s="1149"/>
      <c r="F10" s="1149"/>
      <c r="G10" s="1149"/>
      <c r="H10" s="1149"/>
      <c r="I10" s="1149">
        <v>31</v>
      </c>
    </row>
    <row r="11" spans="1:9" s="1151" customFormat="1" ht="38.1" customHeight="1">
      <c r="A11" s="1149" t="s">
        <v>3558</v>
      </c>
      <c r="B11" s="1149"/>
      <c r="C11" s="1149"/>
      <c r="D11" s="1149" t="s">
        <v>3225</v>
      </c>
      <c r="E11" s="1149"/>
      <c r="F11" s="1149"/>
      <c r="G11" s="1149"/>
      <c r="H11" s="1149"/>
      <c r="I11" s="1149">
        <v>34</v>
      </c>
    </row>
    <row r="12" spans="1:9" s="1151" customFormat="1" ht="38.1" customHeight="1">
      <c r="A12" s="1149" t="s">
        <v>3563</v>
      </c>
      <c r="B12" s="1149"/>
      <c r="C12" s="1149"/>
      <c r="D12" s="1149" t="s">
        <v>3225</v>
      </c>
      <c r="E12" s="1149"/>
      <c r="F12" s="1149"/>
      <c r="G12" s="1149"/>
      <c r="H12" s="1149"/>
      <c r="I12" s="1149">
        <v>38</v>
      </c>
    </row>
    <row r="13" spans="1:9" s="1151" customFormat="1" ht="38.1" customHeight="1">
      <c r="A13" s="1149" t="s">
        <v>3000</v>
      </c>
      <c r="B13" s="1149"/>
      <c r="C13" s="1149"/>
      <c r="D13" s="1149" t="s">
        <v>3225</v>
      </c>
      <c r="E13" s="1149"/>
      <c r="F13" s="1149"/>
      <c r="G13" s="1149"/>
      <c r="H13" s="1149"/>
      <c r="I13" s="1149">
        <v>40</v>
      </c>
    </row>
    <row r="14" spans="1:9" s="1151" customFormat="1" ht="38.1" customHeight="1">
      <c r="A14" s="1149" t="s">
        <v>351</v>
      </c>
      <c r="B14" s="1149"/>
      <c r="C14" s="1149"/>
      <c r="D14" s="1149" t="s">
        <v>3225</v>
      </c>
      <c r="E14" s="1149"/>
      <c r="F14" s="1149"/>
      <c r="G14" s="1149"/>
      <c r="H14" s="1149"/>
      <c r="I14" s="1149">
        <v>46</v>
      </c>
    </row>
    <row r="15" spans="1:9" s="1151" customFormat="1" ht="38.1" customHeight="1">
      <c r="A15" s="1149" t="s">
        <v>350</v>
      </c>
      <c r="B15" s="1149"/>
      <c r="C15" s="1149"/>
      <c r="D15" s="1149" t="s">
        <v>3225</v>
      </c>
      <c r="E15" s="1149"/>
      <c r="F15" s="1149"/>
      <c r="G15" s="1149"/>
      <c r="H15" s="1149"/>
      <c r="I15" s="1149">
        <v>52</v>
      </c>
    </row>
    <row r="16" spans="1:9" s="1151" customFormat="1" ht="38.1" customHeight="1">
      <c r="A16" s="1149" t="s">
        <v>349</v>
      </c>
      <c r="B16" s="1149"/>
      <c r="C16" s="1149"/>
      <c r="D16" s="1149" t="s">
        <v>3225</v>
      </c>
      <c r="E16" s="1149"/>
      <c r="F16" s="1149"/>
      <c r="G16" s="1149"/>
      <c r="H16" s="1149"/>
      <c r="I16" s="1149">
        <v>59</v>
      </c>
    </row>
    <row r="17" spans="1:9" s="1151" customFormat="1" ht="38.1" customHeight="1">
      <c r="A17" s="1149" t="s">
        <v>348</v>
      </c>
      <c r="B17" s="1149"/>
      <c r="C17" s="1149"/>
      <c r="D17" s="1149" t="s">
        <v>3225</v>
      </c>
      <c r="E17" s="1149"/>
      <c r="F17" s="1149"/>
      <c r="G17" s="1149"/>
      <c r="H17" s="1149"/>
      <c r="I17" s="1149">
        <v>78</v>
      </c>
    </row>
    <row r="18" spans="1:9" s="1151" customFormat="1" ht="38.1" customHeight="1">
      <c r="A18" s="1149" t="s">
        <v>347</v>
      </c>
      <c r="B18" s="1149"/>
      <c r="C18" s="1149"/>
      <c r="D18" s="1149" t="s">
        <v>3225</v>
      </c>
      <c r="E18" s="1149"/>
      <c r="F18" s="1149"/>
      <c r="G18" s="1149"/>
      <c r="H18" s="1149"/>
      <c r="I18" s="1149">
        <v>81</v>
      </c>
    </row>
    <row r="19" spans="1:9" s="1151" customFormat="1" ht="38.1" customHeight="1">
      <c r="A19" s="1149" t="s">
        <v>346</v>
      </c>
      <c r="B19" s="1149"/>
      <c r="C19" s="1149"/>
      <c r="D19" s="1149" t="s">
        <v>3225</v>
      </c>
      <c r="E19" s="1149"/>
      <c r="F19" s="1149"/>
      <c r="G19" s="1149"/>
      <c r="H19" s="1149"/>
      <c r="I19" s="1149">
        <v>88</v>
      </c>
    </row>
    <row r="20" spans="1:9" s="1151" customFormat="1" ht="38.1" customHeight="1">
      <c r="A20" s="1149" t="s">
        <v>345</v>
      </c>
      <c r="B20" s="1149"/>
      <c r="C20" s="1149"/>
      <c r="D20" s="1149" t="s">
        <v>3225</v>
      </c>
      <c r="E20" s="1149"/>
      <c r="F20" s="1149"/>
      <c r="G20" s="1149"/>
      <c r="H20" s="1149"/>
      <c r="I20" s="1149">
        <v>93</v>
      </c>
    </row>
    <row r="21" spans="1:9" s="1151" customFormat="1" ht="35.1" customHeight="1">
      <c r="A21" s="1149"/>
      <c r="B21" s="1149"/>
      <c r="C21" s="1149"/>
      <c r="D21" s="1149"/>
      <c r="E21" s="1149"/>
      <c r="F21" s="1149"/>
      <c r="G21" s="1149"/>
      <c r="H21" s="1149"/>
      <c r="I21" s="1149"/>
    </row>
    <row r="22" spans="1:9" s="1151" customFormat="1" ht="35.1" customHeight="1">
      <c r="A22" s="1149"/>
      <c r="B22" s="1149"/>
      <c r="C22" s="1149"/>
      <c r="D22" s="1149"/>
      <c r="E22" s="1149"/>
      <c r="F22" s="1149"/>
      <c r="G22" s="1149"/>
      <c r="H22" s="1149"/>
      <c r="I22" s="1149"/>
    </row>
    <row r="23" spans="1:9" s="1151" customFormat="1" ht="35.1" customHeight="1"/>
    <row r="223" s="1160" customFormat="1"/>
    <row r="262" spans="17:17">
      <c r="Q262" s="350"/>
    </row>
  </sheetData>
  <mergeCells count="1">
    <mergeCell ref="C2:G2"/>
  </mergeCells>
  <phoneticPr fontId="2"/>
  <pageMargins left="1.02" right="0.56000000000000005" top="0.98399999999999999" bottom="0.98399999999999999" header="0.51200000000000001" footer="0.51200000000000001"/>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2"/>
  <sheetViews>
    <sheetView view="pageBreakPreview" zoomScaleNormal="100" zoomScaleSheetLayoutView="100" workbookViewId="0">
      <selection activeCell="Q268" sqref="Q268"/>
    </sheetView>
  </sheetViews>
  <sheetFormatPr defaultColWidth="9" defaultRowHeight="14.25"/>
  <cols>
    <col min="1" max="1" width="3.125" style="348" customWidth="1"/>
    <col min="2" max="2" width="4.75" style="1146" customWidth="1"/>
    <col min="3" max="3" width="2.625" style="348" customWidth="1"/>
    <col min="4" max="4" width="9.875" style="348" customWidth="1"/>
    <col min="5" max="5" width="13.25" style="348" customWidth="1"/>
    <col min="6" max="7" width="9.125" style="348" customWidth="1"/>
    <col min="8" max="8" width="10" style="348" customWidth="1"/>
    <col min="9" max="10" width="9" style="348"/>
    <col min="11" max="11" width="9" style="348" customWidth="1"/>
    <col min="12" max="13" width="5.375" style="348" customWidth="1"/>
    <col min="14" max="16384" width="9" style="348"/>
  </cols>
  <sheetData>
    <row r="1" spans="1:12" ht="14.25" customHeight="1"/>
    <row r="2" spans="1:12" ht="24.95" customHeight="1">
      <c r="C2" s="1147"/>
      <c r="D2" s="1147"/>
      <c r="E2" s="1175" t="s">
        <v>3244</v>
      </c>
      <c r="F2" s="1175"/>
      <c r="G2" s="1175"/>
      <c r="H2" s="1175"/>
      <c r="I2" s="1175"/>
      <c r="J2" s="1147"/>
      <c r="K2" s="1147"/>
    </row>
    <row r="3" spans="1:12" ht="16.5" customHeight="1">
      <c r="E3" s="1148"/>
    </row>
    <row r="4" spans="1:12" ht="30" customHeight="1">
      <c r="A4" s="1149" t="s">
        <v>3005</v>
      </c>
      <c r="C4" s="1149"/>
      <c r="D4" s="1150"/>
      <c r="E4" s="1150"/>
      <c r="F4" s="1150"/>
      <c r="G4" s="1150"/>
      <c r="H4" s="1150"/>
      <c r="I4" s="1150"/>
      <c r="J4" s="1150"/>
      <c r="K4" s="1150"/>
    </row>
    <row r="5" spans="1:12" ht="30" customHeight="1">
      <c r="B5" s="1146">
        <v>1</v>
      </c>
      <c r="C5" s="1150"/>
      <c r="D5" s="1150" t="s">
        <v>3256</v>
      </c>
      <c r="E5" s="1151"/>
      <c r="F5" s="1151"/>
      <c r="G5" s="1151"/>
      <c r="H5" s="1151"/>
      <c r="I5" s="1151"/>
      <c r="J5" s="1151"/>
      <c r="K5" s="1151"/>
      <c r="L5" s="1151">
        <v>2</v>
      </c>
    </row>
    <row r="6" spans="1:12" ht="30" customHeight="1">
      <c r="B6" s="1146">
        <v>2</v>
      </c>
      <c r="C6" s="1150"/>
      <c r="D6" s="1150" t="s">
        <v>3257</v>
      </c>
      <c r="E6" s="1150"/>
      <c r="F6" s="1150"/>
      <c r="G6" s="1150"/>
      <c r="H6" s="1150"/>
      <c r="I6" s="1150"/>
      <c r="J6" s="1151"/>
      <c r="K6" s="1151"/>
      <c r="L6" s="1151">
        <v>2</v>
      </c>
    </row>
    <row r="7" spans="1:12" ht="30" customHeight="1">
      <c r="B7" s="1146">
        <v>3</v>
      </c>
      <c r="C7" s="1150"/>
      <c r="D7" s="1150" t="s">
        <v>3258</v>
      </c>
      <c r="E7" s="1150"/>
      <c r="F7" s="1150"/>
      <c r="G7" s="1150"/>
      <c r="H7" s="1150"/>
      <c r="I7" s="1150"/>
      <c r="J7" s="1151"/>
      <c r="K7" s="1151"/>
      <c r="L7" s="1151">
        <v>2</v>
      </c>
    </row>
    <row r="8" spans="1:12" ht="30" customHeight="1">
      <c r="B8" s="1146">
        <v>4</v>
      </c>
      <c r="C8" s="1150"/>
      <c r="D8" s="1150" t="s">
        <v>3259</v>
      </c>
      <c r="E8" s="1150"/>
      <c r="F8" s="1150"/>
      <c r="G8" s="1150"/>
      <c r="H8" s="1150"/>
      <c r="I8" s="1150"/>
      <c r="J8" s="1151"/>
      <c r="K8" s="1151"/>
      <c r="L8" s="1151">
        <v>3</v>
      </c>
    </row>
    <row r="9" spans="1:12" ht="30" customHeight="1">
      <c r="B9" s="1146">
        <v>5</v>
      </c>
      <c r="C9" s="1150"/>
      <c r="D9" s="1150" t="s">
        <v>3260</v>
      </c>
      <c r="E9" s="1150"/>
      <c r="F9" s="1150"/>
      <c r="G9" s="1150"/>
      <c r="H9" s="1150"/>
      <c r="I9" s="1150"/>
      <c r="J9" s="1151"/>
      <c r="K9" s="1151"/>
      <c r="L9" s="1151">
        <v>3</v>
      </c>
    </row>
    <row r="10" spans="1:12" ht="30" customHeight="1">
      <c r="B10" s="1146">
        <v>6</v>
      </c>
      <c r="C10" s="1150"/>
      <c r="D10" s="1150" t="s">
        <v>3261</v>
      </c>
      <c r="E10" s="1150"/>
      <c r="F10" s="1150"/>
      <c r="G10" s="1150"/>
      <c r="H10" s="1150"/>
      <c r="I10" s="1150"/>
      <c r="J10" s="1151"/>
      <c r="K10" s="1151"/>
      <c r="L10" s="1151">
        <v>3</v>
      </c>
    </row>
    <row r="11" spans="1:12" ht="30" customHeight="1">
      <c r="B11" s="1146">
        <v>7</v>
      </c>
      <c r="C11" s="1150"/>
      <c r="D11" s="1150" t="s">
        <v>3262</v>
      </c>
      <c r="E11" s="1150"/>
      <c r="F11" s="1150"/>
      <c r="G11" s="1150"/>
      <c r="H11" s="1150"/>
      <c r="I11" s="1150"/>
      <c r="J11" s="1151"/>
      <c r="K11" s="1151"/>
      <c r="L11" s="1151">
        <v>4</v>
      </c>
    </row>
    <row r="12" spans="1:12" ht="30" customHeight="1">
      <c r="B12" s="1146">
        <v>8</v>
      </c>
      <c r="C12" s="1150"/>
      <c r="D12" s="1150" t="s">
        <v>3524</v>
      </c>
      <c r="E12" s="1150"/>
      <c r="F12" s="1150"/>
      <c r="G12" s="1150"/>
      <c r="H12" s="1150"/>
      <c r="I12" s="1150"/>
      <c r="J12" s="1151"/>
      <c r="K12" s="1151"/>
      <c r="L12" s="1151">
        <v>4</v>
      </c>
    </row>
    <row r="13" spans="1:12" ht="30" customHeight="1">
      <c r="B13" s="1146">
        <v>9</v>
      </c>
      <c r="C13" s="1150"/>
      <c r="D13" s="1150" t="s">
        <v>3263</v>
      </c>
      <c r="E13" s="1150"/>
      <c r="F13" s="1150"/>
      <c r="G13" s="1150"/>
      <c r="H13" s="1150"/>
      <c r="I13" s="1150"/>
      <c r="J13" s="1151"/>
      <c r="K13" s="1151"/>
      <c r="L13" s="1151">
        <v>5</v>
      </c>
    </row>
    <row r="14" spans="1:12" ht="30" customHeight="1">
      <c r="B14" s="1146">
        <v>10</v>
      </c>
      <c r="C14" s="1150"/>
      <c r="D14" s="1150" t="s">
        <v>3264</v>
      </c>
      <c r="E14" s="1150"/>
      <c r="F14" s="1150"/>
      <c r="G14" s="1150"/>
      <c r="H14" s="1150"/>
      <c r="I14" s="1150"/>
      <c r="J14" s="1151"/>
      <c r="K14" s="1151"/>
      <c r="L14" s="1151">
        <v>5</v>
      </c>
    </row>
    <row r="15" spans="1:12" ht="30" customHeight="1">
      <c r="B15" s="1146">
        <v>11</v>
      </c>
      <c r="C15" s="1150"/>
      <c r="D15" s="1150" t="s">
        <v>3265</v>
      </c>
      <c r="E15" s="1150"/>
      <c r="F15" s="1150"/>
      <c r="G15" s="1150"/>
      <c r="H15" s="1150"/>
      <c r="I15" s="1150"/>
      <c r="J15" s="1151"/>
      <c r="K15" s="1151"/>
      <c r="L15" s="1151">
        <v>6</v>
      </c>
    </row>
    <row r="16" spans="1:12" ht="30" customHeight="1">
      <c r="B16" s="1146">
        <v>12</v>
      </c>
      <c r="C16" s="1150"/>
      <c r="D16" s="1150" t="s">
        <v>3266</v>
      </c>
      <c r="E16" s="1150"/>
      <c r="F16" s="1150"/>
      <c r="G16" s="1150"/>
      <c r="H16" s="1150"/>
      <c r="I16" s="1150"/>
      <c r="J16" s="1151"/>
      <c r="K16" s="1151"/>
      <c r="L16" s="1151">
        <v>6</v>
      </c>
    </row>
    <row r="17" spans="1:12" ht="30" customHeight="1">
      <c r="B17" s="1146">
        <v>13</v>
      </c>
      <c r="C17" s="1150"/>
      <c r="D17" s="1150" t="s">
        <v>3267</v>
      </c>
      <c r="E17" s="1150"/>
      <c r="F17" s="1150"/>
      <c r="G17" s="1150"/>
      <c r="H17" s="1150"/>
      <c r="I17" s="1150"/>
      <c r="J17" s="1151"/>
      <c r="K17" s="1151"/>
      <c r="L17" s="1151">
        <v>6</v>
      </c>
    </row>
    <row r="18" spans="1:12" ht="30" customHeight="1">
      <c r="D18" s="1151"/>
      <c r="E18" s="1151"/>
      <c r="F18" s="1151"/>
      <c r="G18" s="1151"/>
      <c r="H18" s="1151"/>
      <c r="I18" s="1151"/>
      <c r="J18" s="1151"/>
      <c r="K18" s="1151"/>
      <c r="L18" s="1151"/>
    </row>
    <row r="19" spans="1:12" ht="30" customHeight="1">
      <c r="A19" s="1149" t="s">
        <v>3006</v>
      </c>
      <c r="C19" s="1149"/>
      <c r="D19" s="1151"/>
      <c r="E19" s="1151"/>
      <c r="F19" s="1151"/>
      <c r="G19" s="1151"/>
      <c r="H19" s="1151"/>
      <c r="I19" s="1151"/>
      <c r="J19" s="1151"/>
      <c r="K19" s="1151"/>
      <c r="L19" s="1151"/>
    </row>
    <row r="20" spans="1:12" ht="30" customHeight="1">
      <c r="B20" s="1146">
        <v>1</v>
      </c>
      <c r="C20" s="1150"/>
      <c r="D20" s="1150" t="s">
        <v>3525</v>
      </c>
      <c r="E20" s="1150"/>
      <c r="F20" s="1150"/>
      <c r="G20" s="1150"/>
      <c r="H20" s="1150"/>
      <c r="I20" s="1150"/>
      <c r="J20" s="1150"/>
      <c r="K20" s="1151"/>
      <c r="L20" s="1151">
        <v>8</v>
      </c>
    </row>
    <row r="21" spans="1:12" ht="30" customHeight="1">
      <c r="B21" s="1146">
        <v>2</v>
      </c>
      <c r="C21" s="1150"/>
      <c r="D21" s="1150" t="s">
        <v>3268</v>
      </c>
      <c r="E21" s="1150"/>
      <c r="F21" s="1150"/>
      <c r="G21" s="1150"/>
      <c r="H21" s="1150"/>
      <c r="I21" s="1150"/>
      <c r="J21" s="1150"/>
      <c r="K21" s="1151"/>
      <c r="L21" s="1151">
        <v>8</v>
      </c>
    </row>
    <row r="22" spans="1:12" ht="30" customHeight="1">
      <c r="B22" s="1146">
        <v>3</v>
      </c>
      <c r="C22" s="1150"/>
      <c r="D22" s="1150" t="s">
        <v>3269</v>
      </c>
      <c r="E22" s="1150"/>
      <c r="F22" s="1150"/>
      <c r="G22" s="1150"/>
      <c r="H22" s="1150"/>
      <c r="I22" s="1150"/>
      <c r="J22" s="1150"/>
      <c r="K22" s="1151"/>
      <c r="L22" s="1151">
        <v>8</v>
      </c>
    </row>
    <row r="23" spans="1:12" ht="30" customHeight="1">
      <c r="B23" s="1146">
        <v>4</v>
      </c>
      <c r="C23" s="1150"/>
      <c r="D23" s="1150" t="s">
        <v>3270</v>
      </c>
      <c r="E23" s="1150"/>
      <c r="F23" s="1150"/>
      <c r="G23" s="1150"/>
      <c r="H23" s="1150"/>
      <c r="I23" s="1150"/>
      <c r="J23" s="1150"/>
      <c r="K23" s="1151"/>
      <c r="L23" s="1151">
        <v>9</v>
      </c>
    </row>
    <row r="24" spans="1:12" ht="30" customHeight="1">
      <c r="B24" s="1146">
        <v>5</v>
      </c>
      <c r="C24" s="1150"/>
      <c r="D24" s="1150" t="s">
        <v>3271</v>
      </c>
      <c r="E24" s="1150"/>
      <c r="F24" s="1150"/>
      <c r="G24" s="1150"/>
      <c r="H24" s="1150"/>
      <c r="I24" s="1150"/>
      <c r="J24" s="1150"/>
      <c r="K24" s="1151"/>
      <c r="L24" s="1151">
        <v>9</v>
      </c>
    </row>
    <row r="25" spans="1:12" ht="30" customHeight="1">
      <c r="B25" s="1146">
        <v>6</v>
      </c>
      <c r="C25" s="1150"/>
      <c r="D25" s="1150" t="s">
        <v>3277</v>
      </c>
      <c r="E25" s="1150"/>
      <c r="F25" s="1150"/>
      <c r="G25" s="1150"/>
      <c r="H25" s="1150"/>
      <c r="I25" s="1150"/>
      <c r="J25" s="1150"/>
      <c r="K25" s="1151"/>
      <c r="L25" s="1151">
        <v>10</v>
      </c>
    </row>
    <row r="26" spans="1:12" ht="30" customHeight="1">
      <c r="B26" s="1146">
        <v>7</v>
      </c>
      <c r="C26" s="1150"/>
      <c r="D26" s="1150" t="s">
        <v>3272</v>
      </c>
      <c r="E26" s="1150"/>
      <c r="F26" s="1150"/>
      <c r="G26" s="1150"/>
      <c r="H26" s="1150"/>
      <c r="I26" s="1150"/>
      <c r="J26" s="1150"/>
      <c r="K26" s="1151"/>
      <c r="L26" s="1151">
        <v>10</v>
      </c>
    </row>
    <row r="27" spans="1:12" ht="30" customHeight="1">
      <c r="B27" s="1146">
        <v>8</v>
      </c>
      <c r="C27" s="1150"/>
      <c r="D27" s="1150" t="s">
        <v>3273</v>
      </c>
      <c r="E27" s="1150"/>
      <c r="F27" s="1150"/>
      <c r="G27" s="1150"/>
      <c r="H27" s="1150"/>
      <c r="I27" s="1150"/>
      <c r="J27" s="1150"/>
      <c r="K27" s="1151"/>
      <c r="L27" s="1151">
        <v>11</v>
      </c>
    </row>
    <row r="28" spans="1:12" ht="30" customHeight="1">
      <c r="B28" s="1146">
        <v>9</v>
      </c>
      <c r="C28" s="1150"/>
      <c r="D28" s="1150" t="s">
        <v>3274</v>
      </c>
      <c r="E28" s="1150"/>
      <c r="F28" s="1150"/>
      <c r="G28" s="1150"/>
      <c r="H28" s="1150"/>
      <c r="I28" s="1150"/>
      <c r="J28" s="1150"/>
      <c r="K28" s="1151"/>
      <c r="L28" s="1151">
        <v>11</v>
      </c>
    </row>
    <row r="29" spans="1:12" ht="30" customHeight="1">
      <c r="B29" s="1146">
        <v>10</v>
      </c>
      <c r="C29" s="1150"/>
      <c r="D29" s="1150" t="s">
        <v>3275</v>
      </c>
      <c r="E29" s="1150"/>
      <c r="F29" s="1150"/>
      <c r="G29" s="1150"/>
      <c r="H29" s="1150"/>
      <c r="I29" s="1150"/>
      <c r="J29" s="1150"/>
      <c r="K29" s="1151"/>
      <c r="L29" s="1151">
        <v>13</v>
      </c>
    </row>
    <row r="30" spans="1:12" ht="30" customHeight="1">
      <c r="B30" s="1146">
        <v>11</v>
      </c>
      <c r="C30" s="1150"/>
      <c r="D30" s="1150" t="s">
        <v>3535</v>
      </c>
      <c r="E30" s="1150"/>
      <c r="F30" s="1150"/>
      <c r="G30" s="1150"/>
      <c r="H30" s="1150"/>
      <c r="I30" s="1150"/>
      <c r="J30" s="1150"/>
      <c r="K30" s="1151"/>
      <c r="L30" s="1151">
        <v>13</v>
      </c>
    </row>
    <row r="31" spans="1:12" ht="30" customHeight="1">
      <c r="B31" s="1146">
        <v>12</v>
      </c>
      <c r="C31" s="1150"/>
      <c r="D31" s="1150" t="s">
        <v>3536</v>
      </c>
      <c r="E31" s="1150"/>
      <c r="F31" s="1150"/>
      <c r="G31" s="1150"/>
      <c r="H31" s="1150"/>
      <c r="I31" s="1150"/>
      <c r="J31" s="1150"/>
      <c r="K31" s="1151"/>
      <c r="L31" s="1151"/>
    </row>
    <row r="32" spans="1:12" ht="30" customHeight="1">
      <c r="D32" s="1150" t="s">
        <v>3276</v>
      </c>
      <c r="E32" s="1150"/>
      <c r="F32" s="1150"/>
      <c r="G32" s="1150"/>
      <c r="H32" s="1150"/>
      <c r="I32" s="1150"/>
      <c r="J32" s="1150"/>
      <c r="K32" s="1151"/>
      <c r="L32" s="1151">
        <v>13</v>
      </c>
    </row>
    <row r="33" spans="1:12" ht="30" customHeight="1">
      <c r="B33" s="1146">
        <v>13</v>
      </c>
      <c r="C33" s="1150"/>
      <c r="D33" s="1150" t="s">
        <v>3253</v>
      </c>
      <c r="E33" s="1150"/>
      <c r="F33" s="1150"/>
      <c r="G33" s="1150"/>
      <c r="H33" s="1150"/>
      <c r="I33" s="1150"/>
      <c r="J33" s="1150"/>
      <c r="K33" s="1151"/>
      <c r="L33" s="1151"/>
    </row>
    <row r="34" spans="1:12" ht="30" customHeight="1">
      <c r="C34" s="1150"/>
      <c r="D34" s="1150" t="s">
        <v>3278</v>
      </c>
      <c r="E34" s="1150"/>
      <c r="F34" s="1150"/>
      <c r="G34" s="1150"/>
      <c r="H34" s="1150"/>
      <c r="I34" s="1150"/>
      <c r="J34" s="1150"/>
      <c r="K34" s="1151"/>
      <c r="L34" s="1151">
        <v>14</v>
      </c>
    </row>
    <row r="35" spans="1:12" ht="30" customHeight="1">
      <c r="B35" s="1146">
        <v>14</v>
      </c>
      <c r="C35" s="1150"/>
      <c r="D35" s="1150" t="s">
        <v>3012</v>
      </c>
      <c r="E35" s="1150"/>
      <c r="F35" s="1150"/>
      <c r="G35" s="1150"/>
      <c r="H35" s="1150"/>
      <c r="I35" s="1150"/>
      <c r="J35" s="1150"/>
      <c r="K35" s="1151"/>
      <c r="L35" s="1151"/>
    </row>
    <row r="36" spans="1:12" ht="30" customHeight="1">
      <c r="D36" s="1150" t="s">
        <v>3279</v>
      </c>
      <c r="E36" s="1150"/>
      <c r="F36" s="1150"/>
      <c r="G36" s="1150"/>
      <c r="H36" s="1150"/>
      <c r="I36" s="1150"/>
      <c r="J36" s="1150"/>
      <c r="K36" s="1151"/>
      <c r="L36" s="1151">
        <v>16</v>
      </c>
    </row>
    <row r="37" spans="1:12" ht="30" customHeight="1">
      <c r="D37" s="1151"/>
      <c r="E37" s="1151"/>
      <c r="F37" s="1151"/>
      <c r="G37" s="1151"/>
      <c r="H37" s="1151"/>
      <c r="I37" s="1151"/>
      <c r="J37" s="1151"/>
      <c r="K37" s="1151"/>
      <c r="L37" s="1151"/>
    </row>
    <row r="38" spans="1:12" ht="30" customHeight="1">
      <c r="A38" s="1149" t="s">
        <v>3007</v>
      </c>
      <c r="C38" s="1149"/>
      <c r="D38" s="1151"/>
      <c r="E38" s="1151"/>
      <c r="F38" s="1151"/>
      <c r="G38" s="1151"/>
      <c r="H38" s="1151"/>
      <c r="I38" s="1151"/>
      <c r="J38" s="1151"/>
      <c r="K38" s="1151"/>
      <c r="L38" s="1151"/>
    </row>
    <row r="39" spans="1:12" ht="30" customHeight="1">
      <c r="B39" s="1146">
        <v>1</v>
      </c>
      <c r="C39" s="1150"/>
      <c r="D39" s="1150" t="s">
        <v>3280</v>
      </c>
      <c r="E39" s="1150"/>
      <c r="F39" s="1150"/>
      <c r="G39" s="1150"/>
      <c r="H39" s="1150"/>
      <c r="I39" s="1150"/>
      <c r="J39" s="1150"/>
      <c r="K39" s="1150"/>
      <c r="L39" s="1151">
        <v>18</v>
      </c>
    </row>
    <row r="40" spans="1:12" ht="30" customHeight="1">
      <c r="D40" s="1150"/>
      <c r="E40" s="1150"/>
      <c r="F40" s="1150"/>
      <c r="G40" s="1150"/>
      <c r="H40" s="1150"/>
      <c r="I40" s="1150"/>
      <c r="J40" s="1150"/>
      <c r="K40" s="1150"/>
      <c r="L40" s="1151"/>
    </row>
    <row r="41" spans="1:12" ht="30" customHeight="1">
      <c r="A41" s="1149" t="s">
        <v>3008</v>
      </c>
      <c r="C41" s="1149"/>
      <c r="D41" s="1151"/>
      <c r="E41" s="1151"/>
      <c r="F41" s="1151"/>
      <c r="G41" s="1151"/>
      <c r="H41" s="1151"/>
      <c r="I41" s="1151"/>
      <c r="J41" s="1151"/>
      <c r="K41" s="1151"/>
      <c r="L41" s="1151"/>
    </row>
    <row r="42" spans="1:12" ht="30" customHeight="1">
      <c r="B42" s="1146">
        <v>1</v>
      </c>
      <c r="C42" s="1150"/>
      <c r="D42" s="1150" t="s">
        <v>3281</v>
      </c>
      <c r="E42" s="1150"/>
      <c r="F42" s="1150"/>
      <c r="G42" s="1150"/>
      <c r="H42" s="1150"/>
      <c r="I42" s="1150"/>
      <c r="J42" s="1150"/>
      <c r="K42" s="1150"/>
      <c r="L42" s="1151">
        <v>20</v>
      </c>
    </row>
    <row r="43" spans="1:12" ht="30" customHeight="1">
      <c r="B43" s="1146">
        <v>2</v>
      </c>
      <c r="C43" s="1150"/>
      <c r="D43" s="1150" t="s">
        <v>3282</v>
      </c>
      <c r="E43" s="1150"/>
      <c r="F43" s="1150"/>
      <c r="G43" s="1150"/>
      <c r="H43" s="1150"/>
      <c r="I43" s="1150"/>
      <c r="J43" s="1150"/>
      <c r="K43" s="1150"/>
      <c r="L43" s="1151">
        <v>20</v>
      </c>
    </row>
    <row r="44" spans="1:12" ht="30" customHeight="1">
      <c r="B44" s="1146">
        <v>3</v>
      </c>
      <c r="C44" s="1150"/>
      <c r="D44" s="1150" t="s">
        <v>3283</v>
      </c>
      <c r="E44" s="1150"/>
      <c r="F44" s="1150"/>
      <c r="G44" s="1150"/>
      <c r="H44" s="1150"/>
      <c r="I44" s="1150"/>
      <c r="J44" s="1150"/>
      <c r="K44" s="1150"/>
      <c r="L44" s="1151">
        <v>20</v>
      </c>
    </row>
    <row r="45" spans="1:12" ht="30" customHeight="1">
      <c r="B45" s="1146">
        <v>4</v>
      </c>
      <c r="C45" s="1150"/>
      <c r="D45" s="1150" t="s">
        <v>3284</v>
      </c>
      <c r="E45" s="1150"/>
      <c r="F45" s="1150"/>
      <c r="G45" s="1150"/>
      <c r="H45" s="1150"/>
      <c r="I45" s="1150"/>
      <c r="J45" s="1150"/>
      <c r="K45" s="1150"/>
      <c r="L45" s="1151">
        <v>21</v>
      </c>
    </row>
    <row r="46" spans="1:12" ht="30" customHeight="1">
      <c r="B46" s="1146">
        <v>5</v>
      </c>
      <c r="C46" s="1150"/>
      <c r="D46" s="1150" t="s">
        <v>3537</v>
      </c>
      <c r="E46" s="1150"/>
      <c r="F46" s="1150"/>
      <c r="G46" s="1150"/>
      <c r="H46" s="1150"/>
      <c r="I46" s="1150"/>
      <c r="J46" s="1150"/>
      <c r="K46" s="1150"/>
      <c r="L46" s="1151">
        <v>21</v>
      </c>
    </row>
    <row r="47" spans="1:12" ht="30" customHeight="1">
      <c r="B47" s="1146">
        <v>6</v>
      </c>
      <c r="C47" s="1150"/>
      <c r="D47" s="1150" t="s">
        <v>3285</v>
      </c>
      <c r="E47" s="1150"/>
      <c r="F47" s="1150"/>
      <c r="G47" s="1150"/>
      <c r="H47" s="1150"/>
      <c r="I47" s="1150"/>
      <c r="J47" s="1150"/>
      <c r="K47" s="1150"/>
      <c r="L47" s="1151">
        <v>21</v>
      </c>
    </row>
    <row r="48" spans="1:12" ht="30" customHeight="1">
      <c r="B48" s="1146">
        <v>7</v>
      </c>
      <c r="C48" s="1150"/>
      <c r="D48" s="1150" t="s">
        <v>3286</v>
      </c>
      <c r="E48" s="1150"/>
      <c r="F48" s="1150"/>
      <c r="G48" s="1150"/>
      <c r="H48" s="1150"/>
      <c r="I48" s="1150"/>
      <c r="J48" s="1150"/>
      <c r="K48" s="1150"/>
      <c r="L48" s="1151">
        <v>22</v>
      </c>
    </row>
    <row r="49" spans="1:12" ht="30" customHeight="1">
      <c r="B49" s="1146">
        <v>8</v>
      </c>
      <c r="C49" s="1150"/>
      <c r="D49" s="1150" t="s">
        <v>3287</v>
      </c>
      <c r="E49" s="1150"/>
      <c r="F49" s="1150"/>
      <c r="G49" s="1150"/>
      <c r="H49" s="1150"/>
      <c r="I49" s="1150"/>
      <c r="J49" s="1150"/>
      <c r="K49" s="1150"/>
      <c r="L49" s="1151">
        <v>22</v>
      </c>
    </row>
    <row r="50" spans="1:12" ht="30" customHeight="1">
      <c r="B50" s="1146">
        <v>9</v>
      </c>
      <c r="C50" s="1150"/>
      <c r="D50" s="1150" t="s">
        <v>3288</v>
      </c>
      <c r="E50" s="1150"/>
      <c r="F50" s="1150"/>
      <c r="G50" s="1150"/>
      <c r="H50" s="1150"/>
      <c r="I50" s="1150"/>
      <c r="J50" s="1150"/>
      <c r="K50" s="1150"/>
      <c r="L50" s="1151">
        <v>22</v>
      </c>
    </row>
    <row r="51" spans="1:12" ht="30" customHeight="1">
      <c r="B51" s="1146">
        <v>10</v>
      </c>
      <c r="C51" s="1150"/>
      <c r="D51" s="1152" t="s">
        <v>3289</v>
      </c>
      <c r="E51" s="1152"/>
      <c r="F51" s="1152"/>
      <c r="G51" s="1152"/>
      <c r="H51" s="1152"/>
      <c r="I51" s="1152"/>
      <c r="J51" s="1152"/>
      <c r="K51" s="1152"/>
      <c r="L51" s="1151">
        <v>23</v>
      </c>
    </row>
    <row r="52" spans="1:12" ht="30" customHeight="1">
      <c r="B52" s="1146">
        <v>11</v>
      </c>
      <c r="C52" s="1150"/>
      <c r="D52" s="1150" t="s">
        <v>3683</v>
      </c>
      <c r="E52" s="1150"/>
      <c r="F52" s="1150"/>
      <c r="G52" s="1150"/>
      <c r="H52" s="1150"/>
      <c r="I52" s="1150"/>
      <c r="J52" s="1150"/>
      <c r="K52" s="1150"/>
      <c r="L52" s="1151">
        <v>24</v>
      </c>
    </row>
    <row r="53" spans="1:12" ht="30" customHeight="1">
      <c r="B53" s="1146">
        <v>12</v>
      </c>
      <c r="C53" s="1150"/>
      <c r="D53" s="1150" t="s">
        <v>3290</v>
      </c>
      <c r="E53" s="1150"/>
      <c r="F53" s="1150"/>
      <c r="G53" s="1150"/>
      <c r="H53" s="1150"/>
      <c r="I53" s="1150"/>
      <c r="J53" s="1150"/>
      <c r="K53" s="1150"/>
      <c r="L53" s="1151">
        <v>24</v>
      </c>
    </row>
    <row r="54" spans="1:12" ht="30" customHeight="1">
      <c r="C54" s="1150"/>
      <c r="D54" s="1150"/>
      <c r="E54" s="1150"/>
      <c r="F54" s="1150"/>
      <c r="G54" s="1150"/>
      <c r="H54" s="1150"/>
      <c r="I54" s="1150"/>
      <c r="J54" s="1150"/>
      <c r="K54" s="1150"/>
      <c r="L54" s="1151"/>
    </row>
    <row r="55" spans="1:12" ht="30" customHeight="1">
      <c r="A55" s="1149" t="s">
        <v>3009</v>
      </c>
      <c r="C55" s="1149"/>
      <c r="D55" s="1151"/>
      <c r="E55" s="1151"/>
      <c r="L55" s="1151"/>
    </row>
    <row r="56" spans="1:12" ht="30" customHeight="1">
      <c r="B56" s="1146">
        <v>1</v>
      </c>
      <c r="C56" s="1150"/>
      <c r="D56" s="1150" t="s">
        <v>3291</v>
      </c>
      <c r="E56" s="1150"/>
      <c r="F56" s="1150"/>
      <c r="G56" s="1150"/>
      <c r="H56" s="1150"/>
      <c r="I56" s="1150"/>
      <c r="J56" s="1150"/>
      <c r="K56" s="1150"/>
      <c r="L56" s="1151">
        <v>26</v>
      </c>
    </row>
    <row r="57" spans="1:12" ht="30" customHeight="1">
      <c r="B57" s="1146">
        <v>2</v>
      </c>
      <c r="C57" s="1150"/>
      <c r="D57" s="1150" t="s">
        <v>3292</v>
      </c>
      <c r="E57" s="1150"/>
      <c r="F57" s="1150"/>
      <c r="G57" s="1150"/>
      <c r="H57" s="1150"/>
      <c r="I57" s="1150"/>
      <c r="J57" s="1150"/>
      <c r="K57" s="1150"/>
      <c r="L57" s="1151">
        <v>26</v>
      </c>
    </row>
    <row r="58" spans="1:12" ht="30" customHeight="1">
      <c r="B58" s="1146">
        <v>3</v>
      </c>
      <c r="C58" s="1150"/>
      <c r="D58" s="1150" t="s">
        <v>3293</v>
      </c>
      <c r="E58" s="1150"/>
      <c r="F58" s="1150"/>
      <c r="G58" s="1150"/>
      <c r="H58" s="1150"/>
      <c r="I58" s="1150"/>
      <c r="J58" s="1150"/>
      <c r="K58" s="1150"/>
      <c r="L58" s="1151">
        <v>27</v>
      </c>
    </row>
    <row r="59" spans="1:12" ht="30" customHeight="1">
      <c r="B59" s="1146">
        <v>4</v>
      </c>
      <c r="C59" s="1150"/>
      <c r="D59" s="1150" t="s">
        <v>3294</v>
      </c>
      <c r="E59" s="1150"/>
      <c r="F59" s="1150"/>
      <c r="G59" s="1150"/>
      <c r="H59" s="1150"/>
      <c r="I59" s="1150"/>
      <c r="J59" s="1150"/>
      <c r="K59" s="1150"/>
      <c r="L59" s="1151">
        <v>27</v>
      </c>
    </row>
    <row r="60" spans="1:12" ht="30" customHeight="1">
      <c r="B60" s="1146">
        <v>5</v>
      </c>
      <c r="C60" s="1150"/>
      <c r="D60" s="1150" t="s">
        <v>3295</v>
      </c>
      <c r="E60" s="1150"/>
      <c r="F60" s="1150"/>
      <c r="G60" s="1150"/>
      <c r="H60" s="1150"/>
      <c r="I60" s="1150"/>
      <c r="J60" s="1150"/>
      <c r="K60" s="1150"/>
      <c r="L60" s="1151">
        <v>28</v>
      </c>
    </row>
    <row r="61" spans="1:12" ht="30" customHeight="1">
      <c r="B61" s="1146">
        <v>6</v>
      </c>
      <c r="C61" s="1150"/>
      <c r="D61" s="1150" t="s">
        <v>3296</v>
      </c>
      <c r="E61" s="1150"/>
      <c r="F61" s="1150"/>
      <c r="G61" s="1150"/>
      <c r="H61" s="1150"/>
      <c r="I61" s="1150"/>
      <c r="J61" s="1150"/>
      <c r="K61" s="1150"/>
      <c r="L61" s="1151">
        <v>28</v>
      </c>
    </row>
    <row r="62" spans="1:12" ht="30" customHeight="1">
      <c r="B62" s="1146">
        <v>7</v>
      </c>
      <c r="C62" s="1150"/>
      <c r="D62" s="1150" t="s">
        <v>3297</v>
      </c>
      <c r="E62" s="1150"/>
      <c r="F62" s="1150"/>
      <c r="G62" s="1150"/>
      <c r="H62" s="1150"/>
      <c r="I62" s="1150"/>
      <c r="J62" s="1150"/>
      <c r="K62" s="1150"/>
      <c r="L62" s="1151">
        <v>29</v>
      </c>
    </row>
    <row r="63" spans="1:12" ht="30" customHeight="1">
      <c r="B63" s="1146">
        <v>8</v>
      </c>
      <c r="C63" s="1150"/>
      <c r="D63" s="1150" t="s">
        <v>3298</v>
      </c>
      <c r="E63" s="1150"/>
      <c r="F63" s="1150"/>
      <c r="G63" s="1150"/>
      <c r="H63" s="1150"/>
      <c r="I63" s="1150"/>
      <c r="J63" s="1150"/>
      <c r="K63" s="1150"/>
      <c r="L63" s="1151">
        <v>29</v>
      </c>
    </row>
    <row r="64" spans="1:12" ht="30" customHeight="1">
      <c r="B64" s="1146">
        <v>9</v>
      </c>
      <c r="C64" s="1150"/>
      <c r="D64" s="1150" t="s">
        <v>3299</v>
      </c>
      <c r="E64" s="1150"/>
      <c r="F64" s="1150"/>
      <c r="G64" s="1150"/>
      <c r="H64" s="1150"/>
      <c r="I64" s="1150"/>
      <c r="J64" s="1150"/>
      <c r="K64" s="1150"/>
      <c r="L64" s="1151">
        <v>29</v>
      </c>
    </row>
    <row r="65" spans="1:12" ht="30" customHeight="1">
      <c r="B65" s="1146">
        <v>10</v>
      </c>
      <c r="C65" s="1150"/>
      <c r="D65" s="1150" t="s">
        <v>3300</v>
      </c>
      <c r="E65" s="1150"/>
      <c r="F65" s="1150"/>
      <c r="G65" s="1150"/>
      <c r="H65" s="1150"/>
      <c r="I65" s="1150"/>
      <c r="J65" s="1150"/>
      <c r="K65" s="1150"/>
      <c r="L65" s="1151">
        <v>30</v>
      </c>
    </row>
    <row r="66" spans="1:12" ht="30" customHeight="1">
      <c r="B66" s="1146">
        <v>11</v>
      </c>
      <c r="C66" s="1150"/>
      <c r="D66" s="1150" t="s">
        <v>3301</v>
      </c>
      <c r="E66" s="1150"/>
      <c r="F66" s="1150"/>
      <c r="G66" s="1150"/>
      <c r="H66" s="1150"/>
      <c r="I66" s="1150"/>
      <c r="J66" s="1150"/>
      <c r="K66" s="1150"/>
      <c r="L66" s="1151">
        <v>30</v>
      </c>
    </row>
    <row r="67" spans="1:12" ht="30" customHeight="1">
      <c r="B67" s="1146">
        <v>12</v>
      </c>
      <c r="C67" s="1150"/>
      <c r="D67" s="1150" t="s">
        <v>3302</v>
      </c>
      <c r="E67" s="1150"/>
      <c r="F67" s="1150"/>
      <c r="G67" s="1150"/>
      <c r="H67" s="1150"/>
      <c r="I67" s="1150"/>
      <c r="J67" s="1150"/>
      <c r="K67" s="1150"/>
      <c r="L67" s="1151">
        <v>30</v>
      </c>
    </row>
    <row r="68" spans="1:12" ht="30" customHeight="1">
      <c r="L68" s="1151"/>
    </row>
    <row r="69" spans="1:12" ht="30" customHeight="1">
      <c r="A69" s="1149" t="s">
        <v>3010</v>
      </c>
      <c r="C69" s="1149"/>
      <c r="D69" s="1151"/>
      <c r="E69" s="1151"/>
      <c r="L69" s="1151"/>
    </row>
    <row r="70" spans="1:12" ht="30" customHeight="1">
      <c r="B70" s="1146">
        <v>1</v>
      </c>
      <c r="C70" s="1150"/>
      <c r="D70" s="1150" t="s">
        <v>3677</v>
      </c>
      <c r="E70" s="1150"/>
      <c r="F70" s="1150"/>
      <c r="G70" s="1150"/>
      <c r="H70" s="1150"/>
      <c r="I70" s="1150"/>
      <c r="J70" s="1150"/>
      <c r="K70" s="1150"/>
      <c r="L70" s="1151">
        <v>32</v>
      </c>
    </row>
    <row r="71" spans="1:12" ht="30" customHeight="1">
      <c r="B71" s="1146">
        <v>2</v>
      </c>
      <c r="C71" s="1150"/>
      <c r="D71" s="1150" t="s">
        <v>3534</v>
      </c>
      <c r="E71" s="1150"/>
      <c r="F71" s="1150"/>
      <c r="G71" s="1150"/>
      <c r="H71" s="1150"/>
      <c r="I71" s="1150"/>
      <c r="J71" s="1150"/>
      <c r="K71" s="1150"/>
      <c r="L71" s="1151">
        <v>33</v>
      </c>
    </row>
    <row r="72" spans="1:12" ht="30" customHeight="1">
      <c r="C72" s="1150"/>
      <c r="D72" s="1150"/>
      <c r="E72" s="1150"/>
      <c r="F72" s="1150"/>
      <c r="G72" s="1150"/>
      <c r="H72" s="1150"/>
      <c r="I72" s="1150"/>
      <c r="J72" s="1150"/>
      <c r="K72" s="1150"/>
      <c r="L72" s="1151"/>
    </row>
    <row r="73" spans="1:12" ht="30" customHeight="1">
      <c r="A73" s="1149" t="s">
        <v>3555</v>
      </c>
      <c r="C73" s="1149"/>
      <c r="F73" s="1150"/>
      <c r="G73" s="1150"/>
      <c r="H73" s="1150"/>
      <c r="I73" s="1150"/>
      <c r="J73" s="1150"/>
      <c r="K73" s="1150"/>
      <c r="L73" s="1151"/>
    </row>
    <row r="74" spans="1:12" ht="30" customHeight="1">
      <c r="B74" s="1146">
        <v>1</v>
      </c>
      <c r="C74" s="1150"/>
      <c r="D74" s="1150" t="s">
        <v>3255</v>
      </c>
      <c r="E74" s="1150"/>
      <c r="F74" s="1150"/>
      <c r="G74" s="1150"/>
      <c r="H74" s="1150"/>
      <c r="I74" s="1150"/>
      <c r="J74" s="1150"/>
      <c r="K74" s="1150"/>
      <c r="L74" s="1151">
        <v>35</v>
      </c>
    </row>
    <row r="75" spans="1:12" ht="30" customHeight="1">
      <c r="B75" s="1146">
        <v>2</v>
      </c>
      <c r="C75" s="1150"/>
      <c r="D75" s="1150" t="s">
        <v>3303</v>
      </c>
      <c r="E75" s="1152"/>
      <c r="F75" s="1152"/>
      <c r="G75" s="1152"/>
      <c r="H75" s="1152"/>
      <c r="I75" s="1152"/>
      <c r="J75" s="1152"/>
      <c r="K75" s="1152"/>
      <c r="L75" s="1151">
        <v>36</v>
      </c>
    </row>
    <row r="76" spans="1:12" ht="30" customHeight="1">
      <c r="B76" s="1146">
        <v>3</v>
      </c>
      <c r="C76" s="1150"/>
      <c r="D76" s="1150" t="s">
        <v>3304</v>
      </c>
      <c r="E76" s="1150"/>
      <c r="F76" s="1150"/>
      <c r="G76" s="1150"/>
      <c r="H76" s="1150"/>
      <c r="I76" s="1150"/>
      <c r="J76" s="1150"/>
      <c r="K76" s="1150"/>
      <c r="L76" s="1151">
        <v>36</v>
      </c>
    </row>
    <row r="77" spans="1:12" ht="30" customHeight="1">
      <c r="B77" s="1146">
        <v>4</v>
      </c>
      <c r="C77" s="1150"/>
      <c r="D77" s="1150" t="s">
        <v>3305</v>
      </c>
      <c r="E77" s="1150"/>
      <c r="F77" s="1150"/>
      <c r="G77" s="1150"/>
      <c r="H77" s="1150"/>
      <c r="I77" s="1150"/>
      <c r="J77" s="1150"/>
      <c r="K77" s="1150"/>
      <c r="L77" s="1151">
        <v>37</v>
      </c>
    </row>
    <row r="78" spans="1:12" ht="30" customHeight="1">
      <c r="B78" s="1146">
        <v>5</v>
      </c>
      <c r="C78" s="1150"/>
      <c r="D78" s="1150" t="s">
        <v>3306</v>
      </c>
      <c r="E78" s="1150"/>
      <c r="F78" s="1150"/>
      <c r="G78" s="1150"/>
      <c r="H78" s="1150"/>
      <c r="I78" s="1150"/>
      <c r="J78" s="1150"/>
      <c r="K78" s="1150"/>
      <c r="L78" s="1151">
        <v>37</v>
      </c>
    </row>
    <row r="79" spans="1:12" ht="30" customHeight="1">
      <c r="B79" s="1146">
        <v>6</v>
      </c>
      <c r="C79" s="1150"/>
      <c r="D79" s="1150" t="s">
        <v>3307</v>
      </c>
      <c r="E79" s="1150"/>
      <c r="F79" s="1150"/>
      <c r="G79" s="1150"/>
      <c r="H79" s="1150"/>
      <c r="I79" s="1150"/>
      <c r="J79" s="1150"/>
      <c r="K79" s="1150"/>
      <c r="L79" s="1151">
        <v>37</v>
      </c>
    </row>
    <row r="80" spans="1:12" ht="30" customHeight="1">
      <c r="C80" s="1150"/>
      <c r="D80" s="1150"/>
      <c r="E80" s="1150"/>
      <c r="F80" s="1150"/>
      <c r="G80" s="1150"/>
      <c r="H80" s="1150"/>
      <c r="I80" s="1150"/>
      <c r="J80" s="1150"/>
      <c r="K80" s="1150"/>
      <c r="L80" s="1151"/>
    </row>
    <row r="81" spans="1:12" ht="30" customHeight="1">
      <c r="A81" s="1149" t="s">
        <v>3226</v>
      </c>
      <c r="C81" s="1149"/>
      <c r="D81" s="1151"/>
      <c r="E81" s="1151"/>
      <c r="F81" s="1150"/>
      <c r="G81" s="1150"/>
      <c r="H81" s="1150"/>
      <c r="I81" s="1150"/>
      <c r="J81" s="1150"/>
      <c r="K81" s="1150"/>
      <c r="L81" s="1151"/>
    </row>
    <row r="82" spans="1:12" ht="30" customHeight="1">
      <c r="A82" s="1153"/>
      <c r="B82" s="1146">
        <v>1</v>
      </c>
      <c r="C82" s="1153"/>
      <c r="D82" s="1154" t="s">
        <v>3308</v>
      </c>
      <c r="E82" s="1150"/>
      <c r="F82" s="1150"/>
      <c r="G82" s="1150"/>
      <c r="H82" s="1150"/>
      <c r="I82" s="1150"/>
      <c r="J82" s="1150"/>
      <c r="K82" s="1150"/>
      <c r="L82" s="1151">
        <v>39</v>
      </c>
    </row>
    <row r="83" spans="1:12" ht="30" customHeight="1">
      <c r="B83" s="1146">
        <v>2</v>
      </c>
      <c r="D83" s="1155" t="s">
        <v>3309</v>
      </c>
      <c r="E83" s="1150"/>
      <c r="F83" s="1150"/>
      <c r="G83" s="1150"/>
      <c r="H83" s="1150"/>
      <c r="I83" s="1150"/>
      <c r="J83" s="1150"/>
      <c r="K83" s="1150"/>
      <c r="L83" s="1151">
        <v>39</v>
      </c>
    </row>
    <row r="84" spans="1:12" ht="30" customHeight="1">
      <c r="D84" s="1155"/>
      <c r="E84" s="1150"/>
      <c r="F84" s="1150"/>
      <c r="G84" s="1150"/>
      <c r="H84" s="1150"/>
      <c r="I84" s="1150"/>
      <c r="J84" s="1150"/>
      <c r="K84" s="1150"/>
      <c r="L84" s="1151"/>
    </row>
    <row r="85" spans="1:12" ht="30" customHeight="1">
      <c r="A85" s="1149" t="s">
        <v>3011</v>
      </c>
      <c r="C85" s="1149"/>
      <c r="D85" s="1156"/>
      <c r="E85" s="1151"/>
      <c r="L85" s="1151"/>
    </row>
    <row r="86" spans="1:12" ht="30" customHeight="1">
      <c r="B86" s="1146">
        <v>1</v>
      </c>
      <c r="D86" s="1150" t="s">
        <v>3310</v>
      </c>
      <c r="E86" s="1150"/>
      <c r="F86" s="1150"/>
      <c r="G86" s="1150"/>
      <c r="H86" s="1150"/>
      <c r="I86" s="1150"/>
      <c r="J86" s="1150"/>
      <c r="K86" s="1150"/>
      <c r="L86" s="1151">
        <v>41</v>
      </c>
    </row>
    <row r="87" spans="1:12" ht="30" customHeight="1">
      <c r="B87" s="1146">
        <v>2</v>
      </c>
      <c r="D87" s="1150" t="s">
        <v>3311</v>
      </c>
      <c r="E87" s="1150"/>
      <c r="F87" s="1150"/>
      <c r="G87" s="1150"/>
      <c r="H87" s="1150"/>
      <c r="I87" s="1150"/>
      <c r="J87" s="1150"/>
      <c r="K87" s="1150"/>
      <c r="L87" s="1151">
        <v>41</v>
      </c>
    </row>
    <row r="88" spans="1:12" ht="30" customHeight="1">
      <c r="B88" s="1146">
        <v>3</v>
      </c>
      <c r="D88" s="1150" t="s">
        <v>3312</v>
      </c>
      <c r="E88" s="1150"/>
      <c r="F88" s="1150"/>
      <c r="G88" s="1150"/>
      <c r="H88" s="1150"/>
      <c r="I88" s="1150"/>
      <c r="J88" s="1150"/>
      <c r="K88" s="1150"/>
      <c r="L88" s="1151">
        <v>42</v>
      </c>
    </row>
    <row r="89" spans="1:12" ht="30" customHeight="1">
      <c r="B89" s="1146">
        <v>4</v>
      </c>
      <c r="D89" s="1150" t="s">
        <v>3313</v>
      </c>
      <c r="E89" s="1150"/>
      <c r="F89" s="1150"/>
      <c r="G89" s="1150"/>
      <c r="H89" s="1150"/>
      <c r="I89" s="1150"/>
      <c r="J89" s="1150"/>
      <c r="K89" s="1150"/>
      <c r="L89" s="1151">
        <v>42</v>
      </c>
    </row>
    <row r="90" spans="1:12" ht="30" customHeight="1">
      <c r="B90" s="1146">
        <v>5</v>
      </c>
      <c r="D90" s="1150" t="s">
        <v>3314</v>
      </c>
      <c r="E90" s="1150"/>
      <c r="F90" s="1150"/>
      <c r="G90" s="1150"/>
      <c r="H90" s="1150"/>
      <c r="I90" s="1150"/>
      <c r="J90" s="1150"/>
      <c r="K90" s="1150"/>
      <c r="L90" s="1151">
        <v>43</v>
      </c>
    </row>
    <row r="91" spans="1:12" ht="30" customHeight="1">
      <c r="B91" s="1146">
        <v>6</v>
      </c>
      <c r="D91" s="1150" t="s">
        <v>3315</v>
      </c>
      <c r="E91" s="1150"/>
      <c r="F91" s="1150"/>
      <c r="G91" s="1150"/>
      <c r="H91" s="1150"/>
      <c r="I91" s="1150"/>
      <c r="J91" s="1150"/>
      <c r="K91" s="1150"/>
      <c r="L91" s="1151">
        <v>43</v>
      </c>
    </row>
    <row r="92" spans="1:12" ht="30" customHeight="1">
      <c r="B92" s="1146">
        <v>7</v>
      </c>
      <c r="D92" s="1150" t="s">
        <v>3316</v>
      </c>
      <c r="E92" s="1150"/>
      <c r="F92" s="1150"/>
      <c r="G92" s="1150"/>
      <c r="H92" s="1150"/>
      <c r="I92" s="1150"/>
      <c r="J92" s="1150"/>
      <c r="K92" s="1150"/>
      <c r="L92" s="1151">
        <v>44</v>
      </c>
    </row>
    <row r="93" spans="1:12" ht="30" customHeight="1">
      <c r="B93" s="1146">
        <v>8</v>
      </c>
      <c r="D93" s="1150" t="s">
        <v>3317</v>
      </c>
      <c r="E93" s="1150"/>
      <c r="F93" s="1150"/>
      <c r="G93" s="1150"/>
      <c r="H93" s="1150"/>
      <c r="I93" s="1150"/>
      <c r="J93" s="1150"/>
      <c r="K93" s="1150"/>
      <c r="L93" s="1151">
        <v>44</v>
      </c>
    </row>
    <row r="94" spans="1:12" ht="30" customHeight="1">
      <c r="B94" s="1146">
        <v>9</v>
      </c>
      <c r="D94" s="1150" t="s">
        <v>3526</v>
      </c>
      <c r="E94" s="1150"/>
      <c r="F94" s="1150"/>
      <c r="G94" s="1150"/>
      <c r="H94" s="1150"/>
      <c r="I94" s="1150"/>
      <c r="J94" s="1150"/>
      <c r="K94" s="1150"/>
      <c r="L94" s="1151">
        <v>45</v>
      </c>
    </row>
    <row r="95" spans="1:12" ht="30" customHeight="1">
      <c r="B95" s="1146">
        <v>10</v>
      </c>
      <c r="D95" s="1150" t="s">
        <v>3318</v>
      </c>
      <c r="E95" s="1150"/>
      <c r="F95" s="1150"/>
      <c r="G95" s="1150"/>
      <c r="H95" s="1150"/>
      <c r="I95" s="1150"/>
      <c r="J95" s="1150"/>
      <c r="K95" s="1150"/>
      <c r="L95" s="1151">
        <v>45</v>
      </c>
    </row>
    <row r="96" spans="1:12" ht="30" customHeight="1">
      <c r="D96" s="1150"/>
    </row>
    <row r="97" spans="1:12" ht="30" customHeight="1">
      <c r="A97" s="1149" t="s">
        <v>363</v>
      </c>
      <c r="C97" s="1149"/>
      <c r="D97" s="1151"/>
      <c r="E97" s="1151"/>
    </row>
    <row r="98" spans="1:12" ht="30" customHeight="1">
      <c r="B98" s="1146">
        <v>1</v>
      </c>
      <c r="D98" s="1150" t="s">
        <v>3319</v>
      </c>
      <c r="E98" s="1150"/>
      <c r="F98" s="1150"/>
      <c r="G98" s="1150"/>
      <c r="H98" s="1150"/>
      <c r="I98" s="1150"/>
      <c r="J98" s="1150"/>
      <c r="K98" s="1150"/>
      <c r="L98" s="1151">
        <v>47</v>
      </c>
    </row>
    <row r="99" spans="1:12" ht="30" customHeight="1">
      <c r="B99" s="1146">
        <v>2</v>
      </c>
      <c r="D99" s="1150" t="s">
        <v>3320</v>
      </c>
      <c r="E99" s="1150"/>
      <c r="F99" s="1150"/>
      <c r="G99" s="1150"/>
      <c r="H99" s="1150"/>
      <c r="I99" s="1150"/>
      <c r="J99" s="1150"/>
      <c r="K99" s="1150"/>
      <c r="L99" s="1151">
        <v>47</v>
      </c>
    </row>
    <row r="100" spans="1:12" ht="30" customHeight="1">
      <c r="B100" s="1146">
        <v>3</v>
      </c>
      <c r="D100" s="1150" t="s">
        <v>3321</v>
      </c>
      <c r="E100" s="1150"/>
      <c r="F100" s="1150"/>
      <c r="G100" s="1150"/>
      <c r="H100" s="1150"/>
      <c r="I100" s="1150"/>
      <c r="J100" s="1150"/>
      <c r="K100" s="1150"/>
      <c r="L100" s="1151">
        <v>47</v>
      </c>
    </row>
    <row r="101" spans="1:12" ht="30" customHeight="1">
      <c r="B101" s="1146">
        <v>4</v>
      </c>
      <c r="D101" s="1150" t="s">
        <v>3322</v>
      </c>
      <c r="E101" s="1150"/>
      <c r="F101" s="1150"/>
      <c r="G101" s="1150"/>
      <c r="H101" s="1150"/>
      <c r="I101" s="1150"/>
      <c r="J101" s="1150"/>
      <c r="K101" s="1150"/>
      <c r="L101" s="1151">
        <v>48</v>
      </c>
    </row>
    <row r="102" spans="1:12" ht="30" customHeight="1">
      <c r="B102" s="1146">
        <v>5</v>
      </c>
      <c r="D102" s="1150" t="s">
        <v>3323</v>
      </c>
      <c r="E102" s="1150"/>
      <c r="F102" s="1150"/>
      <c r="G102" s="1150"/>
      <c r="H102" s="1150"/>
      <c r="I102" s="1150"/>
      <c r="J102" s="1150"/>
      <c r="K102" s="1150"/>
      <c r="L102" s="1151">
        <v>48</v>
      </c>
    </row>
    <row r="103" spans="1:12" ht="30" customHeight="1">
      <c r="B103" s="1146">
        <v>6</v>
      </c>
      <c r="D103" s="1150" t="s">
        <v>3324</v>
      </c>
      <c r="E103" s="1150"/>
      <c r="F103" s="1150"/>
      <c r="G103" s="1150"/>
      <c r="H103" s="1150"/>
      <c r="I103" s="1150"/>
      <c r="J103" s="1150"/>
      <c r="K103" s="1150"/>
      <c r="L103" s="1151">
        <v>48</v>
      </c>
    </row>
    <row r="104" spans="1:12" ht="30" customHeight="1">
      <c r="B104" s="1146">
        <v>7</v>
      </c>
      <c r="D104" s="1150" t="s">
        <v>3325</v>
      </c>
      <c r="E104" s="1150"/>
      <c r="F104" s="1150"/>
      <c r="G104" s="1150"/>
      <c r="H104" s="1150"/>
      <c r="I104" s="1150"/>
      <c r="J104" s="1150"/>
      <c r="K104" s="1150"/>
      <c r="L104" s="1151">
        <v>49</v>
      </c>
    </row>
    <row r="105" spans="1:12" ht="30" customHeight="1">
      <c r="B105" s="1146">
        <v>8</v>
      </c>
      <c r="D105" s="1150" t="s">
        <v>3326</v>
      </c>
      <c r="E105" s="1150"/>
      <c r="F105" s="1150"/>
      <c r="G105" s="1150"/>
      <c r="H105" s="1150"/>
      <c r="I105" s="1150"/>
      <c r="J105" s="1150"/>
      <c r="K105" s="1150"/>
      <c r="L105" s="1151">
        <v>49</v>
      </c>
    </row>
    <row r="106" spans="1:12" ht="30" customHeight="1">
      <c r="B106" s="1146">
        <v>9</v>
      </c>
      <c r="D106" s="1150" t="s">
        <v>3417</v>
      </c>
      <c r="E106" s="1150"/>
      <c r="F106" s="1150"/>
      <c r="G106" s="1150"/>
      <c r="H106" s="1150"/>
      <c r="I106" s="1150"/>
      <c r="J106" s="1150"/>
      <c r="K106" s="1150"/>
      <c r="L106" s="1151">
        <v>49</v>
      </c>
    </row>
    <row r="107" spans="1:12" ht="30" customHeight="1">
      <c r="B107" s="1146">
        <v>10</v>
      </c>
      <c r="D107" s="1150" t="s">
        <v>3327</v>
      </c>
      <c r="E107" s="1150"/>
      <c r="F107" s="1150"/>
      <c r="G107" s="1150"/>
      <c r="H107" s="1150"/>
      <c r="I107" s="1150"/>
      <c r="J107" s="1150"/>
      <c r="K107" s="1150"/>
      <c r="L107" s="1151">
        <v>49</v>
      </c>
    </row>
    <row r="108" spans="1:12" ht="30" customHeight="1">
      <c r="B108" s="1146">
        <v>11</v>
      </c>
      <c r="D108" s="1176" t="s">
        <v>3328</v>
      </c>
      <c r="E108" s="1176"/>
      <c r="F108" s="1176"/>
      <c r="G108" s="1176"/>
      <c r="H108" s="1176"/>
      <c r="I108" s="1176"/>
      <c r="J108" s="1176"/>
      <c r="K108" s="1176"/>
      <c r="L108" s="1151">
        <v>50</v>
      </c>
    </row>
    <row r="109" spans="1:12" ht="30" customHeight="1">
      <c r="B109" s="1146">
        <v>12</v>
      </c>
      <c r="D109" s="1150" t="s">
        <v>3329</v>
      </c>
      <c r="E109" s="1150"/>
      <c r="F109" s="1150"/>
      <c r="G109" s="1150"/>
      <c r="H109" s="1150"/>
      <c r="I109" s="1150"/>
      <c r="J109" s="1150"/>
      <c r="K109" s="1150"/>
      <c r="L109" s="1151">
        <v>50</v>
      </c>
    </row>
    <row r="110" spans="1:12" ht="30" customHeight="1">
      <c r="B110" s="1146">
        <v>13</v>
      </c>
      <c r="D110" s="1150" t="s">
        <v>3330</v>
      </c>
      <c r="E110" s="1150"/>
      <c r="F110" s="1150"/>
      <c r="G110" s="1150"/>
      <c r="H110" s="1150"/>
      <c r="I110" s="1150"/>
      <c r="J110" s="1150"/>
      <c r="K110" s="1150"/>
      <c r="L110" s="1151">
        <v>50</v>
      </c>
    </row>
    <row r="111" spans="1:12" ht="30" customHeight="1">
      <c r="B111" s="1146">
        <v>14</v>
      </c>
      <c r="D111" s="1150" t="s">
        <v>3331</v>
      </c>
      <c r="E111" s="1150"/>
      <c r="F111" s="1150"/>
      <c r="G111" s="1150"/>
      <c r="H111" s="1150"/>
      <c r="I111" s="1150"/>
      <c r="J111" s="1150"/>
      <c r="K111" s="1150"/>
      <c r="L111" s="1151">
        <v>51</v>
      </c>
    </row>
    <row r="112" spans="1:12" ht="30" customHeight="1">
      <c r="B112" s="1146">
        <v>15</v>
      </c>
      <c r="D112" s="1150" t="s">
        <v>3332</v>
      </c>
      <c r="E112" s="1150"/>
      <c r="F112" s="1150"/>
      <c r="G112" s="1150"/>
      <c r="H112" s="1150"/>
      <c r="I112" s="1150"/>
      <c r="J112" s="1150"/>
      <c r="K112" s="1150"/>
      <c r="L112" s="1151">
        <v>51</v>
      </c>
    </row>
    <row r="113" spans="1:12" ht="30" customHeight="1">
      <c r="D113" s="1150"/>
      <c r="E113" s="1150"/>
      <c r="F113" s="1150"/>
      <c r="G113" s="1150"/>
      <c r="H113" s="1150"/>
      <c r="I113" s="1150"/>
      <c r="J113" s="1150"/>
      <c r="K113" s="1150"/>
      <c r="L113" s="1151"/>
    </row>
    <row r="114" spans="1:12" ht="30" customHeight="1">
      <c r="A114" s="1149" t="s">
        <v>362</v>
      </c>
      <c r="C114" s="1149"/>
      <c r="D114" s="1150"/>
      <c r="E114" s="1150"/>
      <c r="F114" s="1150"/>
      <c r="G114" s="1150"/>
      <c r="H114" s="1150"/>
      <c r="I114" s="1150"/>
      <c r="J114" s="1150"/>
      <c r="K114" s="1150"/>
    </row>
    <row r="115" spans="1:12" ht="30" customHeight="1">
      <c r="B115" s="1146">
        <v>1</v>
      </c>
      <c r="D115" s="1150" t="s">
        <v>3333</v>
      </c>
      <c r="E115" s="1150"/>
      <c r="F115" s="1150"/>
      <c r="G115" s="1150"/>
      <c r="H115" s="1150"/>
      <c r="I115" s="1150"/>
      <c r="J115" s="1150"/>
      <c r="K115" s="1150"/>
      <c r="L115" s="1151">
        <v>53</v>
      </c>
    </row>
    <row r="116" spans="1:12" ht="30" customHeight="1">
      <c r="B116" s="1146">
        <v>2</v>
      </c>
      <c r="D116" s="1150" t="s">
        <v>3334</v>
      </c>
      <c r="E116" s="1150"/>
      <c r="F116" s="1150"/>
      <c r="G116" s="1150"/>
      <c r="H116" s="1150"/>
      <c r="I116" s="1150"/>
      <c r="J116" s="1150"/>
      <c r="K116" s="1150"/>
      <c r="L116" s="1151">
        <v>53</v>
      </c>
    </row>
    <row r="117" spans="1:12" ht="30" customHeight="1">
      <c r="B117" s="1146">
        <v>3</v>
      </c>
      <c r="D117" s="1150" t="s">
        <v>3335</v>
      </c>
      <c r="E117" s="1150"/>
      <c r="F117" s="1150"/>
      <c r="G117" s="1150"/>
      <c r="H117" s="1150"/>
      <c r="I117" s="1150"/>
      <c r="J117" s="1150"/>
      <c r="K117" s="1150"/>
      <c r="L117" s="1151">
        <v>54</v>
      </c>
    </row>
    <row r="118" spans="1:12" ht="30" customHeight="1">
      <c r="B118" s="1146">
        <v>4</v>
      </c>
      <c r="D118" s="1150" t="s">
        <v>3336</v>
      </c>
      <c r="E118" s="1150"/>
      <c r="F118" s="1150"/>
      <c r="G118" s="1150"/>
      <c r="H118" s="1150"/>
      <c r="I118" s="1150"/>
      <c r="J118" s="1150"/>
      <c r="K118" s="1150"/>
      <c r="L118" s="1151">
        <v>55</v>
      </c>
    </row>
    <row r="119" spans="1:12" ht="30" customHeight="1">
      <c r="B119" s="1146">
        <v>5</v>
      </c>
      <c r="D119" s="1150" t="s">
        <v>3337</v>
      </c>
      <c r="E119" s="1150"/>
      <c r="F119" s="1150"/>
      <c r="G119" s="1150"/>
      <c r="H119" s="1150"/>
      <c r="I119" s="1150"/>
      <c r="J119" s="1150"/>
      <c r="K119" s="1150"/>
      <c r="L119" s="1151">
        <v>56</v>
      </c>
    </row>
    <row r="120" spans="1:12" ht="30" customHeight="1">
      <c r="A120" s="1149"/>
      <c r="B120" s="1146">
        <v>6</v>
      </c>
      <c r="C120" s="1149"/>
      <c r="D120" s="1150" t="s">
        <v>3338</v>
      </c>
      <c r="E120" s="1150"/>
      <c r="F120" s="1150"/>
      <c r="G120" s="1150"/>
      <c r="H120" s="1150"/>
      <c r="I120" s="1150"/>
      <c r="J120" s="1150"/>
      <c r="K120" s="1150"/>
      <c r="L120" s="1151">
        <v>56</v>
      </c>
    </row>
    <row r="121" spans="1:12" ht="30" customHeight="1">
      <c r="B121" s="1146">
        <v>7</v>
      </c>
      <c r="D121" s="1150" t="s">
        <v>3339</v>
      </c>
      <c r="E121" s="1150"/>
      <c r="F121" s="1150"/>
      <c r="G121" s="1150"/>
      <c r="H121" s="1150"/>
      <c r="I121" s="1150"/>
      <c r="J121" s="1150"/>
      <c r="K121" s="1150"/>
      <c r="L121" s="1151">
        <v>57</v>
      </c>
    </row>
    <row r="122" spans="1:12" ht="30" customHeight="1">
      <c r="B122" s="1146">
        <v>8</v>
      </c>
      <c r="D122" s="1150" t="s">
        <v>3340</v>
      </c>
      <c r="E122" s="1150"/>
      <c r="F122" s="1150"/>
      <c r="G122" s="1150"/>
      <c r="H122" s="1150"/>
      <c r="I122" s="1150"/>
      <c r="J122" s="1150"/>
      <c r="K122" s="1150"/>
      <c r="L122" s="1151">
        <v>57</v>
      </c>
    </row>
    <row r="123" spans="1:12" ht="30" customHeight="1">
      <c r="B123" s="1146">
        <v>9</v>
      </c>
      <c r="D123" s="1150" t="s">
        <v>3341</v>
      </c>
      <c r="E123" s="1150"/>
      <c r="F123" s="1150"/>
      <c r="G123" s="1150"/>
      <c r="H123" s="1150"/>
      <c r="I123" s="1150"/>
      <c r="J123" s="1150"/>
      <c r="K123" s="1150"/>
      <c r="L123" s="1151">
        <v>57</v>
      </c>
    </row>
    <row r="124" spans="1:12" ht="30" customHeight="1">
      <c r="B124" s="1146">
        <v>10</v>
      </c>
      <c r="D124" s="1150" t="s">
        <v>3342</v>
      </c>
      <c r="E124" s="1150"/>
      <c r="F124" s="1150"/>
      <c r="G124" s="1150"/>
      <c r="H124" s="1150"/>
      <c r="I124" s="1150"/>
      <c r="J124" s="1150"/>
      <c r="K124" s="1150"/>
      <c r="L124" s="1151">
        <v>58</v>
      </c>
    </row>
    <row r="125" spans="1:12" ht="30" customHeight="1">
      <c r="B125" s="1146">
        <v>11</v>
      </c>
      <c r="D125" s="1150" t="s">
        <v>3343</v>
      </c>
      <c r="E125" s="1150"/>
      <c r="F125" s="1150"/>
      <c r="G125" s="1150"/>
      <c r="H125" s="1150"/>
      <c r="I125" s="1150"/>
      <c r="J125" s="1150"/>
      <c r="K125" s="1150"/>
      <c r="L125" s="1151">
        <v>58</v>
      </c>
    </row>
    <row r="126" spans="1:12" ht="30" customHeight="1">
      <c r="D126" s="1150"/>
      <c r="E126" s="1150"/>
      <c r="F126" s="1150"/>
      <c r="G126" s="1150"/>
      <c r="H126" s="1150"/>
      <c r="I126" s="1150"/>
      <c r="J126" s="1150"/>
      <c r="K126" s="1150"/>
    </row>
    <row r="127" spans="1:12" ht="30" customHeight="1">
      <c r="A127" s="1149" t="s">
        <v>361</v>
      </c>
      <c r="C127" s="1149"/>
      <c r="D127" s="1150"/>
      <c r="E127" s="1150"/>
      <c r="F127" s="1150"/>
      <c r="G127" s="1150"/>
      <c r="H127" s="1150"/>
      <c r="I127" s="1150"/>
      <c r="J127" s="1150"/>
      <c r="K127" s="1150"/>
    </row>
    <row r="128" spans="1:12" ht="30" customHeight="1">
      <c r="B128" s="1146">
        <v>1</v>
      </c>
      <c r="D128" s="1150" t="s">
        <v>3344</v>
      </c>
      <c r="E128" s="1150"/>
      <c r="F128" s="1150"/>
      <c r="G128" s="1150"/>
      <c r="H128" s="1150"/>
      <c r="I128" s="1150"/>
      <c r="J128" s="1150"/>
      <c r="K128" s="1150"/>
      <c r="L128" s="1151">
        <v>60</v>
      </c>
    </row>
    <row r="129" spans="2:12" ht="30" customHeight="1">
      <c r="B129" s="1146">
        <v>2</v>
      </c>
      <c r="D129" s="1150" t="s">
        <v>3533</v>
      </c>
      <c r="E129" s="1150"/>
      <c r="F129" s="1150"/>
      <c r="G129" s="1150"/>
      <c r="H129" s="1150"/>
      <c r="I129" s="1150"/>
      <c r="J129" s="1150"/>
      <c r="K129" s="1150"/>
      <c r="L129" s="1151">
        <v>60</v>
      </c>
    </row>
    <row r="130" spans="2:12" ht="30" customHeight="1">
      <c r="B130" s="1146">
        <v>3</v>
      </c>
      <c r="D130" s="1150" t="s">
        <v>3418</v>
      </c>
      <c r="E130" s="1150"/>
      <c r="F130" s="1150"/>
      <c r="G130" s="1150"/>
      <c r="H130" s="1150"/>
      <c r="I130" s="1150"/>
      <c r="J130" s="1150"/>
      <c r="K130" s="1150"/>
      <c r="L130" s="1151">
        <v>60</v>
      </c>
    </row>
    <row r="131" spans="2:12" ht="30" customHeight="1">
      <c r="B131" s="1146">
        <v>4</v>
      </c>
      <c r="D131" s="1150" t="s">
        <v>3345</v>
      </c>
      <c r="E131" s="1150"/>
      <c r="F131" s="1150"/>
      <c r="G131" s="1150"/>
      <c r="H131" s="1150"/>
      <c r="I131" s="1150"/>
      <c r="J131" s="1150"/>
      <c r="K131" s="1150"/>
      <c r="L131" s="1151">
        <v>61</v>
      </c>
    </row>
    <row r="132" spans="2:12" ht="30" customHeight="1">
      <c r="B132" s="1146">
        <v>5</v>
      </c>
      <c r="D132" s="1150" t="s">
        <v>3419</v>
      </c>
      <c r="E132" s="1150"/>
      <c r="F132" s="1150"/>
      <c r="G132" s="1150"/>
      <c r="H132" s="1150"/>
      <c r="I132" s="1150"/>
      <c r="J132" s="1150"/>
      <c r="K132" s="1150"/>
      <c r="L132" s="1151">
        <v>61</v>
      </c>
    </row>
    <row r="133" spans="2:12" ht="30" customHeight="1">
      <c r="B133" s="1146">
        <v>6</v>
      </c>
      <c r="D133" s="1150" t="s">
        <v>3346</v>
      </c>
      <c r="E133" s="1150"/>
      <c r="F133" s="1150"/>
      <c r="G133" s="1150"/>
      <c r="H133" s="1150"/>
      <c r="I133" s="1150"/>
      <c r="J133" s="1150"/>
      <c r="K133" s="1150"/>
      <c r="L133" s="1151">
        <v>62</v>
      </c>
    </row>
    <row r="134" spans="2:12" ht="30" customHeight="1">
      <c r="B134" s="1146">
        <v>7</v>
      </c>
      <c r="D134" s="1150" t="s">
        <v>3347</v>
      </c>
      <c r="E134" s="1150"/>
      <c r="F134" s="1150"/>
      <c r="G134" s="1150"/>
      <c r="H134" s="1150"/>
      <c r="I134" s="1150"/>
      <c r="J134" s="1150"/>
      <c r="K134" s="1150"/>
      <c r="L134" s="1151">
        <v>62</v>
      </c>
    </row>
    <row r="135" spans="2:12" ht="30" customHeight="1">
      <c r="B135" s="1146">
        <v>8</v>
      </c>
      <c r="D135" s="1150" t="s">
        <v>3420</v>
      </c>
      <c r="E135" s="1150"/>
      <c r="F135" s="1150"/>
      <c r="G135" s="1150"/>
      <c r="H135" s="1150"/>
      <c r="I135" s="1150"/>
      <c r="J135" s="1150"/>
      <c r="K135" s="1150"/>
      <c r="L135" s="1151">
        <v>63</v>
      </c>
    </row>
    <row r="136" spans="2:12" ht="30" customHeight="1">
      <c r="B136" s="1146">
        <v>9</v>
      </c>
      <c r="D136" s="1150" t="s">
        <v>3348</v>
      </c>
      <c r="E136" s="1150"/>
      <c r="F136" s="1150"/>
      <c r="G136" s="1150"/>
      <c r="H136" s="1150"/>
      <c r="I136" s="1150"/>
      <c r="J136" s="1150"/>
      <c r="K136" s="1150"/>
      <c r="L136" s="1151">
        <v>63</v>
      </c>
    </row>
    <row r="137" spans="2:12" ht="30" customHeight="1">
      <c r="B137" s="1146">
        <v>10</v>
      </c>
      <c r="D137" s="1150" t="s">
        <v>3349</v>
      </c>
      <c r="E137" s="1150"/>
      <c r="F137" s="1150"/>
      <c r="G137" s="1150"/>
      <c r="H137" s="1150"/>
      <c r="I137" s="1150"/>
      <c r="J137" s="1150"/>
      <c r="K137" s="1150"/>
      <c r="L137" s="1151">
        <v>63</v>
      </c>
    </row>
    <row r="138" spans="2:12" ht="30" customHeight="1">
      <c r="B138" s="1146">
        <v>11</v>
      </c>
      <c r="D138" s="1150" t="s">
        <v>3350</v>
      </c>
      <c r="E138" s="1150"/>
      <c r="F138" s="1150"/>
      <c r="G138" s="1150"/>
      <c r="H138" s="1150"/>
      <c r="I138" s="1150"/>
      <c r="J138" s="1150"/>
      <c r="K138" s="1150"/>
      <c r="L138" s="1151">
        <v>64</v>
      </c>
    </row>
    <row r="139" spans="2:12" ht="30" customHeight="1">
      <c r="B139" s="1146">
        <v>12</v>
      </c>
      <c r="D139" s="1150" t="s">
        <v>3421</v>
      </c>
      <c r="E139" s="1150"/>
      <c r="F139" s="1150"/>
      <c r="G139" s="1150"/>
      <c r="H139" s="1150"/>
      <c r="I139" s="1150"/>
      <c r="J139" s="1150"/>
      <c r="K139" s="1150"/>
      <c r="L139" s="1151"/>
    </row>
    <row r="140" spans="2:12" ht="30" customHeight="1">
      <c r="D140" s="1150" t="s">
        <v>3351</v>
      </c>
      <c r="E140" s="1150"/>
      <c r="F140" s="1150"/>
      <c r="G140" s="1150"/>
      <c r="H140" s="1150"/>
      <c r="I140" s="1150"/>
      <c r="J140" s="1150"/>
      <c r="K140" s="1150"/>
      <c r="L140" s="1151">
        <v>64</v>
      </c>
    </row>
    <row r="141" spans="2:12" ht="30" customHeight="1">
      <c r="D141" s="1150" t="s">
        <v>3352</v>
      </c>
      <c r="E141" s="1150"/>
      <c r="F141" s="1150"/>
      <c r="G141" s="1150"/>
      <c r="H141" s="1150"/>
      <c r="I141" s="1150"/>
      <c r="J141" s="1150"/>
      <c r="K141" s="1150"/>
      <c r="L141" s="1151">
        <v>64</v>
      </c>
    </row>
    <row r="142" spans="2:12" ht="30" customHeight="1">
      <c r="B142" s="1146">
        <v>13</v>
      </c>
      <c r="D142" s="1150" t="s">
        <v>3353</v>
      </c>
      <c r="E142" s="1150"/>
      <c r="F142" s="1150"/>
      <c r="G142" s="1150"/>
      <c r="H142" s="1150"/>
      <c r="I142" s="1150"/>
      <c r="J142" s="1150"/>
      <c r="K142" s="1150"/>
      <c r="L142" s="1151">
        <v>65</v>
      </c>
    </row>
    <row r="143" spans="2:12" ht="30" customHeight="1">
      <c r="B143" s="1146">
        <v>14</v>
      </c>
      <c r="D143" s="1150" t="s">
        <v>3354</v>
      </c>
      <c r="E143" s="1150"/>
      <c r="F143" s="1150"/>
      <c r="G143" s="1150"/>
      <c r="H143" s="1150"/>
      <c r="I143" s="1150"/>
      <c r="J143" s="1150"/>
      <c r="K143" s="1150"/>
      <c r="L143" s="1151">
        <v>66</v>
      </c>
    </row>
    <row r="144" spans="2:12" ht="30" customHeight="1">
      <c r="B144" s="1146">
        <v>15</v>
      </c>
      <c r="D144" s="1150" t="s">
        <v>3355</v>
      </c>
      <c r="E144" s="1150"/>
      <c r="F144" s="1150"/>
      <c r="G144" s="1150"/>
      <c r="H144" s="1150"/>
      <c r="I144" s="1150"/>
      <c r="J144" s="1150"/>
      <c r="K144" s="1150"/>
      <c r="L144" s="1151">
        <v>67</v>
      </c>
    </row>
    <row r="145" spans="2:12" ht="30" customHeight="1">
      <c r="B145" s="1146">
        <v>16</v>
      </c>
      <c r="D145" s="1150" t="s">
        <v>3356</v>
      </c>
      <c r="E145" s="1150"/>
      <c r="F145" s="1150"/>
      <c r="G145" s="1150"/>
      <c r="H145" s="1150"/>
      <c r="I145" s="1150"/>
      <c r="J145" s="1150"/>
      <c r="K145" s="1150"/>
      <c r="L145" s="1151">
        <v>68</v>
      </c>
    </row>
    <row r="146" spans="2:12" ht="30" customHeight="1">
      <c r="B146" s="1146">
        <v>17</v>
      </c>
      <c r="D146" s="1150" t="s">
        <v>3357</v>
      </c>
      <c r="E146" s="1150"/>
      <c r="F146" s="1150"/>
      <c r="G146" s="1150"/>
      <c r="H146" s="1150"/>
      <c r="I146" s="1150"/>
      <c r="J146" s="1150"/>
      <c r="K146" s="1150"/>
      <c r="L146" s="1151">
        <v>68</v>
      </c>
    </row>
    <row r="147" spans="2:12" ht="30" customHeight="1">
      <c r="B147" s="1146">
        <v>18</v>
      </c>
      <c r="D147" s="1150" t="s">
        <v>360</v>
      </c>
      <c r="E147" s="1150"/>
      <c r="F147" s="1150"/>
      <c r="G147" s="1150"/>
      <c r="H147" s="1150"/>
      <c r="I147" s="1150"/>
      <c r="J147" s="1150"/>
      <c r="K147" s="1150"/>
      <c r="L147" s="1151"/>
    </row>
    <row r="148" spans="2:12" ht="30" customHeight="1">
      <c r="D148" s="1150" t="s">
        <v>3358</v>
      </c>
      <c r="E148" s="1150"/>
      <c r="F148" s="1150"/>
      <c r="G148" s="1150"/>
      <c r="H148" s="1150"/>
      <c r="I148" s="1150"/>
      <c r="J148" s="1150"/>
      <c r="K148" s="1150"/>
      <c r="L148" s="1151">
        <v>69</v>
      </c>
    </row>
    <row r="149" spans="2:12" ht="30" customHeight="1">
      <c r="D149" s="1150" t="s">
        <v>3359</v>
      </c>
      <c r="E149" s="1150"/>
      <c r="F149" s="1150"/>
      <c r="G149" s="1150"/>
      <c r="H149" s="1150"/>
      <c r="I149" s="1150"/>
      <c r="J149" s="1150"/>
      <c r="K149" s="1150"/>
      <c r="L149" s="1151">
        <v>69</v>
      </c>
    </row>
    <row r="150" spans="2:12" ht="30" customHeight="1">
      <c r="B150" s="1146">
        <v>19</v>
      </c>
      <c r="D150" s="1150" t="s">
        <v>359</v>
      </c>
      <c r="E150" s="1150"/>
      <c r="F150" s="1150"/>
      <c r="G150" s="1150"/>
      <c r="H150" s="1150"/>
      <c r="I150" s="1150"/>
      <c r="J150" s="1150"/>
      <c r="K150" s="1150"/>
      <c r="L150" s="1151"/>
    </row>
    <row r="151" spans="2:12" ht="30" customHeight="1">
      <c r="D151" s="1150" t="s">
        <v>3358</v>
      </c>
      <c r="E151" s="1150"/>
      <c r="F151" s="1150"/>
      <c r="G151" s="1150"/>
      <c r="H151" s="1150"/>
      <c r="I151" s="1150"/>
      <c r="J151" s="1150"/>
      <c r="K151" s="1150"/>
      <c r="L151" s="1151">
        <v>69</v>
      </c>
    </row>
    <row r="152" spans="2:12" ht="30" customHeight="1">
      <c r="D152" s="1150" t="s">
        <v>3360</v>
      </c>
      <c r="E152" s="1150"/>
      <c r="F152" s="1150"/>
      <c r="G152" s="1150"/>
      <c r="H152" s="1150"/>
      <c r="I152" s="1150"/>
      <c r="J152" s="1150"/>
      <c r="K152" s="1150"/>
      <c r="L152" s="1151">
        <v>70</v>
      </c>
    </row>
    <row r="153" spans="2:12" ht="30" customHeight="1">
      <c r="D153" s="1150" t="s">
        <v>3361</v>
      </c>
      <c r="E153" s="1150"/>
      <c r="F153" s="1150"/>
      <c r="G153" s="1150"/>
      <c r="H153" s="1150"/>
      <c r="I153" s="1150"/>
      <c r="J153" s="1150"/>
      <c r="K153" s="1150"/>
      <c r="L153" s="1151">
        <v>70</v>
      </c>
    </row>
    <row r="154" spans="2:12" ht="30" customHeight="1">
      <c r="B154" s="1146">
        <v>20</v>
      </c>
      <c r="D154" s="1150" t="s">
        <v>3362</v>
      </c>
      <c r="E154" s="1150"/>
      <c r="F154" s="1150"/>
      <c r="G154" s="1150"/>
      <c r="H154" s="1150"/>
      <c r="I154" s="1150"/>
      <c r="J154" s="1150"/>
      <c r="K154" s="1150"/>
      <c r="L154" s="1151">
        <v>73</v>
      </c>
    </row>
    <row r="155" spans="2:12" ht="30" customHeight="1">
      <c r="B155" s="1146">
        <v>21</v>
      </c>
      <c r="D155" s="1150" t="s">
        <v>3363</v>
      </c>
      <c r="E155" s="1150"/>
      <c r="F155" s="1150"/>
      <c r="G155" s="1150"/>
      <c r="H155" s="1150"/>
      <c r="I155" s="1150"/>
      <c r="J155" s="1150"/>
      <c r="K155" s="1150"/>
      <c r="L155" s="1151">
        <v>74</v>
      </c>
    </row>
    <row r="156" spans="2:12" ht="30" customHeight="1">
      <c r="B156" s="1146">
        <v>22</v>
      </c>
      <c r="D156" s="1150" t="s">
        <v>3364</v>
      </c>
      <c r="E156" s="1150"/>
      <c r="F156" s="1150"/>
      <c r="G156" s="1150"/>
      <c r="H156" s="1150"/>
      <c r="I156" s="1150"/>
      <c r="J156" s="1150"/>
      <c r="K156" s="1150"/>
      <c r="L156" s="1151">
        <v>74</v>
      </c>
    </row>
    <row r="157" spans="2:12" ht="30" customHeight="1">
      <c r="B157" s="1146">
        <v>23</v>
      </c>
      <c r="D157" s="1150" t="s">
        <v>3365</v>
      </c>
      <c r="E157" s="1150"/>
      <c r="F157" s="1150"/>
      <c r="G157" s="1150"/>
      <c r="H157" s="1150"/>
      <c r="I157" s="1150"/>
      <c r="J157" s="1150"/>
      <c r="K157" s="1150"/>
      <c r="L157" s="1151">
        <v>74</v>
      </c>
    </row>
    <row r="158" spans="2:12" ht="30" customHeight="1">
      <c r="B158" s="1146">
        <v>24</v>
      </c>
      <c r="D158" s="1150" t="s">
        <v>3366</v>
      </c>
      <c r="E158" s="1150"/>
      <c r="F158" s="1150"/>
      <c r="G158" s="1150"/>
      <c r="H158" s="1150"/>
      <c r="I158" s="1150"/>
      <c r="J158" s="1150"/>
      <c r="K158" s="1150"/>
      <c r="L158" s="1151">
        <v>75</v>
      </c>
    </row>
    <row r="159" spans="2:12" ht="30" customHeight="1">
      <c r="B159" s="1146">
        <v>25</v>
      </c>
      <c r="D159" s="1150" t="s">
        <v>3367</v>
      </c>
      <c r="E159" s="1150"/>
      <c r="F159" s="1150"/>
      <c r="G159" s="1150"/>
      <c r="H159" s="1150"/>
      <c r="I159" s="1150"/>
      <c r="J159" s="1150"/>
      <c r="K159" s="1150"/>
      <c r="L159" s="1151">
        <v>75</v>
      </c>
    </row>
    <row r="160" spans="2:12" ht="30" customHeight="1">
      <c r="B160" s="1146">
        <v>26</v>
      </c>
      <c r="D160" s="1150" t="s">
        <v>3368</v>
      </c>
      <c r="E160" s="1150"/>
      <c r="F160" s="1150"/>
      <c r="G160" s="1150"/>
      <c r="H160" s="1150"/>
      <c r="I160" s="1150"/>
      <c r="J160" s="1150"/>
      <c r="K160" s="1150"/>
      <c r="L160" s="1151">
        <v>75</v>
      </c>
    </row>
    <row r="161" spans="1:12" ht="30" customHeight="1">
      <c r="B161" s="1146">
        <v>27</v>
      </c>
      <c r="D161" s="1150" t="s">
        <v>3369</v>
      </c>
      <c r="E161" s="1150"/>
      <c r="F161" s="1150"/>
      <c r="G161" s="1150"/>
      <c r="H161" s="1150"/>
      <c r="I161" s="1150"/>
      <c r="J161" s="1150"/>
      <c r="K161" s="1150"/>
      <c r="L161" s="1151">
        <v>75</v>
      </c>
    </row>
    <row r="162" spans="1:12" ht="30" customHeight="1">
      <c r="B162" s="1146">
        <v>28</v>
      </c>
      <c r="D162" s="1150" t="s">
        <v>358</v>
      </c>
      <c r="E162" s="1150"/>
      <c r="F162" s="1150"/>
      <c r="G162" s="1150"/>
      <c r="H162" s="1150"/>
      <c r="I162" s="1150"/>
      <c r="J162" s="1150"/>
      <c r="K162" s="1150"/>
      <c r="L162" s="1151"/>
    </row>
    <row r="163" spans="1:12" ht="30" customHeight="1">
      <c r="D163" s="1150" t="s">
        <v>3370</v>
      </c>
      <c r="E163" s="1150"/>
      <c r="F163" s="1150"/>
      <c r="G163" s="1150"/>
      <c r="H163" s="1150"/>
      <c r="I163" s="1150"/>
      <c r="J163" s="1150"/>
      <c r="K163" s="1150"/>
      <c r="L163" s="1151">
        <v>76</v>
      </c>
    </row>
    <row r="164" spans="1:12" ht="30" customHeight="1">
      <c r="D164" s="1150" t="s">
        <v>3371</v>
      </c>
      <c r="E164" s="1150"/>
      <c r="F164" s="1150"/>
      <c r="G164" s="1150"/>
      <c r="H164" s="1150"/>
      <c r="I164" s="1150"/>
      <c r="J164" s="1150"/>
      <c r="K164" s="1150"/>
      <c r="L164" s="1151">
        <v>76</v>
      </c>
    </row>
    <row r="165" spans="1:12" ht="30" customHeight="1">
      <c r="D165" s="1150" t="s">
        <v>3372</v>
      </c>
      <c r="E165" s="1150"/>
      <c r="F165" s="1150"/>
      <c r="G165" s="1150"/>
      <c r="H165" s="1150"/>
      <c r="I165" s="1150"/>
      <c r="J165" s="1150"/>
      <c r="K165" s="1150"/>
      <c r="L165" s="1151">
        <v>76</v>
      </c>
    </row>
    <row r="166" spans="1:12" ht="30" customHeight="1">
      <c r="D166" s="1150" t="s">
        <v>3373</v>
      </c>
      <c r="E166" s="1150"/>
      <c r="F166" s="1150"/>
      <c r="G166" s="1150"/>
      <c r="H166" s="1150"/>
      <c r="I166" s="1150"/>
      <c r="J166" s="1150"/>
      <c r="K166" s="1150"/>
      <c r="L166" s="1151">
        <v>77</v>
      </c>
    </row>
    <row r="167" spans="1:12" ht="30" customHeight="1">
      <c r="D167" s="1150"/>
      <c r="E167" s="1150"/>
      <c r="F167" s="1150"/>
      <c r="G167" s="1150"/>
      <c r="H167" s="1150"/>
      <c r="I167" s="1150"/>
      <c r="J167" s="1150"/>
      <c r="K167" s="1150"/>
      <c r="L167" s="1151"/>
    </row>
    <row r="168" spans="1:12" ht="30" customHeight="1">
      <c r="A168" s="1149" t="s">
        <v>357</v>
      </c>
      <c r="C168" s="1149"/>
      <c r="D168" s="1149"/>
      <c r="E168" s="1150"/>
      <c r="F168" s="1150"/>
      <c r="G168" s="1150"/>
      <c r="H168" s="1150"/>
      <c r="I168" s="1150"/>
      <c r="J168" s="1150"/>
      <c r="K168" s="1150"/>
      <c r="L168" s="1151"/>
    </row>
    <row r="169" spans="1:12" ht="30" customHeight="1">
      <c r="B169" s="1146">
        <v>1</v>
      </c>
      <c r="D169" s="1150" t="s">
        <v>356</v>
      </c>
      <c r="E169" s="1150"/>
      <c r="F169" s="1150"/>
      <c r="G169" s="1150"/>
      <c r="H169" s="1150"/>
      <c r="I169" s="1150"/>
      <c r="J169" s="1150"/>
      <c r="K169" s="1150"/>
      <c r="L169" s="1151"/>
    </row>
    <row r="170" spans="1:12" ht="30" customHeight="1">
      <c r="D170" s="1150" t="s">
        <v>3374</v>
      </c>
      <c r="E170" s="1150"/>
      <c r="F170" s="1150"/>
      <c r="G170" s="1150"/>
      <c r="H170" s="1150"/>
      <c r="I170" s="1150"/>
      <c r="J170" s="1150"/>
      <c r="K170" s="1150"/>
      <c r="L170" s="1151">
        <v>79</v>
      </c>
    </row>
    <row r="171" spans="1:12" ht="30" customHeight="1">
      <c r="D171" s="1150" t="s">
        <v>3375</v>
      </c>
      <c r="E171" s="1150"/>
      <c r="F171" s="1150"/>
      <c r="G171" s="1150"/>
      <c r="H171" s="1150"/>
      <c r="I171" s="1150"/>
      <c r="J171" s="1150"/>
      <c r="K171" s="1150"/>
      <c r="L171" s="1151">
        <v>79</v>
      </c>
    </row>
    <row r="172" spans="1:12" ht="30" customHeight="1">
      <c r="B172" s="1146">
        <v>2</v>
      </c>
      <c r="D172" s="1150" t="s">
        <v>355</v>
      </c>
      <c r="E172" s="1150"/>
      <c r="F172" s="1150"/>
      <c r="G172" s="1150"/>
      <c r="H172" s="1150"/>
      <c r="I172" s="1150"/>
      <c r="J172" s="1150"/>
      <c r="K172" s="1150"/>
      <c r="L172" s="1151"/>
    </row>
    <row r="173" spans="1:12" ht="30" customHeight="1">
      <c r="D173" s="1150" t="s">
        <v>3374</v>
      </c>
      <c r="E173" s="1150"/>
      <c r="F173" s="1150"/>
      <c r="G173" s="1150"/>
      <c r="H173" s="1150"/>
      <c r="I173" s="1150"/>
      <c r="J173" s="1150"/>
      <c r="K173" s="1150"/>
      <c r="L173" s="1151">
        <v>79</v>
      </c>
    </row>
    <row r="174" spans="1:12" ht="30" customHeight="1">
      <c r="D174" s="1150" t="s">
        <v>3376</v>
      </c>
      <c r="E174" s="1150"/>
      <c r="F174" s="1150"/>
      <c r="G174" s="1150"/>
      <c r="H174" s="1150"/>
      <c r="I174" s="1150"/>
      <c r="J174" s="1150"/>
      <c r="K174" s="1150"/>
      <c r="L174" s="1151">
        <v>79</v>
      </c>
    </row>
    <row r="175" spans="1:12" ht="30" customHeight="1">
      <c r="B175" s="1146">
        <v>3</v>
      </c>
      <c r="D175" s="1150" t="s">
        <v>3377</v>
      </c>
      <c r="E175" s="1150"/>
      <c r="F175" s="1150"/>
      <c r="G175" s="1150"/>
      <c r="H175" s="1150"/>
      <c r="I175" s="1150"/>
      <c r="J175" s="1150"/>
      <c r="K175" s="1150"/>
      <c r="L175" s="1151">
        <v>80</v>
      </c>
    </row>
    <row r="176" spans="1:12" ht="30" customHeight="1">
      <c r="B176" s="1146">
        <v>4</v>
      </c>
      <c r="D176" s="1150" t="s">
        <v>3527</v>
      </c>
      <c r="E176" s="1150"/>
      <c r="F176" s="1150"/>
      <c r="G176" s="1150"/>
      <c r="H176" s="1150"/>
      <c r="I176" s="1150"/>
      <c r="J176" s="1150"/>
      <c r="K176" s="1150"/>
      <c r="L176" s="1151">
        <v>80</v>
      </c>
    </row>
    <row r="177" spans="1:12" ht="30" customHeight="1">
      <c r="B177" s="1146">
        <v>5</v>
      </c>
      <c r="D177" s="1150" t="s">
        <v>3528</v>
      </c>
      <c r="E177" s="1150"/>
      <c r="F177" s="1150"/>
      <c r="G177" s="1150"/>
      <c r="H177" s="1150"/>
      <c r="I177" s="1150"/>
      <c r="J177" s="1150"/>
      <c r="K177" s="1150"/>
      <c r="L177" s="1151">
        <v>80</v>
      </c>
    </row>
    <row r="178" spans="1:12" ht="30" customHeight="1">
      <c r="D178" s="1150"/>
      <c r="E178" s="1150"/>
      <c r="F178" s="1150"/>
      <c r="G178" s="1150"/>
      <c r="H178" s="1150"/>
      <c r="I178" s="1150"/>
      <c r="J178" s="1150"/>
      <c r="K178" s="1150"/>
      <c r="L178" s="1151"/>
    </row>
    <row r="179" spans="1:12" ht="30" customHeight="1">
      <c r="A179" s="1149" t="s">
        <v>354</v>
      </c>
      <c r="C179" s="1149"/>
      <c r="D179" s="1151"/>
      <c r="E179" s="1151"/>
      <c r="F179" s="1150"/>
      <c r="G179" s="1150"/>
      <c r="H179" s="1150"/>
      <c r="I179" s="1150"/>
      <c r="J179" s="1150"/>
      <c r="K179" s="1150"/>
      <c r="L179" s="1151"/>
    </row>
    <row r="180" spans="1:12" ht="30" customHeight="1">
      <c r="B180" s="1146">
        <v>1</v>
      </c>
      <c r="D180" s="1150" t="s">
        <v>3378</v>
      </c>
      <c r="E180" s="1150"/>
      <c r="F180" s="1150"/>
      <c r="G180" s="1150"/>
      <c r="H180" s="1150"/>
      <c r="I180" s="1150"/>
      <c r="J180" s="1150"/>
      <c r="K180" s="1150"/>
      <c r="L180" s="1151">
        <v>82</v>
      </c>
    </row>
    <row r="181" spans="1:12" ht="30" customHeight="1">
      <c r="B181" s="1146">
        <v>2</v>
      </c>
      <c r="D181" s="1150" t="s">
        <v>3379</v>
      </c>
      <c r="E181" s="1150"/>
      <c r="F181" s="1150"/>
      <c r="G181" s="1150"/>
      <c r="H181" s="1150"/>
      <c r="I181" s="1150"/>
      <c r="J181" s="1150"/>
      <c r="K181" s="1150"/>
      <c r="L181" s="1151">
        <v>82</v>
      </c>
    </row>
    <row r="182" spans="1:12" ht="30" customHeight="1">
      <c r="B182" s="1146">
        <v>3</v>
      </c>
      <c r="D182" s="1150" t="s">
        <v>3380</v>
      </c>
      <c r="E182" s="1150"/>
      <c r="F182" s="1150"/>
      <c r="G182" s="1150"/>
      <c r="H182" s="1150"/>
      <c r="I182" s="1150"/>
      <c r="J182" s="1150"/>
      <c r="K182" s="1150"/>
      <c r="L182" s="1151">
        <v>82</v>
      </c>
    </row>
    <row r="183" spans="1:12" ht="30" customHeight="1">
      <c r="B183" s="1146">
        <v>4</v>
      </c>
      <c r="D183" s="1150" t="s">
        <v>3381</v>
      </c>
      <c r="E183" s="1150"/>
      <c r="F183" s="1150"/>
      <c r="G183" s="1150"/>
      <c r="H183" s="1150"/>
      <c r="I183" s="1150"/>
      <c r="J183" s="1150"/>
      <c r="K183" s="1150"/>
      <c r="L183" s="1151">
        <v>83</v>
      </c>
    </row>
    <row r="184" spans="1:12" ht="30" customHeight="1">
      <c r="B184" s="1146">
        <v>5</v>
      </c>
      <c r="D184" s="1150" t="s">
        <v>3382</v>
      </c>
      <c r="E184" s="1150"/>
      <c r="F184" s="1150"/>
      <c r="G184" s="1150"/>
      <c r="H184" s="1150"/>
      <c r="I184" s="1150"/>
      <c r="J184" s="1150"/>
      <c r="K184" s="1150"/>
      <c r="L184" s="1151">
        <v>83</v>
      </c>
    </row>
    <row r="185" spans="1:12" ht="30" customHeight="1">
      <c r="B185" s="1146">
        <v>6</v>
      </c>
      <c r="D185" s="1150" t="s">
        <v>3383</v>
      </c>
      <c r="E185" s="1150"/>
      <c r="F185" s="1150"/>
      <c r="G185" s="1150"/>
      <c r="H185" s="1150"/>
      <c r="I185" s="1150"/>
      <c r="J185" s="1150"/>
      <c r="K185" s="1150"/>
      <c r="L185" s="1151">
        <v>83</v>
      </c>
    </row>
    <row r="186" spans="1:12" ht="30" customHeight="1">
      <c r="B186" s="1146">
        <v>7</v>
      </c>
      <c r="D186" s="1150" t="s">
        <v>3384</v>
      </c>
      <c r="E186" s="1150"/>
      <c r="F186" s="1150"/>
      <c r="G186" s="1150"/>
      <c r="H186" s="1150"/>
      <c r="I186" s="1150"/>
      <c r="J186" s="1150"/>
      <c r="K186" s="1150"/>
      <c r="L186" s="1151">
        <v>84</v>
      </c>
    </row>
    <row r="187" spans="1:12" ht="30" customHeight="1">
      <c r="B187" s="1146">
        <v>8</v>
      </c>
      <c r="D187" s="1150" t="s">
        <v>3385</v>
      </c>
      <c r="E187" s="1150"/>
      <c r="F187" s="1150"/>
      <c r="G187" s="1150"/>
      <c r="H187" s="1150"/>
      <c r="I187" s="1150"/>
      <c r="J187" s="1150"/>
      <c r="K187" s="1150"/>
      <c r="L187" s="1151">
        <v>84</v>
      </c>
    </row>
    <row r="188" spans="1:12" ht="30" customHeight="1">
      <c r="B188" s="1146">
        <v>9</v>
      </c>
      <c r="D188" s="1150" t="s">
        <v>3386</v>
      </c>
      <c r="E188" s="1150"/>
      <c r="F188" s="1150"/>
      <c r="G188" s="1150"/>
      <c r="H188" s="1150"/>
      <c r="I188" s="1150"/>
      <c r="J188" s="1150"/>
      <c r="K188" s="1150"/>
      <c r="L188" s="1151">
        <v>85</v>
      </c>
    </row>
    <row r="189" spans="1:12" ht="30" customHeight="1">
      <c r="B189" s="1146">
        <v>10</v>
      </c>
      <c r="D189" s="1150" t="s">
        <v>3387</v>
      </c>
      <c r="E189" s="1150"/>
      <c r="F189" s="1150"/>
      <c r="G189" s="1150"/>
      <c r="H189" s="1150"/>
      <c r="I189" s="1150"/>
      <c r="J189" s="1150"/>
      <c r="K189" s="1150"/>
      <c r="L189" s="1151">
        <v>85</v>
      </c>
    </row>
    <row r="190" spans="1:12" ht="30" customHeight="1">
      <c r="B190" s="1146">
        <v>11</v>
      </c>
      <c r="D190" s="1150" t="s">
        <v>3388</v>
      </c>
      <c r="E190" s="1150"/>
      <c r="F190" s="1150"/>
      <c r="G190" s="1150"/>
      <c r="H190" s="1150"/>
      <c r="I190" s="1150"/>
      <c r="J190" s="1150"/>
      <c r="K190" s="1150"/>
      <c r="L190" s="1151">
        <v>85</v>
      </c>
    </row>
    <row r="191" spans="1:12" ht="30" customHeight="1">
      <c r="B191" s="1146">
        <v>12</v>
      </c>
      <c r="D191" s="1150" t="s">
        <v>3389</v>
      </c>
      <c r="E191" s="1150"/>
      <c r="F191" s="1150"/>
      <c r="G191" s="1150"/>
      <c r="H191" s="1150"/>
      <c r="I191" s="1150"/>
      <c r="J191" s="1150"/>
      <c r="K191" s="1150"/>
      <c r="L191" s="1151">
        <v>86</v>
      </c>
    </row>
    <row r="192" spans="1:12" ht="30" customHeight="1">
      <c r="B192" s="1146">
        <v>13</v>
      </c>
      <c r="D192" s="1150" t="s">
        <v>3390</v>
      </c>
      <c r="E192" s="1150"/>
      <c r="F192" s="1150"/>
      <c r="G192" s="1150"/>
      <c r="H192" s="1150"/>
      <c r="I192" s="1150"/>
      <c r="J192" s="1150"/>
      <c r="K192" s="1150"/>
      <c r="L192" s="1151">
        <v>86</v>
      </c>
    </row>
    <row r="193" spans="1:13" ht="30" customHeight="1">
      <c r="B193" s="1146">
        <v>14</v>
      </c>
      <c r="D193" s="1150" t="s">
        <v>3391</v>
      </c>
      <c r="E193" s="1150"/>
      <c r="F193" s="1150"/>
      <c r="G193" s="1150"/>
      <c r="H193" s="1150"/>
      <c r="I193" s="1150"/>
      <c r="J193" s="1150"/>
      <c r="K193" s="1150"/>
      <c r="L193" s="1151">
        <v>87</v>
      </c>
    </row>
    <row r="194" spans="1:13" ht="30" customHeight="1">
      <c r="B194" s="1146">
        <v>15</v>
      </c>
      <c r="D194" s="1150" t="s">
        <v>3392</v>
      </c>
      <c r="E194" s="1150"/>
      <c r="F194" s="1150"/>
      <c r="G194" s="1150"/>
      <c r="H194" s="1150"/>
      <c r="I194" s="1150"/>
      <c r="J194" s="1150"/>
      <c r="K194" s="1150"/>
      <c r="L194" s="1151">
        <v>87</v>
      </c>
    </row>
    <row r="195" spans="1:13" ht="30" customHeight="1">
      <c r="D195" s="1150"/>
      <c r="E195" s="1150"/>
      <c r="F195" s="1150"/>
      <c r="G195" s="1150"/>
      <c r="H195" s="1150"/>
      <c r="I195" s="1150"/>
      <c r="J195" s="1150"/>
      <c r="K195" s="1150"/>
      <c r="L195" s="1151"/>
    </row>
    <row r="196" spans="1:13" ht="30" customHeight="1">
      <c r="A196" s="1149" t="s">
        <v>353</v>
      </c>
      <c r="C196" s="1149"/>
      <c r="D196" s="1150"/>
      <c r="E196" s="1150"/>
      <c r="F196" s="1150"/>
      <c r="G196" s="1150"/>
      <c r="H196" s="1150"/>
      <c r="I196" s="1150"/>
      <c r="J196" s="1150"/>
      <c r="K196" s="1150"/>
      <c r="L196" s="1151"/>
    </row>
    <row r="197" spans="1:13" ht="30" customHeight="1">
      <c r="B197" s="1146">
        <v>1</v>
      </c>
      <c r="D197" s="1150" t="s">
        <v>3393</v>
      </c>
      <c r="E197" s="1150"/>
      <c r="F197" s="1150"/>
      <c r="G197" s="1150"/>
      <c r="H197" s="1150"/>
      <c r="I197" s="1150"/>
      <c r="J197" s="1150"/>
      <c r="K197" s="1150"/>
      <c r="L197" s="1151">
        <v>89</v>
      </c>
      <c r="M197" s="1151"/>
    </row>
    <row r="198" spans="1:13" ht="30" customHeight="1">
      <c r="B198" s="1146">
        <v>2</v>
      </c>
      <c r="D198" s="1150" t="s">
        <v>3394</v>
      </c>
      <c r="E198" s="1150"/>
      <c r="F198" s="1150"/>
      <c r="G198" s="1150"/>
      <c r="H198" s="1150"/>
      <c r="I198" s="1150"/>
      <c r="J198" s="1150"/>
      <c r="K198" s="1150"/>
      <c r="L198" s="1151">
        <v>89</v>
      </c>
      <c r="M198" s="1151"/>
    </row>
    <row r="199" spans="1:13" ht="30" customHeight="1">
      <c r="B199" s="1146">
        <v>3</v>
      </c>
      <c r="D199" s="1150" t="s">
        <v>3395</v>
      </c>
      <c r="E199" s="1150"/>
      <c r="F199" s="1150"/>
      <c r="G199" s="1150"/>
      <c r="H199" s="1150"/>
      <c r="I199" s="1150"/>
      <c r="J199" s="1150"/>
      <c r="K199" s="1150"/>
      <c r="L199" s="1151">
        <v>90</v>
      </c>
      <c r="M199" s="1151"/>
    </row>
    <row r="200" spans="1:13" ht="30" customHeight="1">
      <c r="B200" s="1146">
        <v>4</v>
      </c>
      <c r="D200" s="1150" t="s">
        <v>3396</v>
      </c>
      <c r="E200" s="1150"/>
      <c r="F200" s="1150"/>
      <c r="G200" s="1150"/>
      <c r="H200" s="1150"/>
      <c r="I200" s="1150"/>
      <c r="J200" s="1150"/>
      <c r="K200" s="1150"/>
      <c r="L200" s="1151">
        <v>90</v>
      </c>
      <c r="M200" s="1151"/>
    </row>
    <row r="201" spans="1:13" ht="30" customHeight="1">
      <c r="B201" s="1146">
        <v>5</v>
      </c>
      <c r="D201" s="1150" t="s">
        <v>3397</v>
      </c>
      <c r="E201" s="1150"/>
      <c r="F201" s="1150"/>
      <c r="G201" s="1150"/>
      <c r="H201" s="1150"/>
      <c r="I201" s="1150"/>
      <c r="J201" s="1150"/>
      <c r="K201" s="1150"/>
      <c r="L201" s="1151">
        <v>91</v>
      </c>
      <c r="M201" s="1151"/>
    </row>
    <row r="202" spans="1:13" ht="30" customHeight="1">
      <c r="B202" s="1146">
        <v>6</v>
      </c>
      <c r="D202" s="1150" t="s">
        <v>3398</v>
      </c>
      <c r="E202" s="1150"/>
      <c r="F202" s="1150"/>
      <c r="G202" s="1150"/>
      <c r="H202" s="1150"/>
      <c r="I202" s="1150"/>
      <c r="J202" s="1150"/>
      <c r="K202" s="1150"/>
      <c r="L202" s="1151">
        <v>91</v>
      </c>
      <c r="M202" s="1151"/>
    </row>
    <row r="203" spans="1:13" ht="30" customHeight="1">
      <c r="B203" s="1146">
        <v>7</v>
      </c>
      <c r="D203" s="1150" t="s">
        <v>3399</v>
      </c>
      <c r="E203" s="1150"/>
      <c r="F203" s="1150"/>
      <c r="G203" s="1150"/>
      <c r="H203" s="1150"/>
      <c r="I203" s="1150"/>
      <c r="J203" s="1150"/>
      <c r="K203" s="1150"/>
      <c r="L203" s="1151">
        <v>92</v>
      </c>
      <c r="M203" s="1151"/>
    </row>
    <row r="204" spans="1:13" ht="30" customHeight="1">
      <c r="B204" s="1146">
        <v>8</v>
      </c>
      <c r="D204" s="1150" t="s">
        <v>3400</v>
      </c>
      <c r="E204" s="1150"/>
      <c r="F204" s="1150"/>
      <c r="G204" s="1150"/>
      <c r="H204" s="1150"/>
      <c r="I204" s="1150"/>
      <c r="J204" s="1150"/>
      <c r="K204" s="1150"/>
      <c r="L204" s="1151">
        <v>92</v>
      </c>
      <c r="M204" s="1151"/>
    </row>
    <row r="205" spans="1:13" ht="30" customHeight="1">
      <c r="D205" s="1150"/>
      <c r="E205" s="1150"/>
      <c r="F205" s="1150"/>
      <c r="G205" s="1150"/>
      <c r="H205" s="1150"/>
      <c r="I205" s="1150"/>
      <c r="J205" s="1150"/>
      <c r="K205" s="1150"/>
      <c r="L205" s="1151"/>
      <c r="M205" s="1151"/>
    </row>
    <row r="206" spans="1:13" ht="30" customHeight="1">
      <c r="A206" s="1149" t="s">
        <v>352</v>
      </c>
      <c r="C206" s="1149"/>
      <c r="D206" s="1151"/>
      <c r="E206" s="1151"/>
      <c r="F206" s="1150"/>
      <c r="G206" s="1150"/>
      <c r="H206" s="1150"/>
      <c r="I206" s="1150"/>
      <c r="J206" s="1150"/>
      <c r="K206" s="1150"/>
      <c r="L206" s="1151"/>
      <c r="M206" s="1151"/>
    </row>
    <row r="207" spans="1:13" ht="30" customHeight="1">
      <c r="B207" s="1146">
        <v>1</v>
      </c>
      <c r="D207" s="1150" t="s">
        <v>3401</v>
      </c>
      <c r="E207" s="1150"/>
      <c r="F207" s="1150"/>
      <c r="G207" s="1150"/>
      <c r="H207" s="1150"/>
      <c r="I207" s="1150"/>
      <c r="J207" s="1150"/>
      <c r="K207" s="1150"/>
      <c r="L207" s="1151">
        <v>94</v>
      </c>
      <c r="M207" s="1151"/>
    </row>
    <row r="208" spans="1:13" ht="30" customHeight="1">
      <c r="B208" s="1146">
        <v>2</v>
      </c>
      <c r="D208" s="1150" t="s">
        <v>3402</v>
      </c>
      <c r="E208" s="1150"/>
      <c r="F208" s="1150"/>
      <c r="G208" s="1150"/>
      <c r="H208" s="1150"/>
      <c r="I208" s="1150"/>
      <c r="J208" s="1150"/>
      <c r="K208" s="1150"/>
      <c r="L208" s="1151">
        <v>95</v>
      </c>
      <c r="M208" s="1151"/>
    </row>
    <row r="209" spans="2:13" ht="30" customHeight="1">
      <c r="B209" s="1146">
        <v>3</v>
      </c>
      <c r="D209" s="1150" t="s">
        <v>3403</v>
      </c>
      <c r="E209" s="1150"/>
      <c r="F209" s="1150"/>
      <c r="G209" s="1150"/>
      <c r="H209" s="1150"/>
      <c r="I209" s="1150"/>
      <c r="J209" s="1150"/>
      <c r="K209" s="1150"/>
      <c r="L209" s="1151">
        <v>95</v>
      </c>
      <c r="M209" s="1151"/>
    </row>
    <row r="210" spans="2:13" ht="30" customHeight="1">
      <c r="B210" s="1146">
        <v>4</v>
      </c>
      <c r="D210" s="1150" t="s">
        <v>3404</v>
      </c>
      <c r="E210" s="1150"/>
      <c r="F210" s="1150"/>
      <c r="G210" s="1150"/>
      <c r="H210" s="1150"/>
      <c r="I210" s="1150"/>
      <c r="J210" s="1150"/>
      <c r="K210" s="1150"/>
      <c r="L210" s="1151">
        <v>96</v>
      </c>
      <c r="M210" s="1151"/>
    </row>
    <row r="211" spans="2:13" ht="30" customHeight="1">
      <c r="B211" s="1146">
        <v>5</v>
      </c>
      <c r="D211" s="1150" t="s">
        <v>3405</v>
      </c>
      <c r="E211" s="1150"/>
      <c r="F211" s="1150"/>
      <c r="G211" s="1150"/>
      <c r="H211" s="1150"/>
      <c r="I211" s="1150"/>
      <c r="J211" s="1150"/>
      <c r="K211" s="1150"/>
      <c r="L211" s="1151">
        <v>97</v>
      </c>
      <c r="M211" s="1151"/>
    </row>
    <row r="212" spans="2:13" s="1157" customFormat="1" ht="30" customHeight="1">
      <c r="B212" s="1146">
        <v>6</v>
      </c>
      <c r="D212" s="1152" t="s">
        <v>3406</v>
      </c>
      <c r="E212" s="1152"/>
      <c r="F212" s="1152"/>
      <c r="G212" s="1152"/>
      <c r="H212" s="1152"/>
      <c r="I212" s="1152"/>
      <c r="J212" s="1152"/>
      <c r="K212" s="1152"/>
      <c r="L212" s="1158">
        <v>98</v>
      </c>
      <c r="M212" s="1158"/>
    </row>
    <row r="213" spans="2:13" ht="30" customHeight="1">
      <c r="B213" s="1146">
        <v>7</v>
      </c>
      <c r="D213" s="1150" t="s">
        <v>3407</v>
      </c>
      <c r="E213" s="1150"/>
      <c r="F213" s="1150"/>
      <c r="G213" s="1150"/>
      <c r="H213" s="1150"/>
      <c r="I213" s="1150"/>
      <c r="J213" s="1150"/>
      <c r="K213" s="1150"/>
      <c r="L213" s="1151">
        <v>98</v>
      </c>
      <c r="M213" s="1151"/>
    </row>
    <row r="214" spans="2:13" ht="30" customHeight="1">
      <c r="B214" s="1146">
        <v>8</v>
      </c>
      <c r="D214" s="1150" t="s">
        <v>3408</v>
      </c>
      <c r="E214" s="1150"/>
      <c r="F214" s="1150"/>
      <c r="G214" s="1150"/>
      <c r="H214" s="1150"/>
      <c r="I214" s="1150"/>
      <c r="J214" s="1150"/>
      <c r="K214" s="1150"/>
      <c r="L214" s="1151">
        <v>98</v>
      </c>
      <c r="M214" s="1151"/>
    </row>
    <row r="215" spans="2:13" ht="30" customHeight="1">
      <c r="B215" s="1146">
        <v>9</v>
      </c>
      <c r="D215" s="1150" t="s">
        <v>3409</v>
      </c>
      <c r="E215" s="1150"/>
      <c r="F215" s="1150"/>
      <c r="G215" s="1150"/>
      <c r="H215" s="1150"/>
      <c r="I215" s="1150"/>
      <c r="J215" s="1150"/>
      <c r="K215" s="1150"/>
      <c r="L215" s="1151">
        <v>98</v>
      </c>
      <c r="M215" s="1151"/>
    </row>
    <row r="216" spans="2:13" ht="30" customHeight="1">
      <c r="B216" s="1146">
        <v>10</v>
      </c>
      <c r="D216" s="1150" t="s">
        <v>3410</v>
      </c>
      <c r="E216" s="1150"/>
      <c r="F216" s="1150"/>
      <c r="G216" s="1150"/>
      <c r="H216" s="1150"/>
      <c r="I216" s="1150"/>
      <c r="J216" s="1150"/>
      <c r="K216" s="1150"/>
      <c r="L216" s="1151">
        <v>99</v>
      </c>
      <c r="M216" s="1151"/>
    </row>
    <row r="217" spans="2:13" ht="30" customHeight="1">
      <c r="B217" s="1146">
        <v>11</v>
      </c>
      <c r="D217" s="1150" t="s">
        <v>3411</v>
      </c>
      <c r="E217" s="1150"/>
      <c r="F217" s="1150"/>
      <c r="G217" s="1150"/>
      <c r="H217" s="1150"/>
      <c r="I217" s="1150"/>
      <c r="J217" s="1150"/>
      <c r="K217" s="1150"/>
      <c r="L217" s="1151">
        <v>99</v>
      </c>
      <c r="M217" s="1151"/>
    </row>
    <row r="218" spans="2:13" ht="30" customHeight="1">
      <c r="B218" s="1146">
        <v>12</v>
      </c>
      <c r="D218" s="1150" t="s">
        <v>3412</v>
      </c>
      <c r="E218" s="1150"/>
      <c r="F218" s="1150"/>
      <c r="G218" s="1150"/>
      <c r="H218" s="1150"/>
      <c r="I218" s="1150"/>
      <c r="J218" s="1150"/>
      <c r="K218" s="1150"/>
      <c r="L218" s="1151">
        <v>99</v>
      </c>
      <c r="M218" s="1151"/>
    </row>
    <row r="219" spans="2:13" ht="30" customHeight="1">
      <c r="B219" s="1146">
        <v>13</v>
      </c>
      <c r="D219" s="1150" t="s">
        <v>3413</v>
      </c>
      <c r="E219" s="1150"/>
      <c r="F219" s="1150"/>
      <c r="G219" s="1150"/>
      <c r="H219" s="1150"/>
      <c r="I219" s="1150"/>
      <c r="J219" s="1150"/>
      <c r="K219" s="1150"/>
      <c r="L219" s="1151">
        <v>99</v>
      </c>
      <c r="M219" s="1151"/>
    </row>
    <row r="220" spans="2:13" ht="30" customHeight="1">
      <c r="B220" s="1146">
        <v>14</v>
      </c>
      <c r="D220" s="1150" t="s">
        <v>3414</v>
      </c>
      <c r="E220" s="1150"/>
      <c r="F220" s="1150"/>
      <c r="G220" s="1150"/>
      <c r="H220" s="1150"/>
      <c r="I220" s="1150"/>
      <c r="J220" s="1150"/>
      <c r="K220" s="1150"/>
      <c r="L220" s="1151">
        <v>99</v>
      </c>
      <c r="M220" s="1151"/>
    </row>
    <row r="221" spans="2:13" ht="30" customHeight="1">
      <c r="B221" s="1146">
        <v>15</v>
      </c>
      <c r="D221" s="1150" t="s">
        <v>3415</v>
      </c>
      <c r="E221" s="1150"/>
      <c r="F221" s="1150"/>
      <c r="G221" s="1150"/>
      <c r="H221" s="1150"/>
      <c r="I221" s="1150"/>
      <c r="J221" s="1150"/>
      <c r="K221" s="1150"/>
      <c r="L221" s="1151">
        <v>100</v>
      </c>
      <c r="M221" s="1151"/>
    </row>
    <row r="222" spans="2:13" ht="30" customHeight="1">
      <c r="B222" s="1146">
        <v>16</v>
      </c>
      <c r="D222" s="1150" t="s">
        <v>3416</v>
      </c>
      <c r="E222" s="1150"/>
      <c r="F222" s="1150"/>
      <c r="G222" s="1150"/>
      <c r="H222" s="1150"/>
      <c r="I222" s="1150"/>
      <c r="J222" s="1150"/>
      <c r="K222" s="1150"/>
      <c r="L222" s="1151">
        <v>100</v>
      </c>
      <c r="M222" s="1151"/>
    </row>
    <row r="223" spans="2:13" ht="30" customHeight="1">
      <c r="D223" s="1151"/>
      <c r="E223" s="1151"/>
      <c r="F223" s="1151"/>
      <c r="G223" s="1151"/>
      <c r="H223" s="1151"/>
      <c r="I223" s="1151"/>
      <c r="J223" s="1151"/>
      <c r="K223" s="1151"/>
      <c r="L223" s="1151"/>
      <c r="M223" s="1151"/>
    </row>
    <row r="224" spans="2:13" ht="30" customHeight="1">
      <c r="D224" s="1150"/>
      <c r="E224" s="1150"/>
      <c r="F224" s="1150"/>
      <c r="G224" s="1150"/>
      <c r="H224" s="1150"/>
      <c r="I224" s="1150"/>
      <c r="J224" s="1150"/>
      <c r="K224" s="1150"/>
      <c r="L224" s="1151"/>
      <c r="M224" s="1151"/>
    </row>
    <row r="225" spans="4:13" ht="30" customHeight="1">
      <c r="D225" s="1150"/>
      <c r="E225" s="1150"/>
      <c r="F225" s="1150"/>
      <c r="G225" s="1150"/>
      <c r="H225" s="1150"/>
      <c r="I225" s="1150"/>
      <c r="J225" s="1150"/>
      <c r="K225" s="1150"/>
      <c r="L225" s="1151"/>
      <c r="M225" s="1151"/>
    </row>
    <row r="226" spans="4:13" ht="30" customHeight="1">
      <c r="D226" s="1150"/>
      <c r="E226" s="1150"/>
      <c r="F226" s="1150"/>
      <c r="G226" s="1150"/>
      <c r="H226" s="1150"/>
      <c r="I226" s="1150"/>
      <c r="J226" s="1150"/>
      <c r="K226" s="1150"/>
      <c r="L226" s="1151"/>
      <c r="M226" s="1151"/>
    </row>
    <row r="227" spans="4:13" ht="30" customHeight="1">
      <c r="D227" s="1150"/>
      <c r="E227" s="1150"/>
      <c r="F227" s="1150"/>
      <c r="G227" s="1150"/>
      <c r="H227" s="1150"/>
      <c r="I227" s="1150"/>
      <c r="J227" s="1150"/>
      <c r="K227" s="1150"/>
      <c r="L227" s="1151"/>
      <c r="M227" s="1151"/>
    </row>
    <row r="228" spans="4:13" ht="30" customHeight="1">
      <c r="D228" s="1150"/>
      <c r="E228" s="1150"/>
      <c r="F228" s="1150"/>
      <c r="G228" s="1150"/>
      <c r="H228" s="1150"/>
      <c r="I228" s="1150"/>
      <c r="J228" s="1150"/>
      <c r="K228" s="1150"/>
      <c r="L228" s="1151"/>
      <c r="M228" s="1151"/>
    </row>
    <row r="229" spans="4:13" ht="30" customHeight="1">
      <c r="L229" s="1151"/>
      <c r="M229" s="1151"/>
    </row>
    <row r="230" spans="4:13" ht="30.95" customHeight="1">
      <c r="L230" s="1151"/>
      <c r="M230" s="1151"/>
    </row>
    <row r="231" spans="4:13" ht="30.95" customHeight="1">
      <c r="L231" s="1151"/>
      <c r="M231" s="1151"/>
    </row>
    <row r="232" spans="4:13" ht="30.95" customHeight="1">
      <c r="L232" s="1151"/>
      <c r="M232" s="1151"/>
    </row>
    <row r="233" spans="4:13" ht="30.95" customHeight="1">
      <c r="L233" s="1151"/>
      <c r="M233" s="1151"/>
    </row>
    <row r="234" spans="4:13" ht="30.95" customHeight="1">
      <c r="L234" s="1151"/>
      <c r="M234" s="1151"/>
    </row>
    <row r="235" spans="4:13" ht="30.95" customHeight="1">
      <c r="L235" s="1151"/>
      <c r="M235" s="1151"/>
    </row>
    <row r="236" spans="4:13" ht="27.95" customHeight="1">
      <c r="L236" s="1151"/>
      <c r="M236" s="1151"/>
    </row>
    <row r="237" spans="4:13" ht="20.100000000000001" customHeight="1"/>
    <row r="238" spans="4:13" ht="20.100000000000001" customHeight="1"/>
    <row r="239" spans="4:13" ht="20.100000000000001" customHeight="1"/>
    <row r="240" spans="4:13" ht="20.100000000000001" customHeight="1"/>
    <row r="241" ht="20.100000000000001" customHeight="1"/>
    <row r="242" ht="20.100000000000001" customHeight="1"/>
    <row r="243" ht="20.100000000000001" customHeight="1"/>
    <row r="244" ht="20.100000000000001" customHeight="1"/>
    <row r="262" spans="17:17">
      <c r="Q262" s="350"/>
    </row>
  </sheetData>
  <mergeCells count="2">
    <mergeCell ref="D108:K108"/>
    <mergeCell ref="E2:I2"/>
  </mergeCells>
  <phoneticPr fontId="2"/>
  <pageMargins left="0.82" right="0.56000000000000005" top="0.84" bottom="0.98399999999999999" header="0.51" footer="0.51200000000000001"/>
  <pageSetup paperSize="9" scale="95" fitToHeight="0" orientation="portrait" r:id="rId1"/>
  <headerFooter alignWithMargins="0"/>
  <rowBreaks count="8" manualBreakCount="8">
    <brk id="28" max="11" man="1"/>
    <brk id="54" max="11" man="1"/>
    <brk id="80" max="11" man="1"/>
    <brk id="106" max="11" man="1"/>
    <brk id="132" max="11" man="1"/>
    <brk id="158" max="11" man="1"/>
    <brk id="184" max="11" man="1"/>
    <brk id="21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Z262"/>
  <sheetViews>
    <sheetView view="pageBreakPreview" topLeftCell="A148" zoomScale="85" zoomScaleNormal="85" zoomScaleSheetLayoutView="85" workbookViewId="0">
      <selection activeCell="Q268" sqref="Q268"/>
    </sheetView>
  </sheetViews>
  <sheetFormatPr defaultColWidth="9" defaultRowHeight="13.5"/>
  <cols>
    <col min="1" max="1" width="4.75" style="341" customWidth="1"/>
    <col min="2" max="19" width="6.625" style="341" customWidth="1"/>
    <col min="20" max="62" width="5.625" style="341" customWidth="1"/>
    <col min="63" max="16384" width="9" style="341"/>
  </cols>
  <sheetData>
    <row r="19" spans="1:24" ht="16.5" customHeight="1"/>
    <row r="29" spans="1:24" ht="30" customHeight="1">
      <c r="A29" s="1208" t="s">
        <v>96</v>
      </c>
      <c r="B29" s="1208"/>
      <c r="C29" s="1208"/>
      <c r="D29" s="1208"/>
      <c r="E29" s="1208"/>
      <c r="F29" s="1208"/>
      <c r="G29" s="1208"/>
      <c r="H29" s="1208"/>
      <c r="I29" s="1208"/>
      <c r="J29" s="1208"/>
      <c r="K29" s="1208"/>
      <c r="L29" s="1208"/>
      <c r="M29" s="1208"/>
      <c r="N29" s="1208"/>
      <c r="O29" s="1208"/>
      <c r="P29" s="1208"/>
      <c r="Q29" s="1208"/>
      <c r="R29" s="1208"/>
      <c r="S29" s="1208"/>
      <c r="T29" s="407"/>
      <c r="U29" s="407"/>
      <c r="V29" s="407"/>
      <c r="W29" s="407"/>
      <c r="X29" s="407"/>
    </row>
    <row r="30" spans="1:24" ht="14.25">
      <c r="A30" s="100"/>
      <c r="B30" s="144"/>
      <c r="C30" s="144"/>
      <c r="D30" s="144"/>
      <c r="E30" s="144"/>
      <c r="F30" s="144"/>
      <c r="G30" s="144"/>
      <c r="H30" s="144"/>
      <c r="I30" s="144"/>
      <c r="J30" s="144"/>
      <c r="K30" s="144"/>
      <c r="L30" s="144"/>
      <c r="M30" s="144"/>
      <c r="N30" s="144"/>
      <c r="O30" s="144"/>
      <c r="P30" s="144"/>
      <c r="Q30" s="23"/>
    </row>
    <row r="31" spans="1:24" ht="14.25">
      <c r="A31" s="144"/>
      <c r="B31" s="144"/>
      <c r="C31" s="144"/>
      <c r="D31" s="144"/>
      <c r="E31" s="144"/>
      <c r="F31" s="144"/>
      <c r="G31" s="144"/>
      <c r="H31" s="144"/>
      <c r="I31" s="144"/>
      <c r="J31" s="144"/>
      <c r="K31" s="144"/>
      <c r="L31" s="144"/>
      <c r="M31" s="144"/>
      <c r="N31" s="144"/>
      <c r="O31" s="144"/>
      <c r="P31" s="144"/>
      <c r="Q31" s="23"/>
    </row>
    <row r="32" spans="1:24" ht="17.25" customHeight="1">
      <c r="A32" s="93" t="s">
        <v>82</v>
      </c>
      <c r="B32" s="144"/>
      <c r="C32" s="144"/>
      <c r="D32" s="144"/>
      <c r="E32" s="144"/>
      <c r="F32" s="144"/>
      <c r="G32" s="144"/>
      <c r="H32" s="144"/>
      <c r="I32" s="144"/>
      <c r="J32" s="144"/>
      <c r="K32" s="144"/>
      <c r="L32" s="144"/>
      <c r="M32" s="144"/>
      <c r="N32" s="144"/>
      <c r="O32" s="144"/>
      <c r="P32" s="144"/>
      <c r="Q32" s="144"/>
    </row>
    <row r="33" spans="1:19" ht="21.75" customHeight="1" thickBot="1">
      <c r="A33" s="144"/>
      <c r="B33" s="144"/>
      <c r="C33" s="144"/>
      <c r="D33" s="144"/>
      <c r="E33" s="144"/>
      <c r="F33" s="144"/>
      <c r="G33" s="144"/>
      <c r="H33" s="144"/>
      <c r="I33" s="1209"/>
      <c r="J33" s="1209"/>
      <c r="K33" s="1209"/>
      <c r="L33" s="1209"/>
      <c r="M33" s="1209"/>
      <c r="N33" s="1209"/>
      <c r="O33" s="1209"/>
      <c r="P33" s="1209"/>
      <c r="Q33" s="1209"/>
    </row>
    <row r="34" spans="1:19" ht="21.75" customHeight="1">
      <c r="A34" s="1075"/>
      <c r="B34" s="1210" t="s">
        <v>76</v>
      </c>
      <c r="C34" s="1210"/>
      <c r="D34" s="1210"/>
      <c r="E34" s="1210"/>
      <c r="F34" s="1210"/>
      <c r="G34" s="1210"/>
      <c r="H34" s="1211"/>
      <c r="I34" s="1212" t="s">
        <v>2120</v>
      </c>
      <c r="J34" s="1213"/>
      <c r="K34" s="1213"/>
      <c r="L34" s="1213"/>
      <c r="M34" s="1213"/>
      <c r="N34" s="1213"/>
      <c r="O34" s="1213"/>
      <c r="P34" s="1213"/>
      <c r="Q34" s="1213"/>
      <c r="R34" s="1214"/>
      <c r="S34" s="1076"/>
    </row>
    <row r="35" spans="1:19" ht="21.75" customHeight="1">
      <c r="A35" s="1075"/>
      <c r="B35" s="1215" t="s">
        <v>3016</v>
      </c>
      <c r="C35" s="1215"/>
      <c r="D35" s="1215"/>
      <c r="E35" s="1215"/>
      <c r="F35" s="1215"/>
      <c r="G35" s="1215"/>
      <c r="H35" s="1216"/>
      <c r="I35" s="261" t="s">
        <v>1803</v>
      </c>
      <c r="J35" s="274"/>
      <c r="K35" s="274"/>
      <c r="L35" s="274"/>
      <c r="M35" s="274"/>
      <c r="N35" s="274"/>
      <c r="O35" s="274"/>
      <c r="P35" s="274"/>
      <c r="Q35" s="274"/>
      <c r="R35" s="274"/>
      <c r="S35" s="432"/>
    </row>
    <row r="36" spans="1:19" ht="21.75" customHeight="1">
      <c r="A36" s="1075"/>
      <c r="B36" s="1217" t="s">
        <v>3013</v>
      </c>
      <c r="C36" s="1217"/>
      <c r="D36" s="1217"/>
      <c r="E36" s="1217"/>
      <c r="F36" s="1217"/>
      <c r="G36" s="1217"/>
      <c r="H36" s="1218"/>
      <c r="I36" s="261" t="s">
        <v>53</v>
      </c>
      <c r="J36" s="274"/>
      <c r="K36" s="274"/>
      <c r="L36" s="274"/>
      <c r="M36" s="274"/>
      <c r="N36" s="274"/>
      <c r="O36" s="274"/>
      <c r="P36" s="274"/>
      <c r="Q36" s="274"/>
      <c r="R36" s="274"/>
      <c r="S36" s="432"/>
    </row>
    <row r="37" spans="1:19" ht="21.75" customHeight="1">
      <c r="A37" s="1075"/>
      <c r="B37" s="1217" t="s">
        <v>3017</v>
      </c>
      <c r="C37" s="1217"/>
      <c r="D37" s="1217"/>
      <c r="E37" s="1217"/>
      <c r="F37" s="1217"/>
      <c r="G37" s="1217"/>
      <c r="H37" s="1218"/>
      <c r="I37" s="261" t="s">
        <v>54</v>
      </c>
      <c r="J37" s="274"/>
      <c r="K37" s="274"/>
      <c r="L37" s="274"/>
      <c r="M37" s="274"/>
      <c r="N37" s="274"/>
      <c r="O37" s="274"/>
      <c r="P37" s="274"/>
      <c r="Q37" s="274"/>
      <c r="R37" s="274"/>
      <c r="S37" s="432"/>
    </row>
    <row r="38" spans="1:19" ht="21.75" customHeight="1">
      <c r="A38" s="1075"/>
      <c r="B38" s="1217" t="s">
        <v>3018</v>
      </c>
      <c r="C38" s="1217"/>
      <c r="D38" s="1217"/>
      <c r="E38" s="1217"/>
      <c r="F38" s="1217"/>
      <c r="G38" s="1217"/>
      <c r="H38" s="1218"/>
      <c r="I38" s="261" t="s">
        <v>55</v>
      </c>
      <c r="J38" s="274"/>
      <c r="K38" s="274"/>
      <c r="L38" s="274"/>
      <c r="M38" s="274"/>
      <c r="N38" s="274"/>
      <c r="O38" s="274"/>
      <c r="P38" s="274"/>
      <c r="Q38" s="274"/>
      <c r="R38" s="274"/>
      <c r="S38" s="432"/>
    </row>
    <row r="39" spans="1:19" ht="21.75" customHeight="1">
      <c r="A39" s="1075"/>
      <c r="B39" s="1217" t="s">
        <v>3019</v>
      </c>
      <c r="C39" s="1217"/>
      <c r="D39" s="1217"/>
      <c r="E39" s="1217"/>
      <c r="F39" s="1217"/>
      <c r="G39" s="1217"/>
      <c r="H39" s="1218"/>
      <c r="I39" s="261" t="s">
        <v>56</v>
      </c>
      <c r="J39" s="274"/>
      <c r="K39" s="274"/>
      <c r="L39" s="274"/>
      <c r="M39" s="274"/>
      <c r="N39" s="274"/>
      <c r="O39" s="274"/>
      <c r="P39" s="274"/>
      <c r="Q39" s="274"/>
      <c r="R39" s="274"/>
      <c r="S39" s="432"/>
    </row>
    <row r="40" spans="1:19" ht="21.75" customHeight="1">
      <c r="A40" s="1075"/>
      <c r="B40" s="1217" t="s">
        <v>3020</v>
      </c>
      <c r="C40" s="1217"/>
      <c r="D40" s="1217"/>
      <c r="E40" s="1217"/>
      <c r="F40" s="1217"/>
      <c r="G40" s="1217"/>
      <c r="H40" s="1218"/>
      <c r="I40" s="261" t="s">
        <v>57</v>
      </c>
      <c r="J40" s="274"/>
      <c r="K40" s="274"/>
      <c r="L40" s="274"/>
      <c r="M40" s="274"/>
      <c r="N40" s="274"/>
      <c r="O40" s="274"/>
      <c r="P40" s="274"/>
      <c r="Q40" s="274"/>
      <c r="R40" s="274"/>
      <c r="S40" s="432"/>
    </row>
    <row r="41" spans="1:19" ht="21.75" customHeight="1">
      <c r="A41" s="1075"/>
      <c r="B41" s="13"/>
      <c r="C41" s="1077"/>
      <c r="I41" s="261" t="s">
        <v>58</v>
      </c>
      <c r="J41" s="274"/>
      <c r="K41" s="274"/>
      <c r="L41" s="274"/>
      <c r="M41" s="274"/>
      <c r="N41" s="274"/>
      <c r="O41" s="274"/>
      <c r="P41" s="274"/>
      <c r="Q41" s="274"/>
      <c r="R41" s="274"/>
      <c r="S41" s="432"/>
    </row>
    <row r="42" spans="1:19" ht="21.75" customHeight="1">
      <c r="A42" s="1075"/>
      <c r="B42" s="1217" t="s">
        <v>3021</v>
      </c>
      <c r="C42" s="1217"/>
      <c r="D42" s="1217"/>
      <c r="E42" s="1217"/>
      <c r="F42" s="1217"/>
      <c r="G42" s="1217"/>
      <c r="H42" s="1218"/>
      <c r="I42" s="261" t="s">
        <v>59</v>
      </c>
      <c r="J42" s="274"/>
      <c r="K42" s="274"/>
      <c r="L42" s="274"/>
      <c r="M42" s="274"/>
      <c r="N42" s="274"/>
      <c r="O42" s="274"/>
      <c r="P42" s="274"/>
      <c r="Q42" s="274"/>
      <c r="R42" s="274"/>
      <c r="S42" s="432"/>
    </row>
    <row r="43" spans="1:19" ht="21.75" customHeight="1">
      <c r="A43" s="1075"/>
      <c r="B43" s="1217" t="s">
        <v>3022</v>
      </c>
      <c r="C43" s="1217"/>
      <c r="D43" s="1217"/>
      <c r="E43" s="1217"/>
      <c r="F43" s="1217"/>
      <c r="G43" s="1217"/>
      <c r="H43" s="1218"/>
      <c r="I43" s="261" t="s">
        <v>60</v>
      </c>
      <c r="J43" s="274"/>
      <c r="K43" s="274"/>
      <c r="L43" s="274"/>
      <c r="M43" s="274"/>
      <c r="N43" s="274"/>
      <c r="O43" s="274"/>
      <c r="P43" s="274"/>
      <c r="Q43" s="274"/>
      <c r="R43" s="274"/>
      <c r="S43" s="432"/>
    </row>
    <row r="44" spans="1:19" ht="21.75" customHeight="1">
      <c r="A44" s="1075"/>
      <c r="B44" s="1217" t="s">
        <v>3023</v>
      </c>
      <c r="C44" s="1217"/>
      <c r="D44" s="1217"/>
      <c r="E44" s="1217"/>
      <c r="F44" s="1217"/>
      <c r="G44" s="1217"/>
      <c r="H44" s="1218"/>
      <c r="I44" s="261" t="s">
        <v>59</v>
      </c>
      <c r="J44" s="274"/>
      <c r="K44" s="274"/>
      <c r="L44" s="274"/>
      <c r="M44" s="274"/>
      <c r="N44" s="274"/>
      <c r="O44" s="274"/>
      <c r="P44" s="274"/>
      <c r="Q44" s="274"/>
      <c r="R44" s="274"/>
      <c r="S44" s="432"/>
    </row>
    <row r="45" spans="1:19" ht="21.75" customHeight="1">
      <c r="A45" s="1075"/>
      <c r="B45" s="1217" t="s">
        <v>3024</v>
      </c>
      <c r="C45" s="1217"/>
      <c r="D45" s="1217"/>
      <c r="E45" s="1217"/>
      <c r="F45" s="1217"/>
      <c r="G45" s="1217"/>
      <c r="H45" s="1218"/>
      <c r="I45" s="261" t="s">
        <v>58</v>
      </c>
      <c r="J45" s="274"/>
      <c r="K45" s="274"/>
      <c r="L45" s="274"/>
      <c r="M45" s="274"/>
      <c r="N45" s="274"/>
      <c r="O45" s="274"/>
      <c r="P45" s="274"/>
      <c r="Q45" s="274"/>
      <c r="R45" s="274"/>
      <c r="S45" s="432"/>
    </row>
    <row r="46" spans="1:19" ht="21.75" customHeight="1">
      <c r="A46" s="1075"/>
      <c r="B46" s="1217" t="s">
        <v>3025</v>
      </c>
      <c r="C46" s="1217"/>
      <c r="D46" s="1217"/>
      <c r="E46" s="1217"/>
      <c r="F46" s="1217"/>
      <c r="G46" s="1217"/>
      <c r="H46" s="1218"/>
      <c r="I46" s="1078" t="s">
        <v>62</v>
      </c>
      <c r="J46" s="13"/>
      <c r="K46" s="13"/>
      <c r="L46" s="13"/>
      <c r="M46" s="13"/>
      <c r="N46" s="13"/>
      <c r="O46" s="13"/>
      <c r="P46" s="320"/>
      <c r="Q46" s="320"/>
      <c r="R46" s="320"/>
      <c r="S46" s="432"/>
    </row>
    <row r="47" spans="1:19" ht="21.75" customHeight="1">
      <c r="A47" s="1075"/>
      <c r="B47" s="1217" t="s">
        <v>3026</v>
      </c>
      <c r="C47" s="1217"/>
      <c r="D47" s="1217"/>
      <c r="E47" s="1217"/>
      <c r="F47" s="1217"/>
      <c r="G47" s="1217"/>
      <c r="H47" s="1218"/>
      <c r="I47" s="1078" t="s">
        <v>61</v>
      </c>
      <c r="J47" s="13"/>
      <c r="K47" s="13"/>
      <c r="L47" s="13"/>
      <c r="M47" s="13"/>
      <c r="N47" s="13"/>
      <c r="O47" s="13"/>
      <c r="P47" s="13"/>
      <c r="Q47" s="13"/>
      <c r="R47" s="13"/>
      <c r="S47" s="432"/>
    </row>
    <row r="48" spans="1:19" ht="21.75" customHeight="1">
      <c r="A48" s="321"/>
      <c r="B48" s="1217" t="s">
        <v>3027</v>
      </c>
      <c r="C48" s="1217"/>
      <c r="D48" s="1217"/>
      <c r="E48" s="1217"/>
      <c r="F48" s="1217"/>
      <c r="G48" s="1217"/>
      <c r="H48" s="1218"/>
      <c r="I48" s="1078" t="s">
        <v>59</v>
      </c>
      <c r="J48" s="13"/>
      <c r="K48" s="13"/>
      <c r="L48" s="13"/>
      <c r="M48" s="13"/>
      <c r="N48" s="13"/>
      <c r="O48" s="13"/>
      <c r="P48" s="13"/>
      <c r="Q48" s="13"/>
      <c r="R48" s="13"/>
      <c r="S48" s="432"/>
    </row>
    <row r="49" spans="1:19" ht="21.75" customHeight="1">
      <c r="A49" s="321"/>
      <c r="B49" s="13"/>
      <c r="C49" s="1077"/>
      <c r="I49" s="1078" t="s">
        <v>62</v>
      </c>
      <c r="J49" s="13"/>
      <c r="K49" s="13"/>
      <c r="L49" s="13"/>
      <c r="M49" s="13"/>
      <c r="N49" s="13"/>
      <c r="O49" s="13"/>
      <c r="P49" s="13"/>
      <c r="Q49" s="13"/>
      <c r="R49" s="13"/>
      <c r="S49" s="432"/>
    </row>
    <row r="50" spans="1:19" ht="21.75" customHeight="1">
      <c r="A50" s="321"/>
      <c r="B50" s="1217" t="s">
        <v>3028</v>
      </c>
      <c r="C50" s="1217"/>
      <c r="D50" s="1217"/>
      <c r="E50" s="1217"/>
      <c r="F50" s="1217"/>
      <c r="G50" s="1217"/>
      <c r="H50" s="1218"/>
      <c r="I50" s="1078" t="s">
        <v>63</v>
      </c>
      <c r="J50" s="13"/>
      <c r="K50" s="13"/>
      <c r="L50" s="13"/>
      <c r="M50" s="13"/>
      <c r="N50" s="13"/>
      <c r="O50" s="13"/>
      <c r="P50" s="13"/>
      <c r="Q50" s="13"/>
      <c r="R50" s="13"/>
      <c r="S50" s="432"/>
    </row>
    <row r="51" spans="1:19" ht="21.75" customHeight="1">
      <c r="A51" s="321"/>
      <c r="B51" s="13"/>
      <c r="C51" s="1077"/>
      <c r="I51" s="1078" t="s">
        <v>64</v>
      </c>
      <c r="J51" s="13"/>
      <c r="K51" s="13"/>
      <c r="L51" s="13"/>
      <c r="M51" s="13"/>
      <c r="N51" s="13"/>
      <c r="O51" s="13"/>
      <c r="P51" s="13"/>
      <c r="Q51" s="13"/>
      <c r="R51" s="13"/>
      <c r="S51" s="432"/>
    </row>
    <row r="52" spans="1:19" ht="21.75" customHeight="1">
      <c r="A52" s="321"/>
      <c r="B52" s="1217" t="s">
        <v>3029</v>
      </c>
      <c r="C52" s="1217"/>
      <c r="D52" s="1217"/>
      <c r="E52" s="1217"/>
      <c r="F52" s="1217"/>
      <c r="G52" s="1217"/>
      <c r="H52" s="1218"/>
      <c r="I52" s="1078" t="s">
        <v>63</v>
      </c>
      <c r="J52" s="13"/>
      <c r="K52" s="13"/>
      <c r="L52" s="13"/>
      <c r="M52" s="13"/>
      <c r="N52" s="13"/>
      <c r="O52" s="13"/>
      <c r="P52" s="13"/>
      <c r="Q52" s="13"/>
      <c r="R52" s="13"/>
      <c r="S52" s="432"/>
    </row>
    <row r="53" spans="1:19" ht="21.75" customHeight="1">
      <c r="A53" s="321"/>
      <c r="B53" s="1217" t="s">
        <v>3030</v>
      </c>
      <c r="C53" s="1217"/>
      <c r="D53" s="1217"/>
      <c r="E53" s="1217"/>
      <c r="F53" s="1217"/>
      <c r="G53" s="1217"/>
      <c r="H53" s="1218"/>
      <c r="I53" s="1078" t="s">
        <v>65</v>
      </c>
      <c r="J53" s="13"/>
      <c r="K53" s="13"/>
      <c r="L53" s="13"/>
      <c r="M53" s="13"/>
      <c r="N53" s="13"/>
      <c r="O53" s="13"/>
      <c r="P53" s="13"/>
      <c r="Q53" s="13"/>
      <c r="R53" s="13"/>
      <c r="S53" s="432"/>
    </row>
    <row r="54" spans="1:19" ht="21.75" customHeight="1">
      <c r="A54" s="321"/>
      <c r="B54" s="1217" t="s">
        <v>3014</v>
      </c>
      <c r="C54" s="1217"/>
      <c r="D54" s="1217"/>
      <c r="E54" s="1217"/>
      <c r="F54" s="1217"/>
      <c r="G54" s="1217"/>
      <c r="H54" s="1218"/>
      <c r="I54" s="1078" t="s">
        <v>66</v>
      </c>
      <c r="J54" s="13"/>
      <c r="K54" s="13"/>
      <c r="L54" s="13"/>
      <c r="M54" s="13"/>
      <c r="N54" s="13"/>
      <c r="O54" s="13"/>
      <c r="P54" s="13"/>
      <c r="Q54" s="13"/>
      <c r="R54" s="13"/>
      <c r="S54" s="432"/>
    </row>
    <row r="55" spans="1:19" ht="21.75" customHeight="1" thickBot="1">
      <c r="A55" s="321"/>
      <c r="B55" s="1225" t="s">
        <v>3015</v>
      </c>
      <c r="C55" s="1225"/>
      <c r="D55" s="1225"/>
      <c r="E55" s="1225"/>
      <c r="F55" s="1225"/>
      <c r="G55" s="1225"/>
      <c r="H55" s="1226"/>
      <c r="I55" s="429" t="s">
        <v>75</v>
      </c>
      <c r="J55" s="417"/>
      <c r="K55" s="417"/>
      <c r="L55" s="417"/>
      <c r="M55" s="417"/>
      <c r="N55" s="417"/>
      <c r="O55" s="417"/>
      <c r="P55" s="417"/>
      <c r="Q55" s="417"/>
      <c r="R55" s="417"/>
      <c r="S55" s="432"/>
    </row>
    <row r="56" spans="1:19" ht="18" customHeight="1">
      <c r="A56" s="40"/>
      <c r="B56" s="108"/>
      <c r="C56" s="108"/>
      <c r="D56" s="108"/>
      <c r="E56" s="108"/>
      <c r="F56" s="108"/>
      <c r="G56" s="108"/>
      <c r="H56" s="108"/>
      <c r="I56" s="13"/>
      <c r="J56" s="13"/>
      <c r="K56" s="13"/>
      <c r="L56" s="13"/>
      <c r="M56" s="13"/>
      <c r="N56" s="13"/>
      <c r="O56" s="13"/>
      <c r="P56" s="13"/>
      <c r="Q56" s="13"/>
      <c r="R56" s="13"/>
      <c r="S56" s="15"/>
    </row>
    <row r="57" spans="1:19" ht="18" customHeight="1">
      <c r="A57" s="40"/>
      <c r="B57" s="108"/>
      <c r="C57" s="108"/>
      <c r="D57" s="108"/>
      <c r="E57" s="108"/>
      <c r="F57" s="108"/>
      <c r="G57" s="108"/>
      <c r="H57" s="108"/>
      <c r="I57" s="13"/>
      <c r="J57" s="13"/>
      <c r="K57" s="13"/>
      <c r="L57" s="13"/>
      <c r="M57" s="13"/>
      <c r="N57" s="13"/>
      <c r="O57" s="13"/>
      <c r="P57" s="13"/>
      <c r="Q57" s="13"/>
      <c r="R57" s="13"/>
      <c r="S57" s="15"/>
    </row>
    <row r="58" spans="1:19" ht="20.25" customHeight="1">
      <c r="A58" s="1079" t="s">
        <v>83</v>
      </c>
      <c r="B58" s="1080"/>
      <c r="C58" s="1080"/>
      <c r="D58" s="1080"/>
      <c r="E58" s="1080"/>
      <c r="F58" s="1080"/>
      <c r="G58" s="1080"/>
      <c r="H58" s="1080"/>
      <c r="I58" s="1080"/>
      <c r="J58" s="1080"/>
      <c r="K58" s="1080"/>
      <c r="L58" s="1080"/>
      <c r="M58" s="1080"/>
      <c r="N58" s="1080"/>
      <c r="O58" s="1080"/>
      <c r="P58" s="1080"/>
      <c r="Q58" s="1080"/>
    </row>
    <row r="59" spans="1:19" ht="20.25" customHeight="1" thickBot="1">
      <c r="A59" s="1080"/>
      <c r="B59" s="414"/>
      <c r="C59" s="692"/>
      <c r="D59" s="692"/>
      <c r="E59" s="692"/>
      <c r="F59" s="692"/>
      <c r="G59" s="692"/>
      <c r="H59" s="692"/>
      <c r="I59" s="692"/>
      <c r="J59" s="692"/>
      <c r="K59" s="692"/>
      <c r="L59" s="692"/>
      <c r="M59" s="414"/>
      <c r="N59" s="414"/>
      <c r="O59" s="414"/>
      <c r="P59" s="417"/>
      <c r="Q59" s="52"/>
      <c r="R59" s="231"/>
    </row>
    <row r="60" spans="1:19" ht="20.25" customHeight="1">
      <c r="A60" s="1081"/>
      <c r="B60" s="1080"/>
      <c r="C60" s="311"/>
      <c r="D60" s="334"/>
      <c r="E60" s="310"/>
      <c r="F60" s="310"/>
      <c r="G60" s="310"/>
      <c r="H60" s="310"/>
      <c r="I60" s="310"/>
      <c r="J60" s="310"/>
      <c r="K60" s="1082" t="s">
        <v>3031</v>
      </c>
      <c r="L60" s="310"/>
      <c r="M60" s="63"/>
      <c r="R60" s="1083"/>
    </row>
    <row r="61" spans="1:19" ht="20.25" customHeight="1">
      <c r="A61" s="1081"/>
      <c r="B61" s="1227" t="s">
        <v>2046</v>
      </c>
      <c r="C61" s="1218"/>
      <c r="E61" s="1228" t="s">
        <v>2047</v>
      </c>
      <c r="F61" s="1228"/>
      <c r="G61" s="1228"/>
      <c r="H61" s="1228"/>
      <c r="I61" s="1228"/>
      <c r="J61" s="1084"/>
      <c r="K61" s="483" t="s">
        <v>3033</v>
      </c>
      <c r="L61" s="108"/>
      <c r="R61" s="376"/>
    </row>
    <row r="62" spans="1:19" ht="20.25" customHeight="1" thickBot="1">
      <c r="A62" s="1081"/>
      <c r="B62" s="1085"/>
      <c r="C62" s="1086"/>
      <c r="D62" s="413"/>
      <c r="E62" s="414"/>
      <c r="F62" s="414"/>
      <c r="G62" s="414"/>
      <c r="H62" s="414"/>
      <c r="I62" s="414"/>
      <c r="J62" s="1086"/>
      <c r="K62" s="1087" t="s">
        <v>3032</v>
      </c>
      <c r="L62" s="414"/>
      <c r="M62" s="52"/>
      <c r="N62" s="52"/>
      <c r="O62" s="52"/>
      <c r="P62" s="52"/>
      <c r="Q62" s="52"/>
      <c r="R62" s="683"/>
    </row>
    <row r="63" spans="1:19" ht="18.75" customHeight="1">
      <c r="A63" s="1080"/>
      <c r="B63" s="269"/>
      <c r="C63" s="1088"/>
      <c r="D63" s="1088"/>
      <c r="E63" s="1088"/>
      <c r="F63" s="1088"/>
      <c r="G63" s="1088"/>
      <c r="H63" s="1088"/>
      <c r="I63" s="1088"/>
      <c r="J63" s="1088"/>
      <c r="K63" s="1088"/>
      <c r="L63" s="1088"/>
      <c r="M63" s="1088"/>
      <c r="N63" s="1088"/>
      <c r="O63" s="1088"/>
      <c r="P63" s="13"/>
      <c r="Q63" s="108"/>
      <c r="R63" s="15"/>
    </row>
    <row r="64" spans="1:19" ht="18.75" customHeight="1">
      <c r="A64" s="1080"/>
      <c r="B64" s="269"/>
      <c r="C64" s="1088"/>
      <c r="D64" s="1088"/>
      <c r="E64" s="1088"/>
      <c r="F64" s="1088"/>
      <c r="G64" s="1088"/>
      <c r="H64" s="1088"/>
      <c r="I64" s="1088"/>
      <c r="J64" s="1088"/>
      <c r="K64" s="1088"/>
      <c r="L64" s="1088"/>
      <c r="M64" s="1088"/>
      <c r="N64" s="1088"/>
      <c r="O64" s="1088"/>
      <c r="P64" s="13"/>
      <c r="Q64" s="108"/>
      <c r="R64" s="15"/>
    </row>
    <row r="65" spans="1:21" ht="20.25" customHeight="1">
      <c r="A65" s="1079" t="s">
        <v>84</v>
      </c>
      <c r="B65" s="692"/>
      <c r="C65" s="692"/>
      <c r="D65" s="692"/>
      <c r="E65" s="692"/>
      <c r="F65" s="692"/>
      <c r="G65" s="692"/>
      <c r="H65" s="692"/>
      <c r="I65" s="692"/>
      <c r="J65" s="692"/>
      <c r="K65" s="692"/>
      <c r="L65" s="1089"/>
      <c r="M65" s="692"/>
      <c r="N65" s="692"/>
      <c r="O65" s="692"/>
      <c r="P65" s="692"/>
      <c r="Q65" s="692"/>
    </row>
    <row r="66" spans="1:21" ht="20.25" customHeight="1" thickBot="1">
      <c r="A66" s="1080"/>
      <c r="B66" s="414"/>
      <c r="C66" s="414"/>
      <c r="D66" s="692"/>
      <c r="E66" s="692"/>
      <c r="F66" s="692"/>
      <c r="G66" s="692"/>
      <c r="H66" s="692"/>
      <c r="O66" s="224"/>
      <c r="P66" s="1090"/>
      <c r="Q66" s="224"/>
      <c r="R66" s="1"/>
      <c r="S66" s="1091"/>
    </row>
    <row r="67" spans="1:21" ht="20.25" customHeight="1">
      <c r="A67" s="376"/>
      <c r="B67" s="1210" t="s">
        <v>2051</v>
      </c>
      <c r="C67" s="1211"/>
      <c r="D67" s="1219" t="s">
        <v>78</v>
      </c>
      <c r="E67" s="1210"/>
      <c r="F67" s="1210"/>
      <c r="G67" s="1210"/>
      <c r="H67" s="1210"/>
      <c r="I67" s="1210"/>
      <c r="J67" s="1210"/>
      <c r="K67" s="1211"/>
      <c r="L67" s="1210" t="s">
        <v>2052</v>
      </c>
      <c r="M67" s="1210"/>
      <c r="N67" s="1211"/>
      <c r="O67" s="1220" t="s">
        <v>73</v>
      </c>
      <c r="P67" s="1217"/>
      <c r="Q67" s="1217"/>
      <c r="R67" s="1221"/>
    </row>
    <row r="68" spans="1:21" ht="20.25" customHeight="1">
      <c r="A68" s="376"/>
      <c r="B68" s="1080"/>
      <c r="C68" s="1092"/>
      <c r="D68" s="1222"/>
      <c r="E68" s="1215"/>
      <c r="F68" s="1215"/>
      <c r="G68" s="1215"/>
      <c r="H68" s="1215"/>
      <c r="I68" s="1215"/>
      <c r="J68" s="1215"/>
      <c r="K68" s="1216"/>
      <c r="L68" s="1223"/>
      <c r="M68" s="1223"/>
      <c r="N68" s="1224"/>
      <c r="O68" s="721"/>
      <c r="P68" s="1093"/>
      <c r="Q68" s="1093"/>
      <c r="R68" s="1094"/>
    </row>
    <row r="69" spans="1:21" ht="20.25" customHeight="1">
      <c r="A69" s="376"/>
      <c r="B69" s="1217" t="s">
        <v>1804</v>
      </c>
      <c r="C69" s="1218"/>
      <c r="D69" s="1220" t="s">
        <v>51</v>
      </c>
      <c r="E69" s="1217"/>
      <c r="F69" s="1217"/>
      <c r="G69" s="1217" t="s">
        <v>3034</v>
      </c>
      <c r="H69" s="1217"/>
      <c r="I69" s="1217"/>
      <c r="J69" s="1217"/>
      <c r="K69" s="1218"/>
      <c r="L69" s="1217" t="s">
        <v>70</v>
      </c>
      <c r="M69" s="1217"/>
      <c r="N69" s="1218"/>
      <c r="O69" s="1078"/>
      <c r="R69" s="376"/>
    </row>
    <row r="70" spans="1:21" ht="20.25" customHeight="1">
      <c r="A70" s="376"/>
      <c r="B70" s="1080"/>
      <c r="C70" s="1092"/>
      <c r="D70" s="1220"/>
      <c r="E70" s="1217"/>
      <c r="F70" s="1217"/>
      <c r="G70" s="108"/>
      <c r="H70" s="108"/>
      <c r="I70" s="108"/>
      <c r="J70" s="108"/>
      <c r="K70" s="1095"/>
      <c r="L70" s="1229"/>
      <c r="M70" s="1229"/>
      <c r="N70" s="1230"/>
      <c r="O70" s="1078"/>
      <c r="R70" s="376"/>
    </row>
    <row r="71" spans="1:21" ht="20.25" customHeight="1">
      <c r="A71" s="376"/>
      <c r="B71" s="1217" t="s">
        <v>1805</v>
      </c>
      <c r="C71" s="1218"/>
      <c r="D71" s="1220" t="s">
        <v>51</v>
      </c>
      <c r="E71" s="1217"/>
      <c r="F71" s="1217"/>
      <c r="G71" s="1217" t="s">
        <v>3035</v>
      </c>
      <c r="H71" s="1217"/>
      <c r="I71" s="1217"/>
      <c r="J71" s="1217"/>
      <c r="K71" s="1218"/>
      <c r="L71" s="1217" t="s">
        <v>69</v>
      </c>
      <c r="M71" s="1217"/>
      <c r="N71" s="1218"/>
      <c r="O71" s="1220"/>
      <c r="P71" s="1217"/>
      <c r="R71" s="376"/>
    </row>
    <row r="72" spans="1:21" ht="20.25" customHeight="1">
      <c r="A72" s="376"/>
      <c r="B72" s="1080"/>
      <c r="C72" s="1092"/>
      <c r="D72" s="1220"/>
      <c r="E72" s="1217"/>
      <c r="F72" s="1217"/>
      <c r="G72" s="108"/>
      <c r="H72" s="108"/>
      <c r="I72" s="108"/>
      <c r="J72" s="108"/>
      <c r="K72" s="1095"/>
      <c r="L72" s="1229"/>
      <c r="M72" s="1229"/>
      <c r="N72" s="1230"/>
      <c r="O72" s="1220" t="s">
        <v>3036</v>
      </c>
      <c r="P72" s="1217"/>
      <c r="Q72" s="1217"/>
      <c r="R72" s="1221"/>
    </row>
    <row r="73" spans="1:21" ht="20.25" customHeight="1">
      <c r="A73" s="376"/>
      <c r="B73" s="1217" t="s">
        <v>1806</v>
      </c>
      <c r="C73" s="1218"/>
      <c r="D73" s="1220" t="s">
        <v>52</v>
      </c>
      <c r="E73" s="1217"/>
      <c r="F73" s="1217"/>
      <c r="G73" s="1217" t="s">
        <v>3251</v>
      </c>
      <c r="H73" s="1217"/>
      <c r="I73" s="1217"/>
      <c r="J73" s="1217"/>
      <c r="K73" s="1218"/>
      <c r="L73" s="1217" t="s">
        <v>71</v>
      </c>
      <c r="M73" s="1217"/>
      <c r="N73" s="1218"/>
      <c r="O73" s="107"/>
      <c r="P73" s="108"/>
      <c r="R73" s="376"/>
    </row>
    <row r="74" spans="1:21" ht="20.25" customHeight="1">
      <c r="A74" s="376"/>
      <c r="B74" s="1080"/>
      <c r="C74" s="1092"/>
      <c r="D74" s="1220"/>
      <c r="E74" s="1217"/>
      <c r="F74" s="1217"/>
      <c r="G74" s="108"/>
      <c r="H74" s="108"/>
      <c r="I74" s="108"/>
      <c r="J74" s="108"/>
      <c r="K74" s="1095"/>
      <c r="L74" s="1229"/>
      <c r="M74" s="1229"/>
      <c r="N74" s="1230"/>
      <c r="O74" s="1078"/>
      <c r="R74" s="376"/>
    </row>
    <row r="75" spans="1:21" ht="20.25" customHeight="1">
      <c r="A75" s="376"/>
      <c r="B75" s="1217" t="s">
        <v>1807</v>
      </c>
      <c r="C75" s="1218"/>
      <c r="D75" s="1220" t="s">
        <v>52</v>
      </c>
      <c r="E75" s="1217"/>
      <c r="F75" s="1217"/>
      <c r="G75" s="1217" t="s">
        <v>3252</v>
      </c>
      <c r="H75" s="1217"/>
      <c r="I75" s="1217"/>
      <c r="J75" s="1217"/>
      <c r="K75" s="1218"/>
      <c r="L75" s="1217" t="s">
        <v>72</v>
      </c>
      <c r="M75" s="1217"/>
      <c r="N75" s="1218"/>
      <c r="O75" s="1078"/>
      <c r="R75" s="376"/>
    </row>
    <row r="76" spans="1:21" ht="20.25" customHeight="1" thickBot="1">
      <c r="A76" s="376"/>
      <c r="B76" s="1085"/>
      <c r="C76" s="1086"/>
      <c r="D76" s="1231"/>
      <c r="E76" s="1225"/>
      <c r="F76" s="1225"/>
      <c r="G76" s="414"/>
      <c r="H76" s="414"/>
      <c r="I76" s="414"/>
      <c r="J76" s="414"/>
      <c r="K76" s="1096"/>
      <c r="L76" s="1232"/>
      <c r="M76" s="1232"/>
      <c r="N76" s="1233"/>
      <c r="O76" s="429"/>
      <c r="P76" s="52"/>
      <c r="Q76" s="52"/>
      <c r="R76" s="683"/>
    </row>
    <row r="77" spans="1:21" ht="12.6" customHeight="1">
      <c r="A77" s="15"/>
      <c r="B77" s="49"/>
      <c r="C77" s="108"/>
      <c r="D77" s="108"/>
      <c r="E77" s="108"/>
      <c r="F77" s="108"/>
      <c r="G77" s="108"/>
      <c r="H77" s="108"/>
      <c r="I77" s="108"/>
      <c r="J77" s="108"/>
      <c r="K77" s="15"/>
      <c r="L77" s="335"/>
      <c r="M77" s="335"/>
      <c r="N77" s="335"/>
      <c r="O77" s="13"/>
      <c r="P77" s="15"/>
      <c r="Q77" s="15"/>
      <c r="R77" s="15"/>
    </row>
    <row r="78" spans="1:21" ht="12.6" customHeight="1">
      <c r="A78" s="15"/>
      <c r="B78" s="49"/>
      <c r="C78" s="108"/>
      <c r="D78" s="108"/>
      <c r="E78" s="108"/>
      <c r="F78" s="108"/>
      <c r="G78" s="108"/>
      <c r="H78" s="108"/>
      <c r="I78" s="108"/>
      <c r="J78" s="108"/>
      <c r="K78" s="15"/>
      <c r="L78" s="335"/>
      <c r="M78" s="335"/>
      <c r="N78" s="335"/>
      <c r="O78" s="13"/>
      <c r="P78" s="15"/>
      <c r="Q78" s="15"/>
      <c r="R78" s="15"/>
    </row>
    <row r="79" spans="1:21" ht="16.5">
      <c r="A79" s="93" t="s">
        <v>1744</v>
      </c>
      <c r="B79" s="144"/>
      <c r="C79" s="144"/>
      <c r="D79" s="144"/>
      <c r="E79" s="144"/>
      <c r="F79" s="144"/>
      <c r="G79" s="144"/>
      <c r="H79" s="144"/>
      <c r="I79" s="144"/>
      <c r="J79" s="144"/>
      <c r="K79" s="144"/>
      <c r="L79" s="144"/>
      <c r="M79" s="144"/>
      <c r="N79" s="144"/>
      <c r="O79" s="144"/>
      <c r="P79" s="144"/>
      <c r="Q79" s="144"/>
      <c r="R79" s="144"/>
      <c r="S79" s="144"/>
      <c r="T79" s="144"/>
      <c r="U79" s="144"/>
    </row>
    <row r="80" spans="1:21" ht="15" customHeight="1">
      <c r="O80" s="1234" t="s">
        <v>2121</v>
      </c>
      <c r="P80" s="1234"/>
      <c r="Q80" s="1234"/>
      <c r="R80" s="1234"/>
      <c r="S80" s="40"/>
      <c r="T80" s="1097"/>
      <c r="U80" s="1097"/>
    </row>
    <row r="81" spans="1:23" ht="15" customHeight="1" thickBot="1">
      <c r="A81" s="341" t="s">
        <v>46</v>
      </c>
      <c r="O81" s="1178" t="s">
        <v>3038</v>
      </c>
      <c r="P81" s="1178"/>
      <c r="Q81" s="1178"/>
      <c r="R81" s="1178"/>
      <c r="S81" s="320"/>
      <c r="T81" s="381"/>
      <c r="U81" s="381"/>
    </row>
    <row r="82" spans="1:23" ht="27" customHeight="1">
      <c r="A82" s="376"/>
      <c r="B82" s="1235" t="s">
        <v>2048</v>
      </c>
      <c r="C82" s="1236"/>
      <c r="D82" s="1237"/>
      <c r="E82" s="1238" t="s">
        <v>6</v>
      </c>
      <c r="F82" s="1239"/>
      <c r="G82" s="1238" t="s">
        <v>7</v>
      </c>
      <c r="H82" s="1239"/>
      <c r="I82" s="1238" t="s">
        <v>8</v>
      </c>
      <c r="J82" s="1239"/>
      <c r="K82" s="1238" t="s">
        <v>9</v>
      </c>
      <c r="L82" s="1239"/>
      <c r="M82" s="1238" t="s">
        <v>10</v>
      </c>
      <c r="N82" s="1239"/>
      <c r="O82" s="1238" t="s">
        <v>11</v>
      </c>
      <c r="P82" s="1239"/>
      <c r="Q82" s="1238" t="s">
        <v>2589</v>
      </c>
      <c r="R82" s="1240"/>
      <c r="S82" s="338"/>
      <c r="T82" s="537"/>
    </row>
    <row r="83" spans="1:23" ht="30" customHeight="1">
      <c r="A83" s="376"/>
      <c r="B83" s="1202" t="s">
        <v>2598</v>
      </c>
      <c r="C83" s="1203"/>
      <c r="D83" s="1204"/>
      <c r="E83" s="1241">
        <v>354.36</v>
      </c>
      <c r="F83" s="1246"/>
      <c r="G83" s="1241">
        <v>102.41</v>
      </c>
      <c r="H83" s="1246"/>
      <c r="I83" s="1241">
        <v>12.56</v>
      </c>
      <c r="J83" s="1246"/>
      <c r="K83" s="1241">
        <v>23.03</v>
      </c>
      <c r="L83" s="1246"/>
      <c r="M83" s="1241">
        <v>0.13</v>
      </c>
      <c r="N83" s="1246"/>
      <c r="O83" s="1241">
        <v>79.63</v>
      </c>
      <c r="P83" s="1246"/>
      <c r="Q83" s="1241">
        <v>0.71</v>
      </c>
      <c r="R83" s="1242"/>
      <c r="S83" s="1098"/>
      <c r="T83" s="1099"/>
    </row>
    <row r="84" spans="1:23" ht="30" customHeight="1">
      <c r="A84" s="376"/>
      <c r="B84" s="1249" t="s">
        <v>2599</v>
      </c>
      <c r="C84" s="1209"/>
      <c r="D84" s="1250"/>
      <c r="E84" s="1243">
        <v>354.36</v>
      </c>
      <c r="F84" s="1244"/>
      <c r="G84" s="1243">
        <v>102.22</v>
      </c>
      <c r="H84" s="1244"/>
      <c r="I84" s="1243">
        <v>12.55</v>
      </c>
      <c r="J84" s="1244"/>
      <c r="K84" s="1243">
        <v>23.26</v>
      </c>
      <c r="L84" s="1244"/>
      <c r="M84" s="1243">
        <v>0.12</v>
      </c>
      <c r="N84" s="1244"/>
      <c r="O84" s="1243">
        <v>78.72</v>
      </c>
      <c r="P84" s="1244"/>
      <c r="Q84" s="1243">
        <v>0.71</v>
      </c>
      <c r="R84" s="1245"/>
      <c r="S84" s="1098"/>
      <c r="T84" s="1099"/>
    </row>
    <row r="85" spans="1:23" ht="30" customHeight="1">
      <c r="A85" s="376"/>
      <c r="B85" s="1249" t="s">
        <v>2600</v>
      </c>
      <c r="C85" s="1209"/>
      <c r="D85" s="1250"/>
      <c r="E85" s="1243">
        <v>354.36</v>
      </c>
      <c r="F85" s="1244"/>
      <c r="G85" s="1243">
        <v>102.13</v>
      </c>
      <c r="H85" s="1244"/>
      <c r="I85" s="1243">
        <v>12.57</v>
      </c>
      <c r="J85" s="1244"/>
      <c r="K85" s="1243">
        <v>23.33</v>
      </c>
      <c r="L85" s="1244"/>
      <c r="M85" s="1243">
        <v>0.12</v>
      </c>
      <c r="N85" s="1244"/>
      <c r="O85" s="1243">
        <v>78.06</v>
      </c>
      <c r="P85" s="1244"/>
      <c r="Q85" s="1243">
        <v>0.71</v>
      </c>
      <c r="R85" s="1245"/>
      <c r="S85" s="1098"/>
      <c r="T85" s="1099"/>
    </row>
    <row r="86" spans="1:23" ht="30" customHeight="1">
      <c r="A86" s="376"/>
      <c r="B86" s="1249" t="s">
        <v>2601</v>
      </c>
      <c r="C86" s="1209"/>
      <c r="D86" s="1250"/>
      <c r="E86" s="1243">
        <v>354.36</v>
      </c>
      <c r="F86" s="1244"/>
      <c r="G86" s="1243">
        <v>102.03</v>
      </c>
      <c r="H86" s="1244"/>
      <c r="I86" s="1243">
        <v>12.56</v>
      </c>
      <c r="J86" s="1244"/>
      <c r="K86" s="1243">
        <v>23.4</v>
      </c>
      <c r="L86" s="1244"/>
      <c r="M86" s="1243">
        <v>0.12</v>
      </c>
      <c r="N86" s="1244"/>
      <c r="O86" s="1243">
        <v>77.459999999999994</v>
      </c>
      <c r="P86" s="1244"/>
      <c r="Q86" s="1243">
        <v>0.71</v>
      </c>
      <c r="R86" s="1245"/>
      <c r="S86" s="1098"/>
      <c r="T86" s="1099"/>
    </row>
    <row r="87" spans="1:23" ht="30" customHeight="1" thickBot="1">
      <c r="A87" s="376"/>
      <c r="B87" s="1177" t="s">
        <v>2603</v>
      </c>
      <c r="C87" s="1178"/>
      <c r="D87" s="1179"/>
      <c r="E87" s="1183">
        <v>354.36</v>
      </c>
      <c r="F87" s="1184"/>
      <c r="G87" s="1183">
        <v>101.87</v>
      </c>
      <c r="H87" s="1184"/>
      <c r="I87" s="1183">
        <v>12.53</v>
      </c>
      <c r="J87" s="1184"/>
      <c r="K87" s="1183">
        <v>23.47</v>
      </c>
      <c r="L87" s="1184"/>
      <c r="M87" s="1183">
        <v>0.12</v>
      </c>
      <c r="N87" s="1184"/>
      <c r="O87" s="1183">
        <v>75.760000000000005</v>
      </c>
      <c r="P87" s="1184"/>
      <c r="Q87" s="1183">
        <v>0.71</v>
      </c>
      <c r="R87" s="1185"/>
      <c r="S87" s="1100"/>
      <c r="T87" s="1101"/>
    </row>
    <row r="88" spans="1:23" ht="11.25" customHeight="1" thickBot="1">
      <c r="O88" s="1247"/>
      <c r="P88" s="1247"/>
      <c r="Q88" s="1247"/>
      <c r="R88" s="1247"/>
      <c r="S88" s="556"/>
      <c r="T88" s="1102"/>
      <c r="U88" s="1102"/>
    </row>
    <row r="89" spans="1:23" ht="25.5" customHeight="1">
      <c r="A89" s="376"/>
      <c r="B89" s="1236" t="s">
        <v>2048</v>
      </c>
      <c r="C89" s="1236"/>
      <c r="D89" s="1237"/>
      <c r="E89" s="1238" t="s">
        <v>12</v>
      </c>
      <c r="F89" s="1239"/>
      <c r="G89" s="1248" t="s">
        <v>13</v>
      </c>
      <c r="H89" s="1239"/>
      <c r="I89" s="1238" t="s">
        <v>14</v>
      </c>
      <c r="J89" s="1240"/>
      <c r="U89" s="1103"/>
      <c r="V89" s="1104"/>
      <c r="W89" s="1104"/>
    </row>
    <row r="90" spans="1:23" ht="30" customHeight="1">
      <c r="A90" s="376"/>
      <c r="B90" s="1202" t="s">
        <v>2598</v>
      </c>
      <c r="C90" s="1203"/>
      <c r="D90" s="1204"/>
      <c r="E90" s="1241">
        <v>1.88</v>
      </c>
      <c r="F90" s="1246"/>
      <c r="G90" s="1252">
        <v>16.079999999999998</v>
      </c>
      <c r="H90" s="1246"/>
      <c r="I90" s="1241">
        <v>117.93</v>
      </c>
      <c r="J90" s="1242"/>
      <c r="U90" s="1103"/>
      <c r="V90" s="1104"/>
      <c r="W90" s="1104"/>
    </row>
    <row r="91" spans="1:23" ht="30" customHeight="1">
      <c r="A91" s="376"/>
      <c r="B91" s="1249" t="s">
        <v>2599</v>
      </c>
      <c r="C91" s="1209"/>
      <c r="D91" s="1250"/>
      <c r="E91" s="1243">
        <v>1.76</v>
      </c>
      <c r="F91" s="1244"/>
      <c r="G91" s="1251">
        <v>15.89</v>
      </c>
      <c r="H91" s="1244"/>
      <c r="I91" s="1243">
        <v>119.13</v>
      </c>
      <c r="J91" s="1245"/>
      <c r="U91" s="1103"/>
      <c r="V91" s="1104"/>
      <c r="W91" s="1104"/>
    </row>
    <row r="92" spans="1:23" ht="30" customHeight="1">
      <c r="A92" s="376"/>
      <c r="B92" s="1249" t="s">
        <v>2600</v>
      </c>
      <c r="C92" s="1209"/>
      <c r="D92" s="1250"/>
      <c r="E92" s="1243">
        <v>1.77</v>
      </c>
      <c r="F92" s="1244"/>
      <c r="G92" s="1251">
        <v>15.97</v>
      </c>
      <c r="H92" s="1244"/>
      <c r="I92" s="1243">
        <v>119.7</v>
      </c>
      <c r="J92" s="1245"/>
      <c r="U92" s="1103"/>
      <c r="V92" s="1104"/>
      <c r="W92" s="1104"/>
    </row>
    <row r="93" spans="1:23" ht="30" customHeight="1">
      <c r="A93" s="376"/>
      <c r="B93" s="1249" t="s">
        <v>2601</v>
      </c>
      <c r="C93" s="1209"/>
      <c r="D93" s="1250"/>
      <c r="E93" s="1243">
        <v>1.77</v>
      </c>
      <c r="F93" s="1244"/>
      <c r="G93" s="1251">
        <v>16.309999999999999</v>
      </c>
      <c r="H93" s="1244"/>
      <c r="I93" s="1243">
        <v>120</v>
      </c>
      <c r="J93" s="1245"/>
      <c r="U93" s="1103"/>
      <c r="V93" s="1104"/>
      <c r="W93" s="1104"/>
    </row>
    <row r="94" spans="1:23" ht="30" customHeight="1" thickBot="1">
      <c r="A94" s="376"/>
      <c r="B94" s="1177" t="s">
        <v>2603</v>
      </c>
      <c r="C94" s="1178"/>
      <c r="D94" s="1179"/>
      <c r="E94" s="1183">
        <v>1.72</v>
      </c>
      <c r="F94" s="1184"/>
      <c r="G94" s="1183">
        <v>16.38</v>
      </c>
      <c r="H94" s="1184"/>
      <c r="I94" s="1183">
        <v>121.8</v>
      </c>
      <c r="J94" s="1185"/>
    </row>
    <row r="95" spans="1:23" ht="13.5" customHeight="1">
      <c r="B95" s="1105" t="s">
        <v>85</v>
      </c>
      <c r="C95" s="320"/>
      <c r="D95" s="320"/>
      <c r="E95" s="1106"/>
      <c r="F95" s="1106"/>
      <c r="G95" s="1106"/>
      <c r="H95" s="1101"/>
      <c r="I95" s="1101"/>
    </row>
    <row r="96" spans="1:23" ht="13.5" customHeight="1">
      <c r="B96" s="320"/>
      <c r="C96" s="320"/>
      <c r="D96" s="320"/>
      <c r="E96" s="1106"/>
      <c r="F96" s="1106"/>
      <c r="G96" s="1106"/>
      <c r="H96" s="1101"/>
      <c r="I96" s="1101"/>
      <c r="J96" s="1101"/>
    </row>
    <row r="97" spans="1:22" ht="12.6" customHeight="1">
      <c r="B97" s="13"/>
      <c r="C97" s="13"/>
      <c r="D97" s="13"/>
      <c r="E97" s="1107"/>
      <c r="F97" s="1107"/>
      <c r="G97" s="1107"/>
      <c r="H97" s="1101"/>
    </row>
    <row r="98" spans="1:22" ht="16.5">
      <c r="A98" s="93" t="s">
        <v>1745</v>
      </c>
      <c r="B98" s="93"/>
      <c r="C98" s="93"/>
      <c r="D98" s="144"/>
      <c r="E98" s="144"/>
      <c r="F98" s="144"/>
      <c r="G98" s="144"/>
      <c r="H98" s="144"/>
      <c r="I98" s="144"/>
      <c r="J98" s="144"/>
      <c r="K98" s="144"/>
      <c r="L98" s="144"/>
      <c r="M98" s="144"/>
      <c r="N98" s="144"/>
      <c r="O98" s="144"/>
      <c r="P98" s="144"/>
    </row>
    <row r="99" spans="1:22" ht="12.6" customHeight="1">
      <c r="A99" s="93"/>
      <c r="B99" s="93"/>
      <c r="C99" s="93"/>
      <c r="D99" s="144"/>
      <c r="E99" s="144"/>
      <c r="F99" s="144"/>
      <c r="G99" s="144"/>
      <c r="H99" s="144"/>
      <c r="I99" s="144"/>
      <c r="J99" s="144"/>
      <c r="K99" s="144"/>
      <c r="L99" s="144"/>
      <c r="M99" s="144"/>
      <c r="N99" s="144"/>
      <c r="O99" s="144"/>
      <c r="P99" s="144"/>
      <c r="R99" s="23"/>
      <c r="T99" s="47"/>
      <c r="U99" s="47"/>
      <c r="V99" s="47"/>
    </row>
    <row r="100" spans="1:22" ht="13.5" customHeight="1" thickBot="1">
      <c r="A100" s="144"/>
      <c r="B100" s="144"/>
      <c r="C100" s="144"/>
      <c r="D100" s="144"/>
      <c r="E100" s="144"/>
      <c r="F100" s="144"/>
      <c r="G100" s="144"/>
      <c r="H100" s="144"/>
      <c r="I100" s="144"/>
      <c r="J100" s="1108"/>
      <c r="K100" s="1108"/>
      <c r="L100" s="1108"/>
      <c r="M100" s="1108"/>
      <c r="N100" s="1108"/>
      <c r="O100" s="1108"/>
      <c r="P100" s="1108"/>
      <c r="Q100" s="1109"/>
      <c r="R100" s="229" t="s">
        <v>3037</v>
      </c>
      <c r="T100" s="15"/>
    </row>
    <row r="101" spans="1:22">
      <c r="A101" s="376"/>
      <c r="B101" s="1186" t="s">
        <v>1809</v>
      </c>
      <c r="C101" s="1187"/>
      <c r="D101" s="1188"/>
      <c r="E101" s="1192" t="s">
        <v>1</v>
      </c>
      <c r="F101" s="1188"/>
      <c r="G101" s="1192" t="s">
        <v>15</v>
      </c>
      <c r="H101" s="1188"/>
      <c r="I101" s="1194" t="s">
        <v>81</v>
      </c>
      <c r="J101" s="1195"/>
      <c r="K101" s="1195"/>
      <c r="L101" s="1195"/>
      <c r="M101" s="1195"/>
      <c r="N101" s="1195"/>
      <c r="O101" s="1195"/>
      <c r="P101" s="1195"/>
      <c r="Q101" s="1195"/>
      <c r="R101" s="1196"/>
      <c r="S101" s="432"/>
      <c r="T101" s="249"/>
    </row>
    <row r="102" spans="1:22">
      <c r="A102" s="376"/>
      <c r="B102" s="1189"/>
      <c r="C102" s="1190"/>
      <c r="D102" s="1191"/>
      <c r="E102" s="1193"/>
      <c r="F102" s="1191"/>
      <c r="G102" s="1193"/>
      <c r="H102" s="1191"/>
      <c r="I102" s="1197" t="s">
        <v>3</v>
      </c>
      <c r="J102" s="1198"/>
      <c r="K102" s="1199" t="s">
        <v>16</v>
      </c>
      <c r="L102" s="1200"/>
      <c r="M102" s="1199" t="s">
        <v>17</v>
      </c>
      <c r="N102" s="1200"/>
      <c r="O102" s="1199" t="s">
        <v>18</v>
      </c>
      <c r="P102" s="1200"/>
      <c r="Q102" s="1199" t="s">
        <v>19</v>
      </c>
      <c r="R102" s="1201"/>
      <c r="T102" s="15"/>
    </row>
    <row r="103" spans="1:22" s="40" customFormat="1" ht="27.95" customHeight="1">
      <c r="A103" s="321"/>
      <c r="B103" s="1202" t="s">
        <v>2345</v>
      </c>
      <c r="C103" s="1203"/>
      <c r="D103" s="1204"/>
      <c r="E103" s="1205">
        <v>15302</v>
      </c>
      <c r="F103" s="1206"/>
      <c r="G103" s="1205">
        <v>3030</v>
      </c>
      <c r="H103" s="1206"/>
      <c r="I103" s="1205">
        <v>12272</v>
      </c>
      <c r="J103" s="1206"/>
      <c r="K103" s="1205">
        <v>305</v>
      </c>
      <c r="L103" s="1206"/>
      <c r="M103" s="1205">
        <v>329</v>
      </c>
      <c r="N103" s="1206"/>
      <c r="O103" s="1205">
        <v>176</v>
      </c>
      <c r="P103" s="1206"/>
      <c r="Q103" s="1205">
        <v>11462</v>
      </c>
      <c r="R103" s="1207"/>
    </row>
    <row r="104" spans="1:22" s="40" customFormat="1" ht="27.95" customHeight="1">
      <c r="A104" s="321"/>
      <c r="B104" s="1249" t="s">
        <v>2590</v>
      </c>
      <c r="C104" s="1209"/>
      <c r="D104" s="1250"/>
      <c r="E104" s="1253">
        <v>15293</v>
      </c>
      <c r="F104" s="1254"/>
      <c r="G104" s="1253">
        <v>3030</v>
      </c>
      <c r="H104" s="1254"/>
      <c r="I104" s="1253">
        <v>12263</v>
      </c>
      <c r="J104" s="1254"/>
      <c r="K104" s="1253">
        <v>273</v>
      </c>
      <c r="L104" s="1254"/>
      <c r="M104" s="1253">
        <v>329</v>
      </c>
      <c r="N104" s="1254"/>
      <c r="O104" s="1253">
        <v>176</v>
      </c>
      <c r="P104" s="1254"/>
      <c r="Q104" s="1253">
        <v>11485</v>
      </c>
      <c r="R104" s="1255"/>
    </row>
    <row r="105" spans="1:22" s="40" customFormat="1" ht="27.95" customHeight="1">
      <c r="A105" s="321"/>
      <c r="B105" s="1249" t="s">
        <v>2591</v>
      </c>
      <c r="C105" s="1209"/>
      <c r="D105" s="1250"/>
      <c r="E105" s="1253">
        <v>15266</v>
      </c>
      <c r="F105" s="1254"/>
      <c r="G105" s="1253">
        <v>3030</v>
      </c>
      <c r="H105" s="1254"/>
      <c r="I105" s="1253">
        <v>12236</v>
      </c>
      <c r="J105" s="1254"/>
      <c r="K105" s="1253">
        <v>282</v>
      </c>
      <c r="L105" s="1254"/>
      <c r="M105" s="1253">
        <v>335</v>
      </c>
      <c r="N105" s="1254"/>
      <c r="O105" s="1253">
        <v>179</v>
      </c>
      <c r="P105" s="1254"/>
      <c r="Q105" s="1253">
        <v>11440</v>
      </c>
      <c r="R105" s="1255"/>
    </row>
    <row r="106" spans="1:22" s="40" customFormat="1" ht="27.95" customHeight="1">
      <c r="A106" s="321"/>
      <c r="B106" s="1249" t="s">
        <v>2592</v>
      </c>
      <c r="C106" s="1209"/>
      <c r="D106" s="1250"/>
      <c r="E106" s="1253">
        <v>15262</v>
      </c>
      <c r="F106" s="1254"/>
      <c r="G106" s="1253">
        <v>3030</v>
      </c>
      <c r="H106" s="1254"/>
      <c r="I106" s="1253">
        <v>12232</v>
      </c>
      <c r="J106" s="1254"/>
      <c r="K106" s="1253">
        <v>283</v>
      </c>
      <c r="L106" s="1254"/>
      <c r="M106" s="1253">
        <v>335</v>
      </c>
      <c r="N106" s="1254"/>
      <c r="O106" s="1253">
        <v>179</v>
      </c>
      <c r="P106" s="1254"/>
      <c r="Q106" s="1253">
        <v>11436</v>
      </c>
      <c r="R106" s="1255"/>
    </row>
    <row r="107" spans="1:22" s="40" customFormat="1" ht="27.95" customHeight="1" thickBot="1">
      <c r="A107" s="321"/>
      <c r="B107" s="1177" t="s">
        <v>2593</v>
      </c>
      <c r="C107" s="1178"/>
      <c r="D107" s="1179"/>
      <c r="E107" s="1256">
        <v>15262</v>
      </c>
      <c r="F107" s="1257"/>
      <c r="G107" s="1256">
        <v>3030</v>
      </c>
      <c r="H107" s="1257"/>
      <c r="I107" s="1256">
        <v>12232</v>
      </c>
      <c r="J107" s="1257"/>
      <c r="K107" s="1256">
        <v>280</v>
      </c>
      <c r="L107" s="1257"/>
      <c r="M107" s="1256">
        <v>335</v>
      </c>
      <c r="N107" s="1257"/>
      <c r="O107" s="1256">
        <v>179</v>
      </c>
      <c r="P107" s="1257"/>
      <c r="Q107" s="1256">
        <v>11438</v>
      </c>
      <c r="R107" s="1258"/>
    </row>
    <row r="108" spans="1:22">
      <c r="B108" s="223" t="s">
        <v>1808</v>
      </c>
      <c r="C108" s="92"/>
      <c r="D108" s="92"/>
      <c r="E108" s="92"/>
      <c r="F108" s="92"/>
      <c r="G108" s="92"/>
      <c r="H108" s="92"/>
      <c r="I108" s="92"/>
      <c r="J108" s="92"/>
      <c r="K108" s="92"/>
      <c r="L108" s="92"/>
      <c r="M108" s="92"/>
      <c r="N108" s="92"/>
      <c r="O108" s="2"/>
      <c r="P108" s="2"/>
    </row>
    <row r="109" spans="1:22">
      <c r="B109" s="4" t="s">
        <v>2024</v>
      </c>
      <c r="C109" s="4"/>
      <c r="D109" s="4"/>
      <c r="E109" s="4"/>
      <c r="F109" s="4"/>
      <c r="G109" s="4"/>
      <c r="H109" s="4"/>
      <c r="I109" s="4"/>
      <c r="J109" s="4"/>
      <c r="K109" s="4"/>
      <c r="L109" s="4"/>
      <c r="M109" s="4"/>
      <c r="N109" s="15"/>
      <c r="Q109" s="382"/>
      <c r="R109" s="242"/>
      <c r="S109" s="382"/>
    </row>
    <row r="110" spans="1:22">
      <c r="B110" s="4"/>
      <c r="C110" s="4"/>
      <c r="D110" s="4"/>
      <c r="E110" s="4"/>
      <c r="F110" s="4"/>
      <c r="G110" s="4"/>
      <c r="H110" s="4"/>
      <c r="I110" s="4"/>
      <c r="J110" s="4"/>
      <c r="K110" s="4"/>
      <c r="L110" s="4"/>
      <c r="M110" s="4"/>
      <c r="N110" s="15"/>
      <c r="Q110" s="382"/>
      <c r="R110" s="242"/>
      <c r="S110" s="382"/>
    </row>
    <row r="111" spans="1:22" ht="12.6" customHeight="1"/>
    <row r="112" spans="1:22" ht="16.5">
      <c r="A112" s="93" t="s">
        <v>2123</v>
      </c>
      <c r="B112" s="93"/>
      <c r="C112" s="93"/>
      <c r="D112" s="93"/>
      <c r="E112" s="93"/>
      <c r="F112" s="93"/>
      <c r="G112" s="93"/>
      <c r="H112" s="93"/>
      <c r="I112" s="93"/>
      <c r="J112" s="93"/>
      <c r="K112" s="93"/>
      <c r="L112" s="93"/>
      <c r="M112" s="93"/>
      <c r="N112" s="93"/>
      <c r="O112" s="93"/>
      <c r="P112" s="144"/>
      <c r="Q112" s="144"/>
      <c r="R112" s="144"/>
      <c r="S112" s="144"/>
    </row>
    <row r="113" spans="1:24" ht="12.6" customHeight="1">
      <c r="A113" s="93"/>
      <c r="B113" s="93"/>
      <c r="C113" s="93"/>
      <c r="D113" s="93"/>
      <c r="E113" s="93"/>
      <c r="F113" s="93"/>
      <c r="G113" s="93"/>
      <c r="H113" s="93"/>
      <c r="I113" s="93"/>
      <c r="J113" s="93"/>
      <c r="K113" s="93"/>
      <c r="L113" s="93"/>
      <c r="M113" s="93"/>
      <c r="N113" s="93"/>
      <c r="O113" s="93"/>
      <c r="P113" s="144"/>
      <c r="Q113" s="144"/>
      <c r="R113" s="23"/>
      <c r="S113" s="144"/>
      <c r="U113" s="15"/>
    </row>
    <row r="114" spans="1:24" ht="13.5" customHeight="1" thickBot="1">
      <c r="B114" s="6"/>
      <c r="C114" s="6"/>
      <c r="D114" s="6"/>
      <c r="E114" s="6"/>
      <c r="F114" s="6"/>
      <c r="G114" s="6"/>
      <c r="H114" s="6"/>
      <c r="I114" s="6"/>
      <c r="J114" s="6"/>
      <c r="K114" s="6"/>
      <c r="L114" s="6"/>
      <c r="M114" s="6"/>
      <c r="N114" s="6"/>
      <c r="O114" s="1178" t="s">
        <v>3039</v>
      </c>
      <c r="P114" s="1178"/>
      <c r="Q114" s="1178"/>
      <c r="R114" s="1178"/>
      <c r="S114" s="4"/>
      <c r="U114" s="15"/>
    </row>
    <row r="115" spans="1:24">
      <c r="A115" s="376"/>
      <c r="B115" s="1195" t="s">
        <v>1810</v>
      </c>
      <c r="C115" s="1195"/>
      <c r="D115" s="1259"/>
      <c r="E115" s="1194" t="s">
        <v>1</v>
      </c>
      <c r="F115" s="1259"/>
      <c r="G115" s="1194" t="s">
        <v>20</v>
      </c>
      <c r="H115" s="1259"/>
      <c r="I115" s="1194" t="s">
        <v>21</v>
      </c>
      <c r="J115" s="1259"/>
      <c r="K115" s="1194" t="s">
        <v>49</v>
      </c>
      <c r="L115" s="1259"/>
      <c r="M115" s="1194" t="s">
        <v>22</v>
      </c>
      <c r="N115" s="1259"/>
      <c r="O115" s="1194" t="s">
        <v>23</v>
      </c>
      <c r="P115" s="1259"/>
      <c r="Q115" s="1194" t="s">
        <v>14</v>
      </c>
      <c r="R115" s="1196"/>
    </row>
    <row r="116" spans="1:24" s="40" customFormat="1" ht="27.95" customHeight="1">
      <c r="A116" s="321"/>
      <c r="B116" s="1202" t="s">
        <v>2345</v>
      </c>
      <c r="C116" s="1203"/>
      <c r="D116" s="1204"/>
      <c r="E116" s="1205">
        <v>15302</v>
      </c>
      <c r="F116" s="1206"/>
      <c r="G116" s="1205">
        <v>12227</v>
      </c>
      <c r="H116" s="1206"/>
      <c r="I116" s="1205">
        <v>2495</v>
      </c>
      <c r="J116" s="1206"/>
      <c r="K116" s="1205">
        <v>82</v>
      </c>
      <c r="L116" s="1206"/>
      <c r="M116" s="1205">
        <v>77</v>
      </c>
      <c r="N116" s="1206"/>
      <c r="O116" s="1205">
        <v>288</v>
      </c>
      <c r="P116" s="1206"/>
      <c r="Q116" s="1253">
        <v>133</v>
      </c>
      <c r="R116" s="1255"/>
    </row>
    <row r="117" spans="1:24" s="40" customFormat="1" ht="27.95" customHeight="1">
      <c r="A117" s="321"/>
      <c r="B117" s="1249" t="s">
        <v>2590</v>
      </c>
      <c r="C117" s="1209"/>
      <c r="D117" s="1250"/>
      <c r="E117" s="1253">
        <v>15293</v>
      </c>
      <c r="F117" s="1254"/>
      <c r="G117" s="1253">
        <v>12222</v>
      </c>
      <c r="H117" s="1254"/>
      <c r="I117" s="1253">
        <v>2491</v>
      </c>
      <c r="J117" s="1254"/>
      <c r="K117" s="1253">
        <v>82</v>
      </c>
      <c r="L117" s="1254"/>
      <c r="M117" s="1253">
        <v>77</v>
      </c>
      <c r="N117" s="1254"/>
      <c r="O117" s="1253">
        <v>287</v>
      </c>
      <c r="P117" s="1254"/>
      <c r="Q117" s="1253">
        <v>133</v>
      </c>
      <c r="R117" s="1255"/>
    </row>
    <row r="118" spans="1:24" s="40" customFormat="1" ht="27.95" customHeight="1">
      <c r="A118" s="321"/>
      <c r="B118" s="1249" t="s">
        <v>2591</v>
      </c>
      <c r="C118" s="1209"/>
      <c r="D118" s="1250"/>
      <c r="E118" s="1253">
        <v>15266</v>
      </c>
      <c r="F118" s="1254"/>
      <c r="G118" s="1253">
        <v>12203</v>
      </c>
      <c r="H118" s="1254"/>
      <c r="I118" s="1253">
        <v>2483</v>
      </c>
      <c r="J118" s="1254"/>
      <c r="K118" s="1253">
        <v>82</v>
      </c>
      <c r="L118" s="1254"/>
      <c r="M118" s="1253">
        <v>77</v>
      </c>
      <c r="N118" s="1254"/>
      <c r="O118" s="1253">
        <v>288</v>
      </c>
      <c r="P118" s="1254"/>
      <c r="Q118" s="1253">
        <v>133</v>
      </c>
      <c r="R118" s="1255"/>
    </row>
    <row r="119" spans="1:24" s="40" customFormat="1" ht="27.95" customHeight="1">
      <c r="A119" s="321"/>
      <c r="B119" s="1249" t="s">
        <v>2592</v>
      </c>
      <c r="C119" s="1209"/>
      <c r="D119" s="1250"/>
      <c r="E119" s="1253">
        <v>15262</v>
      </c>
      <c r="F119" s="1254"/>
      <c r="G119" s="1253">
        <v>12209</v>
      </c>
      <c r="H119" s="1254"/>
      <c r="I119" s="1253">
        <v>2523</v>
      </c>
      <c r="J119" s="1254"/>
      <c r="K119" s="1253">
        <v>22</v>
      </c>
      <c r="L119" s="1254"/>
      <c r="M119" s="1253">
        <v>77</v>
      </c>
      <c r="N119" s="1254"/>
      <c r="O119" s="1253">
        <v>286</v>
      </c>
      <c r="P119" s="1254"/>
      <c r="Q119" s="1253">
        <v>146</v>
      </c>
      <c r="R119" s="1255"/>
    </row>
    <row r="120" spans="1:24" s="40" customFormat="1" ht="27.95" customHeight="1" thickBot="1">
      <c r="A120" s="321"/>
      <c r="B120" s="1177" t="s">
        <v>2593</v>
      </c>
      <c r="C120" s="1178"/>
      <c r="D120" s="1179"/>
      <c r="E120" s="1256">
        <v>15262</v>
      </c>
      <c r="F120" s="1257"/>
      <c r="G120" s="1256">
        <v>12209</v>
      </c>
      <c r="H120" s="1257"/>
      <c r="I120" s="1256">
        <v>2523</v>
      </c>
      <c r="J120" s="1257"/>
      <c r="K120" s="1256">
        <v>22</v>
      </c>
      <c r="L120" s="1257"/>
      <c r="M120" s="1256">
        <v>77</v>
      </c>
      <c r="N120" s="1257"/>
      <c r="O120" s="1256">
        <v>286</v>
      </c>
      <c r="P120" s="1257"/>
      <c r="Q120" s="1256">
        <v>146</v>
      </c>
      <c r="R120" s="1258"/>
    </row>
    <row r="121" spans="1:24" ht="13.5" customHeight="1">
      <c r="B121" s="223" t="s">
        <v>1808</v>
      </c>
      <c r="C121" s="2"/>
      <c r="D121" s="2"/>
      <c r="E121" s="2"/>
      <c r="F121" s="2"/>
      <c r="G121" s="2"/>
      <c r="H121" s="2"/>
      <c r="I121" s="2"/>
      <c r="J121" s="2"/>
      <c r="K121" s="2"/>
      <c r="L121" s="2"/>
      <c r="M121" s="2"/>
      <c r="N121" s="2"/>
      <c r="O121" s="2"/>
      <c r="P121" s="2"/>
      <c r="U121" s="15"/>
    </row>
    <row r="122" spans="1:24" ht="13.5" customHeight="1">
      <c r="B122" s="4" t="s">
        <v>2024</v>
      </c>
      <c r="C122" s="4"/>
      <c r="D122" s="4"/>
      <c r="E122" s="4"/>
      <c r="F122" s="4"/>
      <c r="G122" s="4"/>
      <c r="H122" s="4"/>
      <c r="I122" s="4"/>
      <c r="J122" s="4"/>
      <c r="K122" s="4"/>
      <c r="L122" s="4"/>
      <c r="M122" s="4"/>
      <c r="Q122" s="382"/>
      <c r="R122" s="242"/>
      <c r="S122" s="382"/>
    </row>
    <row r="123" spans="1:24" ht="13.5" customHeight="1">
      <c r="B123" s="4"/>
      <c r="C123" s="4"/>
      <c r="D123" s="4"/>
      <c r="E123" s="4"/>
      <c r="F123" s="4"/>
      <c r="G123" s="4"/>
      <c r="H123" s="4"/>
      <c r="I123" s="4"/>
      <c r="J123" s="4"/>
      <c r="K123" s="4"/>
      <c r="L123" s="4"/>
      <c r="M123" s="4"/>
      <c r="Q123" s="382"/>
      <c r="R123" s="242"/>
      <c r="S123" s="382"/>
    </row>
    <row r="124" spans="1:24" ht="13.5" customHeight="1">
      <c r="B124" s="4"/>
      <c r="C124" s="4"/>
      <c r="D124" s="4"/>
      <c r="E124" s="4"/>
      <c r="F124" s="4"/>
      <c r="G124" s="4"/>
      <c r="H124" s="4"/>
      <c r="I124" s="4"/>
      <c r="J124" s="4"/>
      <c r="K124" s="4"/>
      <c r="L124" s="4"/>
      <c r="M124" s="4"/>
      <c r="Q124" s="382"/>
      <c r="R124" s="242"/>
      <c r="S124" s="382"/>
    </row>
    <row r="125" spans="1:24" ht="16.5">
      <c r="A125" s="93" t="s">
        <v>1746</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row>
    <row r="126" spans="1:24" ht="12.6" customHeight="1">
      <c r="A126" s="93"/>
      <c r="B126" s="144"/>
      <c r="C126" s="144"/>
      <c r="D126" s="144"/>
      <c r="E126" s="144"/>
      <c r="F126" s="144"/>
      <c r="G126" s="144"/>
      <c r="H126" s="144"/>
      <c r="I126" s="144"/>
      <c r="J126" s="144"/>
      <c r="K126" s="144"/>
      <c r="L126" s="144"/>
      <c r="M126" s="144"/>
      <c r="N126" s="144"/>
      <c r="O126" s="144"/>
      <c r="P126" s="144"/>
      <c r="Q126" s="144"/>
      <c r="R126" s="144"/>
      <c r="S126" s="23"/>
      <c r="T126" s="144"/>
      <c r="U126" s="144"/>
      <c r="V126" s="144"/>
      <c r="W126" s="144"/>
      <c r="X126" s="144"/>
    </row>
    <row r="127" spans="1:24" ht="13.5" customHeight="1" thickBot="1">
      <c r="A127" s="12"/>
      <c r="B127" s="12"/>
      <c r="C127" s="12"/>
      <c r="D127" s="224"/>
      <c r="E127" s="6"/>
      <c r="F127" s="6"/>
      <c r="G127" s="6"/>
      <c r="H127" s="6"/>
      <c r="I127" s="6"/>
      <c r="J127" s="6"/>
      <c r="K127" s="6"/>
      <c r="L127" s="6"/>
      <c r="M127" s="6"/>
      <c r="N127" s="6"/>
      <c r="O127" s="6"/>
      <c r="P127" s="1178" t="s">
        <v>3040</v>
      </c>
      <c r="Q127" s="1178"/>
      <c r="R127" s="1178"/>
      <c r="S127" s="1178"/>
      <c r="T127" s="4"/>
      <c r="U127" s="21"/>
      <c r="V127" s="21"/>
      <c r="W127" s="21"/>
      <c r="X127" s="21"/>
    </row>
    <row r="128" spans="1:24" s="40" customFormat="1">
      <c r="A128" s="1186" t="s">
        <v>1810</v>
      </c>
      <c r="B128" s="1187"/>
      <c r="C128" s="1188"/>
      <c r="D128" s="1260" t="s">
        <v>80</v>
      </c>
      <c r="E128" s="1261"/>
      <c r="F128" s="1261"/>
      <c r="G128" s="1261"/>
      <c r="H128" s="1261"/>
      <c r="I128" s="1261"/>
      <c r="J128" s="1261"/>
      <c r="K128" s="1262"/>
      <c r="L128" s="1260" t="s">
        <v>24</v>
      </c>
      <c r="M128" s="1261"/>
      <c r="N128" s="1261"/>
      <c r="O128" s="1261"/>
      <c r="P128" s="1261"/>
      <c r="Q128" s="1261"/>
      <c r="R128" s="1261"/>
      <c r="S128" s="1263"/>
      <c r="T128" s="320"/>
    </row>
    <row r="129" spans="1:19" s="40" customFormat="1">
      <c r="A129" s="1189"/>
      <c r="B129" s="1190"/>
      <c r="C129" s="1191"/>
      <c r="D129" s="1264" t="s">
        <v>1</v>
      </c>
      <c r="E129" s="1265"/>
      <c r="F129" s="1266" t="s">
        <v>26</v>
      </c>
      <c r="G129" s="1265"/>
      <c r="H129" s="1266" t="s">
        <v>27</v>
      </c>
      <c r="I129" s="1265"/>
      <c r="J129" s="1267" t="s">
        <v>14</v>
      </c>
      <c r="K129" s="1268"/>
      <c r="L129" s="1264" t="s">
        <v>1</v>
      </c>
      <c r="M129" s="1265"/>
      <c r="N129" s="1266" t="s">
        <v>50</v>
      </c>
      <c r="O129" s="1265"/>
      <c r="P129" s="1266" t="s">
        <v>28</v>
      </c>
      <c r="Q129" s="1265"/>
      <c r="R129" s="1267" t="s">
        <v>14</v>
      </c>
      <c r="S129" s="1269"/>
    </row>
    <row r="130" spans="1:19" s="40" customFormat="1" ht="27.95" customHeight="1">
      <c r="A130" s="1270" t="s">
        <v>2345</v>
      </c>
      <c r="B130" s="1271"/>
      <c r="C130" s="1272"/>
      <c r="D130" s="1205">
        <v>15302</v>
      </c>
      <c r="E130" s="1273"/>
      <c r="F130" s="1274">
        <v>11941</v>
      </c>
      <c r="G130" s="1273"/>
      <c r="H130" s="1274">
        <v>2864</v>
      </c>
      <c r="I130" s="1273"/>
      <c r="J130" s="1275">
        <v>498</v>
      </c>
      <c r="K130" s="1206"/>
      <c r="L130" s="1205">
        <v>3030</v>
      </c>
      <c r="M130" s="1273"/>
      <c r="N130" s="1274">
        <v>2544</v>
      </c>
      <c r="O130" s="1273"/>
      <c r="P130" s="1274">
        <v>247</v>
      </c>
      <c r="Q130" s="1273"/>
      <c r="R130" s="1275">
        <v>239</v>
      </c>
      <c r="S130" s="1207"/>
    </row>
    <row r="131" spans="1:19" s="40" customFormat="1" ht="27.95" customHeight="1">
      <c r="A131" s="1276" t="s">
        <v>2590</v>
      </c>
      <c r="B131" s="1277"/>
      <c r="C131" s="1278"/>
      <c r="D131" s="1253">
        <v>15293</v>
      </c>
      <c r="E131" s="1279"/>
      <c r="F131" s="1280">
        <v>11935</v>
      </c>
      <c r="G131" s="1279"/>
      <c r="H131" s="1280">
        <v>2860</v>
      </c>
      <c r="I131" s="1279"/>
      <c r="J131" s="1281">
        <v>497</v>
      </c>
      <c r="K131" s="1254"/>
      <c r="L131" s="1253">
        <v>3030</v>
      </c>
      <c r="M131" s="1279"/>
      <c r="N131" s="1280">
        <v>2544</v>
      </c>
      <c r="O131" s="1279"/>
      <c r="P131" s="1280">
        <v>247</v>
      </c>
      <c r="Q131" s="1279"/>
      <c r="R131" s="1280">
        <v>239</v>
      </c>
      <c r="S131" s="1255"/>
    </row>
    <row r="132" spans="1:19" s="40" customFormat="1" ht="27.95" customHeight="1">
      <c r="A132" s="1249" t="s">
        <v>2591</v>
      </c>
      <c r="B132" s="1209"/>
      <c r="C132" s="1250"/>
      <c r="D132" s="1253">
        <v>15266</v>
      </c>
      <c r="E132" s="1279"/>
      <c r="F132" s="1280">
        <v>11925</v>
      </c>
      <c r="G132" s="1279"/>
      <c r="H132" s="1280">
        <v>2843</v>
      </c>
      <c r="I132" s="1279"/>
      <c r="J132" s="1281">
        <v>498</v>
      </c>
      <c r="K132" s="1254"/>
      <c r="L132" s="1253">
        <v>3030</v>
      </c>
      <c r="M132" s="1279"/>
      <c r="N132" s="1280">
        <v>2544</v>
      </c>
      <c r="O132" s="1279"/>
      <c r="P132" s="1280">
        <v>247</v>
      </c>
      <c r="Q132" s="1279"/>
      <c r="R132" s="1254">
        <v>239</v>
      </c>
      <c r="S132" s="1255"/>
    </row>
    <row r="133" spans="1:19" s="40" customFormat="1" ht="27.95" customHeight="1">
      <c r="A133" s="1249" t="s">
        <v>2592</v>
      </c>
      <c r="B133" s="1209"/>
      <c r="C133" s="1250"/>
      <c r="D133" s="1253">
        <v>15262</v>
      </c>
      <c r="E133" s="1279"/>
      <c r="F133" s="1280">
        <v>11919</v>
      </c>
      <c r="G133" s="1279"/>
      <c r="H133" s="1280">
        <v>2836</v>
      </c>
      <c r="I133" s="1279"/>
      <c r="J133" s="1281">
        <v>508</v>
      </c>
      <c r="K133" s="1254"/>
      <c r="L133" s="1253">
        <v>3030</v>
      </c>
      <c r="M133" s="1279"/>
      <c r="N133" s="1280">
        <v>2529</v>
      </c>
      <c r="O133" s="1279"/>
      <c r="P133" s="1280">
        <v>249</v>
      </c>
      <c r="Q133" s="1279"/>
      <c r="R133" s="1254">
        <v>253</v>
      </c>
      <c r="S133" s="1255"/>
    </row>
    <row r="134" spans="1:19" s="40" customFormat="1" ht="27.95" customHeight="1" thickBot="1">
      <c r="A134" s="1286" t="s">
        <v>2593</v>
      </c>
      <c r="B134" s="1287"/>
      <c r="C134" s="1288"/>
      <c r="D134" s="1256">
        <v>15262</v>
      </c>
      <c r="E134" s="1283"/>
      <c r="F134" s="1282">
        <v>11919</v>
      </c>
      <c r="G134" s="1283"/>
      <c r="H134" s="1282">
        <v>2836</v>
      </c>
      <c r="I134" s="1283"/>
      <c r="J134" s="1284">
        <v>299</v>
      </c>
      <c r="K134" s="1257"/>
      <c r="L134" s="1256">
        <v>3030</v>
      </c>
      <c r="M134" s="1283"/>
      <c r="N134" s="1282">
        <v>2529</v>
      </c>
      <c r="O134" s="1283"/>
      <c r="P134" s="1282">
        <v>249</v>
      </c>
      <c r="Q134" s="1283"/>
      <c r="R134" s="1284">
        <v>253</v>
      </c>
      <c r="S134" s="1258"/>
    </row>
    <row r="135" spans="1:19" ht="11.25" customHeight="1" thickBot="1">
      <c r="A135" s="1110"/>
      <c r="B135" s="693"/>
      <c r="C135" s="693"/>
      <c r="D135" s="14"/>
      <c r="E135" s="14"/>
      <c r="F135" s="14"/>
      <c r="G135" s="14"/>
      <c r="H135" s="14"/>
      <c r="I135" s="14"/>
      <c r="J135" s="14"/>
      <c r="K135" s="14"/>
      <c r="L135" s="274"/>
      <c r="M135" s="270"/>
      <c r="N135" s="270"/>
      <c r="O135" s="274"/>
      <c r="P135" s="274"/>
      <c r="Q135" s="274"/>
      <c r="R135" s="274"/>
      <c r="S135" s="274"/>
    </row>
    <row r="136" spans="1:19" s="40" customFormat="1" ht="13.5" customHeight="1">
      <c r="A136" s="1186" t="s">
        <v>1810</v>
      </c>
      <c r="B136" s="1187"/>
      <c r="C136" s="1188"/>
      <c r="D136" s="1260" t="s">
        <v>25</v>
      </c>
      <c r="E136" s="1261"/>
      <c r="F136" s="1261"/>
      <c r="G136" s="1261"/>
      <c r="H136" s="1261"/>
      <c r="I136" s="1261"/>
      <c r="J136" s="1261"/>
      <c r="K136" s="1263"/>
    </row>
    <row r="137" spans="1:19" s="40" customFormat="1" ht="13.5" customHeight="1">
      <c r="A137" s="1189"/>
      <c r="B137" s="1190"/>
      <c r="C137" s="1191"/>
      <c r="D137" s="1264" t="s">
        <v>1</v>
      </c>
      <c r="E137" s="1265"/>
      <c r="F137" s="1266" t="s">
        <v>50</v>
      </c>
      <c r="G137" s="1265"/>
      <c r="H137" s="1266" t="s">
        <v>28</v>
      </c>
      <c r="I137" s="1265"/>
      <c r="J137" s="1285" t="s">
        <v>14</v>
      </c>
      <c r="K137" s="1269"/>
    </row>
    <row r="138" spans="1:19" s="40" customFormat="1" ht="27.95" customHeight="1">
      <c r="A138" s="1202" t="s">
        <v>2345</v>
      </c>
      <c r="B138" s="1203"/>
      <c r="C138" s="1204"/>
      <c r="D138" s="1205">
        <v>12272</v>
      </c>
      <c r="E138" s="1273"/>
      <c r="F138" s="1274">
        <v>9397</v>
      </c>
      <c r="G138" s="1273"/>
      <c r="H138" s="1274">
        <v>2616</v>
      </c>
      <c r="I138" s="1273"/>
      <c r="J138" s="1280">
        <v>259</v>
      </c>
      <c r="K138" s="1255"/>
    </row>
    <row r="139" spans="1:19" s="40" customFormat="1" ht="27.95" customHeight="1">
      <c r="A139" s="1249" t="s">
        <v>2590</v>
      </c>
      <c r="B139" s="1209"/>
      <c r="C139" s="1250"/>
      <c r="D139" s="1253">
        <v>12263</v>
      </c>
      <c r="E139" s="1279"/>
      <c r="F139" s="1280">
        <v>9391</v>
      </c>
      <c r="G139" s="1279"/>
      <c r="H139" s="1280">
        <v>2613</v>
      </c>
      <c r="I139" s="1279"/>
      <c r="J139" s="1280">
        <v>258</v>
      </c>
      <c r="K139" s="1255"/>
    </row>
    <row r="140" spans="1:19" s="40" customFormat="1" ht="27.95" customHeight="1">
      <c r="A140" s="1249" t="s">
        <v>2591</v>
      </c>
      <c r="B140" s="1209"/>
      <c r="C140" s="1250"/>
      <c r="D140" s="1253">
        <v>12236</v>
      </c>
      <c r="E140" s="1279"/>
      <c r="F140" s="1280">
        <v>9381</v>
      </c>
      <c r="G140" s="1279"/>
      <c r="H140" s="1280">
        <v>2596</v>
      </c>
      <c r="I140" s="1279"/>
      <c r="J140" s="1280">
        <v>259</v>
      </c>
      <c r="K140" s="1255"/>
    </row>
    <row r="141" spans="1:19" s="40" customFormat="1" ht="27.95" customHeight="1">
      <c r="A141" s="1249" t="s">
        <v>2592</v>
      </c>
      <c r="B141" s="1209"/>
      <c r="C141" s="1250"/>
      <c r="D141" s="1253">
        <v>12232</v>
      </c>
      <c r="E141" s="1279"/>
      <c r="F141" s="1280">
        <v>9390</v>
      </c>
      <c r="G141" s="1279"/>
      <c r="H141" s="1280">
        <v>2587</v>
      </c>
      <c r="I141" s="1279"/>
      <c r="J141" s="1280">
        <v>255</v>
      </c>
      <c r="K141" s="1255"/>
    </row>
    <row r="142" spans="1:19" s="40" customFormat="1" ht="27.95" customHeight="1" thickBot="1">
      <c r="A142" s="1177" t="s">
        <v>2593</v>
      </c>
      <c r="B142" s="1178"/>
      <c r="C142" s="1179"/>
      <c r="D142" s="1256">
        <v>12232</v>
      </c>
      <c r="E142" s="1283"/>
      <c r="F142" s="1282">
        <v>9390</v>
      </c>
      <c r="G142" s="1283"/>
      <c r="H142" s="1282">
        <v>2587</v>
      </c>
      <c r="I142" s="1283"/>
      <c r="J142" s="1282">
        <v>46</v>
      </c>
      <c r="K142" s="1258"/>
      <c r="L142" s="534"/>
      <c r="M142" s="1111"/>
      <c r="N142" s="1111"/>
      <c r="O142" s="1111"/>
    </row>
    <row r="143" spans="1:19" ht="13.5" customHeight="1">
      <c r="A143" s="225" t="s">
        <v>1808</v>
      </c>
      <c r="B143" s="368"/>
      <c r="C143" s="368"/>
      <c r="D143" s="368"/>
      <c r="E143" s="368"/>
      <c r="F143" s="368"/>
      <c r="G143" s="368"/>
      <c r="H143" s="368"/>
      <c r="I143" s="368"/>
      <c r="J143" s="368"/>
      <c r="L143" s="2"/>
      <c r="M143" s="2"/>
      <c r="N143" s="2"/>
      <c r="P143" s="2"/>
    </row>
    <row r="144" spans="1:19" ht="13.5" customHeight="1">
      <c r="A144" s="4" t="s">
        <v>2024</v>
      </c>
      <c r="C144" s="4"/>
      <c r="D144" s="4"/>
      <c r="E144" s="4"/>
      <c r="F144" s="4"/>
      <c r="G144" s="4"/>
      <c r="H144" s="4"/>
      <c r="I144" s="4"/>
      <c r="J144" s="4"/>
      <c r="K144" s="4"/>
      <c r="L144" s="4"/>
      <c r="M144" s="4"/>
      <c r="Q144" s="382"/>
      <c r="R144" s="242"/>
      <c r="S144" s="382"/>
    </row>
    <row r="145" spans="1:20" ht="13.5" customHeight="1">
      <c r="A145" s="4"/>
      <c r="C145" s="4"/>
      <c r="D145" s="4"/>
      <c r="E145" s="4"/>
      <c r="F145" s="4"/>
      <c r="G145" s="4"/>
      <c r="H145" s="4"/>
      <c r="I145" s="4"/>
      <c r="J145" s="4"/>
      <c r="K145" s="4"/>
      <c r="L145" s="4"/>
      <c r="M145" s="4"/>
      <c r="Q145" s="382"/>
      <c r="R145" s="242"/>
      <c r="S145" s="382"/>
    </row>
    <row r="146" spans="1:20" ht="12.6" customHeight="1">
      <c r="K146" s="48"/>
    </row>
    <row r="147" spans="1:20" ht="16.5">
      <c r="A147" s="93" t="s">
        <v>3564</v>
      </c>
      <c r="B147" s="144"/>
      <c r="C147" s="144"/>
      <c r="D147" s="144"/>
      <c r="E147" s="144"/>
      <c r="F147" s="144"/>
      <c r="G147" s="144"/>
      <c r="H147" s="144"/>
      <c r="I147" s="144"/>
      <c r="J147" s="144"/>
      <c r="K147" s="144"/>
      <c r="L147" s="144"/>
      <c r="M147" s="144"/>
      <c r="N147" s="144"/>
      <c r="O147" s="144"/>
      <c r="P147" s="144"/>
      <c r="Q147" s="144"/>
      <c r="R147" s="144"/>
    </row>
    <row r="148" spans="1:20" ht="13.9" customHeight="1">
      <c r="A148" s="93"/>
      <c r="B148" s="144"/>
      <c r="C148" s="144"/>
      <c r="D148" s="144"/>
      <c r="E148" s="144"/>
      <c r="F148" s="144"/>
      <c r="G148" s="144"/>
      <c r="H148" s="144"/>
      <c r="I148" s="144"/>
      <c r="J148" s="144"/>
      <c r="K148" s="144"/>
      <c r="L148" s="144"/>
      <c r="M148" s="144"/>
      <c r="N148" s="144"/>
      <c r="O148" s="144"/>
      <c r="P148" s="23"/>
      <c r="Q148" s="144"/>
      <c r="R148" s="144"/>
    </row>
    <row r="149" spans="1:20" ht="13.9" customHeight="1" thickBot="1">
      <c r="A149" s="6"/>
      <c r="B149" s="224"/>
      <c r="C149" s="224"/>
      <c r="D149" s="224"/>
      <c r="E149" s="6"/>
      <c r="F149" s="6"/>
      <c r="G149" s="6"/>
      <c r="H149" s="6"/>
      <c r="I149" s="6"/>
      <c r="J149" s="6"/>
      <c r="K149" s="6"/>
      <c r="L149" s="6"/>
      <c r="M149" s="6"/>
      <c r="N149" s="6"/>
      <c r="O149" s="6"/>
      <c r="P149" s="229" t="s">
        <v>3041</v>
      </c>
      <c r="Q149" s="21"/>
      <c r="R149" s="21"/>
    </row>
    <row r="150" spans="1:20" s="40" customFormat="1">
      <c r="A150" s="355"/>
      <c r="B150" s="1186" t="s">
        <v>1810</v>
      </c>
      <c r="C150" s="1187"/>
      <c r="D150" s="1188"/>
      <c r="E150" s="1219" t="s">
        <v>3422</v>
      </c>
      <c r="F150" s="1210"/>
      <c r="G150" s="1210"/>
      <c r="H150" s="1211"/>
      <c r="I150" s="1219" t="s">
        <v>3423</v>
      </c>
      <c r="J150" s="1210"/>
      <c r="K150" s="1210"/>
      <c r="L150" s="1211"/>
      <c r="M150" s="1289" t="s">
        <v>3</v>
      </c>
      <c r="N150" s="1289"/>
      <c r="O150" s="1289"/>
      <c r="P150" s="1290"/>
    </row>
    <row r="151" spans="1:20" s="40" customFormat="1">
      <c r="A151" s="355"/>
      <c r="B151" s="1189"/>
      <c r="C151" s="1190"/>
      <c r="D151" s="1191"/>
      <c r="E151" s="1199" t="s">
        <v>29</v>
      </c>
      <c r="F151" s="1200"/>
      <c r="G151" s="1199" t="s">
        <v>30</v>
      </c>
      <c r="H151" s="1200"/>
      <c r="I151" s="1199" t="s">
        <v>29</v>
      </c>
      <c r="J151" s="1200"/>
      <c r="K151" s="1199" t="s">
        <v>30</v>
      </c>
      <c r="L151" s="1200"/>
      <c r="M151" s="1291" t="s">
        <v>29</v>
      </c>
      <c r="N151" s="1200"/>
      <c r="O151" s="1291" t="s">
        <v>30</v>
      </c>
      <c r="P151" s="1201"/>
    </row>
    <row r="152" spans="1:20" s="40" customFormat="1" ht="30" customHeight="1">
      <c r="A152" s="355"/>
      <c r="B152" s="1276" t="s">
        <v>2345</v>
      </c>
      <c r="C152" s="1277"/>
      <c r="D152" s="1278"/>
      <c r="E152" s="1294">
        <v>20</v>
      </c>
      <c r="F152" s="1295"/>
      <c r="G152" s="1205">
        <v>114</v>
      </c>
      <c r="H152" s="1206"/>
      <c r="I152" s="1294">
        <v>83</v>
      </c>
      <c r="J152" s="1295"/>
      <c r="K152" s="1205">
        <v>888</v>
      </c>
      <c r="L152" s="1206"/>
      <c r="M152" s="1294">
        <v>103</v>
      </c>
      <c r="N152" s="1295"/>
      <c r="O152" s="1205">
        <v>1002</v>
      </c>
      <c r="P152" s="1207"/>
    </row>
    <row r="153" spans="1:20" s="40" customFormat="1" ht="30" customHeight="1">
      <c r="A153" s="355"/>
      <c r="B153" s="1276" t="s">
        <v>2594</v>
      </c>
      <c r="C153" s="1277"/>
      <c r="D153" s="1278"/>
      <c r="E153" s="1292">
        <v>6</v>
      </c>
      <c r="F153" s="1293"/>
      <c r="G153" s="1253">
        <v>40</v>
      </c>
      <c r="H153" s="1254"/>
      <c r="I153" s="1292">
        <v>67</v>
      </c>
      <c r="J153" s="1293"/>
      <c r="K153" s="1253">
        <v>775</v>
      </c>
      <c r="L153" s="1254"/>
      <c r="M153" s="1292">
        <v>73</v>
      </c>
      <c r="N153" s="1293"/>
      <c r="O153" s="1253">
        <v>815</v>
      </c>
      <c r="P153" s="1255"/>
    </row>
    <row r="154" spans="1:20" s="40" customFormat="1" ht="30" customHeight="1">
      <c r="A154" s="355"/>
      <c r="B154" s="1276" t="s">
        <v>2595</v>
      </c>
      <c r="C154" s="1277"/>
      <c r="D154" s="1278"/>
      <c r="E154" s="1292">
        <v>11</v>
      </c>
      <c r="F154" s="1293"/>
      <c r="G154" s="1253">
        <v>84</v>
      </c>
      <c r="H154" s="1254"/>
      <c r="I154" s="1292">
        <v>86</v>
      </c>
      <c r="J154" s="1293"/>
      <c r="K154" s="1253">
        <v>1114</v>
      </c>
      <c r="L154" s="1254"/>
      <c r="M154" s="1292">
        <v>97</v>
      </c>
      <c r="N154" s="1293"/>
      <c r="O154" s="1253">
        <v>1198</v>
      </c>
      <c r="P154" s="1255"/>
    </row>
    <row r="155" spans="1:20" s="40" customFormat="1" ht="30" customHeight="1">
      <c r="A155" s="355"/>
      <c r="B155" s="1276" t="s">
        <v>2596</v>
      </c>
      <c r="C155" s="1277"/>
      <c r="D155" s="1278"/>
      <c r="E155" s="1292">
        <v>16</v>
      </c>
      <c r="F155" s="1293"/>
      <c r="G155" s="1253">
        <v>198</v>
      </c>
      <c r="H155" s="1254"/>
      <c r="I155" s="1292">
        <v>82</v>
      </c>
      <c r="J155" s="1293"/>
      <c r="K155" s="1253">
        <v>1068</v>
      </c>
      <c r="L155" s="1254"/>
      <c r="M155" s="1292">
        <v>98</v>
      </c>
      <c r="N155" s="1293"/>
      <c r="O155" s="1253">
        <v>1266</v>
      </c>
      <c r="P155" s="1255"/>
    </row>
    <row r="156" spans="1:20" s="40" customFormat="1" ht="30" customHeight="1" thickBot="1">
      <c r="A156" s="355"/>
      <c r="B156" s="1286" t="s">
        <v>2597</v>
      </c>
      <c r="C156" s="1287"/>
      <c r="D156" s="1288"/>
      <c r="E156" s="1300">
        <v>18</v>
      </c>
      <c r="F156" s="1301"/>
      <c r="G156" s="1256">
        <v>284</v>
      </c>
      <c r="H156" s="1257"/>
      <c r="I156" s="1300">
        <v>78</v>
      </c>
      <c r="J156" s="1301"/>
      <c r="K156" s="1256">
        <v>1552</v>
      </c>
      <c r="L156" s="1257"/>
      <c r="M156" s="1300">
        <v>96</v>
      </c>
      <c r="N156" s="1301"/>
      <c r="O156" s="1256">
        <v>1836</v>
      </c>
      <c r="P156" s="1258"/>
    </row>
    <row r="157" spans="1:20">
      <c r="A157" s="6"/>
      <c r="B157" s="225" t="s">
        <v>86</v>
      </c>
      <c r="C157" s="6"/>
      <c r="D157" s="6"/>
      <c r="E157" s="6"/>
      <c r="F157" s="6"/>
      <c r="G157" s="6"/>
      <c r="H157" s="6"/>
      <c r="I157" s="6"/>
      <c r="J157" s="6"/>
      <c r="K157" s="6"/>
      <c r="L157" s="6"/>
      <c r="M157" s="6"/>
      <c r="N157" s="6"/>
      <c r="O157" s="12"/>
      <c r="Q157" s="382"/>
      <c r="R157" s="382"/>
    </row>
    <row r="160" spans="1:20" ht="16.5">
      <c r="A160" s="93" t="s">
        <v>2035</v>
      </c>
      <c r="B160" s="144"/>
      <c r="C160" s="144"/>
      <c r="D160" s="144"/>
      <c r="E160" s="144"/>
      <c r="F160" s="144"/>
      <c r="G160" s="144"/>
      <c r="H160" s="144"/>
      <c r="I160" s="144"/>
      <c r="J160" s="144"/>
      <c r="K160" s="144"/>
      <c r="L160" s="144"/>
      <c r="M160" s="144"/>
      <c r="N160" s="144"/>
      <c r="O160" s="144"/>
      <c r="P160" s="144"/>
      <c r="Q160" s="144"/>
      <c r="R160" s="144"/>
      <c r="S160" s="144"/>
      <c r="T160" s="144"/>
    </row>
    <row r="161" spans="1:19" ht="12.6" customHeight="1" thickBot="1">
      <c r="A161" s="224"/>
      <c r="B161" s="224"/>
      <c r="C161" s="6"/>
      <c r="D161" s="6"/>
      <c r="E161" s="6"/>
      <c r="F161" s="6"/>
      <c r="G161" s="6"/>
      <c r="H161" s="6"/>
      <c r="I161" s="6"/>
      <c r="J161" s="6"/>
      <c r="K161" s="6"/>
      <c r="L161" s="6"/>
      <c r="M161" s="6"/>
      <c r="N161" s="224"/>
      <c r="O161" s="224"/>
      <c r="P161" s="1178"/>
      <c r="Q161" s="1178"/>
      <c r="R161" s="1178"/>
      <c r="S161" s="1178"/>
    </row>
    <row r="162" spans="1:19" s="40" customFormat="1">
      <c r="A162" s="1186" t="s">
        <v>2049</v>
      </c>
      <c r="B162" s="1187"/>
      <c r="C162" s="1188"/>
      <c r="D162" s="1219" t="s">
        <v>2124</v>
      </c>
      <c r="E162" s="1210"/>
      <c r="F162" s="1210"/>
      <c r="G162" s="1210"/>
      <c r="H162" s="1210"/>
      <c r="I162" s="1211"/>
      <c r="J162" s="1210" t="s">
        <v>2125</v>
      </c>
      <c r="K162" s="1210"/>
      <c r="L162" s="1210"/>
      <c r="M162" s="1211"/>
      <c r="N162" s="1296" t="s">
        <v>2126</v>
      </c>
      <c r="O162" s="1289"/>
      <c r="P162" s="1289"/>
      <c r="Q162" s="1297"/>
      <c r="R162" s="1298" t="s">
        <v>2127</v>
      </c>
      <c r="S162" s="1290"/>
    </row>
    <row r="163" spans="1:19" s="40" customFormat="1">
      <c r="A163" s="1189"/>
      <c r="B163" s="1190"/>
      <c r="C163" s="1191"/>
      <c r="D163" s="1199" t="s">
        <v>31</v>
      </c>
      <c r="E163" s="1200"/>
      <c r="F163" s="1197" t="s">
        <v>2128</v>
      </c>
      <c r="G163" s="1198"/>
      <c r="H163" s="1299" t="s">
        <v>2129</v>
      </c>
      <c r="I163" s="1198"/>
      <c r="J163" s="1197" t="s">
        <v>87</v>
      </c>
      <c r="K163" s="1198"/>
      <c r="L163" s="1291" t="s">
        <v>88</v>
      </c>
      <c r="M163" s="1200"/>
      <c r="N163" s="1199" t="s">
        <v>32</v>
      </c>
      <c r="O163" s="1200"/>
      <c r="P163" s="1302" t="s">
        <v>89</v>
      </c>
      <c r="Q163" s="1303"/>
      <c r="R163" s="1220"/>
      <c r="S163" s="1221"/>
    </row>
    <row r="164" spans="1:19" ht="24.95" customHeight="1">
      <c r="A164" s="1202" t="s">
        <v>2598</v>
      </c>
      <c r="B164" s="1203"/>
      <c r="C164" s="1204"/>
      <c r="D164" s="1304">
        <v>12.8</v>
      </c>
      <c r="E164" s="1305"/>
      <c r="F164" s="1304">
        <v>34.4</v>
      </c>
      <c r="G164" s="1305"/>
      <c r="H164" s="1304">
        <v>-8.6999999999999993</v>
      </c>
      <c r="I164" s="1305"/>
      <c r="J164" s="1304">
        <v>1452.5</v>
      </c>
      <c r="K164" s="1305"/>
      <c r="L164" s="1304">
        <v>136.5</v>
      </c>
      <c r="M164" s="1305"/>
      <c r="N164" s="1304">
        <v>18.2</v>
      </c>
      <c r="O164" s="1305"/>
      <c r="P164" s="1304">
        <v>2.5</v>
      </c>
      <c r="Q164" s="1305"/>
      <c r="R164" s="1304">
        <v>2002.6</v>
      </c>
      <c r="S164" s="1306"/>
    </row>
    <row r="165" spans="1:19" ht="24.95" customHeight="1">
      <c r="A165" s="1249" t="s">
        <v>2599</v>
      </c>
      <c r="B165" s="1209"/>
      <c r="C165" s="1250"/>
      <c r="D165" s="1307">
        <v>13.9</v>
      </c>
      <c r="E165" s="1308"/>
      <c r="F165" s="1307">
        <v>37.200000000000003</v>
      </c>
      <c r="G165" s="1308"/>
      <c r="H165" s="1307">
        <v>-11.4</v>
      </c>
      <c r="I165" s="1308"/>
      <c r="J165" s="1307">
        <v>1087.5</v>
      </c>
      <c r="K165" s="1308"/>
      <c r="L165" s="1307">
        <v>71</v>
      </c>
      <c r="M165" s="1308"/>
      <c r="N165" s="1307">
        <v>13.6</v>
      </c>
      <c r="O165" s="1308"/>
      <c r="P165" s="1307">
        <v>2.2999999999999998</v>
      </c>
      <c r="Q165" s="1308"/>
      <c r="R165" s="1307">
        <v>2071.1</v>
      </c>
      <c r="S165" s="1309"/>
    </row>
    <row r="166" spans="1:19" ht="24.95" customHeight="1">
      <c r="A166" s="1249" t="s">
        <v>2600</v>
      </c>
      <c r="B166" s="1209"/>
      <c r="C166" s="1250"/>
      <c r="D166" s="1307">
        <v>13.7</v>
      </c>
      <c r="E166" s="1308"/>
      <c r="F166" s="1307">
        <v>36.700000000000003</v>
      </c>
      <c r="G166" s="1308"/>
      <c r="H166" s="1307">
        <v>-9.3000000000000007</v>
      </c>
      <c r="I166" s="1308"/>
      <c r="J166" s="1307">
        <v>1672</v>
      </c>
      <c r="K166" s="1308"/>
      <c r="L166" s="1307">
        <v>298.5</v>
      </c>
      <c r="M166" s="1308"/>
      <c r="N166" s="1307">
        <v>15.6</v>
      </c>
      <c r="O166" s="1308"/>
      <c r="P166" s="1307">
        <v>2.5</v>
      </c>
      <c r="Q166" s="1308"/>
      <c r="R166" s="1307">
        <v>2027.4</v>
      </c>
      <c r="S166" s="1309"/>
    </row>
    <row r="167" spans="1:19" ht="24.95" customHeight="1">
      <c r="A167" s="1249" t="s">
        <v>2601</v>
      </c>
      <c r="B167" s="1209"/>
      <c r="C167" s="1250"/>
      <c r="D167" s="1307">
        <v>13.8</v>
      </c>
      <c r="E167" s="1308"/>
      <c r="F167" s="1307">
        <v>36.799999999999997</v>
      </c>
      <c r="G167" s="1308"/>
      <c r="H167" s="1307">
        <v>-9.8000000000000007</v>
      </c>
      <c r="I167" s="1308"/>
      <c r="J167" s="1307">
        <v>1273</v>
      </c>
      <c r="K167" s="1308"/>
      <c r="L167" s="1307">
        <v>73.5</v>
      </c>
      <c r="M167" s="1308"/>
      <c r="N167" s="1307">
        <v>14.5</v>
      </c>
      <c r="O167" s="1308"/>
      <c r="P167" s="1307">
        <v>2.4</v>
      </c>
      <c r="Q167" s="1308"/>
      <c r="R167" s="1307">
        <v>1916.5</v>
      </c>
      <c r="S167" s="1309"/>
    </row>
    <row r="168" spans="1:19" ht="24.95" customHeight="1">
      <c r="A168" s="228"/>
      <c r="B168" s="229"/>
      <c r="C168" s="230" t="s">
        <v>3069</v>
      </c>
      <c r="D168" s="1112"/>
      <c r="E168" s="1113"/>
      <c r="F168" s="1112"/>
      <c r="G168" s="1113"/>
      <c r="H168" s="1114"/>
      <c r="I168" s="1115"/>
      <c r="J168" s="1112"/>
      <c r="K168" s="1113"/>
      <c r="L168" s="1112"/>
      <c r="M168" s="1113"/>
      <c r="N168" s="1112"/>
      <c r="O168" s="1113"/>
      <c r="P168" s="1112"/>
      <c r="Q168" s="1113"/>
      <c r="R168" s="1112"/>
      <c r="S168" s="1116"/>
    </row>
    <row r="169" spans="1:19" ht="24.95" customHeight="1">
      <c r="A169" s="1249" t="s">
        <v>3068</v>
      </c>
      <c r="B169" s="1209"/>
      <c r="C169" s="1250"/>
      <c r="D169" s="1307">
        <v>1.3</v>
      </c>
      <c r="E169" s="1308"/>
      <c r="F169" s="1307">
        <v>15</v>
      </c>
      <c r="G169" s="1308"/>
      <c r="H169" s="1307">
        <v>-10.3</v>
      </c>
      <c r="I169" s="1308"/>
      <c r="J169" s="1307">
        <v>9</v>
      </c>
      <c r="K169" s="1308"/>
      <c r="L169" s="1307">
        <v>4.5</v>
      </c>
      <c r="M169" s="1308"/>
      <c r="N169" s="1307">
        <v>14.1</v>
      </c>
      <c r="O169" s="1308"/>
      <c r="P169" s="1307">
        <v>2.5</v>
      </c>
      <c r="Q169" s="1308"/>
      <c r="R169" s="1307">
        <v>184.7</v>
      </c>
      <c r="S169" s="1309"/>
    </row>
    <row r="170" spans="1:19" ht="24.95" customHeight="1">
      <c r="A170" s="1249" t="s">
        <v>33</v>
      </c>
      <c r="B170" s="1209"/>
      <c r="C170" s="1250"/>
      <c r="D170" s="1307">
        <v>3.7</v>
      </c>
      <c r="E170" s="1308"/>
      <c r="F170" s="1307">
        <v>20.6</v>
      </c>
      <c r="G170" s="1308"/>
      <c r="H170" s="1307">
        <v>-8.1</v>
      </c>
      <c r="I170" s="1308"/>
      <c r="J170" s="1307">
        <v>37.5</v>
      </c>
      <c r="K170" s="1308"/>
      <c r="L170" s="1307">
        <v>37</v>
      </c>
      <c r="M170" s="1308"/>
      <c r="N170" s="1307">
        <v>12.5</v>
      </c>
      <c r="O170" s="1308"/>
      <c r="P170" s="1307">
        <v>3</v>
      </c>
      <c r="Q170" s="1308"/>
      <c r="R170" s="1307">
        <v>225.9</v>
      </c>
      <c r="S170" s="1309"/>
    </row>
    <row r="171" spans="1:19" ht="24.95" customHeight="1">
      <c r="A171" s="1249" t="s">
        <v>34</v>
      </c>
      <c r="B171" s="1209"/>
      <c r="C171" s="1250"/>
      <c r="D171" s="1307">
        <v>9.1999999999999993</v>
      </c>
      <c r="E171" s="1308"/>
      <c r="F171" s="1307">
        <v>23.7</v>
      </c>
      <c r="G171" s="1308"/>
      <c r="H171" s="1307">
        <v>-5.4</v>
      </c>
      <c r="I171" s="1308"/>
      <c r="J171" s="1307">
        <v>153</v>
      </c>
      <c r="K171" s="1308"/>
      <c r="L171" s="1307">
        <v>55</v>
      </c>
      <c r="M171" s="1308"/>
      <c r="N171" s="1307">
        <v>15.7</v>
      </c>
      <c r="O171" s="1308"/>
      <c r="P171" s="1307">
        <v>3.3</v>
      </c>
      <c r="Q171" s="1308"/>
      <c r="R171" s="1307" t="s">
        <v>2784</v>
      </c>
      <c r="S171" s="1309"/>
    </row>
    <row r="172" spans="1:19" ht="24.95" customHeight="1">
      <c r="A172" s="1249" t="s">
        <v>35</v>
      </c>
      <c r="B172" s="1209"/>
      <c r="C172" s="1250"/>
      <c r="D172" s="1307">
        <v>12</v>
      </c>
      <c r="E172" s="1308"/>
      <c r="F172" s="1307">
        <v>23.8</v>
      </c>
      <c r="G172" s="1308"/>
      <c r="H172" s="1307">
        <v>-0.5</v>
      </c>
      <c r="I172" s="1308"/>
      <c r="J172" s="1307">
        <v>111</v>
      </c>
      <c r="K172" s="1308"/>
      <c r="L172" s="1307">
        <v>43.5</v>
      </c>
      <c r="M172" s="1308"/>
      <c r="N172" s="1307">
        <v>12.9</v>
      </c>
      <c r="O172" s="1308"/>
      <c r="P172" s="1307">
        <v>2.9</v>
      </c>
      <c r="Q172" s="1308"/>
      <c r="R172" s="1307">
        <v>224.8</v>
      </c>
      <c r="S172" s="1309"/>
    </row>
    <row r="173" spans="1:19" ht="24.95" customHeight="1">
      <c r="A173" s="1249" t="s">
        <v>36</v>
      </c>
      <c r="B173" s="1209"/>
      <c r="C173" s="1250"/>
      <c r="D173" s="1307">
        <v>17.2</v>
      </c>
      <c r="E173" s="1308"/>
      <c r="F173" s="1307">
        <v>28.6</v>
      </c>
      <c r="G173" s="1308"/>
      <c r="H173" s="1307">
        <v>5.0999999999999996</v>
      </c>
      <c r="I173" s="1308"/>
      <c r="J173" s="1307">
        <v>151.5</v>
      </c>
      <c r="K173" s="1308"/>
      <c r="L173" s="1307">
        <v>42</v>
      </c>
      <c r="M173" s="1308"/>
      <c r="N173" s="1307">
        <v>9.5</v>
      </c>
      <c r="O173" s="1308"/>
      <c r="P173" s="1307">
        <v>2.2000000000000002</v>
      </c>
      <c r="Q173" s="1308"/>
      <c r="R173" s="1307">
        <v>152.80000000000001</v>
      </c>
      <c r="S173" s="1309"/>
    </row>
    <row r="174" spans="1:19" ht="24.95" customHeight="1">
      <c r="A174" s="1249" t="s">
        <v>37</v>
      </c>
      <c r="B174" s="1209"/>
      <c r="C174" s="1250"/>
      <c r="D174" s="1307">
        <v>20.9</v>
      </c>
      <c r="E174" s="1308"/>
      <c r="F174" s="1307">
        <v>30.3</v>
      </c>
      <c r="G174" s="1308"/>
      <c r="H174" s="1307">
        <v>13</v>
      </c>
      <c r="I174" s="1308"/>
      <c r="J174" s="1307">
        <v>239.5</v>
      </c>
      <c r="K174" s="1308"/>
      <c r="L174" s="1307">
        <v>70</v>
      </c>
      <c r="M174" s="1308"/>
      <c r="N174" s="1307">
        <v>7.1</v>
      </c>
      <c r="O174" s="1308"/>
      <c r="P174" s="1307">
        <v>2.1</v>
      </c>
      <c r="Q174" s="1308"/>
      <c r="R174" s="1307">
        <v>147.30000000000001</v>
      </c>
      <c r="S174" s="1309"/>
    </row>
    <row r="175" spans="1:19" ht="24.95" customHeight="1">
      <c r="A175" s="1249" t="s">
        <v>38</v>
      </c>
      <c r="B175" s="1209"/>
      <c r="C175" s="1250"/>
      <c r="D175" s="1307">
        <v>24.3</v>
      </c>
      <c r="E175" s="1308"/>
      <c r="F175" s="1307">
        <v>35.799999999999997</v>
      </c>
      <c r="G175" s="1308"/>
      <c r="H175" s="1307">
        <v>18.399999999999999</v>
      </c>
      <c r="I175" s="1308"/>
      <c r="J175" s="1307">
        <v>275</v>
      </c>
      <c r="K175" s="1308"/>
      <c r="L175" s="1307">
        <v>83</v>
      </c>
      <c r="M175" s="1308"/>
      <c r="N175" s="1307">
        <v>8.1</v>
      </c>
      <c r="O175" s="1308"/>
      <c r="P175" s="1307">
        <v>1.7</v>
      </c>
      <c r="Q175" s="1308"/>
      <c r="R175" s="1307">
        <v>150.5</v>
      </c>
      <c r="S175" s="1309"/>
    </row>
    <row r="176" spans="1:19" ht="24.95" customHeight="1">
      <c r="A176" s="1249" t="s">
        <v>39</v>
      </c>
      <c r="B176" s="1209"/>
      <c r="C176" s="1250"/>
      <c r="D176" s="1307">
        <v>25.2</v>
      </c>
      <c r="E176" s="1308"/>
      <c r="F176" s="1307">
        <v>35.4</v>
      </c>
      <c r="G176" s="1308"/>
      <c r="H176" s="1307">
        <v>16.8</v>
      </c>
      <c r="I176" s="1308"/>
      <c r="J176" s="1307">
        <v>319.5</v>
      </c>
      <c r="K176" s="1308"/>
      <c r="L176" s="1307">
        <v>65</v>
      </c>
      <c r="M176" s="1308"/>
      <c r="N176" s="1307">
        <v>10.5</v>
      </c>
      <c r="O176" s="1308"/>
      <c r="P176" s="1307">
        <v>2.1</v>
      </c>
      <c r="Q176" s="1308"/>
      <c r="R176" s="1307">
        <v>131.19999999999999</v>
      </c>
      <c r="S176" s="1309"/>
    </row>
    <row r="177" spans="1:25" ht="24.95" customHeight="1">
      <c r="A177" s="1249" t="s">
        <v>40</v>
      </c>
      <c r="B177" s="1209"/>
      <c r="C177" s="1250"/>
      <c r="D177" s="1307">
        <v>20.100000000000001</v>
      </c>
      <c r="E177" s="1308"/>
      <c r="F177" s="1307">
        <v>29.9</v>
      </c>
      <c r="G177" s="1308"/>
      <c r="H177" s="1307">
        <v>11.6</v>
      </c>
      <c r="I177" s="1308"/>
      <c r="J177" s="1307">
        <v>127</v>
      </c>
      <c r="K177" s="1308"/>
      <c r="L177" s="1307">
        <v>44.5</v>
      </c>
      <c r="M177" s="1308"/>
      <c r="N177" s="1307">
        <v>6.1</v>
      </c>
      <c r="O177" s="1308"/>
      <c r="P177" s="1307">
        <v>2</v>
      </c>
      <c r="Q177" s="1308"/>
      <c r="R177" s="1307">
        <v>109.5</v>
      </c>
      <c r="S177" s="1309"/>
    </row>
    <row r="178" spans="1:25" ht="24.95" customHeight="1">
      <c r="A178" s="1249" t="s">
        <v>41</v>
      </c>
      <c r="B178" s="1209"/>
      <c r="C178" s="1250"/>
      <c r="D178" s="1307">
        <v>15.4</v>
      </c>
      <c r="E178" s="1308"/>
      <c r="F178" s="1307">
        <v>28.3</v>
      </c>
      <c r="G178" s="1308"/>
      <c r="H178" s="1307">
        <v>0.9</v>
      </c>
      <c r="I178" s="1308"/>
      <c r="J178" s="1307">
        <v>94</v>
      </c>
      <c r="K178" s="1308"/>
      <c r="L178" s="1307">
        <v>47</v>
      </c>
      <c r="M178" s="1308"/>
      <c r="N178" s="1307">
        <v>10.8</v>
      </c>
      <c r="O178" s="1308"/>
      <c r="P178" s="1307">
        <v>2.2999999999999998</v>
      </c>
      <c r="Q178" s="1308"/>
      <c r="R178" s="1307">
        <v>163.1</v>
      </c>
      <c r="S178" s="1309"/>
    </row>
    <row r="179" spans="1:25" ht="24.95" customHeight="1">
      <c r="A179" s="1249" t="s">
        <v>42</v>
      </c>
      <c r="B179" s="1209"/>
      <c r="C179" s="1250"/>
      <c r="D179" s="1307" t="s">
        <v>3425</v>
      </c>
      <c r="E179" s="1308"/>
      <c r="F179" s="1307" t="s">
        <v>3424</v>
      </c>
      <c r="G179" s="1308"/>
      <c r="H179" s="1307">
        <v>-4</v>
      </c>
      <c r="I179" s="1308"/>
      <c r="J179" s="1307" t="s">
        <v>2781</v>
      </c>
      <c r="K179" s="1308"/>
      <c r="L179" s="1307" t="s">
        <v>3127</v>
      </c>
      <c r="M179" s="1308"/>
      <c r="N179" s="1307" t="s">
        <v>3426</v>
      </c>
      <c r="O179" s="1308"/>
      <c r="P179" s="1307" t="s">
        <v>2783</v>
      </c>
      <c r="Q179" s="1308"/>
      <c r="R179" s="1307">
        <v>220.5</v>
      </c>
      <c r="S179" s="1309"/>
    </row>
    <row r="180" spans="1:25" ht="24.95" customHeight="1" thickBot="1">
      <c r="A180" s="1177" t="s">
        <v>43</v>
      </c>
      <c r="B180" s="1178"/>
      <c r="C180" s="1179"/>
      <c r="D180" s="1310">
        <v>4.2</v>
      </c>
      <c r="E180" s="1311"/>
      <c r="F180" s="1310">
        <v>15.7</v>
      </c>
      <c r="G180" s="1311"/>
      <c r="H180" s="1310">
        <v>-7.1</v>
      </c>
      <c r="I180" s="1311"/>
      <c r="J180" s="1310">
        <v>66.5</v>
      </c>
      <c r="K180" s="1311"/>
      <c r="L180" s="1310">
        <v>38</v>
      </c>
      <c r="M180" s="1311"/>
      <c r="N180" s="1310">
        <v>13.5</v>
      </c>
      <c r="O180" s="1311"/>
      <c r="P180" s="1310">
        <v>2.7</v>
      </c>
      <c r="Q180" s="1311"/>
      <c r="R180" s="1310">
        <v>201.1</v>
      </c>
      <c r="S180" s="1312"/>
    </row>
    <row r="181" spans="1:25" ht="13.5" customHeight="1">
      <c r="A181" s="225" t="s">
        <v>92</v>
      </c>
    </row>
    <row r="182" spans="1:25" ht="13.5" customHeight="1">
      <c r="A182" s="6" t="s">
        <v>68</v>
      </c>
    </row>
    <row r="183" spans="1:25" s="6" customFormat="1" ht="13.5" customHeight="1">
      <c r="A183" s="3" t="s">
        <v>3427</v>
      </c>
      <c r="M183" s="242"/>
      <c r="N183" s="242"/>
      <c r="O183" s="242"/>
      <c r="P183" s="242"/>
      <c r="Q183" s="242"/>
      <c r="R183" s="242"/>
      <c r="S183" s="242"/>
    </row>
    <row r="184" spans="1:25" s="6" customFormat="1" ht="13.5" customHeight="1">
      <c r="A184" s="3" t="s">
        <v>2602</v>
      </c>
      <c r="M184" s="242"/>
      <c r="N184" s="242"/>
      <c r="O184" s="242"/>
      <c r="P184" s="242"/>
      <c r="Q184" s="242"/>
      <c r="R184" s="242"/>
      <c r="T184" s="242"/>
      <c r="U184" s="242"/>
      <c r="V184" s="242"/>
      <c r="W184" s="242"/>
      <c r="X184" s="242"/>
      <c r="Y184" s="242"/>
    </row>
    <row r="185" spans="1:25" s="6" customFormat="1" ht="13.5" customHeight="1">
      <c r="A185" s="3"/>
      <c r="M185" s="242"/>
      <c r="N185" s="242"/>
      <c r="O185" s="242"/>
      <c r="P185" s="242"/>
      <c r="Q185" s="242"/>
      <c r="R185" s="242"/>
      <c r="T185" s="242"/>
      <c r="U185" s="242"/>
      <c r="V185" s="242"/>
      <c r="W185" s="242"/>
      <c r="X185" s="242"/>
      <c r="Y185" s="242"/>
    </row>
    <row r="186" spans="1:25" ht="12.6" customHeight="1">
      <c r="S186" s="242"/>
    </row>
    <row r="187" spans="1:25" ht="16.5">
      <c r="A187" s="93" t="s">
        <v>1747</v>
      </c>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row>
    <row r="188" spans="1:25" ht="13.5" customHeight="1" thickBot="1">
      <c r="A188" s="144"/>
      <c r="B188" s="224"/>
      <c r="C188" s="224"/>
      <c r="D188" s="224"/>
      <c r="E188" s="6"/>
      <c r="F188" s="6"/>
      <c r="G188" s="6"/>
      <c r="H188" s="6"/>
      <c r="I188" s="6"/>
      <c r="J188" s="6"/>
      <c r="K188" s="6"/>
      <c r="L188" s="6"/>
      <c r="M188" s="6"/>
      <c r="N188" s="6"/>
      <c r="O188" s="6"/>
      <c r="P188" s="6"/>
      <c r="Q188" s="6"/>
      <c r="R188" s="498" t="s">
        <v>3042</v>
      </c>
      <c r="S188" s="229"/>
      <c r="T188" s="13"/>
      <c r="U188" s="13"/>
      <c r="V188" s="6"/>
    </row>
    <row r="189" spans="1:25" s="40" customFormat="1">
      <c r="A189" s="321"/>
      <c r="B189" s="1195" t="s">
        <v>2049</v>
      </c>
      <c r="C189" s="1195"/>
      <c r="D189" s="1259"/>
      <c r="E189" s="1117" t="s">
        <v>3428</v>
      </c>
      <c r="F189" s="1118" t="s">
        <v>3438</v>
      </c>
      <c r="G189" s="1118" t="s">
        <v>3429</v>
      </c>
      <c r="H189" s="1118" t="s">
        <v>3430</v>
      </c>
      <c r="I189" s="1118" t="s">
        <v>3431</v>
      </c>
      <c r="J189" s="1118" t="s">
        <v>3432</v>
      </c>
      <c r="K189" s="1118" t="s">
        <v>3433</v>
      </c>
      <c r="L189" s="1118" t="s">
        <v>3434</v>
      </c>
      <c r="M189" s="1118" t="s">
        <v>3435</v>
      </c>
      <c r="N189" s="1118" t="s">
        <v>3436</v>
      </c>
      <c r="O189" s="1118" t="s">
        <v>3437</v>
      </c>
      <c r="P189" s="1118" t="s">
        <v>91</v>
      </c>
      <c r="Q189" s="1195" t="s">
        <v>2050</v>
      </c>
      <c r="R189" s="1196"/>
    </row>
    <row r="190" spans="1:25" ht="30" customHeight="1">
      <c r="A190" s="376"/>
      <c r="B190" s="1202" t="s">
        <v>2598</v>
      </c>
      <c r="C190" s="1203"/>
      <c r="D190" s="1204"/>
      <c r="E190" s="1119">
        <v>1.8</v>
      </c>
      <c r="F190" s="1120">
        <v>2.9</v>
      </c>
      <c r="G190" s="1120">
        <v>5.2</v>
      </c>
      <c r="H190" s="1120">
        <v>11.7</v>
      </c>
      <c r="I190" s="1120">
        <v>17.7</v>
      </c>
      <c r="J190" s="1121">
        <v>19.7</v>
      </c>
      <c r="K190" s="1120">
        <v>25.1</v>
      </c>
      <c r="L190" s="1120">
        <v>24</v>
      </c>
      <c r="M190" s="1120">
        <v>20.2</v>
      </c>
      <c r="N190" s="1120">
        <v>14.6</v>
      </c>
      <c r="O190" s="1120">
        <v>8.1</v>
      </c>
      <c r="P190" s="1120">
        <v>2.4</v>
      </c>
      <c r="Q190" s="1317">
        <v>12.8</v>
      </c>
      <c r="R190" s="1318"/>
    </row>
    <row r="191" spans="1:25" ht="30" customHeight="1">
      <c r="A191" s="376"/>
      <c r="B191" s="1249" t="s">
        <v>2599</v>
      </c>
      <c r="C191" s="1209"/>
      <c r="D191" s="1250"/>
      <c r="E191" s="1119">
        <v>0.7</v>
      </c>
      <c r="F191" s="1120">
        <v>1.5</v>
      </c>
      <c r="G191" s="1120">
        <v>7.8</v>
      </c>
      <c r="H191" s="1120">
        <v>13.9</v>
      </c>
      <c r="I191" s="1120">
        <v>17.399999999999999</v>
      </c>
      <c r="J191" s="1121">
        <v>20.9</v>
      </c>
      <c r="K191" s="1120">
        <v>26.7</v>
      </c>
      <c r="L191" s="1120">
        <v>25.3</v>
      </c>
      <c r="M191" s="1120">
        <v>20.7</v>
      </c>
      <c r="N191" s="1120">
        <v>16.100000000000001</v>
      </c>
      <c r="O191" s="1120">
        <v>10.9</v>
      </c>
      <c r="P191" s="1122">
        <v>4.5999999999999996</v>
      </c>
      <c r="Q191" s="1313">
        <v>13.9</v>
      </c>
      <c r="R191" s="1314"/>
    </row>
    <row r="192" spans="1:25" ht="30" customHeight="1">
      <c r="A192" s="376"/>
      <c r="B192" s="1249" t="s">
        <v>2600</v>
      </c>
      <c r="C192" s="1209"/>
      <c r="D192" s="1250"/>
      <c r="E192" s="1119">
        <v>1.8</v>
      </c>
      <c r="F192" s="1120">
        <v>3.6</v>
      </c>
      <c r="G192" s="1120">
        <v>7</v>
      </c>
      <c r="H192" s="1120">
        <v>10.9</v>
      </c>
      <c r="I192" s="1120">
        <v>18</v>
      </c>
      <c r="J192" s="1121">
        <v>19.899999999999999</v>
      </c>
      <c r="K192" s="1120">
        <v>22.9</v>
      </c>
      <c r="L192" s="1120">
        <v>26.2</v>
      </c>
      <c r="M192" s="1120">
        <v>22.5</v>
      </c>
      <c r="N192" s="1120">
        <v>16.899999999999999</v>
      </c>
      <c r="O192" s="1120">
        <v>9.6</v>
      </c>
      <c r="P192" s="1120">
        <v>4.8</v>
      </c>
      <c r="Q192" s="1313">
        <v>13.7</v>
      </c>
      <c r="R192" s="1314"/>
    </row>
    <row r="193" spans="1:26" ht="30" customHeight="1">
      <c r="A193" s="376"/>
      <c r="B193" s="1249" t="s">
        <v>2601</v>
      </c>
      <c r="C193" s="1209"/>
      <c r="D193" s="1250"/>
      <c r="E193" s="1119">
        <v>4</v>
      </c>
      <c r="F193" s="1120">
        <v>4.5999999999999996</v>
      </c>
      <c r="G193" s="1120">
        <v>7.7</v>
      </c>
      <c r="H193" s="1120">
        <v>10.199999999999999</v>
      </c>
      <c r="I193" s="1120">
        <v>17.7</v>
      </c>
      <c r="J193" s="1121">
        <v>21.7</v>
      </c>
      <c r="K193" s="1120">
        <v>22.7</v>
      </c>
      <c r="L193" s="1120">
        <v>26.8</v>
      </c>
      <c r="M193" s="1120">
        <v>22.2</v>
      </c>
      <c r="N193" s="1120">
        <v>14.7</v>
      </c>
      <c r="O193" s="1120">
        <v>10</v>
      </c>
      <c r="P193" s="1120">
        <v>3.4</v>
      </c>
      <c r="Q193" s="1313">
        <v>13.8</v>
      </c>
      <c r="R193" s="1314"/>
    </row>
    <row r="194" spans="1:26" ht="30" customHeight="1" thickBot="1">
      <c r="A194" s="376"/>
      <c r="B194" s="1177" t="s">
        <v>2603</v>
      </c>
      <c r="C194" s="1178"/>
      <c r="D194" s="1179"/>
      <c r="E194" s="1123">
        <v>1.3</v>
      </c>
      <c r="F194" s="1124">
        <v>3.7</v>
      </c>
      <c r="G194" s="1124">
        <v>9.1999999999999993</v>
      </c>
      <c r="H194" s="1124">
        <v>12</v>
      </c>
      <c r="I194" s="1124">
        <v>17.2</v>
      </c>
      <c r="J194" s="1125">
        <v>20.9</v>
      </c>
      <c r="K194" s="1124">
        <v>24.3</v>
      </c>
      <c r="L194" s="1124">
        <v>25.2</v>
      </c>
      <c r="M194" s="1124">
        <v>20.100000000000001</v>
      </c>
      <c r="N194" s="1124">
        <v>15.4</v>
      </c>
      <c r="O194" s="1126" t="s">
        <v>3425</v>
      </c>
      <c r="P194" s="1124">
        <v>4.2</v>
      </c>
      <c r="Q194" s="1315">
        <v>13.6</v>
      </c>
      <c r="R194" s="1316"/>
    </row>
    <row r="195" spans="1:26">
      <c r="B195" s="225" t="s">
        <v>92</v>
      </c>
      <c r="C195" s="1127"/>
      <c r="D195" s="1127"/>
      <c r="E195" s="1127"/>
      <c r="F195" s="1127"/>
      <c r="G195" s="1127"/>
      <c r="H195" s="1127"/>
      <c r="I195" s="1127"/>
      <c r="J195" s="1127"/>
      <c r="K195" s="1127"/>
      <c r="L195" s="1127"/>
      <c r="M195" s="1127"/>
      <c r="N195" s="1127"/>
      <c r="O195" s="1127"/>
      <c r="P195" s="1127"/>
      <c r="Q195" s="1127"/>
      <c r="S195" s="242"/>
      <c r="T195" s="1127"/>
      <c r="U195" s="1127"/>
      <c r="V195" s="1127"/>
      <c r="W195" s="1127"/>
      <c r="X195" s="1128"/>
      <c r="Y195" s="1127"/>
    </row>
    <row r="196" spans="1:26" s="6" customFormat="1" ht="13.5" customHeight="1">
      <c r="B196" s="1180" t="s">
        <v>67</v>
      </c>
      <c r="C196" s="1180"/>
      <c r="D196" s="1180"/>
      <c r="E196" s="1180"/>
      <c r="F196" s="1180"/>
      <c r="G196" s="1180"/>
      <c r="H196" s="1180"/>
      <c r="I196" s="1180"/>
      <c r="J196" s="1180"/>
      <c r="K196" s="1180"/>
      <c r="S196" s="4"/>
      <c r="T196" s="242"/>
      <c r="X196" s="1128"/>
      <c r="Y196" s="1127"/>
    </row>
    <row r="197" spans="1:26" s="6" customFormat="1" ht="13.5" customHeight="1">
      <c r="B197" s="3" t="s">
        <v>2025</v>
      </c>
      <c r="C197" s="12"/>
      <c r="D197" s="12"/>
      <c r="E197" s="12"/>
      <c r="F197" s="12"/>
      <c r="G197" s="12"/>
      <c r="H197" s="12"/>
      <c r="I197" s="12"/>
      <c r="J197" s="12"/>
      <c r="K197" s="12"/>
      <c r="L197" s="12"/>
      <c r="M197" s="12"/>
      <c r="N197" s="12"/>
      <c r="O197" s="12"/>
      <c r="P197" s="12"/>
      <c r="Q197" s="12"/>
      <c r="R197" s="12"/>
      <c r="S197" s="12"/>
      <c r="T197" s="1127"/>
      <c r="U197" s="1127"/>
      <c r="V197" s="1127"/>
      <c r="W197" s="1127"/>
      <c r="X197" s="1128"/>
      <c r="Y197" s="1127"/>
      <c r="Z197" s="12"/>
    </row>
    <row r="198" spans="1:26" s="6" customFormat="1" ht="12.6" customHeight="1">
      <c r="B198" s="3"/>
      <c r="C198" s="12"/>
      <c r="D198" s="12"/>
      <c r="E198" s="12"/>
      <c r="F198" s="12"/>
      <c r="G198" s="12"/>
      <c r="H198" s="12"/>
      <c r="I198" s="12"/>
      <c r="J198" s="12"/>
      <c r="K198" s="12"/>
      <c r="L198" s="12"/>
      <c r="M198" s="12"/>
      <c r="N198" s="12"/>
      <c r="O198" s="12"/>
      <c r="P198" s="12"/>
      <c r="Q198" s="12"/>
      <c r="R198" s="12"/>
      <c r="S198" s="12"/>
      <c r="T198" s="1127"/>
      <c r="U198" s="1127"/>
      <c r="V198" s="1127"/>
      <c r="W198" s="1127"/>
      <c r="X198" s="1128"/>
      <c r="Y198" s="1127"/>
      <c r="Z198" s="12"/>
    </row>
    <row r="199" spans="1:26" ht="12.6" customHeight="1">
      <c r="B199" s="265"/>
      <c r="C199" s="1127"/>
      <c r="D199" s="1127"/>
      <c r="E199" s="1127"/>
      <c r="F199" s="1127"/>
      <c r="G199" s="1127"/>
      <c r="H199" s="1127"/>
      <c r="I199" s="1127"/>
      <c r="J199" s="1127"/>
      <c r="K199" s="1127"/>
      <c r="L199" s="1127"/>
      <c r="M199" s="1127"/>
      <c r="N199" s="1127"/>
      <c r="O199" s="1127"/>
      <c r="P199" s="1127"/>
      <c r="Q199" s="1127"/>
      <c r="R199" s="1127"/>
      <c r="S199" s="1127"/>
      <c r="T199" s="1127"/>
      <c r="U199" s="1127"/>
      <c r="V199" s="1127"/>
      <c r="W199" s="1127"/>
      <c r="X199" s="1128"/>
      <c r="Y199" s="1127"/>
    </row>
    <row r="200" spans="1:26" ht="16.5">
      <c r="A200" s="93" t="s">
        <v>1748</v>
      </c>
      <c r="B200" s="94"/>
      <c r="C200" s="94"/>
      <c r="D200" s="94"/>
      <c r="E200" s="94"/>
      <c r="F200" s="94"/>
      <c r="G200" s="94"/>
      <c r="H200" s="94"/>
      <c r="I200" s="94"/>
      <c r="J200" s="94"/>
      <c r="K200" s="94"/>
      <c r="L200" s="94"/>
      <c r="M200" s="94"/>
      <c r="N200" s="94"/>
      <c r="O200" s="94"/>
      <c r="P200" s="94"/>
      <c r="Q200" s="1129"/>
      <c r="R200" s="1129"/>
      <c r="S200" s="1129"/>
      <c r="T200" s="144"/>
      <c r="U200" s="144"/>
      <c r="V200" s="144"/>
      <c r="W200" s="144"/>
      <c r="X200" s="144"/>
      <c r="Y200" s="144"/>
    </row>
    <row r="201" spans="1:26" ht="13.5" customHeight="1" thickBot="1">
      <c r="A201" s="144"/>
      <c r="B201" s="224"/>
      <c r="C201" s="224"/>
      <c r="D201" s="224"/>
      <c r="E201" s="12"/>
      <c r="F201" s="12"/>
      <c r="G201" s="12"/>
      <c r="H201" s="12"/>
      <c r="I201" s="12"/>
      <c r="J201" s="12"/>
      <c r="K201" s="12"/>
      <c r="L201" s="12"/>
      <c r="M201" s="12"/>
      <c r="N201" s="12"/>
      <c r="O201" s="12"/>
      <c r="P201" s="12"/>
      <c r="Q201" s="12"/>
      <c r="R201" s="229" t="s">
        <v>93</v>
      </c>
      <c r="S201" s="386"/>
      <c r="T201" s="242"/>
      <c r="U201" s="242"/>
      <c r="V201" s="6"/>
    </row>
    <row r="202" spans="1:26" s="40" customFormat="1">
      <c r="A202" s="321"/>
      <c r="B202" s="1323" t="s">
        <v>2049</v>
      </c>
      <c r="C202" s="1195"/>
      <c r="D202" s="1259"/>
      <c r="E202" s="1117" t="s">
        <v>3428</v>
      </c>
      <c r="F202" s="1118" t="s">
        <v>3438</v>
      </c>
      <c r="G202" s="1118" t="s">
        <v>3429</v>
      </c>
      <c r="H202" s="1118" t="s">
        <v>3430</v>
      </c>
      <c r="I202" s="1118" t="s">
        <v>3431</v>
      </c>
      <c r="J202" s="1118" t="s">
        <v>3432</v>
      </c>
      <c r="K202" s="1118" t="s">
        <v>3433</v>
      </c>
      <c r="L202" s="1118" t="s">
        <v>3434</v>
      </c>
      <c r="M202" s="1118" t="s">
        <v>3435</v>
      </c>
      <c r="N202" s="1118" t="s">
        <v>90</v>
      </c>
      <c r="O202" s="1118" t="s">
        <v>94</v>
      </c>
      <c r="P202" s="1118" t="s">
        <v>91</v>
      </c>
      <c r="Q202" s="1210" t="s">
        <v>47</v>
      </c>
      <c r="R202" s="1324"/>
    </row>
    <row r="203" spans="1:26" ht="30" customHeight="1">
      <c r="A203" s="376"/>
      <c r="B203" s="1202" t="s">
        <v>2598</v>
      </c>
      <c r="C203" s="1203"/>
      <c r="D203" s="1204"/>
      <c r="E203" s="1130">
        <v>16.5</v>
      </c>
      <c r="F203" s="1131">
        <v>10.5</v>
      </c>
      <c r="G203" s="1132">
        <v>45</v>
      </c>
      <c r="H203" s="1131">
        <v>80.5</v>
      </c>
      <c r="I203" s="1131">
        <v>88.5</v>
      </c>
      <c r="J203" s="1133">
        <v>158.5</v>
      </c>
      <c r="K203" s="1131">
        <v>275</v>
      </c>
      <c r="L203" s="1131">
        <v>315</v>
      </c>
      <c r="M203" s="1131">
        <v>120</v>
      </c>
      <c r="N203" s="1131">
        <v>293.5</v>
      </c>
      <c r="O203" s="1131">
        <v>32.5</v>
      </c>
      <c r="P203" s="1131">
        <v>17</v>
      </c>
      <c r="Q203" s="1325">
        <v>1452.5</v>
      </c>
      <c r="R203" s="1326"/>
    </row>
    <row r="204" spans="1:26" ht="30" customHeight="1">
      <c r="A204" s="376"/>
      <c r="B204" s="1249" t="s">
        <v>2599</v>
      </c>
      <c r="C204" s="1209"/>
      <c r="D204" s="1250"/>
      <c r="E204" s="1130">
        <v>28</v>
      </c>
      <c r="F204" s="1131">
        <v>5.5</v>
      </c>
      <c r="G204" s="1131">
        <v>141</v>
      </c>
      <c r="H204" s="1131">
        <v>73</v>
      </c>
      <c r="I204" s="1131">
        <v>132.5</v>
      </c>
      <c r="J204" s="1133">
        <v>45.5</v>
      </c>
      <c r="K204" s="1131">
        <v>115</v>
      </c>
      <c r="L204" s="1131">
        <v>219</v>
      </c>
      <c r="M204" s="1131">
        <v>203.5</v>
      </c>
      <c r="N204" s="1131">
        <v>87.5</v>
      </c>
      <c r="O204" s="1131">
        <v>20.5</v>
      </c>
      <c r="P204" s="1131">
        <v>16.5</v>
      </c>
      <c r="Q204" s="1319">
        <v>1087.5</v>
      </c>
      <c r="R204" s="1320"/>
    </row>
    <row r="205" spans="1:26" ht="30" customHeight="1">
      <c r="A205" s="376"/>
      <c r="B205" s="1249" t="s">
        <v>2600</v>
      </c>
      <c r="C205" s="1209"/>
      <c r="D205" s="1250"/>
      <c r="E205" s="1130">
        <v>0</v>
      </c>
      <c r="F205" s="1131">
        <v>21</v>
      </c>
      <c r="G205" s="1131">
        <v>61</v>
      </c>
      <c r="H205" s="1131">
        <v>88</v>
      </c>
      <c r="I205" s="1131">
        <v>139.5</v>
      </c>
      <c r="J205" s="1133">
        <v>331</v>
      </c>
      <c r="K205" s="1131">
        <v>226.5</v>
      </c>
      <c r="L205" s="1131">
        <v>110</v>
      </c>
      <c r="M205" s="1131">
        <v>112</v>
      </c>
      <c r="N205" s="1131">
        <v>481</v>
      </c>
      <c r="O205" s="1131">
        <v>72.5</v>
      </c>
      <c r="P205" s="1131">
        <v>29.5</v>
      </c>
      <c r="Q205" s="1319">
        <v>1672</v>
      </c>
      <c r="R205" s="1320"/>
    </row>
    <row r="206" spans="1:26" ht="30" customHeight="1">
      <c r="A206" s="376"/>
      <c r="B206" s="1249" t="s">
        <v>2601</v>
      </c>
      <c r="C206" s="1209"/>
      <c r="D206" s="1250"/>
      <c r="E206" s="1130">
        <v>53.5</v>
      </c>
      <c r="F206" s="1131">
        <v>9</v>
      </c>
      <c r="G206" s="1131">
        <v>91.5</v>
      </c>
      <c r="H206" s="1131">
        <v>148.5</v>
      </c>
      <c r="I206" s="1131">
        <v>141.5</v>
      </c>
      <c r="J206" s="1133">
        <v>224.5</v>
      </c>
      <c r="K206" s="1131">
        <v>259.5</v>
      </c>
      <c r="L206" s="1131">
        <v>137</v>
      </c>
      <c r="M206" s="1131">
        <v>102</v>
      </c>
      <c r="N206" s="1131">
        <v>93.5</v>
      </c>
      <c r="O206" s="1131">
        <v>9</v>
      </c>
      <c r="P206" s="1131">
        <v>3.5</v>
      </c>
      <c r="Q206" s="1319">
        <v>1273</v>
      </c>
      <c r="R206" s="1320"/>
    </row>
    <row r="207" spans="1:26" ht="30" customHeight="1" thickBot="1">
      <c r="A207" s="376"/>
      <c r="B207" s="1177" t="s">
        <v>2603</v>
      </c>
      <c r="C207" s="1178"/>
      <c r="D207" s="1179"/>
      <c r="E207" s="1134">
        <v>9</v>
      </c>
      <c r="F207" s="1135">
        <v>37.5</v>
      </c>
      <c r="G207" s="1135">
        <v>153</v>
      </c>
      <c r="H207" s="1135">
        <v>111</v>
      </c>
      <c r="I207" s="1136">
        <v>151.5</v>
      </c>
      <c r="J207" s="1137">
        <v>239.5</v>
      </c>
      <c r="K207" s="1135">
        <v>275</v>
      </c>
      <c r="L207" s="1135">
        <v>319.5</v>
      </c>
      <c r="M207" s="1135">
        <v>127</v>
      </c>
      <c r="N207" s="1135">
        <v>94</v>
      </c>
      <c r="O207" s="1136" t="s">
        <v>2781</v>
      </c>
      <c r="P207" s="1135">
        <v>66.5</v>
      </c>
      <c r="Q207" s="1321">
        <v>1669.5</v>
      </c>
      <c r="R207" s="1322"/>
    </row>
    <row r="208" spans="1:26" s="6" customFormat="1" ht="13.5" customHeight="1">
      <c r="B208" s="225" t="s">
        <v>92</v>
      </c>
    </row>
    <row r="209" spans="1:25" s="6" customFormat="1" ht="13.5" customHeight="1">
      <c r="B209" s="1180" t="s">
        <v>67</v>
      </c>
      <c r="C209" s="1180"/>
      <c r="D209" s="1180"/>
      <c r="E209" s="1180"/>
      <c r="F209" s="1180"/>
      <c r="G209" s="1180"/>
      <c r="H209" s="1180"/>
      <c r="I209" s="1180"/>
      <c r="J209" s="1180"/>
      <c r="K209" s="1180"/>
      <c r="S209" s="4"/>
      <c r="T209" s="4"/>
      <c r="U209" s="4"/>
      <c r="V209" s="4"/>
      <c r="W209" s="4"/>
      <c r="X209" s="4"/>
      <c r="Y209" s="4"/>
    </row>
    <row r="210" spans="1:25" s="6" customFormat="1" ht="13.5" customHeight="1">
      <c r="B210" s="3" t="s">
        <v>2026</v>
      </c>
    </row>
    <row r="211" spans="1:25" s="6" customFormat="1" ht="13.5" customHeight="1">
      <c r="B211" s="3"/>
    </row>
    <row r="212" spans="1:25" ht="12.6" customHeight="1">
      <c r="S212" s="5"/>
    </row>
    <row r="213" spans="1:25" ht="16.5">
      <c r="A213" s="93" t="s">
        <v>1749</v>
      </c>
      <c r="B213" s="144"/>
      <c r="C213" s="144"/>
      <c r="D213" s="144"/>
      <c r="E213" s="144"/>
      <c r="F213" s="144"/>
      <c r="G213" s="144"/>
      <c r="H213" s="144"/>
      <c r="I213" s="144"/>
      <c r="J213" s="1138"/>
      <c r="K213" s="144"/>
      <c r="L213" s="144"/>
      <c r="M213" s="144"/>
      <c r="N213" s="144"/>
      <c r="O213" s="144"/>
      <c r="P213" s="144"/>
      <c r="Q213" s="144"/>
      <c r="R213" s="144"/>
      <c r="S213" s="144"/>
      <c r="T213" s="144"/>
      <c r="U213" s="144"/>
      <c r="V213" s="144"/>
      <c r="W213" s="144"/>
      <c r="X213" s="144"/>
      <c r="Y213" s="144"/>
    </row>
    <row r="214" spans="1:25" ht="13.5" customHeight="1" thickBot="1">
      <c r="A214" s="144"/>
      <c r="B214" s="224"/>
      <c r="C214" s="224"/>
      <c r="D214" s="224"/>
      <c r="E214" s="224"/>
      <c r="F214" s="6"/>
      <c r="G214" s="6"/>
      <c r="H214" s="6"/>
      <c r="I214" s="6"/>
      <c r="J214" s="6"/>
      <c r="K214" s="6"/>
      <c r="L214" s="6"/>
      <c r="M214" s="6"/>
      <c r="N214" s="6"/>
      <c r="O214" s="6"/>
      <c r="P214" s="6"/>
      <c r="Q214" s="6"/>
      <c r="R214" s="498" t="s">
        <v>3043</v>
      </c>
      <c r="S214" s="386"/>
      <c r="T214" s="242"/>
      <c r="U214" s="242"/>
      <c r="V214" s="6"/>
    </row>
    <row r="215" spans="1:25" s="40" customFormat="1">
      <c r="A215" s="321"/>
      <c r="B215" s="1323" t="s">
        <v>2049</v>
      </c>
      <c r="C215" s="1195"/>
      <c r="D215" s="1259"/>
      <c r="E215" s="1117" t="s">
        <v>3428</v>
      </c>
      <c r="F215" s="1118" t="s">
        <v>3438</v>
      </c>
      <c r="G215" s="1118" t="s">
        <v>3429</v>
      </c>
      <c r="H215" s="1118" t="s">
        <v>3430</v>
      </c>
      <c r="I215" s="1118" t="s">
        <v>3431</v>
      </c>
      <c r="J215" s="1118" t="s">
        <v>3432</v>
      </c>
      <c r="K215" s="1118" t="s">
        <v>3433</v>
      </c>
      <c r="L215" s="1118" t="s">
        <v>3434</v>
      </c>
      <c r="M215" s="1118" t="s">
        <v>3435</v>
      </c>
      <c r="N215" s="1118" t="s">
        <v>90</v>
      </c>
      <c r="O215" s="1118" t="s">
        <v>94</v>
      </c>
      <c r="P215" s="1118" t="s">
        <v>91</v>
      </c>
      <c r="Q215" s="1210" t="s">
        <v>2050</v>
      </c>
      <c r="R215" s="1324"/>
    </row>
    <row r="216" spans="1:25" ht="30" customHeight="1">
      <c r="A216" s="376"/>
      <c r="B216" s="1202" t="s">
        <v>2598</v>
      </c>
      <c r="C216" s="1203"/>
      <c r="D216" s="1204"/>
      <c r="E216" s="1139">
        <v>2.8</v>
      </c>
      <c r="F216" s="1132" t="s">
        <v>2782</v>
      </c>
      <c r="G216" s="1131">
        <v>3</v>
      </c>
      <c r="H216" s="1131">
        <v>2.8</v>
      </c>
      <c r="I216" s="1140">
        <v>2.1</v>
      </c>
      <c r="J216" s="1131">
        <v>2.4</v>
      </c>
      <c r="K216" s="1131">
        <v>1.6</v>
      </c>
      <c r="L216" s="1131">
        <v>1.7</v>
      </c>
      <c r="M216" s="1131">
        <v>2.1</v>
      </c>
      <c r="N216" s="1131">
        <v>2.2999999999999998</v>
      </c>
      <c r="O216" s="1131">
        <v>2.2000000000000002</v>
      </c>
      <c r="P216" s="1132">
        <v>2.4</v>
      </c>
      <c r="Q216" s="1325">
        <v>2.5</v>
      </c>
      <c r="R216" s="1326"/>
    </row>
    <row r="217" spans="1:25" ht="30" customHeight="1">
      <c r="A217" s="376"/>
      <c r="B217" s="1249" t="s">
        <v>2599</v>
      </c>
      <c r="C217" s="1209"/>
      <c r="D217" s="1250"/>
      <c r="E217" s="1139">
        <v>2.7</v>
      </c>
      <c r="F217" s="1132" t="s">
        <v>2604</v>
      </c>
      <c r="G217" s="1132">
        <v>2.8</v>
      </c>
      <c r="H217" s="1132">
        <v>2.7</v>
      </c>
      <c r="I217" s="1141">
        <v>2.2999999999999998</v>
      </c>
      <c r="J217" s="1132">
        <v>2.1</v>
      </c>
      <c r="K217" s="1132">
        <v>1.9</v>
      </c>
      <c r="L217" s="1132">
        <v>2.2000000000000002</v>
      </c>
      <c r="M217" s="1132">
        <v>1.9</v>
      </c>
      <c r="N217" s="1132">
        <v>2.1</v>
      </c>
      <c r="O217" s="1132">
        <v>2</v>
      </c>
      <c r="P217" s="1132">
        <v>2.6</v>
      </c>
      <c r="Q217" s="1319">
        <v>2.2999999999999998</v>
      </c>
      <c r="R217" s="1320"/>
    </row>
    <row r="218" spans="1:25" ht="30" customHeight="1">
      <c r="A218" s="376"/>
      <c r="B218" s="1249" t="s">
        <v>2600</v>
      </c>
      <c r="C218" s="1209"/>
      <c r="D218" s="1250"/>
      <c r="E218" s="1130">
        <v>3.5</v>
      </c>
      <c r="F218" s="1131">
        <v>3.2</v>
      </c>
      <c r="G218" s="1131">
        <v>3.2</v>
      </c>
      <c r="H218" s="1131">
        <v>2.8</v>
      </c>
      <c r="I218" s="1140">
        <v>2.4</v>
      </c>
      <c r="J218" s="1131">
        <v>2.2999999999999998</v>
      </c>
      <c r="K218" s="1131">
        <v>1.9</v>
      </c>
      <c r="L218" s="1131">
        <v>1.7</v>
      </c>
      <c r="M218" s="1131">
        <v>1.8</v>
      </c>
      <c r="N218" s="1131">
        <v>2.2999999999999998</v>
      </c>
      <c r="O218" s="1131">
        <v>2.5</v>
      </c>
      <c r="P218" s="1131">
        <v>2.4</v>
      </c>
      <c r="Q218" s="1319">
        <v>2.5</v>
      </c>
      <c r="R218" s="1320"/>
    </row>
    <row r="219" spans="1:25" ht="30" customHeight="1">
      <c r="A219" s="376"/>
      <c r="B219" s="1249" t="s">
        <v>2601</v>
      </c>
      <c r="C219" s="1209"/>
      <c r="D219" s="1250"/>
      <c r="E219" s="1130">
        <v>2.9</v>
      </c>
      <c r="F219" s="1131">
        <v>2.8</v>
      </c>
      <c r="G219" s="1131">
        <v>3.1</v>
      </c>
      <c r="H219" s="1131">
        <v>3.3</v>
      </c>
      <c r="I219" s="1140">
        <v>2.4</v>
      </c>
      <c r="J219" s="1131">
        <v>2</v>
      </c>
      <c r="K219" s="1132">
        <v>1.8</v>
      </c>
      <c r="L219" s="1131">
        <v>1.6</v>
      </c>
      <c r="M219" s="1131">
        <v>2.2000000000000002</v>
      </c>
      <c r="N219" s="1131">
        <v>2.1</v>
      </c>
      <c r="O219" s="1131">
        <v>2.1</v>
      </c>
      <c r="P219" s="1131">
        <v>2.1</v>
      </c>
      <c r="Q219" s="1319">
        <v>2.4</v>
      </c>
      <c r="R219" s="1320"/>
    </row>
    <row r="220" spans="1:25" ht="30" customHeight="1" thickBot="1">
      <c r="A220" s="376"/>
      <c r="B220" s="1177" t="s">
        <v>2603</v>
      </c>
      <c r="C220" s="1178"/>
      <c r="D220" s="1179"/>
      <c r="E220" s="1142">
        <v>2.5</v>
      </c>
      <c r="F220" s="1135">
        <v>3</v>
      </c>
      <c r="G220" s="1135">
        <v>3.3</v>
      </c>
      <c r="H220" s="1135">
        <v>2.9</v>
      </c>
      <c r="I220" s="1143">
        <v>2.2000000000000002</v>
      </c>
      <c r="J220" s="1135">
        <v>2.1</v>
      </c>
      <c r="K220" s="1135">
        <v>1.7</v>
      </c>
      <c r="L220" s="1135">
        <v>2.1</v>
      </c>
      <c r="M220" s="1135">
        <v>2</v>
      </c>
      <c r="N220" s="1135">
        <v>2.2999999999999998</v>
      </c>
      <c r="O220" s="1136" t="s">
        <v>2783</v>
      </c>
      <c r="P220" s="1135">
        <v>2.7</v>
      </c>
      <c r="Q220" s="1327">
        <v>2.4</v>
      </c>
      <c r="R220" s="1328"/>
    </row>
    <row r="221" spans="1:25" s="6" customFormat="1" ht="13.5" customHeight="1">
      <c r="B221" s="223" t="s">
        <v>92</v>
      </c>
      <c r="S221" s="242"/>
      <c r="T221" s="4"/>
      <c r="U221" s="4"/>
      <c r="V221" s="4"/>
      <c r="W221" s="4"/>
    </row>
    <row r="222" spans="1:25" s="6" customFormat="1" ht="13.5" customHeight="1">
      <c r="B222" s="4" t="s">
        <v>67</v>
      </c>
      <c r="C222" s="12"/>
      <c r="S222" s="242"/>
      <c r="T222" s="4"/>
      <c r="U222" s="4"/>
      <c r="V222" s="4"/>
      <c r="W222" s="4"/>
    </row>
    <row r="223" spans="1:25" s="6" customFormat="1" ht="13.5" customHeight="1">
      <c r="B223" s="4" t="s">
        <v>2026</v>
      </c>
      <c r="R223" s="23"/>
      <c r="S223" s="242"/>
      <c r="T223" s="4"/>
      <c r="U223" s="4"/>
      <c r="V223" s="4"/>
      <c r="W223" s="4"/>
    </row>
    <row r="224" spans="1:25" s="6" customFormat="1" ht="12.6" customHeight="1">
      <c r="B224" s="4"/>
      <c r="R224" s="23"/>
      <c r="S224" s="242"/>
      <c r="T224" s="4"/>
      <c r="U224" s="4"/>
      <c r="V224" s="4"/>
      <c r="W224" s="4"/>
    </row>
    <row r="225" spans="1:25" ht="12.6" customHeight="1">
      <c r="B225" s="4"/>
      <c r="R225" s="23"/>
      <c r="S225" s="242"/>
      <c r="T225" s="4"/>
      <c r="U225" s="4"/>
      <c r="V225" s="4"/>
      <c r="W225" s="4"/>
    </row>
    <row r="226" spans="1:25" ht="16.5">
      <c r="A226" s="93" t="s">
        <v>1750</v>
      </c>
      <c r="B226" s="144"/>
      <c r="C226" s="144"/>
      <c r="D226" s="144"/>
      <c r="E226" s="144"/>
      <c r="F226" s="144"/>
      <c r="G226" s="144"/>
      <c r="H226" s="144"/>
      <c r="I226" s="144"/>
      <c r="J226" s="144"/>
      <c r="K226" s="144"/>
      <c r="L226" s="144"/>
      <c r="M226" s="144"/>
      <c r="N226" s="144"/>
      <c r="O226" s="144"/>
      <c r="P226" s="144"/>
      <c r="Q226" s="144"/>
      <c r="R226" s="144"/>
      <c r="S226" s="1129"/>
      <c r="T226" s="144"/>
      <c r="U226" s="144"/>
      <c r="V226" s="144"/>
      <c r="W226" s="144"/>
      <c r="X226" s="144"/>
      <c r="Y226" s="144"/>
    </row>
    <row r="227" spans="1:25" ht="13.5" customHeight="1" thickBot="1">
      <c r="A227" s="144"/>
      <c r="B227" s="6"/>
      <c r="C227" s="6"/>
      <c r="D227" s="6"/>
      <c r="E227" s="6"/>
      <c r="F227" s="6"/>
      <c r="G227" s="6"/>
      <c r="H227" s="6"/>
      <c r="I227" s="6"/>
      <c r="J227" s="6"/>
      <c r="K227" s="6"/>
      <c r="L227" s="6"/>
      <c r="M227" s="6"/>
      <c r="N227" s="6"/>
      <c r="O227" s="6"/>
      <c r="P227" s="23"/>
      <c r="Q227" s="6"/>
      <c r="R227" s="498" t="s">
        <v>3044</v>
      </c>
      <c r="S227" s="386"/>
      <c r="T227" s="386"/>
      <c r="U227" s="386"/>
      <c r="V227" s="6"/>
    </row>
    <row r="228" spans="1:25" s="40" customFormat="1">
      <c r="A228" s="321"/>
      <c r="B228" s="1323" t="s">
        <v>2049</v>
      </c>
      <c r="C228" s="1195"/>
      <c r="D228" s="1259"/>
      <c r="E228" s="1117" t="s">
        <v>3428</v>
      </c>
      <c r="F228" s="1118" t="s">
        <v>3438</v>
      </c>
      <c r="G228" s="1118" t="s">
        <v>3429</v>
      </c>
      <c r="H228" s="1118" t="s">
        <v>3430</v>
      </c>
      <c r="I228" s="1118" t="s">
        <v>3431</v>
      </c>
      <c r="J228" s="1118" t="s">
        <v>3432</v>
      </c>
      <c r="K228" s="1118" t="s">
        <v>3433</v>
      </c>
      <c r="L228" s="1118" t="s">
        <v>3434</v>
      </c>
      <c r="M228" s="1118" t="s">
        <v>3435</v>
      </c>
      <c r="N228" s="1118" t="s">
        <v>90</v>
      </c>
      <c r="O228" s="1118" t="s">
        <v>94</v>
      </c>
      <c r="P228" s="1118" t="s">
        <v>91</v>
      </c>
      <c r="Q228" s="1210" t="s">
        <v>47</v>
      </c>
      <c r="R228" s="1324"/>
    </row>
    <row r="229" spans="1:25" ht="30" customHeight="1">
      <c r="A229" s="376"/>
      <c r="B229" s="1202" t="s">
        <v>2598</v>
      </c>
      <c r="C229" s="1203"/>
      <c r="D229" s="1204"/>
      <c r="E229" s="1130">
        <v>195.9</v>
      </c>
      <c r="F229" s="1131">
        <v>211.6</v>
      </c>
      <c r="G229" s="1131">
        <v>191.7</v>
      </c>
      <c r="H229" s="1131">
        <v>205.8</v>
      </c>
      <c r="I229" s="1140">
        <v>188.8</v>
      </c>
      <c r="J229" s="1131">
        <v>158.30000000000001</v>
      </c>
      <c r="K229" s="1131">
        <v>138.1</v>
      </c>
      <c r="L229" s="1131">
        <v>64.5</v>
      </c>
      <c r="M229" s="1131">
        <v>164.1</v>
      </c>
      <c r="N229" s="1131">
        <v>103.1</v>
      </c>
      <c r="O229" s="1131">
        <v>168.6</v>
      </c>
      <c r="P229" s="1144">
        <v>212.1</v>
      </c>
      <c r="Q229" s="1331">
        <v>2002.6</v>
      </c>
      <c r="R229" s="1306"/>
    </row>
    <row r="230" spans="1:25" ht="30" customHeight="1">
      <c r="A230" s="376"/>
      <c r="B230" s="1249" t="s">
        <v>2599</v>
      </c>
      <c r="C230" s="1209"/>
      <c r="D230" s="1250"/>
      <c r="E230" s="1139">
        <v>197.4</v>
      </c>
      <c r="F230" s="1132">
        <v>188.2</v>
      </c>
      <c r="G230" s="1132">
        <v>216.7</v>
      </c>
      <c r="H230" s="1132">
        <v>197</v>
      </c>
      <c r="I230" s="1141">
        <v>195.7</v>
      </c>
      <c r="J230" s="1132">
        <v>171.7</v>
      </c>
      <c r="K230" s="1132">
        <v>198.3</v>
      </c>
      <c r="L230" s="1132">
        <v>163.9</v>
      </c>
      <c r="M230" s="1132">
        <v>74</v>
      </c>
      <c r="N230" s="1132">
        <v>142.19999999999999</v>
      </c>
      <c r="O230" s="1132">
        <v>171.1</v>
      </c>
      <c r="P230" s="1131">
        <v>154.9</v>
      </c>
      <c r="Q230" s="1329">
        <v>2071.1</v>
      </c>
      <c r="R230" s="1309"/>
    </row>
    <row r="231" spans="1:25" ht="30" customHeight="1">
      <c r="A231" s="376"/>
      <c r="B231" s="1249" t="s">
        <v>2600</v>
      </c>
      <c r="C231" s="1209"/>
      <c r="D231" s="1250"/>
      <c r="E231" s="1130">
        <v>231</v>
      </c>
      <c r="F231" s="1131">
        <v>188.5</v>
      </c>
      <c r="G231" s="1131">
        <v>209.8</v>
      </c>
      <c r="H231" s="1131">
        <v>214.1</v>
      </c>
      <c r="I231" s="1140">
        <v>241.5</v>
      </c>
      <c r="J231" s="1131">
        <v>127.3</v>
      </c>
      <c r="K231" s="1131">
        <v>69.900000000000006</v>
      </c>
      <c r="L231" s="1131">
        <v>159.19999999999999</v>
      </c>
      <c r="M231" s="1131">
        <v>140.19999999999999</v>
      </c>
      <c r="N231" s="1131">
        <v>123</v>
      </c>
      <c r="O231" s="1131">
        <v>178.2</v>
      </c>
      <c r="P231" s="1131">
        <v>144.69999999999999</v>
      </c>
      <c r="Q231" s="1329">
        <v>2027.4</v>
      </c>
      <c r="R231" s="1309"/>
    </row>
    <row r="232" spans="1:25" ht="30" customHeight="1">
      <c r="A232" s="376"/>
      <c r="B232" s="1249" t="s">
        <v>2601</v>
      </c>
      <c r="C232" s="1209"/>
      <c r="D232" s="1250"/>
      <c r="E232" s="1130">
        <v>158.9</v>
      </c>
      <c r="F232" s="1131">
        <v>188.2</v>
      </c>
      <c r="G232" s="1131">
        <v>208.5</v>
      </c>
      <c r="H232" s="1131">
        <v>216.4</v>
      </c>
      <c r="I232" s="1140">
        <v>175.8</v>
      </c>
      <c r="J232" s="1131">
        <v>140.4</v>
      </c>
      <c r="K232" s="1131">
        <v>42.2</v>
      </c>
      <c r="L232" s="1131">
        <v>217.6</v>
      </c>
      <c r="M232" s="1131">
        <v>106.7</v>
      </c>
      <c r="N232" s="1131">
        <v>110</v>
      </c>
      <c r="O232" s="1132" t="s">
        <v>2605</v>
      </c>
      <c r="P232" s="1132" t="s">
        <v>2785</v>
      </c>
      <c r="Q232" s="1329">
        <v>1916.5</v>
      </c>
      <c r="R232" s="1309"/>
    </row>
    <row r="233" spans="1:25" ht="30" customHeight="1" thickBot="1">
      <c r="A233" s="376"/>
      <c r="B233" s="1177" t="s">
        <v>2603</v>
      </c>
      <c r="C233" s="1178"/>
      <c r="D233" s="1179"/>
      <c r="E233" s="1134">
        <v>184.7</v>
      </c>
      <c r="F233" s="1145">
        <v>225.9</v>
      </c>
      <c r="G233" s="1136" t="s">
        <v>2784</v>
      </c>
      <c r="H233" s="1135">
        <v>224.8</v>
      </c>
      <c r="I233" s="1143">
        <v>152.80000000000001</v>
      </c>
      <c r="J233" s="1135">
        <v>147.30000000000001</v>
      </c>
      <c r="K233" s="1135">
        <v>150.5</v>
      </c>
      <c r="L233" s="1135">
        <v>131.19999999999999</v>
      </c>
      <c r="M233" s="1135">
        <v>109.5</v>
      </c>
      <c r="N233" s="1135">
        <v>163.1</v>
      </c>
      <c r="O233" s="1135">
        <v>220.5</v>
      </c>
      <c r="P233" s="1135">
        <v>201.1</v>
      </c>
      <c r="Q233" s="1330" t="s">
        <v>3045</v>
      </c>
      <c r="R233" s="1312"/>
    </row>
    <row r="234" spans="1:25" ht="13.5" customHeight="1">
      <c r="B234" s="225" t="s">
        <v>79</v>
      </c>
    </row>
    <row r="235" spans="1:25" s="6" customFormat="1" ht="13.5" customHeight="1">
      <c r="B235" s="4" t="s">
        <v>67</v>
      </c>
      <c r="C235" s="4"/>
      <c r="D235" s="4"/>
      <c r="E235" s="4"/>
      <c r="F235" s="4"/>
      <c r="G235" s="4"/>
      <c r="H235" s="4"/>
      <c r="I235" s="4"/>
      <c r="J235" s="4"/>
      <c r="K235" s="4"/>
      <c r="L235" s="4"/>
      <c r="M235" s="4"/>
      <c r="R235" s="12"/>
      <c r="S235" s="4"/>
    </row>
    <row r="236" spans="1:25" s="6" customFormat="1" ht="13.5" customHeight="1">
      <c r="B236" s="6" t="s">
        <v>2026</v>
      </c>
      <c r="R236" s="12"/>
      <c r="S236" s="12"/>
      <c r="T236" s="12"/>
      <c r="U236" s="12"/>
      <c r="V236" s="12"/>
    </row>
    <row r="237" spans="1:25" s="6" customFormat="1" ht="13.5" customHeight="1">
      <c r="B237" s="1181" t="s">
        <v>3439</v>
      </c>
      <c r="C237" s="1182"/>
      <c r="D237" s="1182"/>
      <c r="E237" s="1182"/>
      <c r="F237" s="1182"/>
      <c r="G237" s="1182"/>
      <c r="H237" s="1182"/>
      <c r="I237" s="1182"/>
      <c r="J237" s="1182"/>
      <c r="K237" s="1182"/>
      <c r="L237" s="1182"/>
      <c r="M237" s="1182"/>
      <c r="N237" s="1182"/>
      <c r="O237" s="1182"/>
      <c r="P237" s="1182"/>
      <c r="Q237" s="1182"/>
      <c r="R237" s="1182"/>
      <c r="S237" s="242"/>
      <c r="T237" s="242"/>
      <c r="U237" s="242"/>
      <c r="V237" s="242"/>
      <c r="W237" s="242"/>
    </row>
    <row r="238" spans="1:25" s="6" customFormat="1" ht="13.5" customHeight="1">
      <c r="B238" s="1182"/>
      <c r="C238" s="1182"/>
      <c r="D238" s="1182"/>
      <c r="E238" s="1182"/>
      <c r="F238" s="1182"/>
      <c r="G238" s="1182"/>
      <c r="H238" s="1182"/>
      <c r="I238" s="1182"/>
      <c r="J238" s="1182"/>
      <c r="K238" s="1182"/>
      <c r="L238" s="1182"/>
      <c r="M238" s="1182"/>
      <c r="N238" s="1182"/>
      <c r="O238" s="1182"/>
      <c r="P238" s="1182"/>
      <c r="Q238" s="1182"/>
      <c r="R238" s="1182"/>
      <c r="S238" s="242"/>
      <c r="T238" s="242"/>
      <c r="U238" s="242"/>
      <c r="V238" s="242"/>
      <c r="W238" s="242"/>
    </row>
    <row r="239" spans="1:25" s="6" customFormat="1" ht="13.5" customHeight="1">
      <c r="B239" s="1181" t="s">
        <v>2602</v>
      </c>
      <c r="C239" s="1182"/>
      <c r="D239" s="1182"/>
      <c r="E239" s="1182"/>
      <c r="F239" s="1182"/>
      <c r="G239" s="1182"/>
      <c r="H239" s="1182"/>
      <c r="I239" s="1182"/>
      <c r="J239" s="1182"/>
      <c r="K239" s="1182"/>
      <c r="L239" s="1182"/>
      <c r="M239" s="1182"/>
      <c r="N239" s="1182"/>
      <c r="O239" s="1182"/>
      <c r="P239" s="1182"/>
      <c r="Q239" s="1182"/>
      <c r="R239" s="1182"/>
      <c r="S239" s="242"/>
      <c r="T239" s="242"/>
      <c r="U239" s="242"/>
      <c r="V239" s="242"/>
      <c r="W239" s="242"/>
    </row>
    <row r="240" spans="1:25" s="6" customFormat="1" ht="13.5" customHeight="1">
      <c r="B240" s="1182"/>
      <c r="C240" s="1182"/>
      <c r="D240" s="1182"/>
      <c r="E240" s="1182"/>
      <c r="F240" s="1182"/>
      <c r="G240" s="1182"/>
      <c r="H240" s="1182"/>
      <c r="I240" s="1182"/>
      <c r="J240" s="1182"/>
      <c r="K240" s="1182"/>
      <c r="L240" s="1182"/>
      <c r="M240" s="1182"/>
      <c r="N240" s="1182"/>
      <c r="O240" s="1182"/>
      <c r="P240" s="1182"/>
      <c r="Q240" s="1182"/>
      <c r="R240" s="1182"/>
      <c r="S240" s="242"/>
      <c r="T240" s="242"/>
      <c r="U240" s="242"/>
      <c r="V240" s="242"/>
      <c r="W240" s="242"/>
    </row>
    <row r="262" spans="17:17">
      <c r="Q262" s="6"/>
    </row>
  </sheetData>
  <mergeCells count="571">
    <mergeCell ref="B231:D231"/>
    <mergeCell ref="Q231:R231"/>
    <mergeCell ref="B232:D232"/>
    <mergeCell ref="Q232:R232"/>
    <mergeCell ref="B233:D233"/>
    <mergeCell ref="Q233:R233"/>
    <mergeCell ref="B228:D228"/>
    <mergeCell ref="Q228:R228"/>
    <mergeCell ref="B229:D229"/>
    <mergeCell ref="Q229:R229"/>
    <mergeCell ref="B230:D230"/>
    <mergeCell ref="Q230:R230"/>
    <mergeCell ref="B218:D218"/>
    <mergeCell ref="Q218:R218"/>
    <mergeCell ref="B219:D219"/>
    <mergeCell ref="Q219:R219"/>
    <mergeCell ref="B220:D220"/>
    <mergeCell ref="Q220:R220"/>
    <mergeCell ref="B209:K209"/>
    <mergeCell ref="B215:D215"/>
    <mergeCell ref="Q215:R215"/>
    <mergeCell ref="B216:D216"/>
    <mergeCell ref="Q216:R216"/>
    <mergeCell ref="B217:D217"/>
    <mergeCell ref="Q217:R217"/>
    <mergeCell ref="B205:D205"/>
    <mergeCell ref="Q205:R205"/>
    <mergeCell ref="B206:D206"/>
    <mergeCell ref="Q206:R206"/>
    <mergeCell ref="B207:D207"/>
    <mergeCell ref="Q207:R207"/>
    <mergeCell ref="B202:D202"/>
    <mergeCell ref="Q202:R202"/>
    <mergeCell ref="B203:D203"/>
    <mergeCell ref="Q203:R203"/>
    <mergeCell ref="B204:D204"/>
    <mergeCell ref="Q204:R204"/>
    <mergeCell ref="B192:D192"/>
    <mergeCell ref="Q192:R192"/>
    <mergeCell ref="B193:D193"/>
    <mergeCell ref="Q193:R193"/>
    <mergeCell ref="B194:D194"/>
    <mergeCell ref="Q194:R194"/>
    <mergeCell ref="B189:D189"/>
    <mergeCell ref="Q189:R189"/>
    <mergeCell ref="B190:D190"/>
    <mergeCell ref="Q190:R190"/>
    <mergeCell ref="B191:D191"/>
    <mergeCell ref="Q191:R191"/>
    <mergeCell ref="A180:C180"/>
    <mergeCell ref="D180:E180"/>
    <mergeCell ref="F180:G180"/>
    <mergeCell ref="H180:I180"/>
    <mergeCell ref="J180:K180"/>
    <mergeCell ref="L180:M180"/>
    <mergeCell ref="N180:O180"/>
    <mergeCell ref="P180:Q180"/>
    <mergeCell ref="R180:S180"/>
    <mergeCell ref="A179:C179"/>
    <mergeCell ref="D179:E179"/>
    <mergeCell ref="F179:G179"/>
    <mergeCell ref="H179:I179"/>
    <mergeCell ref="J179:K179"/>
    <mergeCell ref="L179:M179"/>
    <mergeCell ref="N179:O179"/>
    <mergeCell ref="P179:Q179"/>
    <mergeCell ref="R179:S179"/>
    <mergeCell ref="N177:O177"/>
    <mergeCell ref="P177:Q177"/>
    <mergeCell ref="R177:S177"/>
    <mergeCell ref="A178:C178"/>
    <mergeCell ref="D178:E178"/>
    <mergeCell ref="F178:G178"/>
    <mergeCell ref="H178:I178"/>
    <mergeCell ref="J178:K178"/>
    <mergeCell ref="L178:M178"/>
    <mergeCell ref="N178:O178"/>
    <mergeCell ref="A177:C177"/>
    <mergeCell ref="D177:E177"/>
    <mergeCell ref="F177:G177"/>
    <mergeCell ref="H177:I177"/>
    <mergeCell ref="J177:K177"/>
    <mergeCell ref="L177:M177"/>
    <mergeCell ref="P178:Q178"/>
    <mergeCell ref="R178:S178"/>
    <mergeCell ref="A176:C176"/>
    <mergeCell ref="D176:E176"/>
    <mergeCell ref="F176:G176"/>
    <mergeCell ref="H176:I176"/>
    <mergeCell ref="J176:K176"/>
    <mergeCell ref="L176:M176"/>
    <mergeCell ref="N176:O176"/>
    <mergeCell ref="P176:Q176"/>
    <mergeCell ref="R176:S176"/>
    <mergeCell ref="A175:C175"/>
    <mergeCell ref="D175:E175"/>
    <mergeCell ref="F175:G175"/>
    <mergeCell ref="H175:I175"/>
    <mergeCell ref="J175:K175"/>
    <mergeCell ref="L175:M175"/>
    <mergeCell ref="N175:O175"/>
    <mergeCell ref="P175:Q175"/>
    <mergeCell ref="R175:S175"/>
    <mergeCell ref="N173:O173"/>
    <mergeCell ref="P173:Q173"/>
    <mergeCell ref="R173:S173"/>
    <mergeCell ref="A174:C174"/>
    <mergeCell ref="D174:E174"/>
    <mergeCell ref="F174:G174"/>
    <mergeCell ref="H174:I174"/>
    <mergeCell ref="J174:K174"/>
    <mergeCell ref="L174:M174"/>
    <mergeCell ref="N174:O174"/>
    <mergeCell ref="A173:C173"/>
    <mergeCell ref="D173:E173"/>
    <mergeCell ref="F173:G173"/>
    <mergeCell ref="H173:I173"/>
    <mergeCell ref="J173:K173"/>
    <mergeCell ref="L173:M173"/>
    <mergeCell ref="P174:Q174"/>
    <mergeCell ref="R174:S174"/>
    <mergeCell ref="A172:C172"/>
    <mergeCell ref="D172:E172"/>
    <mergeCell ref="F172:G172"/>
    <mergeCell ref="H172:I172"/>
    <mergeCell ref="J172:K172"/>
    <mergeCell ref="L172:M172"/>
    <mergeCell ref="N172:O172"/>
    <mergeCell ref="P172:Q172"/>
    <mergeCell ref="R172:S172"/>
    <mergeCell ref="A171:C171"/>
    <mergeCell ref="D171:E171"/>
    <mergeCell ref="F171:G171"/>
    <mergeCell ref="H171:I171"/>
    <mergeCell ref="J171:K171"/>
    <mergeCell ref="L171:M171"/>
    <mergeCell ref="N171:O171"/>
    <mergeCell ref="P171:Q171"/>
    <mergeCell ref="R171:S171"/>
    <mergeCell ref="N169:O169"/>
    <mergeCell ref="P169:Q169"/>
    <mergeCell ref="R169:S169"/>
    <mergeCell ref="A170:C170"/>
    <mergeCell ref="D170:E170"/>
    <mergeCell ref="F170:G170"/>
    <mergeCell ref="H170:I170"/>
    <mergeCell ref="J170:K170"/>
    <mergeCell ref="L170:M170"/>
    <mergeCell ref="N170:O170"/>
    <mergeCell ref="A169:C169"/>
    <mergeCell ref="D169:E169"/>
    <mergeCell ref="F169:G169"/>
    <mergeCell ref="H169:I169"/>
    <mergeCell ref="J169:K169"/>
    <mergeCell ref="L169:M169"/>
    <mergeCell ref="P170:Q170"/>
    <mergeCell ref="R170:S170"/>
    <mergeCell ref="A167:C167"/>
    <mergeCell ref="D167:E167"/>
    <mergeCell ref="F167:G167"/>
    <mergeCell ref="H167:I167"/>
    <mergeCell ref="J167:K167"/>
    <mergeCell ref="L167:M167"/>
    <mergeCell ref="N167:O167"/>
    <mergeCell ref="P167:Q167"/>
    <mergeCell ref="R167:S167"/>
    <mergeCell ref="A166:C166"/>
    <mergeCell ref="D166:E166"/>
    <mergeCell ref="F166:G166"/>
    <mergeCell ref="H166:I166"/>
    <mergeCell ref="J166:K166"/>
    <mergeCell ref="L166:M166"/>
    <mergeCell ref="N166:O166"/>
    <mergeCell ref="P166:Q166"/>
    <mergeCell ref="R166:S166"/>
    <mergeCell ref="A165:C165"/>
    <mergeCell ref="D165:E165"/>
    <mergeCell ref="F165:G165"/>
    <mergeCell ref="H165:I165"/>
    <mergeCell ref="J165:K165"/>
    <mergeCell ref="L165:M165"/>
    <mergeCell ref="N165:O165"/>
    <mergeCell ref="P165:Q165"/>
    <mergeCell ref="R165:S165"/>
    <mergeCell ref="A164:C164"/>
    <mergeCell ref="D164:E164"/>
    <mergeCell ref="F164:G164"/>
    <mergeCell ref="H164:I164"/>
    <mergeCell ref="J164:K164"/>
    <mergeCell ref="L164:M164"/>
    <mergeCell ref="N164:O164"/>
    <mergeCell ref="P164:Q164"/>
    <mergeCell ref="R164:S164"/>
    <mergeCell ref="O156:P156"/>
    <mergeCell ref="P161:S161"/>
    <mergeCell ref="A162:C163"/>
    <mergeCell ref="D162:I162"/>
    <mergeCell ref="J162:M162"/>
    <mergeCell ref="N162:Q162"/>
    <mergeCell ref="R162:S163"/>
    <mergeCell ref="D163:E163"/>
    <mergeCell ref="F163:G163"/>
    <mergeCell ref="H163:I163"/>
    <mergeCell ref="B156:D156"/>
    <mergeCell ref="E156:F156"/>
    <mergeCell ref="G156:H156"/>
    <mergeCell ref="I156:J156"/>
    <mergeCell ref="K156:L156"/>
    <mergeCell ref="M156:N156"/>
    <mergeCell ref="J163:K163"/>
    <mergeCell ref="L163:M163"/>
    <mergeCell ref="N163:O163"/>
    <mergeCell ref="P163:Q163"/>
    <mergeCell ref="O154:P154"/>
    <mergeCell ref="B155:D155"/>
    <mergeCell ref="E155:F155"/>
    <mergeCell ref="G155:H155"/>
    <mergeCell ref="I155:J155"/>
    <mergeCell ref="K155:L155"/>
    <mergeCell ref="M155:N155"/>
    <mergeCell ref="O155:P155"/>
    <mergeCell ref="B154:D154"/>
    <mergeCell ref="E154:F154"/>
    <mergeCell ref="G154:H154"/>
    <mergeCell ref="I154:J154"/>
    <mergeCell ref="K154:L154"/>
    <mergeCell ref="M154:N154"/>
    <mergeCell ref="O152:P152"/>
    <mergeCell ref="B153:D153"/>
    <mergeCell ref="E153:F153"/>
    <mergeCell ref="G153:H153"/>
    <mergeCell ref="I153:J153"/>
    <mergeCell ref="K153:L153"/>
    <mergeCell ref="M153:N153"/>
    <mergeCell ref="O153:P153"/>
    <mergeCell ref="B152:D152"/>
    <mergeCell ref="E152:F152"/>
    <mergeCell ref="G152:H152"/>
    <mergeCell ref="I152:J152"/>
    <mergeCell ref="K152:L152"/>
    <mergeCell ref="M152:N152"/>
    <mergeCell ref="M150:P150"/>
    <mergeCell ref="E151:F151"/>
    <mergeCell ref="G151:H151"/>
    <mergeCell ref="I151:J151"/>
    <mergeCell ref="K151:L151"/>
    <mergeCell ref="M151:N151"/>
    <mergeCell ref="O151:P151"/>
    <mergeCell ref="A142:C142"/>
    <mergeCell ref="D142:E142"/>
    <mergeCell ref="F142:G142"/>
    <mergeCell ref="H142:I142"/>
    <mergeCell ref="J142:K142"/>
    <mergeCell ref="B150:D151"/>
    <mergeCell ref="E150:H150"/>
    <mergeCell ref="I150:L150"/>
    <mergeCell ref="A140:C140"/>
    <mergeCell ref="D140:E140"/>
    <mergeCell ref="F140:G140"/>
    <mergeCell ref="H140:I140"/>
    <mergeCell ref="J140:K140"/>
    <mergeCell ref="A141:C141"/>
    <mergeCell ref="D141:E141"/>
    <mergeCell ref="F141:G141"/>
    <mergeCell ref="H141:I141"/>
    <mergeCell ref="J141:K141"/>
    <mergeCell ref="A138:C138"/>
    <mergeCell ref="D138:E138"/>
    <mergeCell ref="F138:G138"/>
    <mergeCell ref="H138:I138"/>
    <mergeCell ref="J138:K138"/>
    <mergeCell ref="A139:C139"/>
    <mergeCell ref="D139:E139"/>
    <mergeCell ref="F139:G139"/>
    <mergeCell ref="H139:I139"/>
    <mergeCell ref="J139:K139"/>
    <mergeCell ref="N134:O134"/>
    <mergeCell ref="P134:Q134"/>
    <mergeCell ref="R134:S134"/>
    <mergeCell ref="A136:C137"/>
    <mergeCell ref="D136:K136"/>
    <mergeCell ref="D137:E137"/>
    <mergeCell ref="F137:G137"/>
    <mergeCell ref="H137:I137"/>
    <mergeCell ref="J137:K137"/>
    <mergeCell ref="A134:C134"/>
    <mergeCell ref="D134:E134"/>
    <mergeCell ref="F134:G134"/>
    <mergeCell ref="H134:I134"/>
    <mergeCell ref="J134:K134"/>
    <mergeCell ref="L134:M134"/>
    <mergeCell ref="A133:C133"/>
    <mergeCell ref="D133:E133"/>
    <mergeCell ref="F133:G133"/>
    <mergeCell ref="H133:I133"/>
    <mergeCell ref="J133:K133"/>
    <mergeCell ref="L133:M133"/>
    <mergeCell ref="N133:O133"/>
    <mergeCell ref="P133:Q133"/>
    <mergeCell ref="R133:S133"/>
    <mergeCell ref="A132:C132"/>
    <mergeCell ref="D132:E132"/>
    <mergeCell ref="F132:G132"/>
    <mergeCell ref="H132:I132"/>
    <mergeCell ref="J132:K132"/>
    <mergeCell ref="L132:M132"/>
    <mergeCell ref="N132:O132"/>
    <mergeCell ref="P132:Q132"/>
    <mergeCell ref="R132:S132"/>
    <mergeCell ref="A131:C131"/>
    <mergeCell ref="D131:E131"/>
    <mergeCell ref="F131:G131"/>
    <mergeCell ref="H131:I131"/>
    <mergeCell ref="J131:K131"/>
    <mergeCell ref="L131:M131"/>
    <mergeCell ref="N131:O131"/>
    <mergeCell ref="P131:Q131"/>
    <mergeCell ref="R131:S131"/>
    <mergeCell ref="A130:C130"/>
    <mergeCell ref="D130:E130"/>
    <mergeCell ref="F130:G130"/>
    <mergeCell ref="H130:I130"/>
    <mergeCell ref="J130:K130"/>
    <mergeCell ref="L130:M130"/>
    <mergeCell ref="N130:O130"/>
    <mergeCell ref="P130:Q130"/>
    <mergeCell ref="R130:S130"/>
    <mergeCell ref="O120:P120"/>
    <mergeCell ref="Q120:R120"/>
    <mergeCell ref="P127:S127"/>
    <mergeCell ref="A128:C129"/>
    <mergeCell ref="D128:K128"/>
    <mergeCell ref="L128:S128"/>
    <mergeCell ref="D129:E129"/>
    <mergeCell ref="F129:G129"/>
    <mergeCell ref="H129:I129"/>
    <mergeCell ref="J129:K129"/>
    <mergeCell ref="B120:D120"/>
    <mergeCell ref="E120:F120"/>
    <mergeCell ref="G120:H120"/>
    <mergeCell ref="I120:J120"/>
    <mergeCell ref="K120:L120"/>
    <mergeCell ref="M120:N120"/>
    <mergeCell ref="L129:M129"/>
    <mergeCell ref="N129:O129"/>
    <mergeCell ref="P129:Q129"/>
    <mergeCell ref="R129:S129"/>
    <mergeCell ref="O118:P118"/>
    <mergeCell ref="Q118:R118"/>
    <mergeCell ref="B119:D119"/>
    <mergeCell ref="E119:F119"/>
    <mergeCell ref="G119:H119"/>
    <mergeCell ref="I119:J119"/>
    <mergeCell ref="K119:L119"/>
    <mergeCell ref="M119:N119"/>
    <mergeCell ref="O119:P119"/>
    <mergeCell ref="Q119:R119"/>
    <mergeCell ref="B118:D118"/>
    <mergeCell ref="E118:F118"/>
    <mergeCell ref="G118:H118"/>
    <mergeCell ref="I118:J118"/>
    <mergeCell ref="K118:L118"/>
    <mergeCell ref="M118:N118"/>
    <mergeCell ref="O116:P116"/>
    <mergeCell ref="Q116:R116"/>
    <mergeCell ref="B117:D117"/>
    <mergeCell ref="E117:F117"/>
    <mergeCell ref="G117:H117"/>
    <mergeCell ref="I117:J117"/>
    <mergeCell ref="K117:L117"/>
    <mergeCell ref="M117:N117"/>
    <mergeCell ref="O117:P117"/>
    <mergeCell ref="Q117:R117"/>
    <mergeCell ref="B116:D116"/>
    <mergeCell ref="E116:F116"/>
    <mergeCell ref="G116:H116"/>
    <mergeCell ref="I116:J116"/>
    <mergeCell ref="K116:L116"/>
    <mergeCell ref="M116:N116"/>
    <mergeCell ref="O114:R114"/>
    <mergeCell ref="B115:D115"/>
    <mergeCell ref="E115:F115"/>
    <mergeCell ref="G115:H115"/>
    <mergeCell ref="I115:J115"/>
    <mergeCell ref="K115:L115"/>
    <mergeCell ref="M115:N115"/>
    <mergeCell ref="O115:P115"/>
    <mergeCell ref="Q115:R115"/>
    <mergeCell ref="O106:P106"/>
    <mergeCell ref="Q106:R106"/>
    <mergeCell ref="B107:D107"/>
    <mergeCell ref="E107:F107"/>
    <mergeCell ref="G107:H107"/>
    <mergeCell ref="I107:J107"/>
    <mergeCell ref="K107:L107"/>
    <mergeCell ref="M107:N107"/>
    <mergeCell ref="O107:P107"/>
    <mergeCell ref="Q107:R107"/>
    <mergeCell ref="B106:D106"/>
    <mergeCell ref="E106:F106"/>
    <mergeCell ref="G106:H106"/>
    <mergeCell ref="I106:J106"/>
    <mergeCell ref="K106:L106"/>
    <mergeCell ref="M106:N106"/>
    <mergeCell ref="O104:P104"/>
    <mergeCell ref="Q104:R104"/>
    <mergeCell ref="B105:D105"/>
    <mergeCell ref="E105:F105"/>
    <mergeCell ref="G105:H105"/>
    <mergeCell ref="I105:J105"/>
    <mergeCell ref="K105:L105"/>
    <mergeCell ref="M105:N105"/>
    <mergeCell ref="O105:P105"/>
    <mergeCell ref="Q105:R105"/>
    <mergeCell ref="B104:D104"/>
    <mergeCell ref="E104:F104"/>
    <mergeCell ref="G104:H104"/>
    <mergeCell ref="I104:J104"/>
    <mergeCell ref="K104:L104"/>
    <mergeCell ref="M104:N104"/>
    <mergeCell ref="B83:D83"/>
    <mergeCell ref="B84:D84"/>
    <mergeCell ref="B85:D85"/>
    <mergeCell ref="B86:D86"/>
    <mergeCell ref="B87:D87"/>
    <mergeCell ref="E92:F92"/>
    <mergeCell ref="G92:H92"/>
    <mergeCell ref="I92:J92"/>
    <mergeCell ref="E93:F93"/>
    <mergeCell ref="G93:H93"/>
    <mergeCell ref="I93:J93"/>
    <mergeCell ref="E90:F90"/>
    <mergeCell ref="G90:H90"/>
    <mergeCell ref="I90:J90"/>
    <mergeCell ref="E91:F91"/>
    <mergeCell ref="G91:H91"/>
    <mergeCell ref="I91:J91"/>
    <mergeCell ref="B90:D90"/>
    <mergeCell ref="B91:D91"/>
    <mergeCell ref="B92:D92"/>
    <mergeCell ref="B93:D93"/>
    <mergeCell ref="Q87:R87"/>
    <mergeCell ref="O88:R88"/>
    <mergeCell ref="B89:D89"/>
    <mergeCell ref="E89:F89"/>
    <mergeCell ref="G89:H89"/>
    <mergeCell ref="I89:J89"/>
    <mergeCell ref="E87:F87"/>
    <mergeCell ref="G87:H87"/>
    <mergeCell ref="I87:J87"/>
    <mergeCell ref="K87:L87"/>
    <mergeCell ref="M87:N87"/>
    <mergeCell ref="O87:P87"/>
    <mergeCell ref="Q85:R85"/>
    <mergeCell ref="E86:F86"/>
    <mergeCell ref="G86:H86"/>
    <mergeCell ref="I86:J86"/>
    <mergeCell ref="K86:L86"/>
    <mergeCell ref="M86:N86"/>
    <mergeCell ref="O86:P86"/>
    <mergeCell ref="Q86:R86"/>
    <mergeCell ref="E85:F85"/>
    <mergeCell ref="G85:H85"/>
    <mergeCell ref="I85:J85"/>
    <mergeCell ref="K85:L85"/>
    <mergeCell ref="M85:N85"/>
    <mergeCell ref="O85:P85"/>
    <mergeCell ref="Q83:R83"/>
    <mergeCell ref="E84:F84"/>
    <mergeCell ref="G84:H84"/>
    <mergeCell ref="I84:J84"/>
    <mergeCell ref="K84:L84"/>
    <mergeCell ref="M84:N84"/>
    <mergeCell ref="O84:P84"/>
    <mergeCell ref="Q84:R84"/>
    <mergeCell ref="E83:F83"/>
    <mergeCell ref="G83:H83"/>
    <mergeCell ref="I83:J83"/>
    <mergeCell ref="K83:L83"/>
    <mergeCell ref="M83:N83"/>
    <mergeCell ref="O83:P83"/>
    <mergeCell ref="O80:R80"/>
    <mergeCell ref="O81:R81"/>
    <mergeCell ref="B82:D82"/>
    <mergeCell ref="E82:F82"/>
    <mergeCell ref="G82:H82"/>
    <mergeCell ref="I82:J82"/>
    <mergeCell ref="K82:L82"/>
    <mergeCell ref="M82:N82"/>
    <mergeCell ref="O82:P82"/>
    <mergeCell ref="Q82:R82"/>
    <mergeCell ref="B75:C75"/>
    <mergeCell ref="D75:F75"/>
    <mergeCell ref="G75:K75"/>
    <mergeCell ref="L75:N75"/>
    <mergeCell ref="D76:F76"/>
    <mergeCell ref="L76:N76"/>
    <mergeCell ref="B73:C73"/>
    <mergeCell ref="D73:F73"/>
    <mergeCell ref="G73:K73"/>
    <mergeCell ref="L73:N73"/>
    <mergeCell ref="D74:F74"/>
    <mergeCell ref="L74:N74"/>
    <mergeCell ref="B71:C71"/>
    <mergeCell ref="D71:F71"/>
    <mergeCell ref="G71:K71"/>
    <mergeCell ref="L71:N71"/>
    <mergeCell ref="O71:P71"/>
    <mergeCell ref="D72:F72"/>
    <mergeCell ref="L72:N72"/>
    <mergeCell ref="O72:R72"/>
    <mergeCell ref="B69:C69"/>
    <mergeCell ref="D69:F69"/>
    <mergeCell ref="G69:K69"/>
    <mergeCell ref="L69:N69"/>
    <mergeCell ref="D70:F70"/>
    <mergeCell ref="L70:N70"/>
    <mergeCell ref="B67:C67"/>
    <mergeCell ref="D67:K67"/>
    <mergeCell ref="L67:N67"/>
    <mergeCell ref="O67:R67"/>
    <mergeCell ref="D68:K68"/>
    <mergeCell ref="L68:N68"/>
    <mergeCell ref="B52:H52"/>
    <mergeCell ref="B53:H53"/>
    <mergeCell ref="B54:H54"/>
    <mergeCell ref="B55:H55"/>
    <mergeCell ref="B61:C61"/>
    <mergeCell ref="E61:I61"/>
    <mergeCell ref="B47:H47"/>
    <mergeCell ref="B48:H48"/>
    <mergeCell ref="B50:H50"/>
    <mergeCell ref="B37:H37"/>
    <mergeCell ref="B38:H38"/>
    <mergeCell ref="B39:H39"/>
    <mergeCell ref="B40:H40"/>
    <mergeCell ref="B42:H42"/>
    <mergeCell ref="B43:H43"/>
    <mergeCell ref="A29:S29"/>
    <mergeCell ref="I33:Q33"/>
    <mergeCell ref="B34:H34"/>
    <mergeCell ref="I34:R34"/>
    <mergeCell ref="B35:H35"/>
    <mergeCell ref="B36:H36"/>
    <mergeCell ref="B44:H44"/>
    <mergeCell ref="B45:H45"/>
    <mergeCell ref="B46:H46"/>
    <mergeCell ref="B94:D94"/>
    <mergeCell ref="B196:K196"/>
    <mergeCell ref="B237:R238"/>
    <mergeCell ref="B239:R240"/>
    <mergeCell ref="E94:F94"/>
    <mergeCell ref="G94:H94"/>
    <mergeCell ref="I94:J94"/>
    <mergeCell ref="B101:D102"/>
    <mergeCell ref="E101:F102"/>
    <mergeCell ref="G101:H102"/>
    <mergeCell ref="I101:R101"/>
    <mergeCell ref="I102:J102"/>
    <mergeCell ref="K102:L102"/>
    <mergeCell ref="M102:N102"/>
    <mergeCell ref="O102:P102"/>
    <mergeCell ref="Q102:R102"/>
    <mergeCell ref="B103:D103"/>
    <mergeCell ref="E103:F103"/>
    <mergeCell ref="G103:H103"/>
    <mergeCell ref="I103:J103"/>
    <mergeCell ref="K103:L103"/>
    <mergeCell ref="M103:N103"/>
    <mergeCell ref="O103:P103"/>
    <mergeCell ref="Q103:R103"/>
  </mergeCells>
  <phoneticPr fontId="2"/>
  <pageMargins left="0.70866141732283472" right="0.70866141732283472" top="0.74803149606299213" bottom="0.74803149606299213" header="0.31496062992125984" footer="0.31496062992125984"/>
  <pageSetup paperSize="9" scale="71" fitToHeight="0" orientation="portrait" useFirstPageNumber="1" r:id="rId1"/>
  <headerFooter differentOddEven="1" differentFirst="1" alignWithMargins="0">
    <oddHeader>&amp;R&amp;"ＭＳ 明朝,標準"&amp;10土地・気象</oddHeader>
    <oddFooter>&amp;C&amp;"ＭＳ 明朝,標準"&amp;P</oddFooter>
    <evenHeader>&amp;L&amp;"ＭＳ 明朝,標準"&amp;10土地・気象</evenHeader>
    <evenFooter>&amp;C&amp;"ＭＳ 明朝,標準"&amp;P</evenFooter>
    <firstHeader>&amp;R&amp;"ＭＳ 明朝,標準"&amp;10土地・気象</firstHeader>
  </headerFooter>
  <rowBreaks count="5" manualBreakCount="5">
    <brk id="31" max="16383" man="1"/>
    <brk id="78" max="18" man="1"/>
    <brk id="124" max="18" man="1"/>
    <brk id="159" max="18" man="1"/>
    <brk id="199"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8:CR672"/>
  <sheetViews>
    <sheetView view="pageBreakPreview" topLeftCell="A612" zoomScaleNormal="100" zoomScaleSheetLayoutView="100" zoomScalePageLayoutView="85" workbookViewId="0">
      <selection activeCell="Q268" sqref="Q268"/>
    </sheetView>
  </sheetViews>
  <sheetFormatPr defaultColWidth="9" defaultRowHeight="13.5"/>
  <cols>
    <col min="1" max="3" width="2.375" style="37" customWidth="1"/>
    <col min="4" max="4" width="2.75" style="37" customWidth="1"/>
    <col min="5" max="51" width="2.375" style="37" customWidth="1"/>
    <col min="52" max="54" width="2.125" style="37" customWidth="1"/>
    <col min="55" max="55" width="2.625" style="37" customWidth="1"/>
    <col min="56" max="57" width="2.125" style="37" customWidth="1"/>
    <col min="58" max="16384" width="9" style="37"/>
  </cols>
  <sheetData>
    <row r="28" spans="1:51" ht="13.5" customHeight="1">
      <c r="B28" s="878"/>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row>
    <row r="29" spans="1:51" ht="30" customHeight="1">
      <c r="A29" s="2121" t="s">
        <v>97</v>
      </c>
      <c r="B29" s="2121"/>
      <c r="C29" s="2121"/>
      <c r="D29" s="2121"/>
      <c r="E29" s="2121"/>
      <c r="F29" s="2121"/>
      <c r="G29" s="2121"/>
      <c r="H29" s="2121"/>
      <c r="I29" s="2121"/>
      <c r="J29" s="2121"/>
      <c r="K29" s="2121"/>
      <c r="L29" s="2121"/>
      <c r="M29" s="2121"/>
      <c r="N29" s="2121"/>
      <c r="O29" s="2121"/>
      <c r="P29" s="2121"/>
      <c r="Q29" s="2121"/>
      <c r="R29" s="2121"/>
      <c r="S29" s="2121"/>
      <c r="T29" s="2121"/>
      <c r="U29" s="2121"/>
      <c r="V29" s="2121"/>
      <c r="W29" s="2121"/>
      <c r="X29" s="2121"/>
      <c r="Y29" s="2121"/>
      <c r="Z29" s="2121"/>
      <c r="AA29" s="2121"/>
      <c r="AB29" s="2121"/>
      <c r="AC29" s="2121"/>
      <c r="AD29" s="2121"/>
      <c r="AE29" s="2121"/>
      <c r="AF29" s="2121"/>
      <c r="AG29" s="2121"/>
      <c r="AH29" s="2121"/>
      <c r="AI29" s="2121"/>
      <c r="AJ29" s="2121"/>
      <c r="AK29" s="2121"/>
      <c r="AL29" s="2121"/>
      <c r="AM29" s="2121"/>
      <c r="AN29" s="2121"/>
      <c r="AO29" s="2121"/>
      <c r="AP29" s="2121"/>
      <c r="AQ29" s="2121"/>
      <c r="AR29" s="2121"/>
      <c r="AS29" s="2121"/>
      <c r="AT29" s="2121"/>
      <c r="AU29" s="2121"/>
      <c r="AV29" s="2121"/>
      <c r="AW29" s="2121"/>
      <c r="AX29" s="2121"/>
      <c r="AY29" s="2121"/>
    </row>
    <row r="30" spans="1:51" ht="30" customHeight="1">
      <c r="A30" s="878"/>
      <c r="B30" s="878"/>
      <c r="C30" s="878"/>
      <c r="D30" s="878"/>
      <c r="E30" s="878"/>
      <c r="F30" s="878"/>
      <c r="G30" s="878"/>
      <c r="H30" s="878"/>
      <c r="I30" s="878"/>
    </row>
    <row r="31" spans="1:51" ht="30" customHeight="1">
      <c r="A31" s="878"/>
      <c r="B31" s="878"/>
      <c r="C31" s="878"/>
      <c r="D31" s="878"/>
      <c r="E31" s="878"/>
      <c r="F31" s="878"/>
      <c r="G31" s="878"/>
      <c r="H31" s="878"/>
      <c r="I31" s="878"/>
    </row>
    <row r="32" spans="1:51" ht="16.5" customHeight="1">
      <c r="A32" s="894" t="s">
        <v>99</v>
      </c>
      <c r="B32" s="895"/>
      <c r="C32" s="896"/>
      <c r="D32" s="897"/>
      <c r="E32" s="897"/>
      <c r="F32" s="896"/>
      <c r="G32" s="896"/>
      <c r="H32" s="896"/>
      <c r="I32" s="896"/>
      <c r="J32" s="897"/>
      <c r="K32" s="897"/>
      <c r="L32" s="897"/>
      <c r="M32" s="897"/>
      <c r="N32" s="897"/>
    </row>
    <row r="33" spans="1:51" ht="13.5" customHeight="1">
      <c r="A33" s="898"/>
      <c r="B33" s="899"/>
      <c r="C33" s="900"/>
      <c r="D33" s="901"/>
      <c r="E33" s="901"/>
      <c r="F33" s="900"/>
      <c r="G33" s="900"/>
      <c r="H33" s="900"/>
      <c r="I33" s="900"/>
      <c r="J33" s="897"/>
      <c r="K33" s="895"/>
      <c r="L33" s="902"/>
      <c r="M33" s="2063"/>
      <c r="N33" s="2063"/>
      <c r="AO33" s="1731" t="s">
        <v>2151</v>
      </c>
      <c r="AP33" s="1731"/>
      <c r="AQ33" s="1731"/>
      <c r="AR33" s="1731"/>
      <c r="AS33" s="1731"/>
      <c r="AT33" s="1731"/>
      <c r="AU33" s="1731"/>
      <c r="AV33" s="1731"/>
      <c r="AW33" s="1731"/>
      <c r="AX33" s="1731"/>
      <c r="AY33" s="1731"/>
    </row>
    <row r="34" spans="1:51" ht="13.5" customHeight="1" thickBot="1">
      <c r="A34" s="898"/>
      <c r="B34" s="899"/>
      <c r="C34" s="900"/>
      <c r="D34" s="901"/>
      <c r="E34" s="901"/>
      <c r="F34" s="900"/>
      <c r="G34" s="900"/>
      <c r="H34" s="900"/>
      <c r="I34" s="900"/>
      <c r="J34" s="897"/>
      <c r="K34" s="895"/>
      <c r="L34" s="902"/>
      <c r="M34" s="903"/>
      <c r="N34" s="903"/>
      <c r="AO34" s="904"/>
      <c r="AP34" s="904"/>
      <c r="AQ34" s="904"/>
      <c r="AR34" s="904"/>
      <c r="AS34" s="904"/>
      <c r="AT34" s="904"/>
      <c r="AU34" s="904"/>
      <c r="AV34" s="904"/>
      <c r="AW34" s="904"/>
      <c r="AX34" s="904"/>
      <c r="AY34" s="905" t="s">
        <v>2826</v>
      </c>
    </row>
    <row r="35" spans="1:51" ht="13.5" customHeight="1">
      <c r="A35" s="906"/>
      <c r="B35" s="1721" t="s">
        <v>2053</v>
      </c>
      <c r="C35" s="1611"/>
      <c r="D35" s="1611"/>
      <c r="E35" s="1611"/>
      <c r="F35" s="1611"/>
      <c r="G35" s="1611"/>
      <c r="H35" s="1612"/>
      <c r="I35" s="1615" t="s">
        <v>100</v>
      </c>
      <c r="J35" s="1611"/>
      <c r="K35" s="1611"/>
      <c r="L35" s="1611"/>
      <c r="M35" s="1611"/>
      <c r="N35" s="1611"/>
      <c r="O35" s="1611"/>
      <c r="P35" s="1611"/>
      <c r="Q35" s="1611"/>
      <c r="R35" s="1612"/>
      <c r="S35" s="1615" t="s">
        <v>101</v>
      </c>
      <c r="T35" s="1611"/>
      <c r="U35" s="1611"/>
      <c r="V35" s="1611"/>
      <c r="W35" s="1611"/>
      <c r="X35" s="1611"/>
      <c r="Y35" s="1611"/>
      <c r="Z35" s="1611"/>
      <c r="AA35" s="1611"/>
      <c r="AB35" s="1611"/>
      <c r="AC35" s="1611"/>
      <c r="AD35" s="1611"/>
      <c r="AE35" s="1611"/>
      <c r="AF35" s="1611"/>
      <c r="AG35" s="1611"/>
      <c r="AH35" s="1611"/>
      <c r="AI35" s="1611"/>
      <c r="AJ35" s="1611"/>
      <c r="AK35" s="1611"/>
      <c r="AL35" s="1612"/>
      <c r="AM35" s="2064" t="s">
        <v>3121</v>
      </c>
      <c r="AN35" s="2065"/>
      <c r="AO35" s="2070" t="s">
        <v>3440</v>
      </c>
      <c r="AP35" s="2071"/>
      <c r="AQ35" s="2072"/>
      <c r="AR35" s="1615" t="s">
        <v>2572</v>
      </c>
      <c r="AS35" s="1611"/>
      <c r="AT35" s="1611"/>
      <c r="AU35" s="1612"/>
      <c r="AV35" s="1888" t="s">
        <v>102</v>
      </c>
      <c r="AW35" s="1889"/>
      <c r="AX35" s="1889"/>
      <c r="AY35" s="2077"/>
    </row>
    <row r="36" spans="1:51" ht="24" customHeight="1">
      <c r="A36" s="906"/>
      <c r="B36" s="1722"/>
      <c r="C36" s="1673"/>
      <c r="D36" s="1673"/>
      <c r="E36" s="1673"/>
      <c r="F36" s="1673"/>
      <c r="G36" s="1673"/>
      <c r="H36" s="1723"/>
      <c r="I36" s="907"/>
      <c r="J36" s="908"/>
      <c r="K36" s="908"/>
      <c r="L36" s="908"/>
      <c r="M36" s="2103" t="s">
        <v>103</v>
      </c>
      <c r="N36" s="2104"/>
      <c r="O36" s="2105"/>
      <c r="P36" s="2106" t="s">
        <v>2133</v>
      </c>
      <c r="Q36" s="1874"/>
      <c r="R36" s="1875"/>
      <c r="S36" s="2106" t="s">
        <v>2567</v>
      </c>
      <c r="T36" s="1874"/>
      <c r="U36" s="1874"/>
      <c r="V36" s="1875"/>
      <c r="W36" s="2106" t="s">
        <v>105</v>
      </c>
      <c r="X36" s="1874"/>
      <c r="Y36" s="1874"/>
      <c r="Z36" s="1875"/>
      <c r="AA36" s="2107" t="s">
        <v>106</v>
      </c>
      <c r="AB36" s="2108"/>
      <c r="AC36" s="2108"/>
      <c r="AD36" s="2109"/>
      <c r="AE36" s="1839" t="s">
        <v>103</v>
      </c>
      <c r="AF36" s="1840"/>
      <c r="AG36" s="1840"/>
      <c r="AH36" s="1841"/>
      <c r="AI36" s="1839" t="s">
        <v>2133</v>
      </c>
      <c r="AJ36" s="1840"/>
      <c r="AK36" s="1840"/>
      <c r="AL36" s="1841"/>
      <c r="AM36" s="2066"/>
      <c r="AN36" s="2067"/>
      <c r="AO36" s="2073"/>
      <c r="AP36" s="2074"/>
      <c r="AQ36" s="2075"/>
      <c r="AR36" s="2076"/>
      <c r="AS36" s="1673"/>
      <c r="AT36" s="1673"/>
      <c r="AU36" s="1723"/>
      <c r="AV36" s="2078"/>
      <c r="AW36" s="2079"/>
      <c r="AX36" s="2079"/>
      <c r="AY36" s="2080"/>
    </row>
    <row r="37" spans="1:51">
      <c r="A37" s="906"/>
      <c r="B37" s="1724"/>
      <c r="C37" s="1613"/>
      <c r="D37" s="1613"/>
      <c r="E37" s="1613"/>
      <c r="F37" s="1613"/>
      <c r="G37" s="1613"/>
      <c r="H37" s="1614"/>
      <c r="I37" s="909"/>
      <c r="J37" s="910"/>
      <c r="K37" s="910"/>
      <c r="L37" s="910"/>
      <c r="M37" s="1885"/>
      <c r="N37" s="1886"/>
      <c r="O37" s="1887"/>
      <c r="P37" s="1847"/>
      <c r="Q37" s="1848"/>
      <c r="R37" s="1849"/>
      <c r="S37" s="1847"/>
      <c r="T37" s="1848"/>
      <c r="U37" s="1848"/>
      <c r="V37" s="1849"/>
      <c r="W37" s="1847"/>
      <c r="X37" s="1848"/>
      <c r="Y37" s="1848"/>
      <c r="Z37" s="1849"/>
      <c r="AA37" s="2110"/>
      <c r="AB37" s="2111"/>
      <c r="AC37" s="2111"/>
      <c r="AD37" s="2112"/>
      <c r="AE37" s="1616"/>
      <c r="AF37" s="1613"/>
      <c r="AG37" s="1613"/>
      <c r="AH37" s="1614"/>
      <c r="AI37" s="1616"/>
      <c r="AJ37" s="1613"/>
      <c r="AK37" s="1613"/>
      <c r="AL37" s="1614"/>
      <c r="AM37" s="2068"/>
      <c r="AN37" s="2069"/>
      <c r="AO37" s="1707"/>
      <c r="AP37" s="1708"/>
      <c r="AQ37" s="1709"/>
      <c r="AR37" s="1885" t="s">
        <v>2134</v>
      </c>
      <c r="AS37" s="1886"/>
      <c r="AT37" s="1886"/>
      <c r="AU37" s="1887"/>
      <c r="AV37" s="2094" t="s">
        <v>2154</v>
      </c>
      <c r="AW37" s="2095"/>
      <c r="AX37" s="2095"/>
      <c r="AY37" s="2096"/>
    </row>
    <row r="38" spans="1:51">
      <c r="A38" s="906"/>
      <c r="B38" s="1914" t="s">
        <v>2135</v>
      </c>
      <c r="C38" s="1915"/>
      <c r="D38" s="1915"/>
      <c r="E38" s="1915"/>
      <c r="F38" s="1915"/>
      <c r="G38" s="1915"/>
      <c r="H38" s="1916"/>
      <c r="I38" s="2097">
        <v>9692</v>
      </c>
      <c r="J38" s="2098"/>
      <c r="K38" s="2098"/>
      <c r="L38" s="2099"/>
      <c r="M38" s="2081" t="s">
        <v>107</v>
      </c>
      <c r="N38" s="2082"/>
      <c r="O38" s="2083"/>
      <c r="P38" s="2100" t="s">
        <v>108</v>
      </c>
      <c r="Q38" s="2101"/>
      <c r="R38" s="2102"/>
      <c r="S38" s="2097">
        <v>52657</v>
      </c>
      <c r="T38" s="2098"/>
      <c r="U38" s="2098"/>
      <c r="V38" s="2099"/>
      <c r="W38" s="2097">
        <v>25693</v>
      </c>
      <c r="X38" s="2098"/>
      <c r="Y38" s="2098"/>
      <c r="Z38" s="2099"/>
      <c r="AA38" s="2097">
        <v>26964</v>
      </c>
      <c r="AB38" s="2098"/>
      <c r="AC38" s="2098"/>
      <c r="AD38" s="2099"/>
      <c r="AE38" s="2081" t="s">
        <v>108</v>
      </c>
      <c r="AF38" s="2082"/>
      <c r="AG38" s="2082"/>
      <c r="AH38" s="2083"/>
      <c r="AI38" s="2084" t="s">
        <v>108</v>
      </c>
      <c r="AJ38" s="2085"/>
      <c r="AK38" s="2085"/>
      <c r="AL38" s="2086"/>
      <c r="AM38" s="2019">
        <f t="shared" ref="AM38:AM55" si="0">S38/I38</f>
        <v>5.4330375567478333</v>
      </c>
      <c r="AN38" s="2020"/>
      <c r="AO38" s="2087">
        <f t="shared" ref="AO38:AO43" si="1">W38/AA38*100</f>
        <v>95.28630766948524</v>
      </c>
      <c r="AP38" s="2088"/>
      <c r="AQ38" s="2089"/>
      <c r="AR38" s="2090" t="s">
        <v>108</v>
      </c>
      <c r="AS38" s="2091"/>
      <c r="AT38" s="2091"/>
      <c r="AU38" s="2092"/>
      <c r="AV38" s="2090"/>
      <c r="AW38" s="2091"/>
      <c r="AX38" s="2091"/>
      <c r="AY38" s="2093"/>
    </row>
    <row r="39" spans="1:51">
      <c r="A39" s="906"/>
      <c r="B39" s="1381" t="s">
        <v>2136</v>
      </c>
      <c r="C39" s="1382"/>
      <c r="D39" s="1382"/>
      <c r="E39" s="1382"/>
      <c r="F39" s="1382"/>
      <c r="G39" s="1382"/>
      <c r="H39" s="1383"/>
      <c r="I39" s="2010">
        <v>10028</v>
      </c>
      <c r="J39" s="2011"/>
      <c r="K39" s="2011"/>
      <c r="L39" s="2012"/>
      <c r="M39" s="2037">
        <f>I39-I38</f>
        <v>336</v>
      </c>
      <c r="N39" s="2038"/>
      <c r="O39" s="2039"/>
      <c r="P39" s="2016">
        <f>M39/I38*100</f>
        <v>3.4667767230705735</v>
      </c>
      <c r="Q39" s="2017"/>
      <c r="R39" s="2018"/>
      <c r="S39" s="2010">
        <v>54311</v>
      </c>
      <c r="T39" s="2011"/>
      <c r="U39" s="2011"/>
      <c r="V39" s="2012"/>
      <c r="W39" s="2010">
        <v>26493</v>
      </c>
      <c r="X39" s="2011"/>
      <c r="Y39" s="2011"/>
      <c r="Z39" s="2012"/>
      <c r="AA39" s="2010">
        <v>27818</v>
      </c>
      <c r="AB39" s="2011"/>
      <c r="AC39" s="2011"/>
      <c r="AD39" s="2012"/>
      <c r="AE39" s="2037">
        <f>S39-S38</f>
        <v>1654</v>
      </c>
      <c r="AF39" s="2038"/>
      <c r="AG39" s="2038"/>
      <c r="AH39" s="2039"/>
      <c r="AI39" s="2016">
        <f>AE39/S38*100</f>
        <v>3.1410828569800784</v>
      </c>
      <c r="AJ39" s="2017"/>
      <c r="AK39" s="2017"/>
      <c r="AL39" s="2018"/>
      <c r="AM39" s="2016">
        <f t="shared" si="0"/>
        <v>5.4159353809333863</v>
      </c>
      <c r="AN39" s="2018"/>
      <c r="AO39" s="2021">
        <f t="shared" si="1"/>
        <v>95.236896973182823</v>
      </c>
      <c r="AP39" s="2022"/>
      <c r="AQ39" s="2023"/>
      <c r="AR39" s="2000" t="s">
        <v>1954</v>
      </c>
      <c r="AS39" s="2001"/>
      <c r="AT39" s="2001"/>
      <c r="AU39" s="2024"/>
      <c r="AV39" s="2000" t="s">
        <v>109</v>
      </c>
      <c r="AW39" s="2001"/>
      <c r="AX39" s="2001"/>
      <c r="AY39" s="2002"/>
    </row>
    <row r="40" spans="1:51">
      <c r="A40" s="906"/>
      <c r="B40" s="1381" t="s">
        <v>2137</v>
      </c>
      <c r="C40" s="1382"/>
      <c r="D40" s="1382"/>
      <c r="E40" s="1382"/>
      <c r="F40" s="1382"/>
      <c r="G40" s="1382"/>
      <c r="H40" s="1383"/>
      <c r="I40" s="2010">
        <v>10127</v>
      </c>
      <c r="J40" s="2011"/>
      <c r="K40" s="2011"/>
      <c r="L40" s="2012"/>
      <c r="M40" s="2037">
        <f>I40-I39</f>
        <v>99</v>
      </c>
      <c r="N40" s="2038"/>
      <c r="O40" s="2039"/>
      <c r="P40" s="2016">
        <f>M40/I39*100</f>
        <v>0.98723573992820102</v>
      </c>
      <c r="Q40" s="2017"/>
      <c r="R40" s="2018"/>
      <c r="S40" s="2010">
        <v>57184</v>
      </c>
      <c r="T40" s="2011"/>
      <c r="U40" s="2011"/>
      <c r="V40" s="2012"/>
      <c r="W40" s="2010">
        <v>27967</v>
      </c>
      <c r="X40" s="2011"/>
      <c r="Y40" s="2011"/>
      <c r="Z40" s="2012"/>
      <c r="AA40" s="2010">
        <v>29217</v>
      </c>
      <c r="AB40" s="2011"/>
      <c r="AC40" s="2011"/>
      <c r="AD40" s="2012"/>
      <c r="AE40" s="2037">
        <f>S40-S39</f>
        <v>2873</v>
      </c>
      <c r="AF40" s="2038"/>
      <c r="AG40" s="2038"/>
      <c r="AH40" s="2039"/>
      <c r="AI40" s="2016">
        <f>AE40/S39*100</f>
        <v>5.2899044392480343</v>
      </c>
      <c r="AJ40" s="2017"/>
      <c r="AK40" s="2017"/>
      <c r="AL40" s="2018"/>
      <c r="AM40" s="2016">
        <f t="shared" si="0"/>
        <v>5.6466870741581907</v>
      </c>
      <c r="AN40" s="2018"/>
      <c r="AO40" s="2021">
        <f t="shared" si="1"/>
        <v>95.721668891398849</v>
      </c>
      <c r="AP40" s="2022"/>
      <c r="AQ40" s="2023"/>
      <c r="AR40" s="2000" t="s">
        <v>109</v>
      </c>
      <c r="AS40" s="2001"/>
      <c r="AT40" s="2001"/>
      <c r="AU40" s="2024"/>
      <c r="AV40" s="2000" t="s">
        <v>109</v>
      </c>
      <c r="AW40" s="2001"/>
      <c r="AX40" s="2001"/>
      <c r="AY40" s="2002"/>
    </row>
    <row r="41" spans="1:51">
      <c r="A41" s="906"/>
      <c r="B41" s="1381" t="s">
        <v>2138</v>
      </c>
      <c r="C41" s="1382"/>
      <c r="D41" s="1382"/>
      <c r="E41" s="1382"/>
      <c r="F41" s="1382"/>
      <c r="G41" s="1382"/>
      <c r="H41" s="1383"/>
      <c r="I41" s="2010">
        <v>10526</v>
      </c>
      <c r="J41" s="2011"/>
      <c r="K41" s="2011"/>
      <c r="L41" s="2012"/>
      <c r="M41" s="2037">
        <f>I41-I40</f>
        <v>399</v>
      </c>
      <c r="N41" s="2038"/>
      <c r="O41" s="2039"/>
      <c r="P41" s="2016">
        <f>M41/I40*100</f>
        <v>3.9399624765478425</v>
      </c>
      <c r="Q41" s="2017"/>
      <c r="R41" s="2018"/>
      <c r="S41" s="2010">
        <v>60018</v>
      </c>
      <c r="T41" s="2011"/>
      <c r="U41" s="2011"/>
      <c r="V41" s="2012"/>
      <c r="W41" s="2010">
        <v>29408</v>
      </c>
      <c r="X41" s="2011"/>
      <c r="Y41" s="2011"/>
      <c r="Z41" s="2012"/>
      <c r="AA41" s="2010">
        <v>30610</v>
      </c>
      <c r="AB41" s="2011"/>
      <c r="AC41" s="2011"/>
      <c r="AD41" s="2012"/>
      <c r="AE41" s="2037">
        <f>S41-S40</f>
        <v>2834</v>
      </c>
      <c r="AF41" s="2038"/>
      <c r="AG41" s="2038"/>
      <c r="AH41" s="2039"/>
      <c r="AI41" s="2016">
        <f>AE41/S40*100</f>
        <v>4.955931729155008</v>
      </c>
      <c r="AJ41" s="2017"/>
      <c r="AK41" s="2017"/>
      <c r="AL41" s="2018"/>
      <c r="AM41" s="2016">
        <f t="shared" si="0"/>
        <v>5.7018810564316933</v>
      </c>
      <c r="AN41" s="2018"/>
      <c r="AO41" s="2021">
        <f t="shared" si="1"/>
        <v>96.073178699771304</v>
      </c>
      <c r="AP41" s="2022"/>
      <c r="AQ41" s="2023"/>
      <c r="AR41" s="2000" t="s">
        <v>109</v>
      </c>
      <c r="AS41" s="2001"/>
      <c r="AT41" s="2001"/>
      <c r="AU41" s="2024"/>
      <c r="AV41" s="2000" t="s">
        <v>109</v>
      </c>
      <c r="AW41" s="2001"/>
      <c r="AX41" s="2001"/>
      <c r="AY41" s="2002"/>
    </row>
    <row r="42" spans="1:51">
      <c r="A42" s="906"/>
      <c r="B42" s="1381" t="s">
        <v>2139</v>
      </c>
      <c r="C42" s="1382"/>
      <c r="D42" s="1382"/>
      <c r="E42" s="1382"/>
      <c r="F42" s="1382"/>
      <c r="G42" s="1382"/>
      <c r="H42" s="1383"/>
      <c r="I42" s="2010">
        <v>10391</v>
      </c>
      <c r="J42" s="2011"/>
      <c r="K42" s="2011"/>
      <c r="L42" s="2012"/>
      <c r="M42" s="2037">
        <f>I42-I41</f>
        <v>-135</v>
      </c>
      <c r="N42" s="2038"/>
      <c r="O42" s="2039"/>
      <c r="P42" s="2016">
        <f>M42/I41*100</f>
        <v>-1.2825384761542846</v>
      </c>
      <c r="Q42" s="2017"/>
      <c r="R42" s="2018"/>
      <c r="S42" s="2010">
        <v>60116</v>
      </c>
      <c r="T42" s="2011"/>
      <c r="U42" s="2011"/>
      <c r="V42" s="2012"/>
      <c r="W42" s="2010">
        <v>29317</v>
      </c>
      <c r="X42" s="2011"/>
      <c r="Y42" s="2011"/>
      <c r="Z42" s="2012"/>
      <c r="AA42" s="2010">
        <v>30799</v>
      </c>
      <c r="AB42" s="2011"/>
      <c r="AC42" s="2011"/>
      <c r="AD42" s="2012"/>
      <c r="AE42" s="2037">
        <f>S42-S41</f>
        <v>98</v>
      </c>
      <c r="AF42" s="2038"/>
      <c r="AG42" s="2038"/>
      <c r="AH42" s="2039"/>
      <c r="AI42" s="2016">
        <f>AE42/S41*100</f>
        <v>0.16328434802892466</v>
      </c>
      <c r="AJ42" s="2017"/>
      <c r="AK42" s="2017"/>
      <c r="AL42" s="2018"/>
      <c r="AM42" s="2016">
        <f t="shared" si="0"/>
        <v>5.7853912039264745</v>
      </c>
      <c r="AN42" s="2018"/>
      <c r="AO42" s="2021">
        <f t="shared" si="1"/>
        <v>95.188155459592849</v>
      </c>
      <c r="AP42" s="2022"/>
      <c r="AQ42" s="2023"/>
      <c r="AR42" s="2000" t="s">
        <v>109</v>
      </c>
      <c r="AS42" s="2001"/>
      <c r="AT42" s="2001"/>
      <c r="AU42" s="2024"/>
      <c r="AV42" s="2000" t="s">
        <v>109</v>
      </c>
      <c r="AW42" s="2001"/>
      <c r="AX42" s="2001"/>
      <c r="AY42" s="2002"/>
    </row>
    <row r="43" spans="1:51">
      <c r="A43" s="906"/>
      <c r="B43" s="1381" t="s">
        <v>2140</v>
      </c>
      <c r="C43" s="1382"/>
      <c r="D43" s="1382"/>
      <c r="E43" s="1382"/>
      <c r="F43" s="1382"/>
      <c r="G43" s="1382"/>
      <c r="H43" s="1383"/>
      <c r="I43" s="2010">
        <v>13992</v>
      </c>
      <c r="J43" s="2011"/>
      <c r="K43" s="2011"/>
      <c r="L43" s="2012"/>
      <c r="M43" s="2037">
        <f>I43-I42</f>
        <v>3601</v>
      </c>
      <c r="N43" s="2038"/>
      <c r="O43" s="2039"/>
      <c r="P43" s="2016">
        <f>M43/I42*100</f>
        <v>34.654989895101529</v>
      </c>
      <c r="Q43" s="2017"/>
      <c r="R43" s="2018"/>
      <c r="S43" s="2010">
        <v>79095</v>
      </c>
      <c r="T43" s="2011"/>
      <c r="U43" s="2011"/>
      <c r="V43" s="2012"/>
      <c r="W43" s="2010">
        <v>37714</v>
      </c>
      <c r="X43" s="2011"/>
      <c r="Y43" s="2011"/>
      <c r="Z43" s="2012"/>
      <c r="AA43" s="2010">
        <v>41381</v>
      </c>
      <c r="AB43" s="2011"/>
      <c r="AC43" s="2011"/>
      <c r="AD43" s="2012"/>
      <c r="AE43" s="2037">
        <f>S43-S42</f>
        <v>18979</v>
      </c>
      <c r="AF43" s="2038"/>
      <c r="AG43" s="2038"/>
      <c r="AH43" s="2039"/>
      <c r="AI43" s="2016">
        <f>AE43/S42*100</f>
        <v>31.570630115110788</v>
      </c>
      <c r="AJ43" s="2017"/>
      <c r="AK43" s="2017"/>
      <c r="AL43" s="2018"/>
      <c r="AM43" s="2016">
        <f t="shared" si="0"/>
        <v>5.6528730703259003</v>
      </c>
      <c r="AN43" s="2018"/>
      <c r="AO43" s="2021">
        <f t="shared" si="1"/>
        <v>91.138445180155145</v>
      </c>
      <c r="AP43" s="2022"/>
      <c r="AQ43" s="2023"/>
      <c r="AR43" s="2000" t="s">
        <v>109</v>
      </c>
      <c r="AS43" s="2001"/>
      <c r="AT43" s="2001"/>
      <c r="AU43" s="2024"/>
      <c r="AV43" s="2000" t="s">
        <v>109</v>
      </c>
      <c r="AW43" s="2001"/>
      <c r="AX43" s="2001"/>
      <c r="AY43" s="2002"/>
    </row>
    <row r="44" spans="1:51">
      <c r="A44" s="906"/>
      <c r="B44" s="2053"/>
      <c r="C44" s="2054"/>
      <c r="D44" s="2054"/>
      <c r="E44" s="2054"/>
      <c r="F44" s="2054"/>
      <c r="G44" s="2054"/>
      <c r="H44" s="1763"/>
      <c r="I44" s="2010"/>
      <c r="J44" s="2011"/>
      <c r="K44" s="2011"/>
      <c r="L44" s="2012"/>
      <c r="M44" s="2060"/>
      <c r="N44" s="2061"/>
      <c r="O44" s="2062"/>
      <c r="P44" s="2016"/>
      <c r="Q44" s="2017"/>
      <c r="R44" s="2018"/>
      <c r="S44" s="2010"/>
      <c r="T44" s="2011"/>
      <c r="U44" s="2011"/>
      <c r="V44" s="2012"/>
      <c r="W44" s="2010"/>
      <c r="X44" s="2011"/>
      <c r="Y44" s="2011"/>
      <c r="Z44" s="2012"/>
      <c r="AA44" s="2010"/>
      <c r="AB44" s="2011"/>
      <c r="AC44" s="2011"/>
      <c r="AD44" s="2012"/>
      <c r="AE44" s="2037"/>
      <c r="AF44" s="2038"/>
      <c r="AG44" s="2038"/>
      <c r="AH44" s="2039"/>
      <c r="AI44" s="2016"/>
      <c r="AJ44" s="2017"/>
      <c r="AK44" s="2017"/>
      <c r="AL44" s="2018"/>
      <c r="AM44" s="2016"/>
      <c r="AN44" s="2018"/>
      <c r="AO44" s="2021"/>
      <c r="AP44" s="2022"/>
      <c r="AQ44" s="2023"/>
      <c r="AR44" s="2000"/>
      <c r="AS44" s="2001"/>
      <c r="AT44" s="2001"/>
      <c r="AU44" s="2024"/>
      <c r="AV44" s="2000"/>
      <c r="AW44" s="2001"/>
      <c r="AX44" s="2001"/>
      <c r="AY44" s="2002"/>
    </row>
    <row r="45" spans="1:51">
      <c r="A45" s="906"/>
      <c r="B45" s="1381" t="s">
        <v>2141</v>
      </c>
      <c r="C45" s="1382"/>
      <c r="D45" s="1382"/>
      <c r="E45" s="1382"/>
      <c r="F45" s="1382"/>
      <c r="G45" s="1382"/>
      <c r="H45" s="1383"/>
      <c r="I45" s="2010">
        <v>13755</v>
      </c>
      <c r="J45" s="2011"/>
      <c r="K45" s="2011"/>
      <c r="L45" s="2012"/>
      <c r="M45" s="2037">
        <f>I45-I43</f>
        <v>-237</v>
      </c>
      <c r="N45" s="2038"/>
      <c r="O45" s="2039"/>
      <c r="P45" s="2016">
        <f>M45/I43*100</f>
        <v>-1.6938250428816466</v>
      </c>
      <c r="Q45" s="2017"/>
      <c r="R45" s="2018"/>
      <c r="S45" s="2010">
        <v>79034</v>
      </c>
      <c r="T45" s="2011"/>
      <c r="U45" s="2011"/>
      <c r="V45" s="2012"/>
      <c r="W45" s="2010">
        <v>38107</v>
      </c>
      <c r="X45" s="2011"/>
      <c r="Y45" s="2011"/>
      <c r="Z45" s="2012"/>
      <c r="AA45" s="2010">
        <v>40927</v>
      </c>
      <c r="AB45" s="2011"/>
      <c r="AC45" s="2011"/>
      <c r="AD45" s="2012"/>
      <c r="AE45" s="2037">
        <f>S45-S43</f>
        <v>-61</v>
      </c>
      <c r="AF45" s="2038"/>
      <c r="AG45" s="2038"/>
      <c r="AH45" s="2039"/>
      <c r="AI45" s="2016">
        <f>AE45/S43*100</f>
        <v>-7.7122447689487325E-2</v>
      </c>
      <c r="AJ45" s="2017"/>
      <c r="AK45" s="2017"/>
      <c r="AL45" s="2018"/>
      <c r="AM45" s="2016">
        <f t="shared" si="0"/>
        <v>5.7458378771355871</v>
      </c>
      <c r="AN45" s="2018"/>
      <c r="AO45" s="2021">
        <f>W45/AA45*100</f>
        <v>93.109683094289835</v>
      </c>
      <c r="AP45" s="2022"/>
      <c r="AQ45" s="2023"/>
      <c r="AR45" s="2000" t="s">
        <v>109</v>
      </c>
      <c r="AS45" s="2001"/>
      <c r="AT45" s="2001"/>
      <c r="AU45" s="2024"/>
      <c r="AV45" s="2000" t="s">
        <v>109</v>
      </c>
      <c r="AW45" s="2001"/>
      <c r="AX45" s="2001"/>
      <c r="AY45" s="2002"/>
    </row>
    <row r="46" spans="1:51">
      <c r="A46" s="906"/>
      <c r="B46" s="1381" t="s">
        <v>2142</v>
      </c>
      <c r="C46" s="1382"/>
      <c r="D46" s="1382"/>
      <c r="E46" s="1382"/>
      <c r="F46" s="1382"/>
      <c r="G46" s="1382"/>
      <c r="H46" s="1383"/>
      <c r="I46" s="2010">
        <v>13200</v>
      </c>
      <c r="J46" s="2011"/>
      <c r="K46" s="2011"/>
      <c r="L46" s="2012"/>
      <c r="M46" s="2037">
        <f>I46-I45</f>
        <v>-555</v>
      </c>
      <c r="N46" s="2038"/>
      <c r="O46" s="2039"/>
      <c r="P46" s="2016">
        <f>M46/I45*100</f>
        <v>-4.0348964013086155</v>
      </c>
      <c r="Q46" s="2017"/>
      <c r="R46" s="2018"/>
      <c r="S46" s="2010">
        <f>W46+AA46</f>
        <v>74783</v>
      </c>
      <c r="T46" s="2011"/>
      <c r="U46" s="2011"/>
      <c r="V46" s="2012"/>
      <c r="W46" s="2010">
        <v>35798</v>
      </c>
      <c r="X46" s="2011"/>
      <c r="Y46" s="2011"/>
      <c r="Z46" s="2012"/>
      <c r="AA46" s="2010">
        <v>38985</v>
      </c>
      <c r="AB46" s="2011"/>
      <c r="AC46" s="2011"/>
      <c r="AD46" s="2012"/>
      <c r="AE46" s="2037">
        <f>S46-S45</f>
        <v>-4251</v>
      </c>
      <c r="AF46" s="2038"/>
      <c r="AG46" s="2038"/>
      <c r="AH46" s="2039"/>
      <c r="AI46" s="2016">
        <f>AE46/S45*100</f>
        <v>-5.3786977756408634</v>
      </c>
      <c r="AJ46" s="2017"/>
      <c r="AK46" s="2017"/>
      <c r="AL46" s="2018"/>
      <c r="AM46" s="2016">
        <f t="shared" si="0"/>
        <v>5.6653787878787876</v>
      </c>
      <c r="AN46" s="2018"/>
      <c r="AO46" s="2021">
        <f>W46/AA46*100</f>
        <v>91.825060920867003</v>
      </c>
      <c r="AP46" s="2022"/>
      <c r="AQ46" s="2023"/>
      <c r="AR46" s="2000">
        <v>354.59</v>
      </c>
      <c r="AS46" s="2001"/>
      <c r="AT46" s="2001"/>
      <c r="AU46" s="2024"/>
      <c r="AV46" s="2000">
        <f>S46/AR46</f>
        <v>210.89991257508674</v>
      </c>
      <c r="AW46" s="2001"/>
      <c r="AX46" s="2001"/>
      <c r="AY46" s="2002"/>
    </row>
    <row r="47" spans="1:51">
      <c r="A47" s="906"/>
      <c r="B47" s="1381" t="s">
        <v>2143</v>
      </c>
      <c r="C47" s="1382"/>
      <c r="D47" s="1382"/>
      <c r="E47" s="1382"/>
      <c r="F47" s="1382"/>
      <c r="G47" s="1382"/>
      <c r="H47" s="1383"/>
      <c r="I47" s="2010">
        <v>13580</v>
      </c>
      <c r="J47" s="2011"/>
      <c r="K47" s="2011"/>
      <c r="L47" s="2012"/>
      <c r="M47" s="2037">
        <f>I47-I46</f>
        <v>380</v>
      </c>
      <c r="N47" s="2038"/>
      <c r="O47" s="2039"/>
      <c r="P47" s="2016">
        <f>M47/I46*100</f>
        <v>2.8787878787878789</v>
      </c>
      <c r="Q47" s="2017"/>
      <c r="R47" s="2018"/>
      <c r="S47" s="2010">
        <f>W47+AA47</f>
        <v>71806</v>
      </c>
      <c r="T47" s="2011"/>
      <c r="U47" s="2011"/>
      <c r="V47" s="2012"/>
      <c r="W47" s="2010">
        <v>34276</v>
      </c>
      <c r="X47" s="2011"/>
      <c r="Y47" s="2011"/>
      <c r="Z47" s="2012"/>
      <c r="AA47" s="2010">
        <v>37530</v>
      </c>
      <c r="AB47" s="2011"/>
      <c r="AC47" s="2011"/>
      <c r="AD47" s="2012"/>
      <c r="AE47" s="2037">
        <f>S47-S46</f>
        <v>-2977</v>
      </c>
      <c r="AF47" s="2038"/>
      <c r="AG47" s="2038"/>
      <c r="AH47" s="2039"/>
      <c r="AI47" s="2016">
        <f>AE47/S46*100</f>
        <v>-3.9808512629875774</v>
      </c>
      <c r="AJ47" s="2017"/>
      <c r="AK47" s="2017"/>
      <c r="AL47" s="2018"/>
      <c r="AM47" s="2016">
        <f t="shared" si="0"/>
        <v>5.2876288659793813</v>
      </c>
      <c r="AN47" s="2018"/>
      <c r="AO47" s="2021">
        <f>W47/AA47*100</f>
        <v>91.329602984279248</v>
      </c>
      <c r="AP47" s="2022"/>
      <c r="AQ47" s="2023"/>
      <c r="AR47" s="2000">
        <v>354.59</v>
      </c>
      <c r="AS47" s="2001"/>
      <c r="AT47" s="2001"/>
      <c r="AU47" s="2024"/>
      <c r="AV47" s="2000">
        <f>S47/AR47</f>
        <v>202.50430074170168</v>
      </c>
      <c r="AW47" s="2001"/>
      <c r="AX47" s="2001"/>
      <c r="AY47" s="2002"/>
    </row>
    <row r="48" spans="1:51">
      <c r="A48" s="906"/>
      <c r="B48" s="1381" t="s">
        <v>2144</v>
      </c>
      <c r="C48" s="1382"/>
      <c r="D48" s="1382"/>
      <c r="E48" s="1382"/>
      <c r="F48" s="1382"/>
      <c r="G48" s="1382"/>
      <c r="H48" s="1383"/>
      <c r="I48" s="2010">
        <v>13968</v>
      </c>
      <c r="J48" s="2011"/>
      <c r="K48" s="2011"/>
      <c r="L48" s="2012"/>
      <c r="M48" s="2037">
        <f>I48-I47</f>
        <v>388</v>
      </c>
      <c r="N48" s="2038"/>
      <c r="O48" s="2039"/>
      <c r="P48" s="2016">
        <f>M48/I47*100</f>
        <v>2.8571428571428572</v>
      </c>
      <c r="Q48" s="2017"/>
      <c r="R48" s="2018"/>
      <c r="S48" s="2010">
        <f>W48+AA48</f>
        <v>67830</v>
      </c>
      <c r="T48" s="2011"/>
      <c r="U48" s="2011"/>
      <c r="V48" s="2012"/>
      <c r="W48" s="2010">
        <v>32462</v>
      </c>
      <c r="X48" s="2011"/>
      <c r="Y48" s="2011"/>
      <c r="Z48" s="2012"/>
      <c r="AA48" s="2010">
        <v>35368</v>
      </c>
      <c r="AB48" s="2011"/>
      <c r="AC48" s="2011"/>
      <c r="AD48" s="2012"/>
      <c r="AE48" s="2037">
        <f>S48-S47</f>
        <v>-3976</v>
      </c>
      <c r="AF48" s="2038"/>
      <c r="AG48" s="2038"/>
      <c r="AH48" s="2039"/>
      <c r="AI48" s="2016">
        <f>AE48/S47*100</f>
        <v>-5.5371417430298306</v>
      </c>
      <c r="AJ48" s="2017"/>
      <c r="AK48" s="2017"/>
      <c r="AL48" s="2018"/>
      <c r="AM48" s="2016">
        <f t="shared" si="0"/>
        <v>4.8560996563573884</v>
      </c>
      <c r="AN48" s="2018"/>
      <c r="AO48" s="2021">
        <f>W48/AA48*100</f>
        <v>91.783533137299258</v>
      </c>
      <c r="AP48" s="2022"/>
      <c r="AQ48" s="2023"/>
      <c r="AR48" s="2000">
        <v>354.52</v>
      </c>
      <c r="AS48" s="2001"/>
      <c r="AT48" s="2001"/>
      <c r="AU48" s="2024"/>
      <c r="AV48" s="2000">
        <f>S48/AR48</f>
        <v>191.32912106510213</v>
      </c>
      <c r="AW48" s="2001"/>
      <c r="AX48" s="2001"/>
      <c r="AY48" s="2002"/>
    </row>
    <row r="49" spans="1:52">
      <c r="A49" s="906"/>
      <c r="B49" s="1381" t="s">
        <v>2145</v>
      </c>
      <c r="C49" s="1382"/>
      <c r="D49" s="1382"/>
      <c r="E49" s="1382"/>
      <c r="F49" s="1382"/>
      <c r="G49" s="1382"/>
      <c r="H49" s="1383"/>
      <c r="I49" s="2010">
        <v>14470</v>
      </c>
      <c r="J49" s="2011"/>
      <c r="K49" s="2011"/>
      <c r="L49" s="2012"/>
      <c r="M49" s="2037">
        <f>I49-I48</f>
        <v>502</v>
      </c>
      <c r="N49" s="2038"/>
      <c r="O49" s="2039"/>
      <c r="P49" s="2016">
        <f>M49/I48*100</f>
        <v>3.5939289805269183</v>
      </c>
      <c r="Q49" s="2017"/>
      <c r="R49" s="2018"/>
      <c r="S49" s="2010">
        <f>W49+AA49</f>
        <v>65232</v>
      </c>
      <c r="T49" s="2011"/>
      <c r="U49" s="2011"/>
      <c r="V49" s="2012"/>
      <c r="W49" s="2010">
        <v>31398</v>
      </c>
      <c r="X49" s="2011"/>
      <c r="Y49" s="2011"/>
      <c r="Z49" s="2012"/>
      <c r="AA49" s="2010">
        <v>33834</v>
      </c>
      <c r="AB49" s="2011"/>
      <c r="AC49" s="2011"/>
      <c r="AD49" s="2012"/>
      <c r="AE49" s="2037">
        <f>S49-S48</f>
        <v>-2598</v>
      </c>
      <c r="AF49" s="2038"/>
      <c r="AG49" s="2038"/>
      <c r="AH49" s="2039"/>
      <c r="AI49" s="2016">
        <f>AE49/S48*100</f>
        <v>-3.8301636444051304</v>
      </c>
      <c r="AJ49" s="2017"/>
      <c r="AK49" s="2017"/>
      <c r="AL49" s="2018"/>
      <c r="AM49" s="2016">
        <f t="shared" si="0"/>
        <v>4.5080856945404282</v>
      </c>
      <c r="AN49" s="2018"/>
      <c r="AO49" s="2021">
        <f>W49/AA49*100</f>
        <v>92.800141869125724</v>
      </c>
      <c r="AP49" s="2022"/>
      <c r="AQ49" s="2023"/>
      <c r="AR49" s="2000">
        <v>354.52</v>
      </c>
      <c r="AS49" s="2001"/>
      <c r="AT49" s="2001"/>
      <c r="AU49" s="2024"/>
      <c r="AV49" s="2000">
        <f>S49/AR49</f>
        <v>184.00090262890669</v>
      </c>
      <c r="AW49" s="2001"/>
      <c r="AX49" s="2001"/>
      <c r="AY49" s="2002"/>
    </row>
    <row r="50" spans="1:52">
      <c r="A50" s="906"/>
      <c r="B50" s="2053"/>
      <c r="C50" s="2054"/>
      <c r="D50" s="2054"/>
      <c r="E50" s="2054"/>
      <c r="F50" s="2054"/>
      <c r="G50" s="2054"/>
      <c r="H50" s="1763"/>
      <c r="I50" s="2010"/>
      <c r="J50" s="2011"/>
      <c r="K50" s="2011"/>
      <c r="L50" s="2012"/>
      <c r="M50" s="2060"/>
      <c r="N50" s="2061"/>
      <c r="O50" s="2062"/>
      <c r="P50" s="2016"/>
      <c r="Q50" s="2017"/>
      <c r="R50" s="2018"/>
      <c r="S50" s="2010"/>
      <c r="T50" s="2011"/>
      <c r="U50" s="2011"/>
      <c r="V50" s="2012"/>
      <c r="W50" s="2010"/>
      <c r="X50" s="2011"/>
      <c r="Y50" s="2011"/>
      <c r="Z50" s="2012"/>
      <c r="AA50" s="2010"/>
      <c r="AB50" s="2011"/>
      <c r="AC50" s="2011"/>
      <c r="AD50" s="2012"/>
      <c r="AE50" s="2050"/>
      <c r="AF50" s="2051"/>
      <c r="AG50" s="2051"/>
      <c r="AH50" s="2052"/>
      <c r="AI50" s="2016"/>
      <c r="AJ50" s="2017"/>
      <c r="AK50" s="2017"/>
      <c r="AL50" s="2018"/>
      <c r="AM50" s="2016"/>
      <c r="AN50" s="2018"/>
      <c r="AO50" s="2021"/>
      <c r="AP50" s="2022"/>
      <c r="AQ50" s="2023"/>
      <c r="AR50" s="2000"/>
      <c r="AS50" s="2001"/>
      <c r="AT50" s="2001"/>
      <c r="AU50" s="2024"/>
      <c r="AV50" s="2122"/>
      <c r="AW50" s="2123"/>
      <c r="AX50" s="2123"/>
      <c r="AY50" s="2124"/>
    </row>
    <row r="51" spans="1:52">
      <c r="A51" s="906"/>
      <c r="B51" s="1381" t="s">
        <v>2146</v>
      </c>
      <c r="C51" s="1382"/>
      <c r="D51" s="1382"/>
      <c r="E51" s="1382"/>
      <c r="F51" s="1382"/>
      <c r="G51" s="1382"/>
      <c r="H51" s="1383"/>
      <c r="I51" s="2010">
        <v>15667</v>
      </c>
      <c r="J51" s="2011"/>
      <c r="K51" s="2011"/>
      <c r="L51" s="2012"/>
      <c r="M51" s="2037">
        <f>I51-I49</f>
        <v>1197</v>
      </c>
      <c r="N51" s="2038"/>
      <c r="O51" s="2039"/>
      <c r="P51" s="2016">
        <f>M51/I49*100</f>
        <v>8.2722874913614373</v>
      </c>
      <c r="Q51" s="2017"/>
      <c r="R51" s="2018"/>
      <c r="S51" s="2010">
        <f>W51+AA51</f>
        <v>67312</v>
      </c>
      <c r="T51" s="2011"/>
      <c r="U51" s="2011"/>
      <c r="V51" s="2012"/>
      <c r="W51" s="2010">
        <v>33284</v>
      </c>
      <c r="X51" s="2011"/>
      <c r="Y51" s="2011"/>
      <c r="Z51" s="2012"/>
      <c r="AA51" s="2010">
        <v>34028</v>
      </c>
      <c r="AB51" s="2011"/>
      <c r="AC51" s="2011"/>
      <c r="AD51" s="2012"/>
      <c r="AE51" s="2037">
        <f>S51-S49</f>
        <v>2080</v>
      </c>
      <c r="AF51" s="2038"/>
      <c r="AG51" s="2038"/>
      <c r="AH51" s="2039"/>
      <c r="AI51" s="2016">
        <f>AE51/S49*100</f>
        <v>3.1886190826588177</v>
      </c>
      <c r="AJ51" s="2017"/>
      <c r="AK51" s="2017"/>
      <c r="AL51" s="2018"/>
      <c r="AM51" s="2016">
        <f t="shared" si="0"/>
        <v>4.2964192251228699</v>
      </c>
      <c r="AN51" s="2018"/>
      <c r="AO51" s="2021">
        <f>W51/AA51*100</f>
        <v>97.81356529916539</v>
      </c>
      <c r="AP51" s="2022"/>
      <c r="AQ51" s="2023"/>
      <c r="AR51" s="2000">
        <v>354.52</v>
      </c>
      <c r="AS51" s="2058"/>
      <c r="AT51" s="2058"/>
      <c r="AU51" s="2059"/>
      <c r="AV51" s="2000">
        <f>S51/AR51</f>
        <v>189.8679905223965</v>
      </c>
      <c r="AW51" s="2001"/>
      <c r="AX51" s="2001"/>
      <c r="AY51" s="2002"/>
    </row>
    <row r="52" spans="1:52">
      <c r="A52" s="906"/>
      <c r="B52" s="1381" t="s">
        <v>2147</v>
      </c>
      <c r="C52" s="1382"/>
      <c r="D52" s="1382"/>
      <c r="E52" s="1382"/>
      <c r="F52" s="1382"/>
      <c r="G52" s="1382"/>
      <c r="H52" s="1383"/>
      <c r="I52" s="2010">
        <v>17370</v>
      </c>
      <c r="J52" s="2011"/>
      <c r="K52" s="2011"/>
      <c r="L52" s="2012"/>
      <c r="M52" s="2037">
        <f>I52-I51</f>
        <v>1703</v>
      </c>
      <c r="N52" s="2038"/>
      <c r="O52" s="2039"/>
      <c r="P52" s="2016">
        <f>M52/I51*100</f>
        <v>10.869981489755537</v>
      </c>
      <c r="Q52" s="2017"/>
      <c r="R52" s="2018"/>
      <c r="S52" s="2010">
        <f>W52+AA52</f>
        <v>71276</v>
      </c>
      <c r="T52" s="2011"/>
      <c r="U52" s="2011"/>
      <c r="V52" s="2012"/>
      <c r="W52" s="2010">
        <v>35683</v>
      </c>
      <c r="X52" s="2011"/>
      <c r="Y52" s="2011"/>
      <c r="Z52" s="2012"/>
      <c r="AA52" s="2010">
        <v>35593</v>
      </c>
      <c r="AB52" s="2011"/>
      <c r="AC52" s="2011"/>
      <c r="AD52" s="2012"/>
      <c r="AE52" s="2037">
        <f>S52-S51</f>
        <v>3964</v>
      </c>
      <c r="AF52" s="2038"/>
      <c r="AG52" s="2038"/>
      <c r="AH52" s="2039"/>
      <c r="AI52" s="2016">
        <f>AE52/S51*100</f>
        <v>5.8889945329213216</v>
      </c>
      <c r="AJ52" s="2017"/>
      <c r="AK52" s="2017"/>
      <c r="AL52" s="2018"/>
      <c r="AM52" s="2016">
        <f t="shared" si="0"/>
        <v>4.1033966609096142</v>
      </c>
      <c r="AN52" s="2018"/>
      <c r="AO52" s="2021">
        <f>W52/AA52*100</f>
        <v>100.25285870817295</v>
      </c>
      <c r="AP52" s="2022"/>
      <c r="AQ52" s="2023"/>
      <c r="AR52" s="2000">
        <v>354.52</v>
      </c>
      <c r="AS52" s="2001"/>
      <c r="AT52" s="2001"/>
      <c r="AU52" s="2024"/>
      <c r="AV52" s="2000">
        <f>S52/AR52</f>
        <v>201.04930610402801</v>
      </c>
      <c r="AW52" s="2001"/>
      <c r="AX52" s="2001"/>
      <c r="AY52" s="2002"/>
    </row>
    <row r="53" spans="1:52">
      <c r="A53" s="906"/>
      <c r="B53" s="1381" t="s">
        <v>2148</v>
      </c>
      <c r="C53" s="1382"/>
      <c r="D53" s="1382"/>
      <c r="E53" s="1382"/>
      <c r="F53" s="1382"/>
      <c r="G53" s="1382"/>
      <c r="H53" s="1383"/>
      <c r="I53" s="2010">
        <v>18342</v>
      </c>
      <c r="J53" s="2011"/>
      <c r="K53" s="2011"/>
      <c r="L53" s="2012"/>
      <c r="M53" s="2037">
        <f>I53-I52</f>
        <v>972</v>
      </c>
      <c r="N53" s="2038"/>
      <c r="O53" s="2039"/>
      <c r="P53" s="2016">
        <f>M53/I52*100</f>
        <v>5.5958549222797931</v>
      </c>
      <c r="Q53" s="2017"/>
      <c r="R53" s="2018"/>
      <c r="S53" s="2010">
        <f>W53+AA53</f>
        <v>74033</v>
      </c>
      <c r="T53" s="2011"/>
      <c r="U53" s="2011"/>
      <c r="V53" s="2012"/>
      <c r="W53" s="2010">
        <v>37244</v>
      </c>
      <c r="X53" s="2011"/>
      <c r="Y53" s="2011"/>
      <c r="Z53" s="2012"/>
      <c r="AA53" s="2010">
        <v>36789</v>
      </c>
      <c r="AB53" s="2011"/>
      <c r="AC53" s="2011"/>
      <c r="AD53" s="2012"/>
      <c r="AE53" s="2037">
        <f>S53-S52</f>
        <v>2757</v>
      </c>
      <c r="AF53" s="2038"/>
      <c r="AG53" s="2038"/>
      <c r="AH53" s="2039"/>
      <c r="AI53" s="2016">
        <f>AE53/S52*100</f>
        <v>3.8680621808182276</v>
      </c>
      <c r="AJ53" s="2017"/>
      <c r="AK53" s="2017"/>
      <c r="AL53" s="2018"/>
      <c r="AM53" s="2016">
        <f t="shared" si="0"/>
        <v>4.0362555882673643</v>
      </c>
      <c r="AN53" s="2018"/>
      <c r="AO53" s="2021">
        <f>W53/AA53*100</f>
        <v>101.23678273396939</v>
      </c>
      <c r="AP53" s="2022"/>
      <c r="AQ53" s="2023"/>
      <c r="AR53" s="2000">
        <v>354.52</v>
      </c>
      <c r="AS53" s="2001"/>
      <c r="AT53" s="2001"/>
      <c r="AU53" s="2024"/>
      <c r="AV53" s="2000">
        <f>S53/AR53</f>
        <v>208.82601827823538</v>
      </c>
      <c r="AW53" s="2001"/>
      <c r="AX53" s="2001"/>
      <c r="AY53" s="2002"/>
    </row>
    <row r="54" spans="1:52">
      <c r="A54" s="906"/>
      <c r="B54" s="1381" t="s">
        <v>2149</v>
      </c>
      <c r="C54" s="1382"/>
      <c r="D54" s="1382"/>
      <c r="E54" s="1382"/>
      <c r="F54" s="1382"/>
      <c r="G54" s="1382"/>
      <c r="H54" s="1383"/>
      <c r="I54" s="2010">
        <v>19894</v>
      </c>
      <c r="J54" s="2011"/>
      <c r="K54" s="2011"/>
      <c r="L54" s="2012"/>
      <c r="M54" s="2037">
        <f>I54-I53</f>
        <v>1552</v>
      </c>
      <c r="N54" s="2038"/>
      <c r="O54" s="2039"/>
      <c r="P54" s="2016">
        <f>M54/I53*100</f>
        <v>8.4614545851052227</v>
      </c>
      <c r="Q54" s="2017"/>
      <c r="R54" s="2018"/>
      <c r="S54" s="2010">
        <f>W54+AA54</f>
        <v>76406</v>
      </c>
      <c r="T54" s="2011"/>
      <c r="U54" s="2011"/>
      <c r="V54" s="2012"/>
      <c r="W54" s="2010">
        <v>38437</v>
      </c>
      <c r="X54" s="2011"/>
      <c r="Y54" s="2011"/>
      <c r="Z54" s="2012"/>
      <c r="AA54" s="2010">
        <v>37969</v>
      </c>
      <c r="AB54" s="2011"/>
      <c r="AC54" s="2011"/>
      <c r="AD54" s="2012"/>
      <c r="AE54" s="2037">
        <f>S54-S53</f>
        <v>2373</v>
      </c>
      <c r="AF54" s="2038"/>
      <c r="AG54" s="2038"/>
      <c r="AH54" s="2039"/>
      <c r="AI54" s="2016">
        <f>AE54/S53*100</f>
        <v>3.2053273540178027</v>
      </c>
      <c r="AJ54" s="2017"/>
      <c r="AK54" s="2017"/>
      <c r="AL54" s="2018"/>
      <c r="AM54" s="2016">
        <f t="shared" si="0"/>
        <v>3.8406554740122649</v>
      </c>
      <c r="AN54" s="2018"/>
      <c r="AO54" s="2021">
        <f>W54/AA54*100</f>
        <v>101.23258447681003</v>
      </c>
      <c r="AP54" s="2022"/>
      <c r="AQ54" s="2023"/>
      <c r="AR54" s="2000">
        <v>354.26</v>
      </c>
      <c r="AS54" s="2001"/>
      <c r="AT54" s="2001"/>
      <c r="AU54" s="2024"/>
      <c r="AV54" s="2000">
        <f>S54/AR54</f>
        <v>215.67775080449388</v>
      </c>
      <c r="AW54" s="2001"/>
      <c r="AX54" s="2001"/>
      <c r="AY54" s="2002"/>
    </row>
    <row r="55" spans="1:52">
      <c r="A55" s="906"/>
      <c r="B55" s="1381" t="s">
        <v>2150</v>
      </c>
      <c r="C55" s="1382"/>
      <c r="D55" s="1382"/>
      <c r="E55" s="1382"/>
      <c r="F55" s="1382"/>
      <c r="G55" s="1382"/>
      <c r="H55" s="1383"/>
      <c r="I55" s="2010">
        <v>21376</v>
      </c>
      <c r="J55" s="2011"/>
      <c r="K55" s="2011"/>
      <c r="L55" s="2012"/>
      <c r="M55" s="2037">
        <f>I55-I54</f>
        <v>1482</v>
      </c>
      <c r="N55" s="2038"/>
      <c r="O55" s="2039"/>
      <c r="P55" s="2016">
        <f>M55/I54*100</f>
        <v>7.4494822559565703</v>
      </c>
      <c r="Q55" s="2017"/>
      <c r="R55" s="2018"/>
      <c r="S55" s="2010">
        <f>W55+AA55</f>
        <v>77063</v>
      </c>
      <c r="T55" s="2011"/>
      <c r="U55" s="2011"/>
      <c r="V55" s="2012"/>
      <c r="W55" s="2010">
        <v>38884</v>
      </c>
      <c r="X55" s="2011"/>
      <c r="Y55" s="2011"/>
      <c r="Z55" s="2012"/>
      <c r="AA55" s="2010">
        <v>38179</v>
      </c>
      <c r="AB55" s="2011"/>
      <c r="AC55" s="2011"/>
      <c r="AD55" s="2012"/>
      <c r="AE55" s="2037">
        <f>S55-S54</f>
        <v>657</v>
      </c>
      <c r="AF55" s="2038"/>
      <c r="AG55" s="2038"/>
      <c r="AH55" s="2039"/>
      <c r="AI55" s="2016">
        <f>AE55/S54*100</f>
        <v>0.85988011412716281</v>
      </c>
      <c r="AJ55" s="2017"/>
      <c r="AK55" s="2017"/>
      <c r="AL55" s="2018"/>
      <c r="AM55" s="2016">
        <f t="shared" si="0"/>
        <v>3.6051178892215567</v>
      </c>
      <c r="AN55" s="2018"/>
      <c r="AO55" s="2021">
        <f>W55/AA55*100</f>
        <v>101.84656486550199</v>
      </c>
      <c r="AP55" s="2022"/>
      <c r="AQ55" s="2023"/>
      <c r="AR55" s="2000">
        <v>354.12</v>
      </c>
      <c r="AS55" s="2001"/>
      <c r="AT55" s="2001"/>
      <c r="AU55" s="2024"/>
      <c r="AV55" s="2000">
        <f>S55/AR55</f>
        <v>217.61832147294703</v>
      </c>
      <c r="AW55" s="2001"/>
      <c r="AX55" s="2001"/>
      <c r="AY55" s="2002"/>
    </row>
    <row r="56" spans="1:52">
      <c r="A56" s="906"/>
      <c r="B56" s="2053"/>
      <c r="C56" s="2054"/>
      <c r="D56" s="2054"/>
      <c r="E56" s="2054"/>
      <c r="F56" s="2054"/>
      <c r="G56" s="2054"/>
      <c r="H56" s="1763"/>
      <c r="I56" s="2010"/>
      <c r="J56" s="2011"/>
      <c r="K56" s="2011"/>
      <c r="L56" s="2012"/>
      <c r="M56" s="2055"/>
      <c r="N56" s="2056"/>
      <c r="O56" s="2057"/>
      <c r="P56" s="2016"/>
      <c r="Q56" s="2017"/>
      <c r="R56" s="2018"/>
      <c r="S56" s="2010"/>
      <c r="T56" s="2011"/>
      <c r="U56" s="2011"/>
      <c r="V56" s="2012"/>
      <c r="W56" s="2010"/>
      <c r="X56" s="2011"/>
      <c r="Y56" s="2011"/>
      <c r="Z56" s="2012"/>
      <c r="AA56" s="2010"/>
      <c r="AB56" s="2011"/>
      <c r="AC56" s="2011"/>
      <c r="AD56" s="2012"/>
      <c r="AE56" s="2050"/>
      <c r="AF56" s="2051"/>
      <c r="AG56" s="2051"/>
      <c r="AH56" s="2052"/>
      <c r="AI56" s="2016"/>
      <c r="AJ56" s="2017"/>
      <c r="AK56" s="2017"/>
      <c r="AL56" s="2018"/>
      <c r="AM56" s="2016"/>
      <c r="AN56" s="2018"/>
      <c r="AO56" s="2021"/>
      <c r="AP56" s="2022"/>
      <c r="AQ56" s="2023"/>
      <c r="AR56" s="2000"/>
      <c r="AS56" s="2001"/>
      <c r="AT56" s="2001"/>
      <c r="AU56" s="2024"/>
      <c r="AV56" s="2122"/>
      <c r="AW56" s="2123"/>
      <c r="AX56" s="2123"/>
      <c r="AY56" s="2124"/>
    </row>
    <row r="57" spans="1:52">
      <c r="A57" s="906"/>
      <c r="B57" s="1381" t="s">
        <v>110</v>
      </c>
      <c r="C57" s="1382"/>
      <c r="D57" s="1382"/>
      <c r="E57" s="1382"/>
      <c r="F57" s="1382"/>
      <c r="G57" s="1382"/>
      <c r="H57" s="1383"/>
      <c r="I57" s="2010">
        <v>25044</v>
      </c>
      <c r="J57" s="2011"/>
      <c r="K57" s="2011"/>
      <c r="L57" s="2012"/>
      <c r="M57" s="2037">
        <f>I57-I55</f>
        <v>3668</v>
      </c>
      <c r="N57" s="2038"/>
      <c r="O57" s="2039"/>
      <c r="P57" s="2016">
        <f>M57/I55*100</f>
        <v>17.15943113772455</v>
      </c>
      <c r="Q57" s="2017"/>
      <c r="R57" s="2018"/>
      <c r="S57" s="2010">
        <f>W57+AA57</f>
        <v>78993</v>
      </c>
      <c r="T57" s="2011"/>
      <c r="U57" s="2011"/>
      <c r="V57" s="2012"/>
      <c r="W57" s="2010">
        <v>39627</v>
      </c>
      <c r="X57" s="2011"/>
      <c r="Y57" s="2011"/>
      <c r="Z57" s="2012"/>
      <c r="AA57" s="2010">
        <v>39366</v>
      </c>
      <c r="AB57" s="2011"/>
      <c r="AC57" s="2011"/>
      <c r="AD57" s="2012"/>
      <c r="AE57" s="2037">
        <f>S57-S55</f>
        <v>1930</v>
      </c>
      <c r="AF57" s="2038"/>
      <c r="AG57" s="2038"/>
      <c r="AH57" s="2039"/>
      <c r="AI57" s="2016">
        <f>AE57/S55*100</f>
        <v>2.5044444156080088</v>
      </c>
      <c r="AJ57" s="2017"/>
      <c r="AK57" s="2017"/>
      <c r="AL57" s="2018"/>
      <c r="AM57" s="2016">
        <f>S57/I57</f>
        <v>3.1541686631528512</v>
      </c>
      <c r="AN57" s="2018"/>
      <c r="AO57" s="2021">
        <f>W57/AA57*100</f>
        <v>100.66300868770004</v>
      </c>
      <c r="AP57" s="2022"/>
      <c r="AQ57" s="2023"/>
      <c r="AR57" s="2000">
        <v>354.12</v>
      </c>
      <c r="AS57" s="2001"/>
      <c r="AT57" s="2001"/>
      <c r="AU57" s="2024"/>
      <c r="AV57" s="2000">
        <f>S57/AR57</f>
        <v>223.06845137241612</v>
      </c>
      <c r="AW57" s="2001"/>
      <c r="AX57" s="2001"/>
      <c r="AY57" s="2002"/>
    </row>
    <row r="58" spans="1:52">
      <c r="A58" s="906"/>
      <c r="B58" s="1381" t="s">
        <v>111</v>
      </c>
      <c r="C58" s="1382"/>
      <c r="D58" s="1382"/>
      <c r="E58" s="1382"/>
      <c r="F58" s="1382"/>
      <c r="G58" s="1382"/>
      <c r="H58" s="1383"/>
      <c r="I58" s="2010">
        <v>26617</v>
      </c>
      <c r="J58" s="2011"/>
      <c r="K58" s="2011"/>
      <c r="L58" s="2012"/>
      <c r="M58" s="2037">
        <f>I58-I57</f>
        <v>1573</v>
      </c>
      <c r="N58" s="2038"/>
      <c r="O58" s="2039"/>
      <c r="P58" s="2016">
        <f>M58/I57*100</f>
        <v>6.2809455358568922</v>
      </c>
      <c r="Q58" s="2017"/>
      <c r="R58" s="2018"/>
      <c r="S58" s="2010">
        <f>W58+AA58</f>
        <v>79023</v>
      </c>
      <c r="T58" s="2011"/>
      <c r="U58" s="2011"/>
      <c r="V58" s="2012"/>
      <c r="W58" s="2010">
        <v>40094</v>
      </c>
      <c r="X58" s="2011"/>
      <c r="Y58" s="2011"/>
      <c r="Z58" s="2012"/>
      <c r="AA58" s="2010">
        <v>38929</v>
      </c>
      <c r="AB58" s="2011"/>
      <c r="AC58" s="2011"/>
      <c r="AD58" s="2012"/>
      <c r="AE58" s="2037">
        <f>S58-S57</f>
        <v>30</v>
      </c>
      <c r="AF58" s="2038"/>
      <c r="AG58" s="2038"/>
      <c r="AH58" s="2039"/>
      <c r="AI58" s="2016">
        <f>AE58/S57*100</f>
        <v>3.7978048687858416E-2</v>
      </c>
      <c r="AJ58" s="2017"/>
      <c r="AK58" s="2017"/>
      <c r="AL58" s="2018"/>
      <c r="AM58" s="2016">
        <f>S58/I58</f>
        <v>2.9688920614644774</v>
      </c>
      <c r="AN58" s="2018"/>
      <c r="AO58" s="2021">
        <f>W58/AA58*100</f>
        <v>102.99262760409977</v>
      </c>
      <c r="AP58" s="2022"/>
      <c r="AQ58" s="2023"/>
      <c r="AR58" s="2000">
        <v>354.12</v>
      </c>
      <c r="AS58" s="2001"/>
      <c r="AT58" s="2001"/>
      <c r="AU58" s="2024"/>
      <c r="AV58" s="2000">
        <f>S58/AR58</f>
        <v>223.1531684174856</v>
      </c>
      <c r="AW58" s="2001"/>
      <c r="AX58" s="2001"/>
      <c r="AY58" s="2002"/>
    </row>
    <row r="59" spans="1:52">
      <c r="A59" s="906"/>
      <c r="B59" s="1381" t="s">
        <v>112</v>
      </c>
      <c r="C59" s="1382"/>
      <c r="D59" s="1382"/>
      <c r="E59" s="1382"/>
      <c r="F59" s="1382"/>
      <c r="G59" s="1382"/>
      <c r="H59" s="1383"/>
      <c r="I59" s="2010">
        <v>28075</v>
      </c>
      <c r="J59" s="2011"/>
      <c r="K59" s="2011"/>
      <c r="L59" s="2012"/>
      <c r="M59" s="2037">
        <v>1458</v>
      </c>
      <c r="N59" s="2038"/>
      <c r="O59" s="2039"/>
      <c r="P59" s="2016">
        <v>5.5</v>
      </c>
      <c r="Q59" s="2017"/>
      <c r="R59" s="2018"/>
      <c r="S59" s="2010">
        <v>77729</v>
      </c>
      <c r="T59" s="2011"/>
      <c r="U59" s="2011"/>
      <c r="V59" s="2012"/>
      <c r="W59" s="2010">
        <v>39118</v>
      </c>
      <c r="X59" s="2011"/>
      <c r="Y59" s="2011"/>
      <c r="Z59" s="2012"/>
      <c r="AA59" s="2010">
        <v>38611</v>
      </c>
      <c r="AB59" s="2011"/>
      <c r="AC59" s="2011"/>
      <c r="AD59" s="2012"/>
      <c r="AE59" s="2037">
        <v>-1294</v>
      </c>
      <c r="AF59" s="2038"/>
      <c r="AG59" s="2038"/>
      <c r="AH59" s="2039"/>
      <c r="AI59" s="2016">
        <v>-1.6</v>
      </c>
      <c r="AJ59" s="2017"/>
      <c r="AK59" s="2017"/>
      <c r="AL59" s="2018"/>
      <c r="AM59" s="2016">
        <f>S59/I59</f>
        <v>2.7686197684772931</v>
      </c>
      <c r="AN59" s="2018"/>
      <c r="AO59" s="2021">
        <f>W59/AA59*100</f>
        <v>101.31309730387714</v>
      </c>
      <c r="AP59" s="2022"/>
      <c r="AQ59" s="2023"/>
      <c r="AR59" s="2000">
        <v>354.12</v>
      </c>
      <c r="AS59" s="2001"/>
      <c r="AT59" s="2001"/>
      <c r="AU59" s="2024"/>
      <c r="AV59" s="2000">
        <f>S59/AR59</f>
        <v>219.49903987348921</v>
      </c>
      <c r="AW59" s="2001"/>
      <c r="AX59" s="2001"/>
      <c r="AY59" s="2002"/>
    </row>
    <row r="60" spans="1:52" ht="13.5" customHeight="1">
      <c r="A60" s="906"/>
      <c r="B60" s="1381" t="s">
        <v>1811</v>
      </c>
      <c r="C60" s="1382"/>
      <c r="D60" s="1382"/>
      <c r="E60" s="1382"/>
      <c r="F60" s="1382"/>
      <c r="G60" s="1382"/>
      <c r="H60" s="1383"/>
      <c r="I60" s="2010">
        <v>28753</v>
      </c>
      <c r="J60" s="2011"/>
      <c r="K60" s="2011"/>
      <c r="L60" s="2012"/>
      <c r="M60" s="2037">
        <v>678</v>
      </c>
      <c r="N60" s="2038"/>
      <c r="O60" s="2039"/>
      <c r="P60" s="2016">
        <v>2.4</v>
      </c>
      <c r="Q60" s="2017"/>
      <c r="R60" s="2018"/>
      <c r="S60" s="2010">
        <v>75457</v>
      </c>
      <c r="T60" s="2011"/>
      <c r="U60" s="2011"/>
      <c r="V60" s="2012"/>
      <c r="W60" s="2010">
        <v>37673</v>
      </c>
      <c r="X60" s="2011"/>
      <c r="Y60" s="2011"/>
      <c r="Z60" s="2012"/>
      <c r="AA60" s="2010">
        <v>37784</v>
      </c>
      <c r="AB60" s="2011"/>
      <c r="AC60" s="2011"/>
      <c r="AD60" s="2012"/>
      <c r="AE60" s="2013">
        <v>-2272</v>
      </c>
      <c r="AF60" s="2014"/>
      <c r="AG60" s="2014"/>
      <c r="AH60" s="2015"/>
      <c r="AI60" s="2016">
        <v>-2.9</v>
      </c>
      <c r="AJ60" s="2017"/>
      <c r="AK60" s="2017"/>
      <c r="AL60" s="2018"/>
      <c r="AM60" s="2019">
        <f>S60/I60</f>
        <v>2.6243174625256493</v>
      </c>
      <c r="AN60" s="2020"/>
      <c r="AO60" s="2021">
        <f>W60/AA60*100</f>
        <v>99.706224857082361</v>
      </c>
      <c r="AP60" s="2022"/>
      <c r="AQ60" s="2023"/>
      <c r="AR60" s="2000">
        <v>354.36</v>
      </c>
      <c r="AS60" s="2001"/>
      <c r="AT60" s="2001"/>
      <c r="AU60" s="2024"/>
      <c r="AV60" s="2000">
        <f>S60/AR60</f>
        <v>212.93881927982841</v>
      </c>
      <c r="AW60" s="2001"/>
      <c r="AX60" s="2001"/>
      <c r="AY60" s="2002"/>
      <c r="AZ60" s="911"/>
    </row>
    <row r="61" spans="1:52" ht="13.5" customHeight="1" thickBot="1">
      <c r="A61" s="906"/>
      <c r="B61" s="2031" t="s">
        <v>2542</v>
      </c>
      <c r="C61" s="2032"/>
      <c r="D61" s="2032"/>
      <c r="E61" s="2032"/>
      <c r="F61" s="2032"/>
      <c r="G61" s="2032"/>
      <c r="H61" s="2033"/>
      <c r="I61" s="2034">
        <v>29792</v>
      </c>
      <c r="J61" s="2035"/>
      <c r="K61" s="2035"/>
      <c r="L61" s="2036"/>
      <c r="M61" s="2037">
        <f>I61-I60</f>
        <v>1039</v>
      </c>
      <c r="N61" s="2038"/>
      <c r="O61" s="2039"/>
      <c r="P61" s="2040">
        <f>M61/I60*100</f>
        <v>3.6135359788543804</v>
      </c>
      <c r="Q61" s="2041"/>
      <c r="R61" s="2042"/>
      <c r="S61" s="2034">
        <v>72087</v>
      </c>
      <c r="T61" s="2035"/>
      <c r="U61" s="2035"/>
      <c r="V61" s="2036"/>
      <c r="W61" s="2034">
        <v>35407</v>
      </c>
      <c r="X61" s="2035"/>
      <c r="Y61" s="2035"/>
      <c r="Z61" s="2036"/>
      <c r="AA61" s="2034">
        <v>36680</v>
      </c>
      <c r="AB61" s="2035"/>
      <c r="AC61" s="2035"/>
      <c r="AD61" s="2036"/>
      <c r="AE61" s="2043">
        <f>S61-S60</f>
        <v>-3370</v>
      </c>
      <c r="AF61" s="2044"/>
      <c r="AG61" s="2044"/>
      <c r="AH61" s="2045"/>
      <c r="AI61" s="2040">
        <f>AE61/S60*100</f>
        <v>-4.4661197768265364</v>
      </c>
      <c r="AJ61" s="2041"/>
      <c r="AK61" s="2041"/>
      <c r="AL61" s="2042"/>
      <c r="AM61" s="2016">
        <f>S61/I61</f>
        <v>2.4196764232008592</v>
      </c>
      <c r="AN61" s="2018"/>
      <c r="AO61" s="2021">
        <f>W61/AA61*100</f>
        <v>96.529443838604152</v>
      </c>
      <c r="AP61" s="2022"/>
      <c r="AQ61" s="2023"/>
      <c r="AR61" s="2046">
        <v>354.36</v>
      </c>
      <c r="AS61" s="2047"/>
      <c r="AT61" s="2047"/>
      <c r="AU61" s="2048"/>
      <c r="AV61" s="2046">
        <f>S61/AR61</f>
        <v>203.42871655943108</v>
      </c>
      <c r="AW61" s="2047"/>
      <c r="AX61" s="2047"/>
      <c r="AY61" s="2049"/>
      <c r="AZ61" s="911"/>
    </row>
    <row r="62" spans="1:52">
      <c r="A62" s="912"/>
      <c r="B62" s="913" t="s">
        <v>113</v>
      </c>
      <c r="C62" s="913"/>
      <c r="D62" s="913"/>
      <c r="E62" s="913"/>
      <c r="F62" s="913"/>
      <c r="G62" s="913"/>
      <c r="H62" s="913"/>
      <c r="I62" s="913"/>
      <c r="J62" s="913"/>
      <c r="K62" s="914"/>
      <c r="L62" s="914"/>
      <c r="M62" s="914"/>
      <c r="N62" s="914"/>
      <c r="O62" s="914"/>
      <c r="AH62" s="915"/>
      <c r="AM62" s="916"/>
      <c r="AN62" s="916"/>
      <c r="AO62" s="916"/>
      <c r="AP62" s="916"/>
      <c r="AQ62" s="916"/>
    </row>
    <row r="63" spans="1:52">
      <c r="A63" s="912"/>
      <c r="B63" s="917" t="s">
        <v>2027</v>
      </c>
      <c r="C63" s="918"/>
      <c r="D63" s="918"/>
      <c r="E63" s="918"/>
      <c r="F63" s="918"/>
      <c r="G63" s="918"/>
      <c r="H63" s="918"/>
      <c r="I63" s="918"/>
      <c r="J63" s="918"/>
      <c r="K63" s="918"/>
      <c r="L63" s="918"/>
      <c r="M63" s="918"/>
      <c r="N63" s="918"/>
      <c r="O63" s="918"/>
      <c r="AH63" s="915"/>
      <c r="AM63" s="919"/>
      <c r="AN63" s="919"/>
      <c r="AO63" s="919"/>
      <c r="AP63" s="919"/>
      <c r="AQ63" s="904"/>
      <c r="AR63" s="904"/>
      <c r="AS63" s="904"/>
      <c r="AT63" s="904"/>
      <c r="AU63" s="904"/>
      <c r="AV63" s="904"/>
      <c r="AW63" s="904"/>
      <c r="AX63" s="904"/>
      <c r="AY63" s="904"/>
    </row>
    <row r="64" spans="1:52">
      <c r="A64" s="912"/>
      <c r="B64" s="917"/>
      <c r="C64" s="918"/>
      <c r="D64" s="918"/>
      <c r="E64" s="918"/>
      <c r="F64" s="918"/>
      <c r="G64" s="918"/>
      <c r="H64" s="918"/>
      <c r="I64" s="918"/>
      <c r="J64" s="918"/>
      <c r="K64" s="918"/>
      <c r="L64" s="918"/>
      <c r="M64" s="918"/>
      <c r="N64" s="918"/>
      <c r="O64" s="918"/>
      <c r="AH64" s="915"/>
      <c r="AM64" s="919"/>
      <c r="AN64" s="919"/>
      <c r="AO64" s="919"/>
      <c r="AP64" s="919"/>
      <c r="AQ64" s="904"/>
      <c r="AR64" s="904"/>
      <c r="AS64" s="904"/>
      <c r="AT64" s="904"/>
      <c r="AU64" s="904"/>
      <c r="AV64" s="904"/>
      <c r="AW64" s="904"/>
      <c r="AX64" s="904"/>
      <c r="AY64" s="904"/>
    </row>
    <row r="65" spans="1:50" ht="12.6" customHeight="1">
      <c r="AR65" s="919"/>
    </row>
    <row r="66" spans="1:50" ht="16.5">
      <c r="A66" s="920" t="s">
        <v>114</v>
      </c>
      <c r="B66" s="921"/>
      <c r="C66" s="922"/>
      <c r="D66" s="921"/>
      <c r="E66" s="921"/>
      <c r="F66" s="921"/>
      <c r="G66" s="921"/>
      <c r="H66" s="921"/>
      <c r="I66" s="921"/>
      <c r="J66" s="921"/>
      <c r="K66" s="921"/>
    </row>
    <row r="67" spans="1:50" ht="13.5" customHeight="1">
      <c r="A67" s="923"/>
      <c r="B67" s="924"/>
      <c r="C67" s="924"/>
      <c r="D67" s="923"/>
      <c r="E67" s="923"/>
      <c r="F67" s="923"/>
      <c r="G67" s="923"/>
      <c r="H67" s="925"/>
      <c r="I67" s="925"/>
      <c r="J67" s="2003"/>
      <c r="K67" s="2003"/>
      <c r="AG67" s="1731" t="s">
        <v>2151</v>
      </c>
      <c r="AH67" s="1731"/>
      <c r="AI67" s="1731"/>
      <c r="AJ67" s="1731"/>
      <c r="AK67" s="1731"/>
      <c r="AL67" s="1731"/>
      <c r="AM67" s="1731"/>
      <c r="AN67" s="1731"/>
      <c r="AO67" s="1731"/>
      <c r="AP67" s="1731"/>
      <c r="AQ67" s="1731"/>
      <c r="AR67" s="1731"/>
      <c r="AS67" s="1731"/>
    </row>
    <row r="68" spans="1:50" ht="13.5" customHeight="1" thickBot="1">
      <c r="A68" s="923"/>
      <c r="B68" s="926"/>
      <c r="C68" s="926"/>
      <c r="D68" s="927"/>
      <c r="E68" s="927"/>
      <c r="F68" s="927"/>
      <c r="G68" s="927"/>
      <c r="H68" s="927"/>
      <c r="I68" s="927"/>
      <c r="J68" s="928"/>
      <c r="K68" s="928"/>
      <c r="L68" s="929"/>
      <c r="M68" s="929"/>
      <c r="N68" s="929"/>
      <c r="O68" s="929"/>
      <c r="P68" s="929"/>
      <c r="Q68" s="929"/>
      <c r="R68" s="929"/>
      <c r="S68" s="929"/>
      <c r="T68" s="929"/>
      <c r="U68" s="929"/>
      <c r="V68" s="929"/>
      <c r="W68" s="929"/>
      <c r="X68" s="929"/>
      <c r="Y68" s="929"/>
      <c r="Z68" s="929"/>
      <c r="AA68" s="929"/>
      <c r="AB68" s="929"/>
      <c r="AC68" s="929"/>
      <c r="AD68" s="929"/>
      <c r="AE68" s="929"/>
      <c r="AF68" s="929"/>
      <c r="AG68" s="930"/>
      <c r="AH68" s="930"/>
      <c r="AI68" s="930"/>
      <c r="AJ68" s="930"/>
      <c r="AK68" s="930"/>
      <c r="AL68" s="930"/>
      <c r="AM68" s="930"/>
      <c r="AN68" s="930"/>
      <c r="AO68" s="930"/>
      <c r="AP68" s="930"/>
      <c r="AQ68" s="930"/>
      <c r="AR68" s="930"/>
      <c r="AS68" s="905" t="s">
        <v>2826</v>
      </c>
    </row>
    <row r="69" spans="1:50" s="934" customFormat="1" ht="13.5" customHeight="1">
      <c r="A69" s="931"/>
      <c r="B69" s="2004" t="s">
        <v>2048</v>
      </c>
      <c r="C69" s="2004"/>
      <c r="D69" s="2004"/>
      <c r="E69" s="2004"/>
      <c r="F69" s="2004"/>
      <c r="G69" s="2004"/>
      <c r="H69" s="2005"/>
      <c r="I69" s="2006" t="s">
        <v>2</v>
      </c>
      <c r="J69" s="2004"/>
      <c r="K69" s="2004"/>
      <c r="L69" s="2004"/>
      <c r="M69" s="2007" t="s">
        <v>115</v>
      </c>
      <c r="N69" s="2008"/>
      <c r="O69" s="2008"/>
      <c r="P69" s="2008"/>
      <c r="Q69" s="2008"/>
      <c r="R69" s="2008"/>
      <c r="S69" s="2008"/>
      <c r="T69" s="2008"/>
      <c r="U69" s="2008"/>
      <c r="V69" s="2008"/>
      <c r="W69" s="2008"/>
      <c r="X69" s="2008"/>
      <c r="Y69" s="2008"/>
      <c r="Z69" s="2008"/>
      <c r="AA69" s="2008"/>
      <c r="AB69" s="2008"/>
      <c r="AC69" s="2008"/>
      <c r="AD69" s="2008"/>
      <c r="AE69" s="2008"/>
      <c r="AF69" s="2009"/>
      <c r="AG69" s="2006" t="s">
        <v>116</v>
      </c>
      <c r="AH69" s="2004"/>
      <c r="AI69" s="2005"/>
      <c r="AJ69" s="2006" t="s">
        <v>117</v>
      </c>
      <c r="AK69" s="2004"/>
      <c r="AL69" s="2004"/>
      <c r="AM69" s="2005"/>
      <c r="AN69" s="2025" t="s">
        <v>2333</v>
      </c>
      <c r="AO69" s="2026"/>
      <c r="AP69" s="2026"/>
      <c r="AQ69" s="2026"/>
      <c r="AR69" s="2026"/>
      <c r="AS69" s="2027"/>
      <c r="AT69" s="932"/>
      <c r="AU69" s="932"/>
      <c r="AV69" s="933"/>
      <c r="AW69" s="933"/>
      <c r="AX69" s="933"/>
    </row>
    <row r="70" spans="1:50" s="934" customFormat="1">
      <c r="A70" s="931"/>
      <c r="B70" s="1998"/>
      <c r="C70" s="1998"/>
      <c r="D70" s="1998"/>
      <c r="E70" s="1998"/>
      <c r="F70" s="1998"/>
      <c r="G70" s="1998"/>
      <c r="H70" s="1999"/>
      <c r="I70" s="1997"/>
      <c r="J70" s="1998"/>
      <c r="K70" s="1998"/>
      <c r="L70" s="1998"/>
      <c r="M70" s="1994" t="s">
        <v>80</v>
      </c>
      <c r="N70" s="1995"/>
      <c r="O70" s="1995"/>
      <c r="P70" s="1996"/>
      <c r="Q70" s="1994" t="s">
        <v>4</v>
      </c>
      <c r="R70" s="1995"/>
      <c r="S70" s="1995"/>
      <c r="T70" s="1996"/>
      <c r="U70" s="1994" t="s">
        <v>5</v>
      </c>
      <c r="V70" s="1995"/>
      <c r="W70" s="1995"/>
      <c r="X70" s="1996"/>
      <c r="Y70" s="1994" t="s">
        <v>118</v>
      </c>
      <c r="Z70" s="1995"/>
      <c r="AA70" s="1995"/>
      <c r="AB70" s="1996"/>
      <c r="AC70" s="1994" t="s">
        <v>2130</v>
      </c>
      <c r="AD70" s="1995"/>
      <c r="AE70" s="1995"/>
      <c r="AF70" s="1996"/>
      <c r="AG70" s="1997" t="s">
        <v>2155</v>
      </c>
      <c r="AH70" s="1998"/>
      <c r="AI70" s="1999"/>
      <c r="AJ70" s="1997" t="s">
        <v>2156</v>
      </c>
      <c r="AK70" s="1998"/>
      <c r="AL70" s="1998"/>
      <c r="AM70" s="1999"/>
      <c r="AN70" s="2028"/>
      <c r="AO70" s="2029"/>
      <c r="AP70" s="2029"/>
      <c r="AQ70" s="2029"/>
      <c r="AR70" s="2029"/>
      <c r="AS70" s="2030"/>
    </row>
    <row r="71" spans="1:50" s="934" customFormat="1">
      <c r="A71" s="931"/>
      <c r="B71" s="1905" t="s">
        <v>120</v>
      </c>
      <c r="C71" s="1905"/>
      <c r="D71" s="1905"/>
      <c r="E71" s="1905"/>
      <c r="F71" s="1905"/>
      <c r="G71" s="1905"/>
      <c r="H71" s="1906"/>
      <c r="I71" s="1988">
        <v>2203</v>
      </c>
      <c r="J71" s="1989"/>
      <c r="K71" s="1989"/>
      <c r="L71" s="1989"/>
      <c r="M71" s="1988">
        <f>SUM(Q71:U71)</f>
        <v>9353</v>
      </c>
      <c r="N71" s="1989"/>
      <c r="O71" s="1989"/>
      <c r="P71" s="1990"/>
      <c r="Q71" s="1988">
        <v>4344</v>
      </c>
      <c r="R71" s="1989"/>
      <c r="S71" s="1989"/>
      <c r="T71" s="1990"/>
      <c r="U71" s="1988">
        <v>5009</v>
      </c>
      <c r="V71" s="1989"/>
      <c r="W71" s="1989"/>
      <c r="X71" s="1990"/>
      <c r="Y71" s="2113" t="s">
        <v>121</v>
      </c>
      <c r="Z71" s="2114"/>
      <c r="AA71" s="2114"/>
      <c r="AB71" s="2115"/>
      <c r="AC71" s="2116" t="s">
        <v>121</v>
      </c>
      <c r="AD71" s="2117"/>
      <c r="AE71" s="2117"/>
      <c r="AF71" s="2118"/>
      <c r="AG71" s="1991">
        <v>1.1000000000000001</v>
      </c>
      <c r="AH71" s="1992"/>
      <c r="AI71" s="1993"/>
      <c r="AJ71" s="1988">
        <v>8503</v>
      </c>
      <c r="AK71" s="1989"/>
      <c r="AL71" s="1989"/>
      <c r="AM71" s="1990"/>
      <c r="AN71" s="1983">
        <v>22.2</v>
      </c>
      <c r="AO71" s="1984"/>
      <c r="AP71" s="1984"/>
      <c r="AQ71" s="1984"/>
      <c r="AR71" s="1984"/>
      <c r="AS71" s="1985"/>
    </row>
    <row r="72" spans="1:50" s="934" customFormat="1">
      <c r="A72" s="931"/>
      <c r="B72" s="1905" t="s">
        <v>122</v>
      </c>
      <c r="C72" s="1905"/>
      <c r="D72" s="1905"/>
      <c r="E72" s="1905"/>
      <c r="F72" s="1905"/>
      <c r="G72" s="1905"/>
      <c r="H72" s="1906"/>
      <c r="I72" s="1968">
        <v>2188</v>
      </c>
      <c r="J72" s="1969"/>
      <c r="K72" s="1969"/>
      <c r="L72" s="1969"/>
      <c r="M72" s="1968">
        <v>8755</v>
      </c>
      <c r="N72" s="1969"/>
      <c r="O72" s="1969"/>
      <c r="P72" s="1970"/>
      <c r="Q72" s="1968">
        <v>4057</v>
      </c>
      <c r="R72" s="1969"/>
      <c r="S72" s="1969"/>
      <c r="T72" s="1970"/>
      <c r="U72" s="1968">
        <v>4698</v>
      </c>
      <c r="V72" s="1969"/>
      <c r="W72" s="1969"/>
      <c r="X72" s="1970"/>
      <c r="Y72" s="1971">
        <v>-598</v>
      </c>
      <c r="Z72" s="1972"/>
      <c r="AA72" s="1972"/>
      <c r="AB72" s="1973"/>
      <c r="AC72" s="1974">
        <v>-6.4</v>
      </c>
      <c r="AD72" s="1975"/>
      <c r="AE72" s="1975"/>
      <c r="AF72" s="1976"/>
      <c r="AG72" s="1977">
        <v>1.1000000000000001</v>
      </c>
      <c r="AH72" s="1978"/>
      <c r="AI72" s="1979"/>
      <c r="AJ72" s="1968">
        <v>7959</v>
      </c>
      <c r="AK72" s="1969"/>
      <c r="AL72" s="1969"/>
      <c r="AM72" s="1970"/>
      <c r="AN72" s="1951">
        <v>21.3</v>
      </c>
      <c r="AO72" s="1905"/>
      <c r="AP72" s="1905"/>
      <c r="AQ72" s="1905"/>
      <c r="AR72" s="1905"/>
      <c r="AS72" s="1952"/>
    </row>
    <row r="73" spans="1:50" s="934" customFormat="1">
      <c r="A73" s="931"/>
      <c r="B73" s="1905" t="s">
        <v>123</v>
      </c>
      <c r="C73" s="1905"/>
      <c r="D73" s="1905"/>
      <c r="E73" s="1905"/>
      <c r="F73" s="1905"/>
      <c r="G73" s="1905"/>
      <c r="H73" s="1906"/>
      <c r="I73" s="1968">
        <v>2615</v>
      </c>
      <c r="J73" s="1969"/>
      <c r="K73" s="1969"/>
      <c r="L73" s="1969"/>
      <c r="M73" s="1968">
        <v>9713</v>
      </c>
      <c r="N73" s="1969"/>
      <c r="O73" s="1969"/>
      <c r="P73" s="1970"/>
      <c r="Q73" s="1968">
        <v>4492</v>
      </c>
      <c r="R73" s="1969"/>
      <c r="S73" s="1969"/>
      <c r="T73" s="1970"/>
      <c r="U73" s="1968">
        <v>5221</v>
      </c>
      <c r="V73" s="1969"/>
      <c r="W73" s="1969"/>
      <c r="X73" s="1970"/>
      <c r="Y73" s="1971">
        <v>958</v>
      </c>
      <c r="Z73" s="1972"/>
      <c r="AA73" s="1972"/>
      <c r="AB73" s="1973"/>
      <c r="AC73" s="1974">
        <v>10.9</v>
      </c>
      <c r="AD73" s="1975"/>
      <c r="AE73" s="1975"/>
      <c r="AF73" s="1976"/>
      <c r="AG73" s="1977">
        <v>1.6</v>
      </c>
      <c r="AH73" s="1978"/>
      <c r="AI73" s="1979"/>
      <c r="AJ73" s="1968">
        <v>6071</v>
      </c>
      <c r="AK73" s="1969"/>
      <c r="AL73" s="1969"/>
      <c r="AM73" s="1970"/>
      <c r="AN73" s="1951">
        <v>23.9</v>
      </c>
      <c r="AO73" s="1905"/>
      <c r="AP73" s="1905"/>
      <c r="AQ73" s="1905"/>
      <c r="AR73" s="1905"/>
      <c r="AS73" s="1952"/>
    </row>
    <row r="74" spans="1:50" s="934" customFormat="1">
      <c r="A74" s="931"/>
      <c r="B74" s="1905" t="s">
        <v>124</v>
      </c>
      <c r="C74" s="1905"/>
      <c r="D74" s="1905"/>
      <c r="E74" s="1905"/>
      <c r="F74" s="1905"/>
      <c r="G74" s="1905"/>
      <c r="H74" s="1906"/>
      <c r="I74" s="1986" t="s">
        <v>2327</v>
      </c>
      <c r="J74" s="1987"/>
      <c r="K74" s="1987"/>
      <c r="L74" s="1987"/>
      <c r="M74" s="1968">
        <v>10901</v>
      </c>
      <c r="N74" s="1969"/>
      <c r="O74" s="1969"/>
      <c r="P74" s="1970"/>
      <c r="Q74" s="1968">
        <v>5110</v>
      </c>
      <c r="R74" s="1969"/>
      <c r="S74" s="1969"/>
      <c r="T74" s="1970"/>
      <c r="U74" s="1968">
        <v>5791</v>
      </c>
      <c r="V74" s="1969"/>
      <c r="W74" s="1969"/>
      <c r="X74" s="1970"/>
      <c r="Y74" s="1971">
        <v>1188</v>
      </c>
      <c r="Z74" s="1972"/>
      <c r="AA74" s="1972"/>
      <c r="AB74" s="1973"/>
      <c r="AC74" s="1974">
        <v>12.2</v>
      </c>
      <c r="AD74" s="1975"/>
      <c r="AE74" s="1975"/>
      <c r="AF74" s="1976"/>
      <c r="AG74" s="1977">
        <v>2.4</v>
      </c>
      <c r="AH74" s="1978"/>
      <c r="AI74" s="1979"/>
      <c r="AJ74" s="1968">
        <v>4542</v>
      </c>
      <c r="AK74" s="1969"/>
      <c r="AL74" s="1969"/>
      <c r="AM74" s="1970"/>
      <c r="AN74" s="1951">
        <v>25.8</v>
      </c>
      <c r="AO74" s="1905"/>
      <c r="AP74" s="1905"/>
      <c r="AQ74" s="1905"/>
      <c r="AR74" s="1905"/>
      <c r="AS74" s="1952"/>
    </row>
    <row r="75" spans="1:50" s="934" customFormat="1">
      <c r="A75" s="931"/>
      <c r="B75" s="1905" t="s">
        <v>125</v>
      </c>
      <c r="C75" s="1905"/>
      <c r="D75" s="1905"/>
      <c r="E75" s="1905"/>
      <c r="F75" s="1905"/>
      <c r="G75" s="1905"/>
      <c r="H75" s="1906"/>
      <c r="I75" s="1968">
        <v>3611</v>
      </c>
      <c r="J75" s="1969"/>
      <c r="K75" s="1969"/>
      <c r="L75" s="1969"/>
      <c r="M75" s="1968">
        <v>11957</v>
      </c>
      <c r="N75" s="1969"/>
      <c r="O75" s="1969"/>
      <c r="P75" s="1970"/>
      <c r="Q75" s="1968">
        <v>5733</v>
      </c>
      <c r="R75" s="1969"/>
      <c r="S75" s="1969"/>
      <c r="T75" s="1970"/>
      <c r="U75" s="1968">
        <v>6224</v>
      </c>
      <c r="V75" s="1969"/>
      <c r="W75" s="1969"/>
      <c r="X75" s="1970"/>
      <c r="Y75" s="1971">
        <v>1056</v>
      </c>
      <c r="Z75" s="1972"/>
      <c r="AA75" s="1972"/>
      <c r="AB75" s="1973"/>
      <c r="AC75" s="1974">
        <v>9.6999999999999993</v>
      </c>
      <c r="AD75" s="1975"/>
      <c r="AE75" s="1975"/>
      <c r="AF75" s="1976"/>
      <c r="AG75" s="1977">
        <v>2.8</v>
      </c>
      <c r="AH75" s="1978"/>
      <c r="AI75" s="1979"/>
      <c r="AJ75" s="1968">
        <v>4270</v>
      </c>
      <c r="AK75" s="1969"/>
      <c r="AL75" s="1969"/>
      <c r="AM75" s="1970"/>
      <c r="AN75" s="1951">
        <v>25.6</v>
      </c>
      <c r="AO75" s="1905"/>
      <c r="AP75" s="1905"/>
      <c r="AQ75" s="1905"/>
      <c r="AR75" s="1905"/>
      <c r="AS75" s="1952"/>
    </row>
    <row r="76" spans="1:50" s="934" customFormat="1">
      <c r="A76" s="931"/>
      <c r="B76" s="1905" t="s">
        <v>126</v>
      </c>
      <c r="C76" s="1905"/>
      <c r="D76" s="1905"/>
      <c r="E76" s="1905"/>
      <c r="F76" s="1905"/>
      <c r="G76" s="1905"/>
      <c r="H76" s="1906"/>
      <c r="I76" s="1968">
        <v>3867</v>
      </c>
      <c r="J76" s="1969"/>
      <c r="K76" s="1969"/>
      <c r="L76" s="1969"/>
      <c r="M76" s="1968">
        <v>12338</v>
      </c>
      <c r="N76" s="1969"/>
      <c r="O76" s="1969"/>
      <c r="P76" s="1970"/>
      <c r="Q76" s="1968">
        <v>5962</v>
      </c>
      <c r="R76" s="1969"/>
      <c r="S76" s="1969"/>
      <c r="T76" s="1970"/>
      <c r="U76" s="1968">
        <v>6376</v>
      </c>
      <c r="V76" s="1969"/>
      <c r="W76" s="1969"/>
      <c r="X76" s="1970"/>
      <c r="Y76" s="1971">
        <v>381</v>
      </c>
      <c r="Z76" s="1972"/>
      <c r="AA76" s="1972"/>
      <c r="AB76" s="1973"/>
      <c r="AC76" s="1974">
        <v>3.2</v>
      </c>
      <c r="AD76" s="1975"/>
      <c r="AE76" s="1975"/>
      <c r="AF76" s="1976"/>
      <c r="AG76" s="1977">
        <v>3.2</v>
      </c>
      <c r="AH76" s="1978"/>
      <c r="AI76" s="1979"/>
      <c r="AJ76" s="1968">
        <v>3856</v>
      </c>
      <c r="AK76" s="1969"/>
      <c r="AL76" s="1969"/>
      <c r="AM76" s="1970"/>
      <c r="AN76" s="1951">
        <v>24.9</v>
      </c>
      <c r="AO76" s="1905"/>
      <c r="AP76" s="1905"/>
      <c r="AQ76" s="1905"/>
      <c r="AR76" s="1905"/>
      <c r="AS76" s="1952"/>
    </row>
    <row r="77" spans="1:50" s="934" customFormat="1">
      <c r="A77" s="931"/>
      <c r="B77" s="1905" t="s">
        <v>127</v>
      </c>
      <c r="C77" s="1905"/>
      <c r="D77" s="1905"/>
      <c r="E77" s="1905"/>
      <c r="F77" s="1905"/>
      <c r="G77" s="1905"/>
      <c r="H77" s="1906"/>
      <c r="I77" s="1968">
        <v>4145</v>
      </c>
      <c r="J77" s="1969"/>
      <c r="K77" s="1969"/>
      <c r="L77" s="1969"/>
      <c r="M77" s="1968">
        <v>12697</v>
      </c>
      <c r="N77" s="1969"/>
      <c r="O77" s="1969"/>
      <c r="P77" s="1970"/>
      <c r="Q77" s="1968">
        <v>6204</v>
      </c>
      <c r="R77" s="1969"/>
      <c r="S77" s="1969"/>
      <c r="T77" s="1970"/>
      <c r="U77" s="1968">
        <v>6493</v>
      </c>
      <c r="V77" s="1969"/>
      <c r="W77" s="1969"/>
      <c r="X77" s="1970"/>
      <c r="Y77" s="1971">
        <v>359</v>
      </c>
      <c r="Z77" s="1972"/>
      <c r="AA77" s="1972"/>
      <c r="AB77" s="1973"/>
      <c r="AC77" s="1974">
        <v>2.9</v>
      </c>
      <c r="AD77" s="1975"/>
      <c r="AE77" s="1975"/>
      <c r="AF77" s="1976"/>
      <c r="AG77" s="1977">
        <v>3.4</v>
      </c>
      <c r="AH77" s="1978"/>
      <c r="AI77" s="1979"/>
      <c r="AJ77" s="1968">
        <v>3734</v>
      </c>
      <c r="AK77" s="1969"/>
      <c r="AL77" s="1969"/>
      <c r="AM77" s="1970"/>
      <c r="AN77" s="1951">
        <v>24.2</v>
      </c>
      <c r="AO77" s="1905"/>
      <c r="AP77" s="1905"/>
      <c r="AQ77" s="1905"/>
      <c r="AR77" s="1905"/>
      <c r="AS77" s="1952"/>
    </row>
    <row r="78" spans="1:50" s="934" customFormat="1">
      <c r="A78" s="931"/>
      <c r="B78" s="1905" t="s">
        <v>128</v>
      </c>
      <c r="C78" s="1905"/>
      <c r="D78" s="1905"/>
      <c r="E78" s="1905"/>
      <c r="F78" s="1905"/>
      <c r="G78" s="1905"/>
      <c r="H78" s="1906"/>
      <c r="I78" s="1968">
        <v>4667</v>
      </c>
      <c r="J78" s="1969"/>
      <c r="K78" s="1969"/>
      <c r="L78" s="1969"/>
      <c r="M78" s="1968">
        <v>13260</v>
      </c>
      <c r="N78" s="1969"/>
      <c r="O78" s="1969"/>
      <c r="P78" s="1970"/>
      <c r="Q78" s="1968">
        <v>6380</v>
      </c>
      <c r="R78" s="1969"/>
      <c r="S78" s="1969"/>
      <c r="T78" s="1970"/>
      <c r="U78" s="1968">
        <v>6880</v>
      </c>
      <c r="V78" s="1969"/>
      <c r="W78" s="1969"/>
      <c r="X78" s="1970"/>
      <c r="Y78" s="1971">
        <v>563</v>
      </c>
      <c r="Z78" s="1972"/>
      <c r="AA78" s="1972"/>
      <c r="AB78" s="1973"/>
      <c r="AC78" s="1974">
        <v>4.4000000000000004</v>
      </c>
      <c r="AD78" s="1975"/>
      <c r="AE78" s="1975"/>
      <c r="AF78" s="1976"/>
      <c r="AG78" s="1977">
        <v>3.5</v>
      </c>
      <c r="AH78" s="1978"/>
      <c r="AI78" s="1979"/>
      <c r="AJ78" s="1968">
        <v>3821</v>
      </c>
      <c r="AK78" s="1969"/>
      <c r="AL78" s="1969"/>
      <c r="AM78" s="1970"/>
      <c r="AN78" s="1951">
        <v>24.7</v>
      </c>
      <c r="AO78" s="1905"/>
      <c r="AP78" s="1905"/>
      <c r="AQ78" s="1905"/>
      <c r="AR78" s="1905"/>
      <c r="AS78" s="1952"/>
    </row>
    <row r="79" spans="1:50" s="934" customFormat="1">
      <c r="A79" s="931"/>
      <c r="B79" s="1905" t="s">
        <v>129</v>
      </c>
      <c r="C79" s="1905"/>
      <c r="D79" s="1905"/>
      <c r="E79" s="1905"/>
      <c r="F79" s="1905"/>
      <c r="G79" s="1905"/>
      <c r="H79" s="1906"/>
      <c r="I79" s="1968">
        <v>5917</v>
      </c>
      <c r="J79" s="1969"/>
      <c r="K79" s="1969"/>
      <c r="L79" s="1969"/>
      <c r="M79" s="1968">
        <v>13989</v>
      </c>
      <c r="N79" s="1969"/>
      <c r="O79" s="1969"/>
      <c r="P79" s="1970"/>
      <c r="Q79" s="1968">
        <v>6596</v>
      </c>
      <c r="R79" s="1969"/>
      <c r="S79" s="1969"/>
      <c r="T79" s="1970"/>
      <c r="U79" s="1968">
        <v>7393</v>
      </c>
      <c r="V79" s="1969"/>
      <c r="W79" s="1969"/>
      <c r="X79" s="1970"/>
      <c r="Y79" s="1971">
        <v>729</v>
      </c>
      <c r="Z79" s="1972"/>
      <c r="AA79" s="1972"/>
      <c r="AB79" s="1973"/>
      <c r="AC79" s="1974">
        <v>5.5</v>
      </c>
      <c r="AD79" s="1975"/>
      <c r="AE79" s="1975"/>
      <c r="AF79" s="1976"/>
      <c r="AG79" s="1977">
        <v>3.68</v>
      </c>
      <c r="AH79" s="1978"/>
      <c r="AI79" s="1979"/>
      <c r="AJ79" s="1968">
        <v>3801.4</v>
      </c>
      <c r="AK79" s="1969"/>
      <c r="AL79" s="1969"/>
      <c r="AM79" s="1970"/>
      <c r="AN79" s="1951">
        <v>24.7</v>
      </c>
      <c r="AO79" s="1905"/>
      <c r="AP79" s="1905"/>
      <c r="AQ79" s="1905"/>
      <c r="AR79" s="1905"/>
      <c r="AS79" s="1952"/>
    </row>
    <row r="80" spans="1:50" s="934" customFormat="1">
      <c r="A80" s="931"/>
      <c r="B80" s="1905" t="s">
        <v>130</v>
      </c>
      <c r="C80" s="1905"/>
      <c r="D80" s="1905"/>
      <c r="E80" s="1905"/>
      <c r="F80" s="1905"/>
      <c r="G80" s="1905"/>
      <c r="H80" s="1906"/>
      <c r="I80" s="1968">
        <v>6548</v>
      </c>
      <c r="J80" s="1969"/>
      <c r="K80" s="1969"/>
      <c r="L80" s="1969"/>
      <c r="M80" s="1968">
        <v>14999</v>
      </c>
      <c r="N80" s="1969"/>
      <c r="O80" s="1969"/>
      <c r="P80" s="1970"/>
      <c r="Q80" s="1968">
        <v>7186</v>
      </c>
      <c r="R80" s="1969"/>
      <c r="S80" s="1969"/>
      <c r="T80" s="1970"/>
      <c r="U80" s="1968">
        <v>7813</v>
      </c>
      <c r="V80" s="1969"/>
      <c r="W80" s="1969"/>
      <c r="X80" s="1970"/>
      <c r="Y80" s="1971">
        <v>1010</v>
      </c>
      <c r="Z80" s="1972"/>
      <c r="AA80" s="1972"/>
      <c r="AB80" s="1973"/>
      <c r="AC80" s="1974">
        <v>7.2</v>
      </c>
      <c r="AD80" s="1975"/>
      <c r="AE80" s="1975"/>
      <c r="AF80" s="1976"/>
      <c r="AG80" s="1977">
        <v>3.91</v>
      </c>
      <c r="AH80" s="1978"/>
      <c r="AI80" s="1979"/>
      <c r="AJ80" s="1968">
        <v>3836</v>
      </c>
      <c r="AK80" s="1969"/>
      <c r="AL80" s="1969"/>
      <c r="AM80" s="1970"/>
      <c r="AN80" s="1953">
        <v>19</v>
      </c>
      <c r="AO80" s="1954"/>
      <c r="AP80" s="1954"/>
      <c r="AQ80" s="1954"/>
      <c r="AR80" s="1954"/>
      <c r="AS80" s="1955"/>
    </row>
    <row r="81" spans="1:46" s="934" customFormat="1">
      <c r="A81" s="931"/>
      <c r="B81" s="1904" t="s">
        <v>74</v>
      </c>
      <c r="C81" s="1905"/>
      <c r="D81" s="1905"/>
      <c r="E81" s="1905"/>
      <c r="F81" s="1905"/>
      <c r="G81" s="1905"/>
      <c r="H81" s="1906"/>
      <c r="I81" s="1968">
        <v>7372</v>
      </c>
      <c r="J81" s="1969"/>
      <c r="K81" s="1969"/>
      <c r="L81" s="1969"/>
      <c r="M81" s="1968">
        <v>15813</v>
      </c>
      <c r="N81" s="1969"/>
      <c r="O81" s="1969"/>
      <c r="P81" s="1970"/>
      <c r="Q81" s="1968">
        <v>7633</v>
      </c>
      <c r="R81" s="1969"/>
      <c r="S81" s="1969"/>
      <c r="T81" s="1970"/>
      <c r="U81" s="1968">
        <v>8180</v>
      </c>
      <c r="V81" s="1969"/>
      <c r="W81" s="1969"/>
      <c r="X81" s="1970"/>
      <c r="Y81" s="1971">
        <v>814</v>
      </c>
      <c r="Z81" s="1972"/>
      <c r="AA81" s="1972"/>
      <c r="AB81" s="1973"/>
      <c r="AC81" s="1974">
        <v>5.4</v>
      </c>
      <c r="AD81" s="1975"/>
      <c r="AE81" s="1975"/>
      <c r="AF81" s="1976"/>
      <c r="AG81" s="1977">
        <v>4.1399999999999997</v>
      </c>
      <c r="AH81" s="1978"/>
      <c r="AI81" s="1979"/>
      <c r="AJ81" s="1968">
        <v>3820</v>
      </c>
      <c r="AK81" s="1969"/>
      <c r="AL81" s="1969"/>
      <c r="AM81" s="1970"/>
      <c r="AN81" s="1953">
        <v>20.3</v>
      </c>
      <c r="AO81" s="1954"/>
      <c r="AP81" s="1954"/>
      <c r="AQ81" s="1954"/>
      <c r="AR81" s="1954"/>
      <c r="AS81" s="1955"/>
    </row>
    <row r="82" spans="1:46" s="934" customFormat="1">
      <c r="A82" s="931"/>
      <c r="B82" s="1904" t="s">
        <v>1274</v>
      </c>
      <c r="C82" s="1905"/>
      <c r="D82" s="1905"/>
      <c r="E82" s="1905"/>
      <c r="F82" s="1905"/>
      <c r="G82" s="1905"/>
      <c r="H82" s="1906"/>
      <c r="I82" s="1968">
        <v>7797</v>
      </c>
      <c r="J82" s="1969"/>
      <c r="K82" s="1969"/>
      <c r="L82" s="1970"/>
      <c r="M82" s="1968">
        <v>16314</v>
      </c>
      <c r="N82" s="1969"/>
      <c r="O82" s="1969"/>
      <c r="P82" s="1970"/>
      <c r="Q82" s="1968">
        <v>7668</v>
      </c>
      <c r="R82" s="1969"/>
      <c r="S82" s="1969"/>
      <c r="T82" s="1970"/>
      <c r="U82" s="1968">
        <v>8646</v>
      </c>
      <c r="V82" s="1969"/>
      <c r="W82" s="1969"/>
      <c r="X82" s="1970"/>
      <c r="Y82" s="1971">
        <v>501</v>
      </c>
      <c r="Z82" s="1972"/>
      <c r="AA82" s="1972"/>
      <c r="AB82" s="1973"/>
      <c r="AC82" s="1974">
        <v>3.2</v>
      </c>
      <c r="AD82" s="1975"/>
      <c r="AE82" s="1975"/>
      <c r="AF82" s="1976"/>
      <c r="AG82" s="1977">
        <v>4.4800000000000004</v>
      </c>
      <c r="AH82" s="1978"/>
      <c r="AI82" s="1979"/>
      <c r="AJ82" s="1968">
        <v>3642</v>
      </c>
      <c r="AK82" s="1969"/>
      <c r="AL82" s="1969"/>
      <c r="AM82" s="1970"/>
      <c r="AN82" s="1953">
        <v>21.6</v>
      </c>
      <c r="AO82" s="1954"/>
      <c r="AP82" s="1954"/>
      <c r="AQ82" s="1954"/>
      <c r="AR82" s="1954"/>
      <c r="AS82" s="1955"/>
    </row>
    <row r="83" spans="1:46" s="934" customFormat="1" ht="13.9" customHeight="1" thickBot="1">
      <c r="A83" s="931"/>
      <c r="B83" s="1918" t="s">
        <v>2543</v>
      </c>
      <c r="C83" s="1918"/>
      <c r="D83" s="1918"/>
      <c r="E83" s="1918"/>
      <c r="F83" s="1918"/>
      <c r="G83" s="1918"/>
      <c r="H83" s="1919"/>
      <c r="I83" s="1962">
        <v>8793</v>
      </c>
      <c r="J83" s="1963"/>
      <c r="K83" s="1963"/>
      <c r="L83" s="1964"/>
      <c r="M83" s="1962">
        <v>17526</v>
      </c>
      <c r="N83" s="1963"/>
      <c r="O83" s="1963"/>
      <c r="P83" s="1964"/>
      <c r="Q83" s="1962">
        <v>8275</v>
      </c>
      <c r="R83" s="1963"/>
      <c r="S83" s="1963"/>
      <c r="T83" s="1964"/>
      <c r="U83" s="1962">
        <v>9251</v>
      </c>
      <c r="V83" s="1963"/>
      <c r="W83" s="1963"/>
      <c r="X83" s="1964"/>
      <c r="Y83" s="1965">
        <f>M83-M82</f>
        <v>1212</v>
      </c>
      <c r="Z83" s="1966"/>
      <c r="AA83" s="1966"/>
      <c r="AB83" s="1967"/>
      <c r="AC83" s="1956">
        <f>Y83/M82*100</f>
        <v>7.4292019124678186</v>
      </c>
      <c r="AD83" s="1957"/>
      <c r="AE83" s="1957"/>
      <c r="AF83" s="1958"/>
      <c r="AG83" s="1959">
        <v>4.83</v>
      </c>
      <c r="AH83" s="1960"/>
      <c r="AI83" s="1961"/>
      <c r="AJ83" s="1962">
        <v>3629</v>
      </c>
      <c r="AK83" s="1963"/>
      <c r="AL83" s="1963"/>
      <c r="AM83" s="1964"/>
      <c r="AN83" s="1980">
        <v>24.3</v>
      </c>
      <c r="AO83" s="1981"/>
      <c r="AP83" s="1981"/>
      <c r="AQ83" s="1981"/>
      <c r="AR83" s="1981"/>
      <c r="AS83" s="1982"/>
    </row>
    <row r="84" spans="1:46" s="935" customFormat="1">
      <c r="B84" s="913" t="s">
        <v>131</v>
      </c>
      <c r="C84" s="913"/>
      <c r="D84" s="913"/>
      <c r="E84" s="913"/>
      <c r="F84" s="913"/>
      <c r="G84" s="913"/>
      <c r="H84" s="913"/>
      <c r="I84" s="913"/>
      <c r="J84" s="913"/>
      <c r="K84" s="913"/>
      <c r="L84" s="913"/>
      <c r="M84" s="936"/>
      <c r="N84" s="936"/>
      <c r="O84" s="936"/>
      <c r="P84" s="936"/>
      <c r="Q84" s="936"/>
      <c r="R84" s="936"/>
      <c r="S84" s="936"/>
      <c r="T84" s="936"/>
      <c r="U84" s="936"/>
      <c r="V84" s="936"/>
      <c r="W84" s="936"/>
      <c r="X84" s="936"/>
      <c r="Y84" s="936"/>
      <c r="Z84" s="936"/>
      <c r="AA84" s="936"/>
      <c r="AB84" s="936"/>
      <c r="AC84" s="936"/>
      <c r="AD84" s="936"/>
      <c r="AE84" s="936"/>
      <c r="AF84" s="936"/>
    </row>
    <row r="85" spans="1:46" s="935" customFormat="1">
      <c r="A85" s="936" t="s">
        <v>3046</v>
      </c>
      <c r="B85" s="936"/>
      <c r="C85" s="936"/>
      <c r="D85" s="936"/>
      <c r="E85" s="936"/>
      <c r="F85" s="936"/>
      <c r="G85" s="936"/>
      <c r="H85" s="936"/>
      <c r="I85" s="936"/>
      <c r="J85" s="936"/>
      <c r="K85" s="936"/>
      <c r="L85" s="936"/>
      <c r="M85" s="936"/>
      <c r="N85" s="936"/>
      <c r="O85" s="936"/>
      <c r="P85" s="936"/>
      <c r="Q85" s="936"/>
      <c r="R85" s="936"/>
      <c r="S85" s="936"/>
      <c r="T85" s="936"/>
      <c r="U85" s="936"/>
      <c r="V85" s="936"/>
      <c r="W85" s="936"/>
      <c r="X85" s="936"/>
      <c r="Y85" s="936"/>
      <c r="Z85" s="936"/>
      <c r="AA85" s="936"/>
      <c r="AB85" s="936"/>
      <c r="AC85" s="936"/>
      <c r="AD85" s="936"/>
      <c r="AE85" s="936"/>
      <c r="AF85" s="936"/>
      <c r="AI85" s="904"/>
      <c r="AJ85" s="904"/>
      <c r="AK85" s="904"/>
      <c r="AL85" s="904"/>
      <c r="AM85" s="904"/>
      <c r="AN85" s="904"/>
      <c r="AO85" s="904"/>
      <c r="AP85" s="904"/>
      <c r="AQ85" s="904"/>
      <c r="AR85" s="904"/>
      <c r="AS85" s="904"/>
    </row>
    <row r="86" spans="1:46" ht="12.6" customHeight="1">
      <c r="A86" s="937"/>
      <c r="B86" s="937"/>
      <c r="C86" s="937"/>
      <c r="D86" s="937"/>
      <c r="E86" s="937"/>
      <c r="F86" s="937"/>
      <c r="G86" s="937"/>
      <c r="H86" s="937"/>
      <c r="I86" s="937"/>
      <c r="J86" s="937"/>
      <c r="K86" s="937"/>
      <c r="L86" s="937"/>
      <c r="M86" s="937"/>
      <c r="N86" s="937"/>
      <c r="O86" s="937"/>
      <c r="P86" s="937"/>
      <c r="Q86" s="937"/>
      <c r="R86" s="937"/>
      <c r="S86" s="937"/>
      <c r="T86" s="937"/>
      <c r="U86" s="937"/>
      <c r="V86" s="937"/>
      <c r="W86" s="937"/>
      <c r="X86" s="937"/>
      <c r="Y86" s="937"/>
      <c r="Z86" s="937"/>
      <c r="AA86" s="937"/>
      <c r="AB86" s="937"/>
      <c r="AC86" s="937"/>
      <c r="AD86" s="937"/>
      <c r="AE86" s="937"/>
      <c r="AF86" s="937"/>
      <c r="AQ86" s="919"/>
      <c r="AR86" s="904"/>
    </row>
    <row r="87" spans="1:46" ht="12.6" customHeight="1">
      <c r="A87" s="925"/>
      <c r="B87" s="925"/>
      <c r="C87" s="925"/>
      <c r="D87" s="925"/>
      <c r="E87" s="925"/>
      <c r="F87" s="925"/>
      <c r="G87" s="925"/>
      <c r="H87" s="925"/>
      <c r="I87" s="925"/>
      <c r="J87" s="938"/>
      <c r="K87" s="938"/>
    </row>
    <row r="88" spans="1:46" ht="16.5">
      <c r="A88" s="939" t="s">
        <v>132</v>
      </c>
      <c r="B88" s="940"/>
      <c r="C88" s="940"/>
      <c r="D88" s="940"/>
      <c r="E88" s="940"/>
      <c r="F88" s="940"/>
      <c r="G88" s="940"/>
      <c r="H88" s="940"/>
      <c r="I88" s="940"/>
      <c r="J88" s="940"/>
      <c r="K88" s="940"/>
      <c r="L88" s="940"/>
      <c r="M88" s="940"/>
      <c r="N88" s="940"/>
    </row>
    <row r="89" spans="1:46" ht="13.5" customHeight="1">
      <c r="A89" s="940"/>
      <c r="B89" s="941"/>
      <c r="C89" s="941"/>
      <c r="D89" s="941"/>
      <c r="E89" s="941"/>
      <c r="F89" s="941"/>
      <c r="G89" s="941"/>
      <c r="H89" s="941"/>
      <c r="I89" s="940"/>
      <c r="J89" s="940"/>
      <c r="K89" s="940"/>
      <c r="L89" s="1901"/>
      <c r="M89" s="1901"/>
      <c r="N89" s="1901"/>
      <c r="AB89" s="919"/>
      <c r="AC89" s="919"/>
      <c r="AD89" s="919"/>
      <c r="AE89" s="919"/>
      <c r="AF89" s="919"/>
      <c r="AG89" s="919"/>
      <c r="AH89" s="919"/>
      <c r="AI89" s="919"/>
      <c r="AJ89" s="919"/>
      <c r="AK89" s="919"/>
      <c r="AL89" s="919"/>
      <c r="AM89" s="919"/>
      <c r="AN89" s="919"/>
      <c r="AO89" s="919"/>
      <c r="AP89" s="919"/>
      <c r="AQ89" s="919"/>
      <c r="AR89" s="919"/>
      <c r="AS89" s="919"/>
      <c r="AT89" s="904" t="s">
        <v>2151</v>
      </c>
    </row>
    <row r="90" spans="1:46" ht="13.5" customHeight="1" thickBot="1">
      <c r="A90" s="940"/>
      <c r="B90" s="942"/>
      <c r="C90" s="942"/>
      <c r="D90" s="942"/>
      <c r="E90" s="942"/>
      <c r="F90" s="942"/>
      <c r="G90" s="942"/>
      <c r="H90" s="942"/>
      <c r="I90" s="942"/>
      <c r="J90" s="942"/>
      <c r="K90" s="942"/>
      <c r="L90" s="943"/>
      <c r="M90" s="943"/>
      <c r="N90" s="943"/>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29"/>
      <c r="AQ90" s="929"/>
      <c r="AR90" s="929"/>
      <c r="AS90" s="929"/>
      <c r="AT90" s="944" t="s">
        <v>2827</v>
      </c>
    </row>
    <row r="91" spans="1:46" ht="14.25">
      <c r="A91" s="941"/>
      <c r="B91" s="1936" t="s">
        <v>2054</v>
      </c>
      <c r="C91" s="1937"/>
      <c r="D91" s="1937"/>
      <c r="E91" s="1937"/>
      <c r="F91" s="1937"/>
      <c r="G91" s="1937"/>
      <c r="H91" s="1938"/>
      <c r="I91" s="1942" t="s">
        <v>133</v>
      </c>
      <c r="J91" s="1943"/>
      <c r="K91" s="1943"/>
      <c r="L91" s="1943"/>
      <c r="M91" s="1943"/>
      <c r="N91" s="1943"/>
      <c r="O91" s="1943"/>
      <c r="P91" s="1943"/>
      <c r="Q91" s="1943"/>
      <c r="R91" s="1944"/>
      <c r="S91" s="1942" t="s">
        <v>134</v>
      </c>
      <c r="T91" s="1943"/>
      <c r="U91" s="1943"/>
      <c r="V91" s="1943"/>
      <c r="W91" s="1943"/>
      <c r="X91" s="1943"/>
      <c r="Y91" s="1943"/>
      <c r="Z91" s="1943"/>
      <c r="AA91" s="1943"/>
      <c r="AB91" s="1943"/>
      <c r="AC91" s="1943"/>
      <c r="AD91" s="1943"/>
      <c r="AE91" s="1943"/>
      <c r="AF91" s="1943"/>
      <c r="AG91" s="1943"/>
      <c r="AH91" s="1943"/>
      <c r="AI91" s="1943"/>
      <c r="AJ91" s="1943"/>
      <c r="AK91" s="1943"/>
      <c r="AL91" s="1943"/>
      <c r="AM91" s="1943"/>
      <c r="AN91" s="1943"/>
      <c r="AO91" s="1943"/>
      <c r="AP91" s="1943"/>
      <c r="AQ91" s="1943"/>
      <c r="AR91" s="1943"/>
      <c r="AS91" s="1943"/>
      <c r="AT91" s="1945"/>
    </row>
    <row r="92" spans="1:46" ht="14.25">
      <c r="A92" s="941"/>
      <c r="B92" s="1939"/>
      <c r="C92" s="1940"/>
      <c r="D92" s="1940"/>
      <c r="E92" s="1940"/>
      <c r="F92" s="1940"/>
      <c r="G92" s="1940"/>
      <c r="H92" s="1941"/>
      <c r="I92" s="1929" t="s">
        <v>2568</v>
      </c>
      <c r="J92" s="1930"/>
      <c r="K92" s="1931"/>
      <c r="L92" s="1929" t="s">
        <v>2569</v>
      </c>
      <c r="M92" s="1930"/>
      <c r="N92" s="1931"/>
      <c r="O92" s="1929" t="s">
        <v>135</v>
      </c>
      <c r="P92" s="1930"/>
      <c r="Q92" s="1930"/>
      <c r="R92" s="1931"/>
      <c r="S92" s="1926" t="s">
        <v>2570</v>
      </c>
      <c r="T92" s="1927"/>
      <c r="U92" s="1927"/>
      <c r="V92" s="1927"/>
      <c r="W92" s="1927"/>
      <c r="X92" s="1927"/>
      <c r="Y92" s="1927"/>
      <c r="Z92" s="1927"/>
      <c r="AA92" s="1927"/>
      <c r="AB92" s="1927"/>
      <c r="AC92" s="1927"/>
      <c r="AD92" s="1928"/>
      <c r="AE92" s="1926" t="s">
        <v>2571</v>
      </c>
      <c r="AF92" s="1927"/>
      <c r="AG92" s="1927"/>
      <c r="AH92" s="1927"/>
      <c r="AI92" s="1927"/>
      <c r="AJ92" s="1927"/>
      <c r="AK92" s="1927"/>
      <c r="AL92" s="1927"/>
      <c r="AM92" s="1927"/>
      <c r="AN92" s="1927"/>
      <c r="AO92" s="1927"/>
      <c r="AP92" s="1928"/>
      <c r="AQ92" s="1929" t="s">
        <v>135</v>
      </c>
      <c r="AR92" s="1930"/>
      <c r="AS92" s="1930"/>
      <c r="AT92" s="1949"/>
    </row>
    <row r="93" spans="1:46" ht="14.25">
      <c r="A93" s="941"/>
      <c r="B93" s="1939"/>
      <c r="C93" s="1940"/>
      <c r="D93" s="1940"/>
      <c r="E93" s="1940"/>
      <c r="F93" s="1940"/>
      <c r="G93" s="1940"/>
      <c r="H93" s="1941"/>
      <c r="I93" s="1946"/>
      <c r="J93" s="1947"/>
      <c r="K93" s="1948"/>
      <c r="L93" s="1946"/>
      <c r="M93" s="1947"/>
      <c r="N93" s="1948"/>
      <c r="O93" s="1946"/>
      <c r="P93" s="1947"/>
      <c r="Q93" s="1947"/>
      <c r="R93" s="1948"/>
      <c r="S93" s="1935" t="s">
        <v>136</v>
      </c>
      <c r="T93" s="1935"/>
      <c r="U93" s="1935"/>
      <c r="V93" s="1926" t="s">
        <v>137</v>
      </c>
      <c r="W93" s="1927"/>
      <c r="X93" s="1928"/>
      <c r="Y93" s="1926" t="s">
        <v>138</v>
      </c>
      <c r="Z93" s="1927"/>
      <c r="AA93" s="1928"/>
      <c r="AB93" s="1926" t="s">
        <v>139</v>
      </c>
      <c r="AC93" s="1927"/>
      <c r="AD93" s="1928"/>
      <c r="AE93" s="1926" t="s">
        <v>136</v>
      </c>
      <c r="AF93" s="1927"/>
      <c r="AG93" s="1928"/>
      <c r="AH93" s="1926" t="s">
        <v>137</v>
      </c>
      <c r="AI93" s="1927"/>
      <c r="AJ93" s="1928"/>
      <c r="AK93" s="1926" t="s">
        <v>138</v>
      </c>
      <c r="AL93" s="1927"/>
      <c r="AM93" s="1928"/>
      <c r="AN93" s="1929" t="s">
        <v>139</v>
      </c>
      <c r="AO93" s="1930"/>
      <c r="AP93" s="1931"/>
      <c r="AQ93" s="1946"/>
      <c r="AR93" s="1947"/>
      <c r="AS93" s="1947"/>
      <c r="AT93" s="1950"/>
    </row>
    <row r="94" spans="1:46" ht="14.25">
      <c r="A94" s="941"/>
      <c r="B94" s="1914" t="s">
        <v>2544</v>
      </c>
      <c r="C94" s="1915"/>
      <c r="D94" s="1915"/>
      <c r="E94" s="1915"/>
      <c r="F94" s="1915"/>
      <c r="G94" s="1915"/>
      <c r="H94" s="1916"/>
      <c r="I94" s="1923">
        <v>460</v>
      </c>
      <c r="J94" s="1924"/>
      <c r="K94" s="1925"/>
      <c r="L94" s="1923">
        <v>807</v>
      </c>
      <c r="M94" s="1924"/>
      <c r="N94" s="1925"/>
      <c r="O94" s="1932">
        <f>I94-L94</f>
        <v>-347</v>
      </c>
      <c r="P94" s="1933"/>
      <c r="Q94" s="1933"/>
      <c r="R94" s="1934"/>
      <c r="S94" s="1923">
        <v>2230</v>
      </c>
      <c r="T94" s="1924"/>
      <c r="U94" s="1925"/>
      <c r="V94" s="1923">
        <v>1101</v>
      </c>
      <c r="W94" s="1924"/>
      <c r="X94" s="1925"/>
      <c r="Y94" s="1923">
        <v>1096</v>
      </c>
      <c r="Z94" s="1924"/>
      <c r="AA94" s="1925"/>
      <c r="AB94" s="1923">
        <v>33</v>
      </c>
      <c r="AC94" s="1924"/>
      <c r="AD94" s="1925"/>
      <c r="AE94" s="1923">
        <v>2457</v>
      </c>
      <c r="AF94" s="1924"/>
      <c r="AG94" s="1925"/>
      <c r="AH94" s="1923">
        <v>1218</v>
      </c>
      <c r="AI94" s="1924"/>
      <c r="AJ94" s="1925"/>
      <c r="AK94" s="1923">
        <v>1180</v>
      </c>
      <c r="AL94" s="1924"/>
      <c r="AM94" s="1925"/>
      <c r="AN94" s="1923">
        <v>59</v>
      </c>
      <c r="AO94" s="1924"/>
      <c r="AP94" s="1925"/>
      <c r="AQ94" s="1910">
        <f>S94-AE94</f>
        <v>-227</v>
      </c>
      <c r="AR94" s="1911"/>
      <c r="AS94" s="1911"/>
      <c r="AT94" s="1913"/>
    </row>
    <row r="95" spans="1:46" ht="14.25">
      <c r="A95" s="941"/>
      <c r="B95" s="1904" t="s">
        <v>2756</v>
      </c>
      <c r="C95" s="1905"/>
      <c r="D95" s="1905"/>
      <c r="E95" s="1905"/>
      <c r="F95" s="1905"/>
      <c r="G95" s="1905"/>
      <c r="H95" s="1906"/>
      <c r="I95" s="1907">
        <v>466</v>
      </c>
      <c r="J95" s="1908"/>
      <c r="K95" s="1909"/>
      <c r="L95" s="1907">
        <v>883</v>
      </c>
      <c r="M95" s="1908"/>
      <c r="N95" s="1909"/>
      <c r="O95" s="1910">
        <f>I95-L95</f>
        <v>-417</v>
      </c>
      <c r="P95" s="1911"/>
      <c r="Q95" s="1911"/>
      <c r="R95" s="1912"/>
      <c r="S95" s="1907">
        <v>2347</v>
      </c>
      <c r="T95" s="1908"/>
      <c r="U95" s="1909"/>
      <c r="V95" s="1907">
        <v>1147</v>
      </c>
      <c r="W95" s="1908"/>
      <c r="X95" s="1909"/>
      <c r="Y95" s="1907">
        <v>1177</v>
      </c>
      <c r="Z95" s="1908"/>
      <c r="AA95" s="1909"/>
      <c r="AB95" s="1907">
        <v>23</v>
      </c>
      <c r="AC95" s="1908"/>
      <c r="AD95" s="1909"/>
      <c r="AE95" s="1907">
        <v>2441</v>
      </c>
      <c r="AF95" s="1908"/>
      <c r="AG95" s="1909"/>
      <c r="AH95" s="1907">
        <v>1262</v>
      </c>
      <c r="AI95" s="1908"/>
      <c r="AJ95" s="1909"/>
      <c r="AK95" s="1907">
        <v>1129</v>
      </c>
      <c r="AL95" s="1908"/>
      <c r="AM95" s="1909"/>
      <c r="AN95" s="1907">
        <v>50</v>
      </c>
      <c r="AO95" s="1908"/>
      <c r="AP95" s="1909"/>
      <c r="AQ95" s="1910">
        <f>S95-AE95</f>
        <v>-94</v>
      </c>
      <c r="AR95" s="1911"/>
      <c r="AS95" s="1911"/>
      <c r="AT95" s="1913"/>
    </row>
    <row r="96" spans="1:46" ht="14.25">
      <c r="A96" s="941"/>
      <c r="B96" s="1904" t="s">
        <v>2545</v>
      </c>
      <c r="C96" s="1905"/>
      <c r="D96" s="1905"/>
      <c r="E96" s="1905"/>
      <c r="F96" s="1905"/>
      <c r="G96" s="1905"/>
      <c r="H96" s="1906"/>
      <c r="I96" s="1907">
        <v>437</v>
      </c>
      <c r="J96" s="1908"/>
      <c r="K96" s="1909"/>
      <c r="L96" s="1907">
        <v>855</v>
      </c>
      <c r="M96" s="1908"/>
      <c r="N96" s="1909"/>
      <c r="O96" s="1910">
        <f>I96-L96</f>
        <v>-418</v>
      </c>
      <c r="P96" s="1911"/>
      <c r="Q96" s="1911"/>
      <c r="R96" s="1912"/>
      <c r="S96" s="1907">
        <v>2204</v>
      </c>
      <c r="T96" s="1908"/>
      <c r="U96" s="1909"/>
      <c r="V96" s="1907">
        <v>1125</v>
      </c>
      <c r="W96" s="1908"/>
      <c r="X96" s="1909"/>
      <c r="Y96" s="1907">
        <v>1042</v>
      </c>
      <c r="Z96" s="1908"/>
      <c r="AA96" s="1909"/>
      <c r="AB96" s="1907">
        <v>37</v>
      </c>
      <c r="AC96" s="1908"/>
      <c r="AD96" s="1909"/>
      <c r="AE96" s="1907">
        <v>2198</v>
      </c>
      <c r="AF96" s="1908"/>
      <c r="AG96" s="1909"/>
      <c r="AH96" s="1907">
        <v>1082</v>
      </c>
      <c r="AI96" s="1908"/>
      <c r="AJ96" s="1909"/>
      <c r="AK96" s="1907">
        <v>1064</v>
      </c>
      <c r="AL96" s="1908"/>
      <c r="AM96" s="1909"/>
      <c r="AN96" s="1907">
        <v>52</v>
      </c>
      <c r="AO96" s="1908"/>
      <c r="AP96" s="1909"/>
      <c r="AQ96" s="1910">
        <f>S96-AE96</f>
        <v>6</v>
      </c>
      <c r="AR96" s="1911"/>
      <c r="AS96" s="1911"/>
      <c r="AT96" s="1913"/>
    </row>
    <row r="97" spans="1:51" ht="14.25">
      <c r="A97" s="941"/>
      <c r="B97" s="1904" t="s">
        <v>2546</v>
      </c>
      <c r="C97" s="1905"/>
      <c r="D97" s="1905"/>
      <c r="E97" s="1905"/>
      <c r="F97" s="1905"/>
      <c r="G97" s="1905"/>
      <c r="H97" s="1906"/>
      <c r="I97" s="1907">
        <v>415</v>
      </c>
      <c r="J97" s="1908"/>
      <c r="K97" s="1909"/>
      <c r="L97" s="1907">
        <v>869</v>
      </c>
      <c r="M97" s="1908"/>
      <c r="N97" s="1909"/>
      <c r="O97" s="1910">
        <f>I97-L97</f>
        <v>-454</v>
      </c>
      <c r="P97" s="1911"/>
      <c r="Q97" s="1911"/>
      <c r="R97" s="1912"/>
      <c r="S97" s="1907">
        <v>2465</v>
      </c>
      <c r="T97" s="1908"/>
      <c r="U97" s="1909"/>
      <c r="V97" s="1907">
        <v>1076</v>
      </c>
      <c r="W97" s="1908"/>
      <c r="X97" s="1909"/>
      <c r="Y97" s="1907">
        <v>1373</v>
      </c>
      <c r="Z97" s="1908"/>
      <c r="AA97" s="1909"/>
      <c r="AB97" s="1907">
        <v>16</v>
      </c>
      <c r="AC97" s="1908"/>
      <c r="AD97" s="1909"/>
      <c r="AE97" s="1907">
        <v>2234</v>
      </c>
      <c r="AF97" s="1908"/>
      <c r="AG97" s="1909"/>
      <c r="AH97" s="1907">
        <v>1134</v>
      </c>
      <c r="AI97" s="1908"/>
      <c r="AJ97" s="1909"/>
      <c r="AK97" s="1907">
        <v>1058</v>
      </c>
      <c r="AL97" s="1908"/>
      <c r="AM97" s="1909"/>
      <c r="AN97" s="1907">
        <v>42</v>
      </c>
      <c r="AO97" s="1908"/>
      <c r="AP97" s="1909"/>
      <c r="AQ97" s="1910">
        <f>S97-AE97</f>
        <v>231</v>
      </c>
      <c r="AR97" s="1911"/>
      <c r="AS97" s="1911"/>
      <c r="AT97" s="1913"/>
    </row>
    <row r="98" spans="1:51" ht="15" thickBot="1">
      <c r="A98" s="941"/>
      <c r="B98" s="1917" t="s">
        <v>2547</v>
      </c>
      <c r="C98" s="1918"/>
      <c r="D98" s="1918"/>
      <c r="E98" s="1918"/>
      <c r="F98" s="1918"/>
      <c r="G98" s="1918"/>
      <c r="H98" s="1919"/>
      <c r="I98" s="1920">
        <v>378</v>
      </c>
      <c r="J98" s="1921"/>
      <c r="K98" s="1922"/>
      <c r="L98" s="1903">
        <v>894</v>
      </c>
      <c r="M98" s="1903"/>
      <c r="N98" s="1903"/>
      <c r="O98" s="2128">
        <f>I98-L98</f>
        <v>-516</v>
      </c>
      <c r="P98" s="2129"/>
      <c r="Q98" s="2129"/>
      <c r="R98" s="2130"/>
      <c r="S98" s="1903">
        <v>2252</v>
      </c>
      <c r="T98" s="1903"/>
      <c r="U98" s="1903"/>
      <c r="V98" s="1898">
        <v>1051</v>
      </c>
      <c r="W98" s="1899"/>
      <c r="X98" s="1900"/>
      <c r="Y98" s="1903">
        <v>1187</v>
      </c>
      <c r="Z98" s="1903"/>
      <c r="AA98" s="1903"/>
      <c r="AB98" s="1903">
        <v>14</v>
      </c>
      <c r="AC98" s="1903"/>
      <c r="AD98" s="1903"/>
      <c r="AE98" s="1903">
        <v>2428</v>
      </c>
      <c r="AF98" s="1903"/>
      <c r="AG98" s="1903"/>
      <c r="AH98" s="1903">
        <v>1263</v>
      </c>
      <c r="AI98" s="1903"/>
      <c r="AJ98" s="1903"/>
      <c r="AK98" s="1903">
        <v>1126</v>
      </c>
      <c r="AL98" s="1903"/>
      <c r="AM98" s="1903"/>
      <c r="AN98" s="1898">
        <v>39</v>
      </c>
      <c r="AO98" s="1899"/>
      <c r="AP98" s="1900"/>
      <c r="AQ98" s="2119">
        <f>S98-AE98</f>
        <v>-176</v>
      </c>
      <c r="AR98" s="2119"/>
      <c r="AS98" s="2119"/>
      <c r="AT98" s="2120"/>
    </row>
    <row r="99" spans="1:51" ht="13.5" customHeight="1">
      <c r="A99" s="940"/>
      <c r="B99" s="945" t="s">
        <v>140</v>
      </c>
      <c r="C99" s="946"/>
      <c r="D99" s="946"/>
      <c r="E99" s="946"/>
      <c r="F99" s="946"/>
      <c r="G99" s="946"/>
      <c r="H99" s="946"/>
      <c r="I99" s="946"/>
      <c r="J99" s="946"/>
      <c r="K99" s="946"/>
      <c r="L99" s="1901"/>
      <c r="M99" s="1902"/>
      <c r="N99" s="1902"/>
      <c r="AP99" s="919"/>
      <c r="AQ99" s="919"/>
      <c r="AR99" s="919"/>
      <c r="AS99" s="919"/>
    </row>
    <row r="100" spans="1:51" ht="12.6" customHeight="1">
      <c r="A100" s="940"/>
      <c r="B100" s="946"/>
      <c r="C100" s="946"/>
      <c r="D100" s="946"/>
      <c r="E100" s="946"/>
      <c r="F100" s="946"/>
      <c r="G100" s="946"/>
      <c r="H100" s="946"/>
      <c r="I100" s="946"/>
      <c r="J100" s="946"/>
      <c r="K100" s="946"/>
      <c r="L100" s="947"/>
      <c r="M100" s="948"/>
      <c r="N100" s="948"/>
      <c r="AP100" s="919"/>
      <c r="AQ100" s="919"/>
      <c r="AR100" s="919"/>
      <c r="AS100" s="919"/>
      <c r="AT100" s="904"/>
    </row>
    <row r="101" spans="1:51" ht="16.5">
      <c r="A101" s="894" t="s">
        <v>141</v>
      </c>
      <c r="B101" s="895"/>
      <c r="C101" s="896"/>
      <c r="D101" s="897"/>
      <c r="E101" s="897"/>
      <c r="F101" s="896"/>
      <c r="G101" s="896"/>
      <c r="H101" s="896"/>
      <c r="I101" s="896"/>
      <c r="J101" s="897"/>
      <c r="K101" s="897"/>
      <c r="L101" s="897"/>
      <c r="M101" s="897"/>
    </row>
    <row r="102" spans="1:51" ht="13.5" customHeight="1">
      <c r="A102" s="898"/>
      <c r="B102" s="899"/>
      <c r="C102" s="900"/>
      <c r="D102" s="901"/>
      <c r="E102" s="901"/>
      <c r="F102" s="900"/>
      <c r="G102" s="900"/>
      <c r="H102" s="896"/>
      <c r="I102" s="896"/>
      <c r="J102" s="897"/>
      <c r="K102" s="1893"/>
      <c r="L102" s="1893"/>
      <c r="M102" s="1893"/>
      <c r="AT102" s="919"/>
      <c r="AU102" s="919"/>
      <c r="AV102" s="919"/>
      <c r="AY102" s="904" t="s">
        <v>2151</v>
      </c>
    </row>
    <row r="103" spans="1:51" ht="13.5" customHeight="1" thickBot="1">
      <c r="A103" s="898"/>
      <c r="B103" s="949"/>
      <c r="C103" s="950"/>
      <c r="D103" s="951"/>
      <c r="E103" s="951"/>
      <c r="F103" s="950"/>
      <c r="G103" s="950"/>
      <c r="H103" s="950"/>
      <c r="I103" s="950"/>
      <c r="J103" s="951"/>
      <c r="K103" s="952"/>
      <c r="L103" s="952"/>
      <c r="M103" s="952"/>
      <c r="N103" s="929"/>
      <c r="O103" s="929"/>
      <c r="P103" s="929"/>
      <c r="Q103" s="929"/>
      <c r="R103" s="929"/>
      <c r="S103" s="929"/>
      <c r="T103" s="929"/>
      <c r="U103" s="929"/>
      <c r="V103" s="929"/>
      <c r="W103" s="929"/>
      <c r="X103" s="929"/>
      <c r="Y103" s="929"/>
      <c r="Z103" s="929"/>
      <c r="AA103" s="929"/>
      <c r="AB103" s="929"/>
      <c r="AC103" s="929"/>
      <c r="AD103" s="929"/>
      <c r="AE103" s="929"/>
      <c r="AF103" s="929"/>
      <c r="AG103" s="929"/>
      <c r="AH103" s="929"/>
      <c r="AI103" s="929"/>
      <c r="AJ103" s="929"/>
      <c r="AK103" s="929"/>
      <c r="AL103" s="929"/>
      <c r="AM103" s="929"/>
      <c r="AN103" s="929"/>
      <c r="AO103" s="929"/>
      <c r="AP103" s="929"/>
      <c r="AQ103" s="929"/>
      <c r="AR103" s="929"/>
      <c r="AS103" s="929"/>
      <c r="AT103" s="929"/>
      <c r="AU103" s="929"/>
      <c r="AV103" s="929"/>
      <c r="AW103" s="929"/>
      <c r="AX103" s="929"/>
      <c r="AY103" s="944" t="s">
        <v>2827</v>
      </c>
    </row>
    <row r="104" spans="1:51" ht="15" customHeight="1">
      <c r="A104" s="1721" t="s">
        <v>2055</v>
      </c>
      <c r="B104" s="1611"/>
      <c r="C104" s="1611"/>
      <c r="D104" s="1611"/>
      <c r="E104" s="1611"/>
      <c r="F104" s="1611"/>
      <c r="G104" s="1612"/>
      <c r="H104" s="1894" t="s">
        <v>2565</v>
      </c>
      <c r="I104" s="1895"/>
      <c r="J104" s="1895"/>
      <c r="K104" s="1896"/>
      <c r="L104" s="1894" t="s">
        <v>142</v>
      </c>
      <c r="M104" s="1895"/>
      <c r="N104" s="1895"/>
      <c r="O104" s="1896"/>
      <c r="P104" s="1894" t="s">
        <v>143</v>
      </c>
      <c r="Q104" s="1895"/>
      <c r="R104" s="1895"/>
      <c r="S104" s="1896"/>
      <c r="T104" s="1894" t="s">
        <v>144</v>
      </c>
      <c r="U104" s="1895"/>
      <c r="V104" s="1895"/>
      <c r="W104" s="1896"/>
      <c r="X104" s="1894" t="s">
        <v>145</v>
      </c>
      <c r="Y104" s="1895"/>
      <c r="Z104" s="1895"/>
      <c r="AA104" s="1896"/>
      <c r="AB104" s="1894" t="s">
        <v>146</v>
      </c>
      <c r="AC104" s="1895"/>
      <c r="AD104" s="1895"/>
      <c r="AE104" s="1896"/>
      <c r="AF104" s="1894" t="s">
        <v>147</v>
      </c>
      <c r="AG104" s="1895"/>
      <c r="AH104" s="1895"/>
      <c r="AI104" s="1896"/>
      <c r="AJ104" s="1894" t="s">
        <v>148</v>
      </c>
      <c r="AK104" s="1895"/>
      <c r="AL104" s="1895"/>
      <c r="AM104" s="1896"/>
      <c r="AN104" s="1894" t="s">
        <v>149</v>
      </c>
      <c r="AO104" s="1895"/>
      <c r="AP104" s="1895"/>
      <c r="AQ104" s="1896"/>
      <c r="AR104" s="1894" t="s">
        <v>150</v>
      </c>
      <c r="AS104" s="1895"/>
      <c r="AT104" s="1895"/>
      <c r="AU104" s="1896"/>
      <c r="AV104" s="1894" t="s">
        <v>151</v>
      </c>
      <c r="AW104" s="1895"/>
      <c r="AX104" s="1895"/>
      <c r="AY104" s="1897"/>
    </row>
    <row r="105" spans="1:51">
      <c r="A105" s="1914" t="s">
        <v>2132</v>
      </c>
      <c r="B105" s="1915"/>
      <c r="C105" s="1915"/>
      <c r="D105" s="1915"/>
      <c r="E105" s="1915"/>
      <c r="F105" s="1915"/>
      <c r="G105" s="1916"/>
      <c r="H105" s="1691">
        <v>42111</v>
      </c>
      <c r="I105" s="1692"/>
      <c r="J105" s="1692"/>
      <c r="K105" s="1693"/>
      <c r="L105" s="1691">
        <v>16926</v>
      </c>
      <c r="M105" s="1692"/>
      <c r="N105" s="1692"/>
      <c r="O105" s="1693"/>
      <c r="P105" s="1691">
        <v>12057</v>
      </c>
      <c r="Q105" s="1692"/>
      <c r="R105" s="1692"/>
      <c r="S105" s="1693"/>
      <c r="T105" s="1691">
        <v>4842</v>
      </c>
      <c r="U105" s="1692"/>
      <c r="V105" s="1692"/>
      <c r="W105" s="1693"/>
      <c r="X105" s="1691">
        <v>3493</v>
      </c>
      <c r="Y105" s="1692"/>
      <c r="Z105" s="1692"/>
      <c r="AA105" s="1693"/>
      <c r="AB105" s="1691">
        <v>4793</v>
      </c>
      <c r="AC105" s="1692"/>
      <c r="AD105" s="1692"/>
      <c r="AE105" s="1693"/>
      <c r="AF105" s="1691" t="s">
        <v>152</v>
      </c>
      <c r="AG105" s="1692"/>
      <c r="AH105" s="1692"/>
      <c r="AI105" s="1693"/>
      <c r="AJ105" s="1691" t="s">
        <v>152</v>
      </c>
      <c r="AK105" s="1692"/>
      <c r="AL105" s="1692"/>
      <c r="AM105" s="1693"/>
      <c r="AN105" s="1691" t="s">
        <v>152</v>
      </c>
      <c r="AO105" s="1692"/>
      <c r="AP105" s="1692"/>
      <c r="AQ105" s="1693"/>
      <c r="AR105" s="1691" t="s">
        <v>152</v>
      </c>
      <c r="AS105" s="1692"/>
      <c r="AT105" s="1692"/>
      <c r="AU105" s="1693"/>
      <c r="AV105" s="1359" t="s">
        <v>152</v>
      </c>
      <c r="AW105" s="1360"/>
      <c r="AX105" s="1360"/>
      <c r="AY105" s="1361"/>
    </row>
    <row r="106" spans="1:51">
      <c r="A106" s="1381" t="s">
        <v>2144</v>
      </c>
      <c r="B106" s="1382"/>
      <c r="C106" s="1382"/>
      <c r="D106" s="1382"/>
      <c r="E106" s="1382"/>
      <c r="F106" s="1382"/>
      <c r="G106" s="1382"/>
      <c r="H106" s="1359">
        <v>41026</v>
      </c>
      <c r="I106" s="1360"/>
      <c r="J106" s="1360"/>
      <c r="K106" s="1371"/>
      <c r="L106" s="1359">
        <v>17359</v>
      </c>
      <c r="M106" s="1872"/>
      <c r="N106" s="1872"/>
      <c r="O106" s="1873"/>
      <c r="P106" s="1359">
        <v>11072</v>
      </c>
      <c r="Q106" s="1360"/>
      <c r="R106" s="1360"/>
      <c r="S106" s="1371"/>
      <c r="T106" s="1359">
        <v>4754</v>
      </c>
      <c r="U106" s="1360"/>
      <c r="V106" s="1360"/>
      <c r="W106" s="1371"/>
      <c r="X106" s="1359">
        <v>3548</v>
      </c>
      <c r="Y106" s="1360"/>
      <c r="Z106" s="1360"/>
      <c r="AA106" s="1371"/>
      <c r="AB106" s="1359">
        <v>4293</v>
      </c>
      <c r="AC106" s="1360"/>
      <c r="AD106" s="1360"/>
      <c r="AE106" s="1371"/>
      <c r="AF106" s="1359" t="s">
        <v>152</v>
      </c>
      <c r="AG106" s="1360"/>
      <c r="AH106" s="1360"/>
      <c r="AI106" s="1371"/>
      <c r="AJ106" s="1359" t="s">
        <v>152</v>
      </c>
      <c r="AK106" s="1360"/>
      <c r="AL106" s="1360"/>
      <c r="AM106" s="1371"/>
      <c r="AN106" s="1359" t="s">
        <v>152</v>
      </c>
      <c r="AO106" s="1360"/>
      <c r="AP106" s="1360"/>
      <c r="AQ106" s="1371"/>
      <c r="AR106" s="1359" t="s">
        <v>152</v>
      </c>
      <c r="AS106" s="1360"/>
      <c r="AT106" s="1360"/>
      <c r="AU106" s="1371"/>
      <c r="AV106" s="1359" t="s">
        <v>152</v>
      </c>
      <c r="AW106" s="1360"/>
      <c r="AX106" s="1360"/>
      <c r="AY106" s="1361"/>
    </row>
    <row r="107" spans="1:51">
      <c r="A107" s="1381" t="s">
        <v>2145</v>
      </c>
      <c r="B107" s="1382"/>
      <c r="C107" s="1382"/>
      <c r="D107" s="1382"/>
      <c r="E107" s="1382"/>
      <c r="F107" s="1382"/>
      <c r="G107" s="1382"/>
      <c r="H107" s="1359">
        <v>40698</v>
      </c>
      <c r="I107" s="1360"/>
      <c r="J107" s="1360"/>
      <c r="K107" s="1371"/>
      <c r="L107" s="1359">
        <v>18118</v>
      </c>
      <c r="M107" s="1360"/>
      <c r="N107" s="1360"/>
      <c r="O107" s="1371"/>
      <c r="P107" s="1359">
        <v>10511</v>
      </c>
      <c r="Q107" s="1360"/>
      <c r="R107" s="1360"/>
      <c r="S107" s="1371"/>
      <c r="T107" s="1359">
        <v>4382</v>
      </c>
      <c r="U107" s="1360"/>
      <c r="V107" s="1360"/>
      <c r="W107" s="1371"/>
      <c r="X107" s="1359">
        <v>3766</v>
      </c>
      <c r="Y107" s="1360"/>
      <c r="Z107" s="1360"/>
      <c r="AA107" s="1371"/>
      <c r="AB107" s="1359">
        <v>3921</v>
      </c>
      <c r="AC107" s="1360"/>
      <c r="AD107" s="1360"/>
      <c r="AE107" s="1371"/>
      <c r="AF107" s="1359" t="s">
        <v>152</v>
      </c>
      <c r="AG107" s="1360"/>
      <c r="AH107" s="1360"/>
      <c r="AI107" s="1371"/>
      <c r="AJ107" s="1359" t="s">
        <v>152</v>
      </c>
      <c r="AK107" s="1360"/>
      <c r="AL107" s="1360"/>
      <c r="AM107" s="1371"/>
      <c r="AN107" s="1359" t="s">
        <v>152</v>
      </c>
      <c r="AO107" s="1360"/>
      <c r="AP107" s="1360"/>
      <c r="AQ107" s="1371"/>
      <c r="AR107" s="1359" t="s">
        <v>152</v>
      </c>
      <c r="AS107" s="1360"/>
      <c r="AT107" s="1360"/>
      <c r="AU107" s="1371"/>
      <c r="AV107" s="1359" t="s">
        <v>152</v>
      </c>
      <c r="AW107" s="1360"/>
      <c r="AX107" s="1360"/>
      <c r="AY107" s="1361"/>
    </row>
    <row r="108" spans="1:51">
      <c r="A108" s="1381" t="s">
        <v>2146</v>
      </c>
      <c r="B108" s="1382"/>
      <c r="C108" s="1382"/>
      <c r="D108" s="1382"/>
      <c r="E108" s="1382"/>
      <c r="F108" s="1382"/>
      <c r="G108" s="1382"/>
      <c r="H108" s="1359">
        <v>42332</v>
      </c>
      <c r="I108" s="1360"/>
      <c r="J108" s="1360"/>
      <c r="K108" s="1371"/>
      <c r="L108" s="1359">
        <v>19363</v>
      </c>
      <c r="M108" s="1360"/>
      <c r="N108" s="1360"/>
      <c r="O108" s="1371"/>
      <c r="P108" s="1359">
        <v>10998</v>
      </c>
      <c r="Q108" s="1360"/>
      <c r="R108" s="1360"/>
      <c r="S108" s="1371"/>
      <c r="T108" s="1359">
        <v>4202</v>
      </c>
      <c r="U108" s="1360"/>
      <c r="V108" s="1360"/>
      <c r="W108" s="1371"/>
      <c r="X108" s="1359">
        <v>4049</v>
      </c>
      <c r="Y108" s="1360"/>
      <c r="Z108" s="1360"/>
      <c r="AA108" s="1371"/>
      <c r="AB108" s="1359">
        <v>3720</v>
      </c>
      <c r="AC108" s="1360"/>
      <c r="AD108" s="1360"/>
      <c r="AE108" s="1371"/>
      <c r="AF108" s="1359" t="s">
        <v>152</v>
      </c>
      <c r="AG108" s="1360"/>
      <c r="AH108" s="1360"/>
      <c r="AI108" s="1371"/>
      <c r="AJ108" s="1359" t="s">
        <v>152</v>
      </c>
      <c r="AK108" s="1360"/>
      <c r="AL108" s="1360"/>
      <c r="AM108" s="1371"/>
      <c r="AN108" s="1359" t="s">
        <v>153</v>
      </c>
      <c r="AO108" s="1360"/>
      <c r="AP108" s="1360"/>
      <c r="AQ108" s="1371"/>
      <c r="AR108" s="1359" t="s">
        <v>152</v>
      </c>
      <c r="AS108" s="1360"/>
      <c r="AT108" s="1360"/>
      <c r="AU108" s="1371"/>
      <c r="AV108" s="1359" t="s">
        <v>152</v>
      </c>
      <c r="AW108" s="1360"/>
      <c r="AX108" s="1360"/>
      <c r="AY108" s="1361"/>
    </row>
    <row r="109" spans="1:51">
      <c r="A109" s="1381" t="s">
        <v>2147</v>
      </c>
      <c r="B109" s="1382"/>
      <c r="C109" s="1382"/>
      <c r="D109" s="1382"/>
      <c r="E109" s="1382"/>
      <c r="F109" s="1382"/>
      <c r="G109" s="1382"/>
      <c r="H109" s="1359">
        <v>46662</v>
      </c>
      <c r="I109" s="1360"/>
      <c r="J109" s="1360"/>
      <c r="K109" s="1371"/>
      <c r="L109" s="1359">
        <v>21709</v>
      </c>
      <c r="M109" s="1360"/>
      <c r="N109" s="1360"/>
      <c r="O109" s="1371"/>
      <c r="P109" s="1359">
        <v>11863</v>
      </c>
      <c r="Q109" s="1360"/>
      <c r="R109" s="1360"/>
      <c r="S109" s="1371"/>
      <c r="T109" s="1359">
        <v>4214</v>
      </c>
      <c r="U109" s="1360"/>
      <c r="V109" s="1360"/>
      <c r="W109" s="1371"/>
      <c r="X109" s="1359">
        <v>5269</v>
      </c>
      <c r="Y109" s="1360"/>
      <c r="Z109" s="1360"/>
      <c r="AA109" s="1371"/>
      <c r="AB109" s="1359">
        <v>3607</v>
      </c>
      <c r="AC109" s="1360"/>
      <c r="AD109" s="1360"/>
      <c r="AE109" s="1371"/>
      <c r="AF109" s="1359" t="s">
        <v>152</v>
      </c>
      <c r="AG109" s="1360"/>
      <c r="AH109" s="1360"/>
      <c r="AI109" s="1371"/>
      <c r="AJ109" s="1359" t="s">
        <v>152</v>
      </c>
      <c r="AK109" s="1360"/>
      <c r="AL109" s="1360"/>
      <c r="AM109" s="1371"/>
      <c r="AN109" s="1359" t="s">
        <v>152</v>
      </c>
      <c r="AO109" s="1360"/>
      <c r="AP109" s="1360"/>
      <c r="AQ109" s="1371"/>
      <c r="AR109" s="1359" t="s">
        <v>152</v>
      </c>
      <c r="AS109" s="1360"/>
      <c r="AT109" s="1360"/>
      <c r="AU109" s="1371"/>
      <c r="AV109" s="1359" t="s">
        <v>152</v>
      </c>
      <c r="AW109" s="1360"/>
      <c r="AX109" s="1360"/>
      <c r="AY109" s="1361"/>
    </row>
    <row r="110" spans="1:51">
      <c r="A110" s="2053"/>
      <c r="B110" s="1762"/>
      <c r="C110" s="1762"/>
      <c r="D110" s="1762"/>
      <c r="E110" s="1762"/>
      <c r="F110" s="1762"/>
      <c r="G110" s="1762"/>
      <c r="H110" s="1359"/>
      <c r="I110" s="1360"/>
      <c r="J110" s="1360"/>
      <c r="K110" s="1371"/>
      <c r="L110" s="1359"/>
      <c r="M110" s="1360"/>
      <c r="N110" s="1360"/>
      <c r="O110" s="1371"/>
      <c r="P110" s="1359"/>
      <c r="Q110" s="1360"/>
      <c r="R110" s="1360"/>
      <c r="S110" s="1371"/>
      <c r="T110" s="1359"/>
      <c r="U110" s="1360"/>
      <c r="V110" s="1360"/>
      <c r="W110" s="1371"/>
      <c r="X110" s="1359"/>
      <c r="Y110" s="1360"/>
      <c r="Z110" s="1360"/>
      <c r="AA110" s="1371"/>
      <c r="AB110" s="1359"/>
      <c r="AC110" s="1360"/>
      <c r="AD110" s="1360"/>
      <c r="AE110" s="1371"/>
      <c r="AF110" s="1359"/>
      <c r="AG110" s="1360"/>
      <c r="AH110" s="1360"/>
      <c r="AI110" s="1371"/>
      <c r="AJ110" s="1359"/>
      <c r="AK110" s="1360"/>
      <c r="AL110" s="1360"/>
      <c r="AM110" s="1371"/>
      <c r="AN110" s="1359"/>
      <c r="AO110" s="1360"/>
      <c r="AP110" s="1360"/>
      <c r="AQ110" s="1371"/>
      <c r="AR110" s="1359"/>
      <c r="AS110" s="1360"/>
      <c r="AT110" s="1360"/>
      <c r="AU110" s="1371"/>
      <c r="AV110" s="2125"/>
      <c r="AW110" s="2126"/>
      <c r="AX110" s="2126"/>
      <c r="AY110" s="2127"/>
    </row>
    <row r="111" spans="1:51">
      <c r="A111" s="1381" t="s">
        <v>2148</v>
      </c>
      <c r="B111" s="1382"/>
      <c r="C111" s="1382"/>
      <c r="D111" s="1382"/>
      <c r="E111" s="1382"/>
      <c r="F111" s="1382"/>
      <c r="G111" s="1382"/>
      <c r="H111" s="1359">
        <v>49542</v>
      </c>
      <c r="I111" s="1360"/>
      <c r="J111" s="1360"/>
      <c r="K111" s="1371"/>
      <c r="L111" s="1359">
        <v>23014</v>
      </c>
      <c r="M111" s="1360"/>
      <c r="N111" s="1360"/>
      <c r="O111" s="1371"/>
      <c r="P111" s="1359">
        <v>12702</v>
      </c>
      <c r="Q111" s="1360"/>
      <c r="R111" s="1360"/>
      <c r="S111" s="1371"/>
      <c r="T111" s="1359">
        <v>4307</v>
      </c>
      <c r="U111" s="1360"/>
      <c r="V111" s="1360"/>
      <c r="W111" s="1371"/>
      <c r="X111" s="1359">
        <v>5869</v>
      </c>
      <c r="Y111" s="1360"/>
      <c r="Z111" s="1360"/>
      <c r="AA111" s="1371"/>
      <c r="AB111" s="1359">
        <v>3650</v>
      </c>
      <c r="AC111" s="1360"/>
      <c r="AD111" s="1360"/>
      <c r="AE111" s="1371"/>
      <c r="AF111" s="1359" t="s">
        <v>152</v>
      </c>
      <c r="AG111" s="1360"/>
      <c r="AH111" s="1360"/>
      <c r="AI111" s="1371"/>
      <c r="AJ111" s="1359" t="s">
        <v>152</v>
      </c>
      <c r="AK111" s="1360"/>
      <c r="AL111" s="1360"/>
      <c r="AM111" s="1371"/>
      <c r="AN111" s="1359" t="s">
        <v>152</v>
      </c>
      <c r="AO111" s="1360"/>
      <c r="AP111" s="1360"/>
      <c r="AQ111" s="1371"/>
      <c r="AR111" s="1359" t="s">
        <v>152</v>
      </c>
      <c r="AS111" s="1360"/>
      <c r="AT111" s="1360"/>
      <c r="AU111" s="1371"/>
      <c r="AV111" s="1359" t="s">
        <v>152</v>
      </c>
      <c r="AW111" s="1360"/>
      <c r="AX111" s="1360"/>
      <c r="AY111" s="1361"/>
    </row>
    <row r="112" spans="1:51">
      <c r="A112" s="1381" t="s">
        <v>2149</v>
      </c>
      <c r="B112" s="1382"/>
      <c r="C112" s="1382"/>
      <c r="D112" s="1382"/>
      <c r="E112" s="1382"/>
      <c r="F112" s="1382"/>
      <c r="G112" s="1382"/>
      <c r="H112" s="1359">
        <v>52547</v>
      </c>
      <c r="I112" s="1360"/>
      <c r="J112" s="1360"/>
      <c r="K112" s="1371"/>
      <c r="L112" s="1359">
        <v>24655</v>
      </c>
      <c r="M112" s="1360"/>
      <c r="N112" s="1360"/>
      <c r="O112" s="1371"/>
      <c r="P112" s="1359">
        <v>12903</v>
      </c>
      <c r="Q112" s="1360"/>
      <c r="R112" s="1360"/>
      <c r="S112" s="1371"/>
      <c r="T112" s="1359">
        <v>4799</v>
      </c>
      <c r="U112" s="1360"/>
      <c r="V112" s="1360"/>
      <c r="W112" s="1371"/>
      <c r="X112" s="1359">
        <v>6668</v>
      </c>
      <c r="Y112" s="1360"/>
      <c r="Z112" s="1360"/>
      <c r="AA112" s="1371"/>
      <c r="AB112" s="1359">
        <v>3522</v>
      </c>
      <c r="AC112" s="1360"/>
      <c r="AD112" s="1360"/>
      <c r="AE112" s="1371"/>
      <c r="AF112" s="1359" t="s">
        <v>152</v>
      </c>
      <c r="AG112" s="1360"/>
      <c r="AH112" s="1360"/>
      <c r="AI112" s="1371"/>
      <c r="AJ112" s="1359" t="s">
        <v>152</v>
      </c>
      <c r="AK112" s="1360"/>
      <c r="AL112" s="1360"/>
      <c r="AM112" s="1371"/>
      <c r="AN112" s="1359" t="s">
        <v>152</v>
      </c>
      <c r="AO112" s="1360"/>
      <c r="AP112" s="1360"/>
      <c r="AQ112" s="1371"/>
      <c r="AR112" s="1359" t="s">
        <v>152</v>
      </c>
      <c r="AS112" s="1360"/>
      <c r="AT112" s="1360"/>
      <c r="AU112" s="1371"/>
      <c r="AV112" s="1359" t="s">
        <v>152</v>
      </c>
      <c r="AW112" s="1360"/>
      <c r="AX112" s="1360"/>
      <c r="AY112" s="1361"/>
    </row>
    <row r="113" spans="1:51">
      <c r="A113" s="1381" t="s">
        <v>2150</v>
      </c>
      <c r="B113" s="1382"/>
      <c r="C113" s="1382"/>
      <c r="D113" s="1382"/>
      <c r="E113" s="1382"/>
      <c r="F113" s="1382"/>
      <c r="G113" s="1382"/>
      <c r="H113" s="1359">
        <v>53683</v>
      </c>
      <c r="I113" s="1360"/>
      <c r="J113" s="1360"/>
      <c r="K113" s="1371"/>
      <c r="L113" s="1359">
        <v>25795</v>
      </c>
      <c r="M113" s="1360"/>
      <c r="N113" s="1360"/>
      <c r="O113" s="1371"/>
      <c r="P113" s="1359">
        <v>13193</v>
      </c>
      <c r="Q113" s="1360"/>
      <c r="R113" s="1360"/>
      <c r="S113" s="1371"/>
      <c r="T113" s="1359">
        <v>4875</v>
      </c>
      <c r="U113" s="1360"/>
      <c r="V113" s="1360"/>
      <c r="W113" s="1371"/>
      <c r="X113" s="1359">
        <v>6494</v>
      </c>
      <c r="Y113" s="1360"/>
      <c r="Z113" s="1360"/>
      <c r="AA113" s="1371"/>
      <c r="AB113" s="1359">
        <v>3326</v>
      </c>
      <c r="AC113" s="1360"/>
      <c r="AD113" s="1360"/>
      <c r="AE113" s="1371"/>
      <c r="AF113" s="1359" t="s">
        <v>152</v>
      </c>
      <c r="AG113" s="1360"/>
      <c r="AH113" s="1360"/>
      <c r="AI113" s="1371"/>
      <c r="AJ113" s="1359" t="s">
        <v>152</v>
      </c>
      <c r="AK113" s="1360"/>
      <c r="AL113" s="1360"/>
      <c r="AM113" s="1371"/>
      <c r="AN113" s="1359" t="s">
        <v>152</v>
      </c>
      <c r="AO113" s="1360"/>
      <c r="AP113" s="1360"/>
      <c r="AQ113" s="1371"/>
      <c r="AR113" s="1359" t="s">
        <v>152</v>
      </c>
      <c r="AS113" s="1360"/>
      <c r="AT113" s="1360"/>
      <c r="AU113" s="1371"/>
      <c r="AV113" s="1359" t="s">
        <v>152</v>
      </c>
      <c r="AW113" s="1360"/>
      <c r="AX113" s="1360"/>
      <c r="AY113" s="1361"/>
    </row>
    <row r="114" spans="1:51">
      <c r="A114" s="1381" t="s">
        <v>110</v>
      </c>
      <c r="B114" s="1382"/>
      <c r="C114" s="1382"/>
      <c r="D114" s="1382"/>
      <c r="E114" s="1382"/>
      <c r="F114" s="1382"/>
      <c r="G114" s="1382"/>
      <c r="H114" s="1359">
        <v>56557</v>
      </c>
      <c r="I114" s="1360"/>
      <c r="J114" s="1360"/>
      <c r="K114" s="1371"/>
      <c r="L114" s="1359">
        <v>28338</v>
      </c>
      <c r="M114" s="1360"/>
      <c r="N114" s="1360"/>
      <c r="O114" s="1371"/>
      <c r="P114" s="1359">
        <v>13840</v>
      </c>
      <c r="Q114" s="1360"/>
      <c r="R114" s="1360"/>
      <c r="S114" s="1371"/>
      <c r="T114" s="1359">
        <v>4918</v>
      </c>
      <c r="U114" s="1360"/>
      <c r="V114" s="1360"/>
      <c r="W114" s="1371"/>
      <c r="X114" s="1359">
        <v>6313</v>
      </c>
      <c r="Y114" s="1360"/>
      <c r="Z114" s="1360"/>
      <c r="AA114" s="1371"/>
      <c r="AB114" s="1359">
        <v>3148</v>
      </c>
      <c r="AC114" s="1360"/>
      <c r="AD114" s="1360"/>
      <c r="AE114" s="1371"/>
      <c r="AF114" s="1359" t="s">
        <v>152</v>
      </c>
      <c r="AG114" s="1360"/>
      <c r="AH114" s="1360"/>
      <c r="AI114" s="1371"/>
      <c r="AJ114" s="1359" t="s">
        <v>152</v>
      </c>
      <c r="AK114" s="1360"/>
      <c r="AL114" s="1360"/>
      <c r="AM114" s="1371"/>
      <c r="AN114" s="1359" t="s">
        <v>152</v>
      </c>
      <c r="AO114" s="1360"/>
      <c r="AP114" s="1360"/>
      <c r="AQ114" s="1371"/>
      <c r="AR114" s="1359" t="s">
        <v>152</v>
      </c>
      <c r="AS114" s="1360"/>
      <c r="AT114" s="1360"/>
      <c r="AU114" s="1371"/>
      <c r="AV114" s="1359" t="s">
        <v>152</v>
      </c>
      <c r="AW114" s="1360"/>
      <c r="AX114" s="1360"/>
      <c r="AY114" s="1361"/>
    </row>
    <row r="115" spans="1:51">
      <c r="A115" s="1381" t="s">
        <v>111</v>
      </c>
      <c r="B115" s="1382"/>
      <c r="C115" s="1382"/>
      <c r="D115" s="1382"/>
      <c r="E115" s="1382"/>
      <c r="F115" s="1382"/>
      <c r="G115" s="1382"/>
      <c r="H115" s="1359">
        <v>79023</v>
      </c>
      <c r="I115" s="1360"/>
      <c r="J115" s="1360"/>
      <c r="K115" s="1371"/>
      <c r="L115" s="1359">
        <v>29374</v>
      </c>
      <c r="M115" s="1360"/>
      <c r="N115" s="1360"/>
      <c r="O115" s="1371"/>
      <c r="P115" s="1359">
        <v>13817</v>
      </c>
      <c r="Q115" s="1360"/>
      <c r="R115" s="1360"/>
      <c r="S115" s="1371"/>
      <c r="T115" s="1359">
        <v>4945</v>
      </c>
      <c r="U115" s="1360"/>
      <c r="V115" s="1360"/>
      <c r="W115" s="1371"/>
      <c r="X115" s="1359">
        <v>6218</v>
      </c>
      <c r="Y115" s="1360"/>
      <c r="Z115" s="1360"/>
      <c r="AA115" s="1371"/>
      <c r="AB115" s="1359">
        <v>2885</v>
      </c>
      <c r="AC115" s="1360"/>
      <c r="AD115" s="1360"/>
      <c r="AE115" s="1371"/>
      <c r="AF115" s="1359">
        <v>5103</v>
      </c>
      <c r="AG115" s="1360"/>
      <c r="AH115" s="1360"/>
      <c r="AI115" s="1371"/>
      <c r="AJ115" s="1359">
        <v>4613</v>
      </c>
      <c r="AK115" s="1360"/>
      <c r="AL115" s="1360"/>
      <c r="AM115" s="1371"/>
      <c r="AN115" s="1359">
        <v>7404</v>
      </c>
      <c r="AO115" s="1360"/>
      <c r="AP115" s="1360"/>
      <c r="AQ115" s="1371"/>
      <c r="AR115" s="1359">
        <v>2477</v>
      </c>
      <c r="AS115" s="1360"/>
      <c r="AT115" s="1360"/>
      <c r="AU115" s="1371"/>
      <c r="AV115" s="1359">
        <v>2187</v>
      </c>
      <c r="AW115" s="1360"/>
      <c r="AX115" s="1360"/>
      <c r="AY115" s="1361"/>
    </row>
    <row r="116" spans="1:51">
      <c r="A116" s="240"/>
      <c r="B116" s="238"/>
      <c r="C116" s="238"/>
      <c r="D116" s="238"/>
      <c r="E116" s="238"/>
      <c r="F116" s="238"/>
      <c r="G116" s="238"/>
      <c r="H116" s="233"/>
      <c r="I116" s="234"/>
      <c r="J116" s="234"/>
      <c r="K116" s="236"/>
      <c r="L116" s="233"/>
      <c r="M116" s="234"/>
      <c r="N116" s="234"/>
      <c r="O116" s="236"/>
      <c r="P116" s="233"/>
      <c r="Q116" s="234"/>
      <c r="R116" s="234"/>
      <c r="S116" s="236"/>
      <c r="T116" s="233"/>
      <c r="U116" s="234"/>
      <c r="V116" s="234"/>
      <c r="W116" s="236"/>
      <c r="X116" s="233"/>
      <c r="Y116" s="234"/>
      <c r="Z116" s="234"/>
      <c r="AA116" s="236"/>
      <c r="AB116" s="233"/>
      <c r="AC116" s="234"/>
      <c r="AD116" s="234"/>
      <c r="AE116" s="236"/>
      <c r="AF116" s="233"/>
      <c r="AG116" s="234"/>
      <c r="AH116" s="234"/>
      <c r="AI116" s="236"/>
      <c r="AJ116" s="233"/>
      <c r="AK116" s="234"/>
      <c r="AL116" s="234"/>
      <c r="AM116" s="236"/>
      <c r="AN116" s="233"/>
      <c r="AO116" s="234"/>
      <c r="AP116" s="234"/>
      <c r="AQ116" s="236"/>
      <c r="AR116" s="233"/>
      <c r="AS116" s="234"/>
      <c r="AT116" s="234"/>
      <c r="AU116" s="236"/>
      <c r="AV116" s="233"/>
      <c r="AW116" s="234"/>
      <c r="AX116" s="234"/>
      <c r="AY116" s="235"/>
    </row>
    <row r="117" spans="1:51">
      <c r="A117" s="1381" t="s">
        <v>112</v>
      </c>
      <c r="B117" s="1382"/>
      <c r="C117" s="1382"/>
      <c r="D117" s="1382"/>
      <c r="E117" s="1382"/>
      <c r="F117" s="1382"/>
      <c r="G117" s="1382"/>
      <c r="H117" s="1359">
        <v>77729</v>
      </c>
      <c r="I117" s="1360"/>
      <c r="J117" s="1360"/>
      <c r="K117" s="1371"/>
      <c r="L117" s="1359">
        <v>30594</v>
      </c>
      <c r="M117" s="1360"/>
      <c r="N117" s="1360"/>
      <c r="O117" s="1371"/>
      <c r="P117" s="1359">
        <v>13626</v>
      </c>
      <c r="Q117" s="1360"/>
      <c r="R117" s="1360"/>
      <c r="S117" s="1371"/>
      <c r="T117" s="1359">
        <v>5027</v>
      </c>
      <c r="U117" s="1360"/>
      <c r="V117" s="1360"/>
      <c r="W117" s="1371"/>
      <c r="X117" s="1359">
        <v>6196</v>
      </c>
      <c r="Y117" s="1360"/>
      <c r="Z117" s="1360"/>
      <c r="AA117" s="1371"/>
      <c r="AB117" s="1359">
        <v>2667</v>
      </c>
      <c r="AC117" s="1360"/>
      <c r="AD117" s="1360"/>
      <c r="AE117" s="1371"/>
      <c r="AF117" s="1359">
        <v>4782</v>
      </c>
      <c r="AG117" s="1360"/>
      <c r="AH117" s="1360"/>
      <c r="AI117" s="1371"/>
      <c r="AJ117" s="1359">
        <v>4173</v>
      </c>
      <c r="AK117" s="1360"/>
      <c r="AL117" s="1360"/>
      <c r="AM117" s="1371"/>
      <c r="AN117" s="1359">
        <v>6406</v>
      </c>
      <c r="AO117" s="1360"/>
      <c r="AP117" s="1360"/>
      <c r="AQ117" s="1371"/>
      <c r="AR117" s="1359">
        <v>2360</v>
      </c>
      <c r="AS117" s="1360"/>
      <c r="AT117" s="1360"/>
      <c r="AU117" s="1371"/>
      <c r="AV117" s="1359">
        <v>1898</v>
      </c>
      <c r="AW117" s="1360"/>
      <c r="AX117" s="1360"/>
      <c r="AY117" s="1361"/>
    </row>
    <row r="118" spans="1:51">
      <c r="A118" s="1381" t="s">
        <v>1811</v>
      </c>
      <c r="B118" s="1382"/>
      <c r="C118" s="1382"/>
      <c r="D118" s="1382"/>
      <c r="E118" s="1382"/>
      <c r="F118" s="1382"/>
      <c r="G118" s="1383"/>
      <c r="H118" s="1359">
        <v>75457</v>
      </c>
      <c r="I118" s="1360"/>
      <c r="J118" s="1360"/>
      <c r="K118" s="1371"/>
      <c r="L118" s="1359">
        <v>30715</v>
      </c>
      <c r="M118" s="1360"/>
      <c r="N118" s="1360"/>
      <c r="O118" s="1371"/>
      <c r="P118" s="1359">
        <v>13480</v>
      </c>
      <c r="Q118" s="1360"/>
      <c r="R118" s="1360"/>
      <c r="S118" s="1371"/>
      <c r="T118" s="1359">
        <v>4876</v>
      </c>
      <c r="U118" s="1360"/>
      <c r="V118" s="1360"/>
      <c r="W118" s="1371"/>
      <c r="X118" s="1359">
        <v>6160</v>
      </c>
      <c r="Y118" s="1360"/>
      <c r="Z118" s="1360"/>
      <c r="AA118" s="1371"/>
      <c r="AB118" s="1359">
        <v>2428</v>
      </c>
      <c r="AC118" s="1360"/>
      <c r="AD118" s="1360"/>
      <c r="AE118" s="1371"/>
      <c r="AF118" s="1359">
        <v>4360</v>
      </c>
      <c r="AG118" s="1360"/>
      <c r="AH118" s="1360"/>
      <c r="AI118" s="1371"/>
      <c r="AJ118" s="1359">
        <v>3766</v>
      </c>
      <c r="AK118" s="1360"/>
      <c r="AL118" s="1360"/>
      <c r="AM118" s="1371"/>
      <c r="AN118" s="1359">
        <v>5868</v>
      </c>
      <c r="AO118" s="1360"/>
      <c r="AP118" s="1360"/>
      <c r="AQ118" s="1371"/>
      <c r="AR118" s="1359">
        <v>2193</v>
      </c>
      <c r="AS118" s="1360"/>
      <c r="AT118" s="1360"/>
      <c r="AU118" s="1371"/>
      <c r="AV118" s="1359">
        <v>1611</v>
      </c>
      <c r="AW118" s="1360"/>
      <c r="AX118" s="1360"/>
      <c r="AY118" s="1361"/>
    </row>
    <row r="119" spans="1:51" ht="14.25" thickBot="1">
      <c r="A119" s="2031" t="s">
        <v>2542</v>
      </c>
      <c r="B119" s="2032"/>
      <c r="C119" s="2032"/>
      <c r="D119" s="2032"/>
      <c r="E119" s="2032"/>
      <c r="F119" s="2032"/>
      <c r="G119" s="2033"/>
      <c r="H119" s="1362">
        <f>L119+P119+T119+X119+AB119+AF119+AJ119+AN119+AR119+AV119</f>
        <v>72087</v>
      </c>
      <c r="I119" s="1363"/>
      <c r="J119" s="1363"/>
      <c r="K119" s="1666"/>
      <c r="L119" s="1362">
        <v>31460</v>
      </c>
      <c r="M119" s="1363"/>
      <c r="N119" s="1363"/>
      <c r="O119" s="1666"/>
      <c r="P119" s="1362">
        <v>13078</v>
      </c>
      <c r="Q119" s="1363"/>
      <c r="R119" s="1363"/>
      <c r="S119" s="1666"/>
      <c r="T119" s="1362">
        <v>4545</v>
      </c>
      <c r="U119" s="1363"/>
      <c r="V119" s="1363"/>
      <c r="W119" s="1666"/>
      <c r="X119" s="1362">
        <v>6092</v>
      </c>
      <c r="Y119" s="1363"/>
      <c r="Z119" s="1363"/>
      <c r="AA119" s="1666"/>
      <c r="AB119" s="1362">
        <v>2157</v>
      </c>
      <c r="AC119" s="1363"/>
      <c r="AD119" s="1363"/>
      <c r="AE119" s="1666"/>
      <c r="AF119" s="1362">
        <v>3960</v>
      </c>
      <c r="AG119" s="1363"/>
      <c r="AH119" s="1363"/>
      <c r="AI119" s="1666"/>
      <c r="AJ119" s="1362">
        <v>3336</v>
      </c>
      <c r="AK119" s="1363"/>
      <c r="AL119" s="1363"/>
      <c r="AM119" s="1666"/>
      <c r="AN119" s="1362">
        <v>4196</v>
      </c>
      <c r="AO119" s="1363"/>
      <c r="AP119" s="1363"/>
      <c r="AQ119" s="1666"/>
      <c r="AR119" s="1362">
        <v>1929</v>
      </c>
      <c r="AS119" s="1363"/>
      <c r="AT119" s="1363"/>
      <c r="AU119" s="1666"/>
      <c r="AV119" s="1362">
        <v>1334</v>
      </c>
      <c r="AW119" s="1363"/>
      <c r="AX119" s="1363"/>
      <c r="AY119" s="1364"/>
    </row>
    <row r="120" spans="1:51">
      <c r="A120" s="953" t="s">
        <v>131</v>
      </c>
      <c r="B120" s="954"/>
      <c r="C120" s="896"/>
      <c r="D120" s="897"/>
      <c r="E120" s="897"/>
      <c r="F120" s="912"/>
      <c r="G120" s="912"/>
      <c r="H120" s="912"/>
      <c r="I120" s="912"/>
      <c r="J120" s="895"/>
      <c r="K120" s="895"/>
      <c r="L120" s="895"/>
      <c r="M120" s="955"/>
    </row>
    <row r="121" spans="1:51">
      <c r="A121" s="912"/>
      <c r="B121" s="954"/>
      <c r="C121" s="896"/>
      <c r="D121" s="897"/>
      <c r="E121" s="897"/>
      <c r="F121" s="912"/>
      <c r="G121" s="912"/>
      <c r="H121" s="912"/>
      <c r="I121" s="912"/>
      <c r="J121" s="895"/>
      <c r="K121" s="895"/>
      <c r="L121" s="895"/>
      <c r="M121" s="955"/>
      <c r="AY121" s="956"/>
    </row>
    <row r="122" spans="1:51">
      <c r="A122" s="912"/>
      <c r="B122" s="954"/>
      <c r="C122" s="896"/>
      <c r="D122" s="897"/>
      <c r="E122" s="897"/>
      <c r="F122" s="912"/>
      <c r="G122" s="912"/>
      <c r="H122" s="912"/>
      <c r="I122" s="912"/>
      <c r="J122" s="895"/>
      <c r="K122" s="895"/>
      <c r="L122" s="895"/>
      <c r="M122" s="955"/>
      <c r="AW122" s="956"/>
    </row>
    <row r="123" spans="1:51" ht="16.5">
      <c r="A123" s="894" t="s">
        <v>2036</v>
      </c>
      <c r="B123" s="957"/>
      <c r="C123" s="958"/>
      <c r="D123" s="958"/>
      <c r="E123" s="958"/>
      <c r="F123" s="959"/>
      <c r="G123" s="959"/>
      <c r="H123" s="958"/>
      <c r="I123" s="958"/>
    </row>
    <row r="124" spans="1:51" ht="13.5" customHeight="1">
      <c r="B124" s="898"/>
      <c r="C124" s="960" t="s">
        <v>154</v>
      </c>
      <c r="D124" s="897"/>
      <c r="E124" s="897"/>
      <c r="F124" s="897"/>
      <c r="G124" s="896"/>
      <c r="H124" s="896"/>
      <c r="I124" s="1893"/>
      <c r="J124" s="1893"/>
      <c r="AB124" s="961"/>
      <c r="AC124" s="961"/>
      <c r="AD124" s="961"/>
      <c r="AE124" s="961"/>
      <c r="AF124" s="961"/>
      <c r="AG124" s="961"/>
      <c r="AH124" s="961"/>
      <c r="AI124" s="961"/>
      <c r="AJ124" s="961"/>
      <c r="AK124" s="956" t="s">
        <v>2151</v>
      </c>
    </row>
    <row r="125" spans="1:51" ht="13.5" customHeight="1" thickBot="1">
      <c r="A125" s="919"/>
      <c r="B125" s="898"/>
      <c r="C125" s="960"/>
      <c r="D125" s="901"/>
      <c r="E125" s="901"/>
      <c r="F125" s="901"/>
      <c r="G125" s="900"/>
      <c r="H125" s="900"/>
      <c r="I125" s="962"/>
      <c r="J125" s="962"/>
      <c r="K125" s="919"/>
      <c r="L125" s="919"/>
      <c r="M125" s="919"/>
      <c r="N125" s="919"/>
      <c r="O125" s="919"/>
      <c r="P125" s="919"/>
      <c r="Q125" s="919"/>
      <c r="R125" s="919"/>
      <c r="S125" s="919"/>
      <c r="T125" s="919"/>
      <c r="U125" s="919"/>
      <c r="V125" s="919"/>
      <c r="W125" s="919"/>
      <c r="X125" s="919"/>
      <c r="Y125" s="919"/>
      <c r="Z125" s="919"/>
      <c r="AA125" s="919"/>
      <c r="AB125" s="961"/>
      <c r="AC125" s="961"/>
      <c r="AD125" s="961"/>
      <c r="AE125" s="961"/>
      <c r="AF125" s="961"/>
      <c r="AG125" s="961"/>
      <c r="AH125" s="961"/>
      <c r="AI125" s="961"/>
      <c r="AJ125" s="961"/>
      <c r="AK125" s="905" t="s">
        <v>2826</v>
      </c>
      <c r="AL125" s="919"/>
      <c r="AM125" s="919"/>
    </row>
    <row r="126" spans="1:51" ht="19.5" customHeight="1">
      <c r="A126" s="906"/>
      <c r="B126" s="1876" t="s">
        <v>155</v>
      </c>
      <c r="C126" s="1877"/>
      <c r="D126" s="1877"/>
      <c r="E126" s="1877"/>
      <c r="F126" s="1878"/>
      <c r="G126" s="1882" t="s">
        <v>156</v>
      </c>
      <c r="H126" s="1883"/>
      <c r="I126" s="1883"/>
      <c r="J126" s="1883"/>
      <c r="K126" s="1883"/>
      <c r="L126" s="1883"/>
      <c r="M126" s="1884"/>
      <c r="N126" s="1882" t="s">
        <v>157</v>
      </c>
      <c r="O126" s="1883"/>
      <c r="P126" s="1883"/>
      <c r="Q126" s="1884"/>
      <c r="R126" s="1615" t="s">
        <v>158</v>
      </c>
      <c r="S126" s="1611"/>
      <c r="T126" s="1611"/>
      <c r="U126" s="1611"/>
      <c r="V126" s="1611"/>
      <c r="W126" s="1611"/>
      <c r="X126" s="1611"/>
      <c r="Y126" s="1611"/>
      <c r="Z126" s="1611"/>
      <c r="AA126" s="1611"/>
      <c r="AB126" s="1611"/>
      <c r="AC126" s="1612"/>
      <c r="AD126" s="1888" t="s">
        <v>3122</v>
      </c>
      <c r="AE126" s="1889"/>
      <c r="AF126" s="1889"/>
      <c r="AG126" s="1889"/>
      <c r="AH126" s="1888" t="s">
        <v>2131</v>
      </c>
      <c r="AI126" s="1611"/>
      <c r="AJ126" s="1611"/>
      <c r="AK126" s="1617"/>
    </row>
    <row r="127" spans="1:51" ht="19.5" customHeight="1">
      <c r="A127" s="906"/>
      <c r="B127" s="1879"/>
      <c r="C127" s="1880"/>
      <c r="D127" s="1880"/>
      <c r="E127" s="1880"/>
      <c r="F127" s="1881"/>
      <c r="G127" s="1885"/>
      <c r="H127" s="1886"/>
      <c r="I127" s="1886"/>
      <c r="J127" s="1886"/>
      <c r="K127" s="1886"/>
      <c r="L127" s="1886"/>
      <c r="M127" s="1887"/>
      <c r="N127" s="1885"/>
      <c r="O127" s="1886"/>
      <c r="P127" s="1886"/>
      <c r="Q127" s="1887"/>
      <c r="R127" s="1857" t="s">
        <v>104</v>
      </c>
      <c r="S127" s="1826"/>
      <c r="T127" s="1826"/>
      <c r="U127" s="1827"/>
      <c r="V127" s="1825" t="s">
        <v>159</v>
      </c>
      <c r="W127" s="1828"/>
      <c r="X127" s="1828"/>
      <c r="Y127" s="1829"/>
      <c r="Z127" s="1857" t="s">
        <v>160</v>
      </c>
      <c r="AA127" s="1826"/>
      <c r="AB127" s="1826"/>
      <c r="AC127" s="1827"/>
      <c r="AD127" s="1890"/>
      <c r="AE127" s="1891"/>
      <c r="AF127" s="1891"/>
      <c r="AG127" s="1891"/>
      <c r="AH127" s="1616"/>
      <c r="AI127" s="1613"/>
      <c r="AJ127" s="1613"/>
      <c r="AK127" s="1618"/>
    </row>
    <row r="128" spans="1:51" ht="13.5" customHeight="1">
      <c r="A128" s="906"/>
      <c r="B128" s="1845" t="s">
        <v>2157</v>
      </c>
      <c r="C128" s="1845"/>
      <c r="D128" s="1845"/>
      <c r="E128" s="1845"/>
      <c r="F128" s="1846"/>
      <c r="G128" s="1892" t="s">
        <v>161</v>
      </c>
      <c r="H128" s="1606"/>
      <c r="I128" s="1606"/>
      <c r="J128" s="1606"/>
      <c r="K128" s="1606"/>
      <c r="L128" s="1606"/>
      <c r="M128" s="1607"/>
      <c r="N128" s="1691">
        <v>19550</v>
      </c>
      <c r="O128" s="1692"/>
      <c r="P128" s="1692"/>
      <c r="Q128" s="1693"/>
      <c r="R128" s="1691">
        <v>56557</v>
      </c>
      <c r="S128" s="1692"/>
      <c r="T128" s="1692"/>
      <c r="U128" s="1693"/>
      <c r="V128" s="1691">
        <v>27744</v>
      </c>
      <c r="W128" s="1692"/>
      <c r="X128" s="1692"/>
      <c r="Y128" s="1693"/>
      <c r="Z128" s="1691">
        <v>28813</v>
      </c>
      <c r="AA128" s="1692"/>
      <c r="AB128" s="1692"/>
      <c r="AC128" s="1693"/>
      <c r="AD128" s="1694">
        <f>R128/N128</f>
        <v>2.8929411764705883</v>
      </c>
      <c r="AE128" s="1695"/>
      <c r="AF128" s="1695"/>
      <c r="AG128" s="1695"/>
      <c r="AH128" s="1661">
        <f>V128/Z128*100</f>
        <v>96.289869156283629</v>
      </c>
      <c r="AI128" s="1662"/>
      <c r="AJ128" s="1662"/>
      <c r="AK128" s="1871"/>
    </row>
    <row r="129" spans="1:37">
      <c r="A129" s="906"/>
      <c r="B129" s="1845"/>
      <c r="C129" s="1845"/>
      <c r="D129" s="1845"/>
      <c r="E129" s="1845"/>
      <c r="F129" s="1846"/>
      <c r="G129" s="1870" t="s">
        <v>162</v>
      </c>
      <c r="H129" s="1585"/>
      <c r="I129" s="1585"/>
      <c r="J129" s="1585"/>
      <c r="K129" s="1585"/>
      <c r="L129" s="1585"/>
      <c r="M129" s="1586"/>
      <c r="N129" s="1359">
        <v>11366</v>
      </c>
      <c r="O129" s="1360"/>
      <c r="P129" s="1360"/>
      <c r="Q129" s="1371"/>
      <c r="R129" s="1359">
        <v>28338</v>
      </c>
      <c r="S129" s="1360"/>
      <c r="T129" s="1360"/>
      <c r="U129" s="1371"/>
      <c r="V129" s="1359">
        <v>13699</v>
      </c>
      <c r="W129" s="1360"/>
      <c r="X129" s="1360"/>
      <c r="Y129" s="1371"/>
      <c r="Z129" s="1359">
        <v>14639</v>
      </c>
      <c r="AA129" s="1360"/>
      <c r="AB129" s="1360"/>
      <c r="AC129" s="1371"/>
      <c r="AD129" s="1661">
        <v>2.5</v>
      </c>
      <c r="AE129" s="1662"/>
      <c r="AF129" s="1662"/>
      <c r="AG129" s="1662"/>
      <c r="AH129" s="1661">
        <v>93.6</v>
      </c>
      <c r="AI129" s="1662"/>
      <c r="AJ129" s="1662"/>
      <c r="AK129" s="1871"/>
    </row>
    <row r="130" spans="1:37">
      <c r="A130" s="906"/>
      <c r="B130" s="1845"/>
      <c r="C130" s="1845"/>
      <c r="D130" s="1845"/>
      <c r="E130" s="1845"/>
      <c r="F130" s="1846"/>
      <c r="G130" s="1870" t="s">
        <v>163</v>
      </c>
      <c r="H130" s="1585"/>
      <c r="I130" s="1585"/>
      <c r="J130" s="1585"/>
      <c r="K130" s="1585"/>
      <c r="L130" s="1585"/>
      <c r="M130" s="1586"/>
      <c r="N130" s="1359">
        <v>4070</v>
      </c>
      <c r="O130" s="1360"/>
      <c r="P130" s="1360"/>
      <c r="Q130" s="1371"/>
      <c r="R130" s="1359">
        <v>13840</v>
      </c>
      <c r="S130" s="1360"/>
      <c r="T130" s="1360"/>
      <c r="U130" s="1371"/>
      <c r="V130" s="1359">
        <v>6871</v>
      </c>
      <c r="W130" s="1360"/>
      <c r="X130" s="1360"/>
      <c r="Y130" s="1371"/>
      <c r="Z130" s="1359">
        <v>6969</v>
      </c>
      <c r="AA130" s="1360"/>
      <c r="AB130" s="1360"/>
      <c r="AC130" s="1371"/>
      <c r="AD130" s="1661">
        <v>3.4</v>
      </c>
      <c r="AE130" s="1662"/>
      <c r="AF130" s="1662"/>
      <c r="AG130" s="1662"/>
      <c r="AH130" s="1661">
        <v>98.6</v>
      </c>
      <c r="AI130" s="1662"/>
      <c r="AJ130" s="1662"/>
      <c r="AK130" s="1871"/>
    </row>
    <row r="131" spans="1:37">
      <c r="A131" s="906"/>
      <c r="B131" s="1845"/>
      <c r="C131" s="1845"/>
      <c r="D131" s="1845"/>
      <c r="E131" s="1845"/>
      <c r="F131" s="1846"/>
      <c r="G131" s="1870" t="s">
        <v>164</v>
      </c>
      <c r="H131" s="1585"/>
      <c r="I131" s="1585"/>
      <c r="J131" s="1585"/>
      <c r="K131" s="1585"/>
      <c r="L131" s="1585"/>
      <c r="M131" s="1586"/>
      <c r="N131" s="1359">
        <v>1267</v>
      </c>
      <c r="O131" s="1360"/>
      <c r="P131" s="1360"/>
      <c r="Q131" s="1371"/>
      <c r="R131" s="1359">
        <v>4918</v>
      </c>
      <c r="S131" s="1360"/>
      <c r="T131" s="1360"/>
      <c r="U131" s="1371"/>
      <c r="V131" s="1359">
        <v>2415</v>
      </c>
      <c r="W131" s="1360"/>
      <c r="X131" s="1360"/>
      <c r="Y131" s="1371"/>
      <c r="Z131" s="1359">
        <v>2503</v>
      </c>
      <c r="AA131" s="1360"/>
      <c r="AB131" s="1360"/>
      <c r="AC131" s="1371"/>
      <c r="AD131" s="1661">
        <v>3.9</v>
      </c>
      <c r="AE131" s="1662"/>
      <c r="AF131" s="1662"/>
      <c r="AG131" s="1662"/>
      <c r="AH131" s="1661">
        <v>96.5</v>
      </c>
      <c r="AI131" s="1662"/>
      <c r="AJ131" s="1662"/>
      <c r="AK131" s="1871"/>
    </row>
    <row r="132" spans="1:37">
      <c r="A132" s="906"/>
      <c r="B132" s="1845"/>
      <c r="C132" s="1845"/>
      <c r="D132" s="1845"/>
      <c r="E132" s="1845"/>
      <c r="F132" s="1846"/>
      <c r="G132" s="1870" t="s">
        <v>165</v>
      </c>
      <c r="H132" s="1585"/>
      <c r="I132" s="1585"/>
      <c r="J132" s="1585"/>
      <c r="K132" s="1585"/>
      <c r="L132" s="1585"/>
      <c r="M132" s="1586"/>
      <c r="N132" s="1359">
        <v>2042</v>
      </c>
      <c r="O132" s="1360"/>
      <c r="P132" s="1360"/>
      <c r="Q132" s="1371"/>
      <c r="R132" s="1359">
        <v>6313</v>
      </c>
      <c r="S132" s="1360"/>
      <c r="T132" s="1360"/>
      <c r="U132" s="1371"/>
      <c r="V132" s="1359">
        <v>3192</v>
      </c>
      <c r="W132" s="1360"/>
      <c r="X132" s="1360"/>
      <c r="Y132" s="1371"/>
      <c r="Z132" s="1359">
        <v>3121</v>
      </c>
      <c r="AA132" s="1360"/>
      <c r="AB132" s="1360"/>
      <c r="AC132" s="1371"/>
      <c r="AD132" s="1661">
        <v>3.1</v>
      </c>
      <c r="AE132" s="1662"/>
      <c r="AF132" s="1662"/>
      <c r="AG132" s="1662"/>
      <c r="AH132" s="1661">
        <v>102.3</v>
      </c>
      <c r="AI132" s="1662"/>
      <c r="AJ132" s="1662"/>
      <c r="AK132" s="1871"/>
    </row>
    <row r="133" spans="1:37">
      <c r="A133" s="906"/>
      <c r="B133" s="1848"/>
      <c r="C133" s="1848"/>
      <c r="D133" s="1848"/>
      <c r="E133" s="1848"/>
      <c r="F133" s="1849"/>
      <c r="G133" s="1864" t="s">
        <v>166</v>
      </c>
      <c r="H133" s="1865"/>
      <c r="I133" s="1865"/>
      <c r="J133" s="1865"/>
      <c r="K133" s="1865"/>
      <c r="L133" s="1865"/>
      <c r="M133" s="1866"/>
      <c r="N133" s="1867">
        <v>805</v>
      </c>
      <c r="O133" s="1868"/>
      <c r="P133" s="1868"/>
      <c r="Q133" s="1869"/>
      <c r="R133" s="1867">
        <v>3148</v>
      </c>
      <c r="S133" s="1868"/>
      <c r="T133" s="1868"/>
      <c r="U133" s="1869"/>
      <c r="V133" s="1867">
        <v>1567</v>
      </c>
      <c r="W133" s="1868"/>
      <c r="X133" s="1868"/>
      <c r="Y133" s="1869"/>
      <c r="Z133" s="1867">
        <v>1581</v>
      </c>
      <c r="AA133" s="1868"/>
      <c r="AB133" s="1868"/>
      <c r="AC133" s="1869"/>
      <c r="AD133" s="1859">
        <v>3.9</v>
      </c>
      <c r="AE133" s="1860"/>
      <c r="AF133" s="1860"/>
      <c r="AG133" s="1860"/>
      <c r="AH133" s="1859">
        <v>99.1</v>
      </c>
      <c r="AI133" s="1860"/>
      <c r="AJ133" s="1860"/>
      <c r="AK133" s="1861"/>
    </row>
    <row r="134" spans="1:37" ht="13.5" customHeight="1">
      <c r="A134" s="906"/>
      <c r="B134" s="1874" t="s">
        <v>2158</v>
      </c>
      <c r="C134" s="1874"/>
      <c r="D134" s="1874"/>
      <c r="E134" s="1874"/>
      <c r="F134" s="1875"/>
      <c r="G134" s="1870" t="s">
        <v>161</v>
      </c>
      <c r="H134" s="1585"/>
      <c r="I134" s="1585"/>
      <c r="J134" s="1585"/>
      <c r="K134" s="1585"/>
      <c r="L134" s="1585"/>
      <c r="M134" s="1586"/>
      <c r="N134" s="1691">
        <v>26617</v>
      </c>
      <c r="O134" s="1692"/>
      <c r="P134" s="1692"/>
      <c r="Q134" s="1693"/>
      <c r="R134" s="1691">
        <v>79023</v>
      </c>
      <c r="S134" s="1692"/>
      <c r="T134" s="1692"/>
      <c r="U134" s="1693"/>
      <c r="V134" s="1691">
        <v>40094</v>
      </c>
      <c r="W134" s="1692"/>
      <c r="X134" s="1692"/>
      <c r="Y134" s="1693"/>
      <c r="Z134" s="1691">
        <v>38929</v>
      </c>
      <c r="AA134" s="1692"/>
      <c r="AB134" s="1692"/>
      <c r="AC134" s="1693"/>
      <c r="AD134" s="1694">
        <f t="shared" ref="AD134:AD144" si="2">R134/N134</f>
        <v>2.9688920614644774</v>
      </c>
      <c r="AE134" s="1695"/>
      <c r="AF134" s="1695"/>
      <c r="AG134" s="1695"/>
      <c r="AH134" s="1661">
        <f>V134/Z134*100</f>
        <v>102.99262760409977</v>
      </c>
      <c r="AI134" s="1662"/>
      <c r="AJ134" s="1662"/>
      <c r="AK134" s="1871"/>
    </row>
    <row r="135" spans="1:37">
      <c r="A135" s="906"/>
      <c r="B135" s="1845"/>
      <c r="C135" s="1845"/>
      <c r="D135" s="1845"/>
      <c r="E135" s="1845"/>
      <c r="F135" s="1846"/>
      <c r="G135" s="1870" t="s">
        <v>162</v>
      </c>
      <c r="H135" s="1585"/>
      <c r="I135" s="1585"/>
      <c r="J135" s="1585"/>
      <c r="K135" s="1585"/>
      <c r="L135" s="1585"/>
      <c r="M135" s="1586"/>
      <c r="N135" s="1359">
        <v>12492</v>
      </c>
      <c r="O135" s="1360"/>
      <c r="P135" s="1360"/>
      <c r="Q135" s="1371"/>
      <c r="R135" s="1359">
        <v>29374</v>
      </c>
      <c r="S135" s="1360"/>
      <c r="T135" s="1360"/>
      <c r="U135" s="1371"/>
      <c r="V135" s="1359">
        <v>14428</v>
      </c>
      <c r="W135" s="1360"/>
      <c r="X135" s="1360"/>
      <c r="Y135" s="1371"/>
      <c r="Z135" s="1359">
        <v>14946</v>
      </c>
      <c r="AA135" s="1360"/>
      <c r="AB135" s="1360"/>
      <c r="AC135" s="1371"/>
      <c r="AD135" s="1661">
        <f t="shared" si="2"/>
        <v>2.3514249119436439</v>
      </c>
      <c r="AE135" s="1662"/>
      <c r="AF135" s="1662"/>
      <c r="AG135" s="1662"/>
      <c r="AH135" s="1661">
        <v>96.6</v>
      </c>
      <c r="AI135" s="1662"/>
      <c r="AJ135" s="1662"/>
      <c r="AK135" s="1871"/>
    </row>
    <row r="136" spans="1:37">
      <c r="A136" s="906"/>
      <c r="B136" s="1845"/>
      <c r="C136" s="1845"/>
      <c r="D136" s="1845"/>
      <c r="E136" s="1845"/>
      <c r="F136" s="1846"/>
      <c r="G136" s="1870" t="s">
        <v>163</v>
      </c>
      <c r="H136" s="1585"/>
      <c r="I136" s="1585"/>
      <c r="J136" s="1585"/>
      <c r="K136" s="1585"/>
      <c r="L136" s="1585"/>
      <c r="M136" s="1586"/>
      <c r="N136" s="1359">
        <v>4340</v>
      </c>
      <c r="O136" s="1360"/>
      <c r="P136" s="1360"/>
      <c r="Q136" s="1371"/>
      <c r="R136" s="1359">
        <v>13817</v>
      </c>
      <c r="S136" s="1360"/>
      <c r="T136" s="1360"/>
      <c r="U136" s="1371"/>
      <c r="V136" s="1359">
        <v>6908</v>
      </c>
      <c r="W136" s="1360"/>
      <c r="X136" s="1360"/>
      <c r="Y136" s="1371"/>
      <c r="Z136" s="1359">
        <v>6909</v>
      </c>
      <c r="AA136" s="1360"/>
      <c r="AB136" s="1360"/>
      <c r="AC136" s="1371"/>
      <c r="AD136" s="1661">
        <f t="shared" si="2"/>
        <v>3.1836405529953917</v>
      </c>
      <c r="AE136" s="1662"/>
      <c r="AF136" s="1662"/>
      <c r="AG136" s="1662"/>
      <c r="AH136" s="1661">
        <v>100</v>
      </c>
      <c r="AI136" s="1662"/>
      <c r="AJ136" s="1662"/>
      <c r="AK136" s="1871"/>
    </row>
    <row r="137" spans="1:37">
      <c r="A137" s="906"/>
      <c r="B137" s="1845"/>
      <c r="C137" s="1845"/>
      <c r="D137" s="1845"/>
      <c r="E137" s="1845"/>
      <c r="F137" s="1846"/>
      <c r="G137" s="1870" t="s">
        <v>164</v>
      </c>
      <c r="H137" s="1585"/>
      <c r="I137" s="1585"/>
      <c r="J137" s="1585"/>
      <c r="K137" s="1585"/>
      <c r="L137" s="1585"/>
      <c r="M137" s="1586"/>
      <c r="N137" s="1359">
        <v>1369</v>
      </c>
      <c r="O137" s="1360"/>
      <c r="P137" s="1360"/>
      <c r="Q137" s="1371"/>
      <c r="R137" s="1359">
        <v>4945</v>
      </c>
      <c r="S137" s="1360"/>
      <c r="T137" s="1360"/>
      <c r="U137" s="1371"/>
      <c r="V137" s="1359">
        <v>2423</v>
      </c>
      <c r="W137" s="1360"/>
      <c r="X137" s="1360"/>
      <c r="Y137" s="1371"/>
      <c r="Z137" s="1359">
        <v>2522</v>
      </c>
      <c r="AA137" s="1360"/>
      <c r="AB137" s="1360"/>
      <c r="AC137" s="1371"/>
      <c r="AD137" s="1661">
        <f t="shared" si="2"/>
        <v>3.6121256391526662</v>
      </c>
      <c r="AE137" s="1662"/>
      <c r="AF137" s="1662"/>
      <c r="AG137" s="1662"/>
      <c r="AH137" s="1661">
        <v>96.1</v>
      </c>
      <c r="AI137" s="1662"/>
      <c r="AJ137" s="1662"/>
      <c r="AK137" s="1871"/>
    </row>
    <row r="138" spans="1:37">
      <c r="A138" s="906"/>
      <c r="B138" s="1845"/>
      <c r="C138" s="1845"/>
      <c r="D138" s="1845"/>
      <c r="E138" s="1845"/>
      <c r="F138" s="1846"/>
      <c r="G138" s="1870" t="s">
        <v>165</v>
      </c>
      <c r="H138" s="1585"/>
      <c r="I138" s="1585"/>
      <c r="J138" s="1585"/>
      <c r="K138" s="1585"/>
      <c r="L138" s="1585"/>
      <c r="M138" s="1586"/>
      <c r="N138" s="1359">
        <v>2084</v>
      </c>
      <c r="O138" s="1360"/>
      <c r="P138" s="1360"/>
      <c r="Q138" s="1371"/>
      <c r="R138" s="1359">
        <v>6218</v>
      </c>
      <c r="S138" s="1360"/>
      <c r="T138" s="1360"/>
      <c r="U138" s="1371"/>
      <c r="V138" s="1359">
        <v>3109</v>
      </c>
      <c r="W138" s="1360"/>
      <c r="X138" s="1360"/>
      <c r="Y138" s="1371"/>
      <c r="Z138" s="1359">
        <v>3109</v>
      </c>
      <c r="AA138" s="1360"/>
      <c r="AB138" s="1360"/>
      <c r="AC138" s="1371"/>
      <c r="AD138" s="1661">
        <f t="shared" si="2"/>
        <v>2.9836852207293667</v>
      </c>
      <c r="AE138" s="1662"/>
      <c r="AF138" s="1662"/>
      <c r="AG138" s="1662"/>
      <c r="AH138" s="1661">
        <f t="shared" ref="AH138:AH144" si="3">V138/Z138*100</f>
        <v>100</v>
      </c>
      <c r="AI138" s="1662"/>
      <c r="AJ138" s="1662"/>
      <c r="AK138" s="1871"/>
    </row>
    <row r="139" spans="1:37">
      <c r="A139" s="906"/>
      <c r="B139" s="1845"/>
      <c r="C139" s="1845"/>
      <c r="D139" s="1845"/>
      <c r="E139" s="1845"/>
      <c r="F139" s="1846"/>
      <c r="G139" s="1870" t="s">
        <v>166</v>
      </c>
      <c r="H139" s="1585"/>
      <c r="I139" s="1585"/>
      <c r="J139" s="1585"/>
      <c r="K139" s="1585"/>
      <c r="L139" s="1585"/>
      <c r="M139" s="1586"/>
      <c r="N139" s="1359">
        <v>800</v>
      </c>
      <c r="O139" s="1360"/>
      <c r="P139" s="1360"/>
      <c r="Q139" s="1371"/>
      <c r="R139" s="1359">
        <v>2885</v>
      </c>
      <c r="S139" s="1360"/>
      <c r="T139" s="1360"/>
      <c r="U139" s="1371"/>
      <c r="V139" s="1359">
        <v>1417</v>
      </c>
      <c r="W139" s="1360"/>
      <c r="X139" s="1360"/>
      <c r="Y139" s="1371"/>
      <c r="Z139" s="1359">
        <v>1468</v>
      </c>
      <c r="AA139" s="1360"/>
      <c r="AB139" s="1360"/>
      <c r="AC139" s="1371"/>
      <c r="AD139" s="1661">
        <f t="shared" si="2"/>
        <v>3.6062500000000002</v>
      </c>
      <c r="AE139" s="1662"/>
      <c r="AF139" s="1662"/>
      <c r="AG139" s="1662"/>
      <c r="AH139" s="1661">
        <f t="shared" si="3"/>
        <v>96.525885558583099</v>
      </c>
      <c r="AI139" s="1662"/>
      <c r="AJ139" s="1662"/>
      <c r="AK139" s="1871"/>
    </row>
    <row r="140" spans="1:37">
      <c r="A140" s="906"/>
      <c r="B140" s="1845"/>
      <c r="C140" s="1845"/>
      <c r="D140" s="1845"/>
      <c r="E140" s="1845"/>
      <c r="F140" s="1846"/>
      <c r="G140" s="1870" t="s">
        <v>167</v>
      </c>
      <c r="H140" s="1585"/>
      <c r="I140" s="1585"/>
      <c r="J140" s="1585"/>
      <c r="K140" s="1585"/>
      <c r="L140" s="1585"/>
      <c r="M140" s="1586"/>
      <c r="N140" s="1359">
        <v>1363</v>
      </c>
      <c r="O140" s="1360"/>
      <c r="P140" s="1360"/>
      <c r="Q140" s="1371"/>
      <c r="R140" s="1359">
        <v>5103</v>
      </c>
      <c r="S140" s="1360"/>
      <c r="T140" s="1360"/>
      <c r="U140" s="1371"/>
      <c r="V140" s="1359">
        <v>2497</v>
      </c>
      <c r="W140" s="1360"/>
      <c r="X140" s="1360"/>
      <c r="Y140" s="1371"/>
      <c r="Z140" s="1359">
        <v>2606</v>
      </c>
      <c r="AA140" s="1360"/>
      <c r="AB140" s="1360"/>
      <c r="AC140" s="1371"/>
      <c r="AD140" s="1661">
        <f t="shared" si="2"/>
        <v>3.7439471753484961</v>
      </c>
      <c r="AE140" s="1662"/>
      <c r="AF140" s="1662"/>
      <c r="AG140" s="1662"/>
      <c r="AH140" s="1661">
        <f t="shared" si="3"/>
        <v>95.817344589409061</v>
      </c>
      <c r="AI140" s="1662"/>
      <c r="AJ140" s="1662"/>
      <c r="AK140" s="1871"/>
    </row>
    <row r="141" spans="1:37">
      <c r="A141" s="906"/>
      <c r="B141" s="1845"/>
      <c r="C141" s="1845"/>
      <c r="D141" s="1845"/>
      <c r="E141" s="1845"/>
      <c r="F141" s="1846"/>
      <c r="G141" s="1870" t="s">
        <v>168</v>
      </c>
      <c r="H141" s="1585"/>
      <c r="I141" s="1585"/>
      <c r="J141" s="1585"/>
      <c r="K141" s="1585"/>
      <c r="L141" s="1585"/>
      <c r="M141" s="1586"/>
      <c r="N141" s="1359">
        <v>1292</v>
      </c>
      <c r="O141" s="1360"/>
      <c r="P141" s="1360"/>
      <c r="Q141" s="1371"/>
      <c r="R141" s="1359">
        <v>4613</v>
      </c>
      <c r="S141" s="1360"/>
      <c r="T141" s="1360"/>
      <c r="U141" s="1371"/>
      <c r="V141" s="1359">
        <v>2290</v>
      </c>
      <c r="W141" s="1360"/>
      <c r="X141" s="1360"/>
      <c r="Y141" s="1371"/>
      <c r="Z141" s="1359">
        <v>2323</v>
      </c>
      <c r="AA141" s="1360"/>
      <c r="AB141" s="1360"/>
      <c r="AC141" s="1371"/>
      <c r="AD141" s="1661">
        <f t="shared" si="2"/>
        <v>3.5704334365325079</v>
      </c>
      <c r="AE141" s="1662"/>
      <c r="AF141" s="1662"/>
      <c r="AG141" s="1662"/>
      <c r="AH141" s="1661">
        <f t="shared" si="3"/>
        <v>98.579423159707275</v>
      </c>
      <c r="AI141" s="1662"/>
      <c r="AJ141" s="1662"/>
      <c r="AK141" s="1871"/>
    </row>
    <row r="142" spans="1:37">
      <c r="A142" s="906"/>
      <c r="B142" s="1845"/>
      <c r="C142" s="1845"/>
      <c r="D142" s="1845"/>
      <c r="E142" s="1845"/>
      <c r="F142" s="1846"/>
      <c r="G142" s="1870" t="s">
        <v>169</v>
      </c>
      <c r="H142" s="1585"/>
      <c r="I142" s="1585"/>
      <c r="J142" s="1585"/>
      <c r="K142" s="1585"/>
      <c r="L142" s="1585"/>
      <c r="M142" s="1586"/>
      <c r="N142" s="1359">
        <v>1599</v>
      </c>
      <c r="O142" s="1360"/>
      <c r="P142" s="1360"/>
      <c r="Q142" s="1371"/>
      <c r="R142" s="1359">
        <v>7404</v>
      </c>
      <c r="S142" s="1360"/>
      <c r="T142" s="1360"/>
      <c r="U142" s="1371"/>
      <c r="V142" s="1359">
        <v>4750</v>
      </c>
      <c r="W142" s="1360"/>
      <c r="X142" s="1360"/>
      <c r="Y142" s="1371"/>
      <c r="Z142" s="1359">
        <v>2654</v>
      </c>
      <c r="AA142" s="1360"/>
      <c r="AB142" s="1360"/>
      <c r="AC142" s="1371"/>
      <c r="AD142" s="1661">
        <f t="shared" si="2"/>
        <v>4.6303939962476548</v>
      </c>
      <c r="AE142" s="1662"/>
      <c r="AF142" s="1662"/>
      <c r="AG142" s="1662"/>
      <c r="AH142" s="1661">
        <f t="shared" si="3"/>
        <v>178.97513187641297</v>
      </c>
      <c r="AI142" s="1662"/>
      <c r="AJ142" s="1662"/>
      <c r="AK142" s="1871"/>
    </row>
    <row r="143" spans="1:37">
      <c r="A143" s="906"/>
      <c r="B143" s="1845"/>
      <c r="C143" s="1845"/>
      <c r="D143" s="1845"/>
      <c r="E143" s="1845"/>
      <c r="F143" s="1846"/>
      <c r="G143" s="1870" t="s">
        <v>170</v>
      </c>
      <c r="H143" s="1585"/>
      <c r="I143" s="1585"/>
      <c r="J143" s="1585"/>
      <c r="K143" s="1585"/>
      <c r="L143" s="1585"/>
      <c r="M143" s="1586"/>
      <c r="N143" s="1359">
        <v>626</v>
      </c>
      <c r="O143" s="1360"/>
      <c r="P143" s="1360"/>
      <c r="Q143" s="1371"/>
      <c r="R143" s="1359">
        <v>2477</v>
      </c>
      <c r="S143" s="1360"/>
      <c r="T143" s="1360"/>
      <c r="U143" s="1371"/>
      <c r="V143" s="1359">
        <v>1194</v>
      </c>
      <c r="W143" s="1360"/>
      <c r="X143" s="1360"/>
      <c r="Y143" s="1371"/>
      <c r="Z143" s="1359">
        <v>1283</v>
      </c>
      <c r="AA143" s="1360"/>
      <c r="AB143" s="1360"/>
      <c r="AC143" s="1371"/>
      <c r="AD143" s="1661">
        <f t="shared" si="2"/>
        <v>3.9568690095846644</v>
      </c>
      <c r="AE143" s="1662"/>
      <c r="AF143" s="1662"/>
      <c r="AG143" s="1662"/>
      <c r="AH143" s="1661">
        <f t="shared" si="3"/>
        <v>93.06313328137179</v>
      </c>
      <c r="AI143" s="1662"/>
      <c r="AJ143" s="1662"/>
      <c r="AK143" s="1871"/>
    </row>
    <row r="144" spans="1:37">
      <c r="A144" s="906"/>
      <c r="B144" s="1848"/>
      <c r="C144" s="1848"/>
      <c r="D144" s="1848"/>
      <c r="E144" s="1848"/>
      <c r="F144" s="1849"/>
      <c r="G144" s="1864" t="s">
        <v>171</v>
      </c>
      <c r="H144" s="1865"/>
      <c r="I144" s="1865"/>
      <c r="J144" s="1865"/>
      <c r="K144" s="1865"/>
      <c r="L144" s="1865"/>
      <c r="M144" s="1866"/>
      <c r="N144" s="1867">
        <v>652</v>
      </c>
      <c r="O144" s="1868"/>
      <c r="P144" s="1868"/>
      <c r="Q144" s="1869"/>
      <c r="R144" s="1867">
        <v>2187</v>
      </c>
      <c r="S144" s="1868"/>
      <c r="T144" s="1868"/>
      <c r="U144" s="1869"/>
      <c r="V144" s="1867">
        <v>1078</v>
      </c>
      <c r="W144" s="1868"/>
      <c r="X144" s="1868"/>
      <c r="Y144" s="1869"/>
      <c r="Z144" s="1867">
        <v>1109</v>
      </c>
      <c r="AA144" s="1868"/>
      <c r="AB144" s="1868"/>
      <c r="AC144" s="1869"/>
      <c r="AD144" s="1859">
        <f t="shared" si="2"/>
        <v>3.3542944785276072</v>
      </c>
      <c r="AE144" s="1860"/>
      <c r="AF144" s="1860"/>
      <c r="AG144" s="1860"/>
      <c r="AH144" s="1859">
        <f t="shared" si="3"/>
        <v>97.204688908926968</v>
      </c>
      <c r="AI144" s="1860"/>
      <c r="AJ144" s="1860"/>
      <c r="AK144" s="1861"/>
    </row>
    <row r="145" spans="1:37" ht="13.5" customHeight="1">
      <c r="A145" s="906"/>
      <c r="B145" s="1845" t="s">
        <v>2159</v>
      </c>
      <c r="C145" s="1845"/>
      <c r="D145" s="1845"/>
      <c r="E145" s="1845"/>
      <c r="F145" s="1846"/>
      <c r="G145" s="1892" t="s">
        <v>161</v>
      </c>
      <c r="H145" s="1606"/>
      <c r="I145" s="1606"/>
      <c r="J145" s="1606"/>
      <c r="K145" s="1606"/>
      <c r="L145" s="1606"/>
      <c r="M145" s="1607"/>
      <c r="N145" s="1691">
        <v>28075</v>
      </c>
      <c r="O145" s="1692"/>
      <c r="P145" s="1692"/>
      <c r="Q145" s="1693"/>
      <c r="R145" s="1691">
        <v>77729</v>
      </c>
      <c r="S145" s="1692"/>
      <c r="T145" s="1692"/>
      <c r="U145" s="1693"/>
      <c r="V145" s="1691">
        <v>39118</v>
      </c>
      <c r="W145" s="1692"/>
      <c r="X145" s="1692"/>
      <c r="Y145" s="1693"/>
      <c r="Z145" s="1691">
        <v>38611</v>
      </c>
      <c r="AA145" s="1692"/>
      <c r="AB145" s="1692"/>
      <c r="AC145" s="1693"/>
      <c r="AD145" s="1694">
        <f t="shared" ref="AD145:AD155" si="4">R145/N145</f>
        <v>2.7686197684772931</v>
      </c>
      <c r="AE145" s="1695"/>
      <c r="AF145" s="1695"/>
      <c r="AG145" s="1695"/>
      <c r="AH145" s="1661">
        <f t="shared" ref="AH145:AH155" si="5">V145/Z145*100</f>
        <v>101.31309730387714</v>
      </c>
      <c r="AI145" s="1662"/>
      <c r="AJ145" s="1662"/>
      <c r="AK145" s="1871"/>
    </row>
    <row r="146" spans="1:37">
      <c r="A146" s="906"/>
      <c r="B146" s="1845"/>
      <c r="C146" s="1845"/>
      <c r="D146" s="1845"/>
      <c r="E146" s="1845"/>
      <c r="F146" s="1846"/>
      <c r="G146" s="1870" t="s">
        <v>162</v>
      </c>
      <c r="H146" s="1585"/>
      <c r="I146" s="1585"/>
      <c r="J146" s="1585"/>
      <c r="K146" s="1585"/>
      <c r="L146" s="1585"/>
      <c r="M146" s="1586"/>
      <c r="N146" s="1359">
        <v>13521</v>
      </c>
      <c r="O146" s="1360"/>
      <c r="P146" s="1360"/>
      <c r="Q146" s="1371"/>
      <c r="R146" s="1359">
        <v>30594</v>
      </c>
      <c r="S146" s="1360"/>
      <c r="T146" s="1360"/>
      <c r="U146" s="1371"/>
      <c r="V146" s="1359">
        <v>15022</v>
      </c>
      <c r="W146" s="1360"/>
      <c r="X146" s="1360"/>
      <c r="Y146" s="1371"/>
      <c r="Z146" s="1359">
        <v>15572</v>
      </c>
      <c r="AA146" s="1360"/>
      <c r="AB146" s="1360"/>
      <c r="AC146" s="1371"/>
      <c r="AD146" s="1661">
        <f t="shared" si="4"/>
        <v>2.262702462835589</v>
      </c>
      <c r="AE146" s="1662"/>
      <c r="AF146" s="1662"/>
      <c r="AG146" s="1662"/>
      <c r="AH146" s="1661">
        <f t="shared" si="5"/>
        <v>96.468019522219379</v>
      </c>
      <c r="AI146" s="1662"/>
      <c r="AJ146" s="1662"/>
      <c r="AK146" s="1871"/>
    </row>
    <row r="147" spans="1:37">
      <c r="A147" s="906"/>
      <c r="B147" s="1845"/>
      <c r="C147" s="1845"/>
      <c r="D147" s="1845"/>
      <c r="E147" s="1845"/>
      <c r="F147" s="1846"/>
      <c r="G147" s="1870" t="s">
        <v>163</v>
      </c>
      <c r="H147" s="1585"/>
      <c r="I147" s="1585"/>
      <c r="J147" s="1585"/>
      <c r="K147" s="1585"/>
      <c r="L147" s="1585"/>
      <c r="M147" s="1586"/>
      <c r="N147" s="1359">
        <v>4547</v>
      </c>
      <c r="O147" s="1360"/>
      <c r="P147" s="1360"/>
      <c r="Q147" s="1371"/>
      <c r="R147" s="1359">
        <v>13626</v>
      </c>
      <c r="S147" s="1360"/>
      <c r="T147" s="1360"/>
      <c r="U147" s="1371"/>
      <c r="V147" s="1359">
        <v>6829</v>
      </c>
      <c r="W147" s="1360"/>
      <c r="X147" s="1360"/>
      <c r="Y147" s="1371"/>
      <c r="Z147" s="1359">
        <v>6797</v>
      </c>
      <c r="AA147" s="1360"/>
      <c r="AB147" s="1360"/>
      <c r="AC147" s="1371"/>
      <c r="AD147" s="1661">
        <f t="shared" si="4"/>
        <v>2.9967011216186497</v>
      </c>
      <c r="AE147" s="1662"/>
      <c r="AF147" s="1662"/>
      <c r="AG147" s="1662"/>
      <c r="AH147" s="1661">
        <f t="shared" si="5"/>
        <v>100.47079593938501</v>
      </c>
      <c r="AI147" s="1662"/>
      <c r="AJ147" s="1662"/>
      <c r="AK147" s="1871"/>
    </row>
    <row r="148" spans="1:37">
      <c r="A148" s="906"/>
      <c r="B148" s="1845"/>
      <c r="C148" s="1845"/>
      <c r="D148" s="1845"/>
      <c r="E148" s="1845"/>
      <c r="F148" s="1846"/>
      <c r="G148" s="1870" t="s">
        <v>164</v>
      </c>
      <c r="H148" s="1585"/>
      <c r="I148" s="1585"/>
      <c r="J148" s="1585"/>
      <c r="K148" s="1585"/>
      <c r="L148" s="1585"/>
      <c r="M148" s="1586"/>
      <c r="N148" s="1359">
        <v>1491</v>
      </c>
      <c r="O148" s="1360"/>
      <c r="P148" s="1360"/>
      <c r="Q148" s="1371"/>
      <c r="R148" s="1359">
        <v>5027</v>
      </c>
      <c r="S148" s="1360"/>
      <c r="T148" s="1360"/>
      <c r="U148" s="1371"/>
      <c r="V148" s="1359">
        <v>2476</v>
      </c>
      <c r="W148" s="1360"/>
      <c r="X148" s="1360"/>
      <c r="Y148" s="1371"/>
      <c r="Z148" s="1359">
        <v>2551</v>
      </c>
      <c r="AA148" s="1360"/>
      <c r="AB148" s="1360"/>
      <c r="AC148" s="1371"/>
      <c r="AD148" s="1661">
        <f t="shared" si="4"/>
        <v>3.3715627095908784</v>
      </c>
      <c r="AE148" s="1662"/>
      <c r="AF148" s="1662"/>
      <c r="AG148" s="1662"/>
      <c r="AH148" s="1661">
        <f t="shared" si="5"/>
        <v>97.059976479811837</v>
      </c>
      <c r="AI148" s="1662"/>
      <c r="AJ148" s="1662"/>
      <c r="AK148" s="1871"/>
    </row>
    <row r="149" spans="1:37">
      <c r="A149" s="906"/>
      <c r="B149" s="1845"/>
      <c r="C149" s="1845"/>
      <c r="D149" s="1845"/>
      <c r="E149" s="1845"/>
      <c r="F149" s="1846"/>
      <c r="G149" s="1870" t="s">
        <v>165</v>
      </c>
      <c r="H149" s="1585"/>
      <c r="I149" s="1585"/>
      <c r="J149" s="1585"/>
      <c r="K149" s="1585"/>
      <c r="L149" s="1585"/>
      <c r="M149" s="1586"/>
      <c r="N149" s="1359">
        <v>2222</v>
      </c>
      <c r="O149" s="1360"/>
      <c r="P149" s="1360"/>
      <c r="Q149" s="1371"/>
      <c r="R149" s="1359">
        <v>6196</v>
      </c>
      <c r="S149" s="1360"/>
      <c r="T149" s="1360"/>
      <c r="U149" s="1371"/>
      <c r="V149" s="1359">
        <v>3065</v>
      </c>
      <c r="W149" s="1360"/>
      <c r="X149" s="1360"/>
      <c r="Y149" s="1371"/>
      <c r="Z149" s="1359">
        <v>3131</v>
      </c>
      <c r="AA149" s="1360"/>
      <c r="AB149" s="1360"/>
      <c r="AC149" s="1371"/>
      <c r="AD149" s="1661">
        <f t="shared" si="4"/>
        <v>2.7884788478847886</v>
      </c>
      <c r="AE149" s="1662"/>
      <c r="AF149" s="1662"/>
      <c r="AG149" s="1662"/>
      <c r="AH149" s="1661">
        <f t="shared" si="5"/>
        <v>97.892047269243051</v>
      </c>
      <c r="AI149" s="1662"/>
      <c r="AJ149" s="1662"/>
      <c r="AK149" s="1871"/>
    </row>
    <row r="150" spans="1:37">
      <c r="A150" s="906"/>
      <c r="B150" s="1845"/>
      <c r="C150" s="1845"/>
      <c r="D150" s="1845"/>
      <c r="E150" s="1845"/>
      <c r="F150" s="1846"/>
      <c r="G150" s="1870" t="s">
        <v>166</v>
      </c>
      <c r="H150" s="1585"/>
      <c r="I150" s="1585"/>
      <c r="J150" s="1585"/>
      <c r="K150" s="1585"/>
      <c r="L150" s="1585"/>
      <c r="M150" s="1586"/>
      <c r="N150" s="1359">
        <v>793</v>
      </c>
      <c r="O150" s="1360"/>
      <c r="P150" s="1360"/>
      <c r="Q150" s="1371"/>
      <c r="R150" s="1359">
        <v>2667</v>
      </c>
      <c r="S150" s="1360"/>
      <c r="T150" s="1360"/>
      <c r="U150" s="1371"/>
      <c r="V150" s="1359">
        <v>1296</v>
      </c>
      <c r="W150" s="1360"/>
      <c r="X150" s="1360"/>
      <c r="Y150" s="1371"/>
      <c r="Z150" s="1359">
        <v>1371</v>
      </c>
      <c r="AA150" s="1360"/>
      <c r="AB150" s="1360"/>
      <c r="AC150" s="1371"/>
      <c r="AD150" s="1661">
        <f t="shared" si="4"/>
        <v>3.3631778058007566</v>
      </c>
      <c r="AE150" s="1662"/>
      <c r="AF150" s="1662"/>
      <c r="AG150" s="1662"/>
      <c r="AH150" s="1661">
        <f t="shared" si="5"/>
        <v>94.529540481400446</v>
      </c>
      <c r="AI150" s="1662"/>
      <c r="AJ150" s="1662"/>
      <c r="AK150" s="1871"/>
    </row>
    <row r="151" spans="1:37">
      <c r="A151" s="906"/>
      <c r="B151" s="1845"/>
      <c r="C151" s="1845"/>
      <c r="D151" s="1845"/>
      <c r="E151" s="1845"/>
      <c r="F151" s="1846"/>
      <c r="G151" s="1870" t="s">
        <v>167</v>
      </c>
      <c r="H151" s="1585"/>
      <c r="I151" s="1585"/>
      <c r="J151" s="1585"/>
      <c r="K151" s="1585"/>
      <c r="L151" s="1585"/>
      <c r="M151" s="1586"/>
      <c r="N151" s="1359">
        <v>1376</v>
      </c>
      <c r="O151" s="1360"/>
      <c r="P151" s="1360"/>
      <c r="Q151" s="1371"/>
      <c r="R151" s="1359">
        <v>4782</v>
      </c>
      <c r="S151" s="1360"/>
      <c r="T151" s="1360"/>
      <c r="U151" s="1371"/>
      <c r="V151" s="1359">
        <v>2346</v>
      </c>
      <c r="W151" s="1360"/>
      <c r="X151" s="1360"/>
      <c r="Y151" s="1371"/>
      <c r="Z151" s="1359">
        <v>2436</v>
      </c>
      <c r="AA151" s="1872"/>
      <c r="AB151" s="1872"/>
      <c r="AC151" s="1873"/>
      <c r="AD151" s="1661">
        <f t="shared" si="4"/>
        <v>3.4752906976744184</v>
      </c>
      <c r="AE151" s="1662"/>
      <c r="AF151" s="1662"/>
      <c r="AG151" s="1662"/>
      <c r="AH151" s="1661">
        <f t="shared" si="5"/>
        <v>96.305418719211815</v>
      </c>
      <c r="AI151" s="1662"/>
      <c r="AJ151" s="1662"/>
      <c r="AK151" s="1871"/>
    </row>
    <row r="152" spans="1:37">
      <c r="A152" s="906"/>
      <c r="B152" s="1845"/>
      <c r="C152" s="1845"/>
      <c r="D152" s="1845"/>
      <c r="E152" s="1845"/>
      <c r="F152" s="1846"/>
      <c r="G152" s="1870" t="s">
        <v>168</v>
      </c>
      <c r="H152" s="1585"/>
      <c r="I152" s="1585"/>
      <c r="J152" s="1585"/>
      <c r="K152" s="1585"/>
      <c r="L152" s="1585"/>
      <c r="M152" s="1586"/>
      <c r="N152" s="1359">
        <v>1271</v>
      </c>
      <c r="O152" s="1360"/>
      <c r="P152" s="1360"/>
      <c r="Q152" s="1371"/>
      <c r="R152" s="1359">
        <v>4173</v>
      </c>
      <c r="S152" s="1360"/>
      <c r="T152" s="1360"/>
      <c r="U152" s="1371"/>
      <c r="V152" s="1359">
        <v>2080</v>
      </c>
      <c r="W152" s="1360"/>
      <c r="X152" s="1360"/>
      <c r="Y152" s="1371"/>
      <c r="Z152" s="1359">
        <v>2093</v>
      </c>
      <c r="AA152" s="1360"/>
      <c r="AB152" s="1360"/>
      <c r="AC152" s="1371"/>
      <c r="AD152" s="1661">
        <f t="shared" si="4"/>
        <v>3.2832415420928402</v>
      </c>
      <c r="AE152" s="1662"/>
      <c r="AF152" s="1662"/>
      <c r="AG152" s="1662"/>
      <c r="AH152" s="1661">
        <f t="shared" si="5"/>
        <v>99.378881987577643</v>
      </c>
      <c r="AI152" s="1662"/>
      <c r="AJ152" s="1662"/>
      <c r="AK152" s="1871"/>
    </row>
    <row r="153" spans="1:37">
      <c r="A153" s="906"/>
      <c r="B153" s="1845"/>
      <c r="C153" s="1845"/>
      <c r="D153" s="1845"/>
      <c r="E153" s="1845"/>
      <c r="F153" s="1846"/>
      <c r="G153" s="1870" t="s">
        <v>169</v>
      </c>
      <c r="H153" s="1585"/>
      <c r="I153" s="1585"/>
      <c r="J153" s="1585"/>
      <c r="K153" s="1585"/>
      <c r="L153" s="1585"/>
      <c r="M153" s="1586"/>
      <c r="N153" s="1359">
        <v>1601</v>
      </c>
      <c r="O153" s="1360"/>
      <c r="P153" s="1360"/>
      <c r="Q153" s="1371"/>
      <c r="R153" s="1359">
        <v>6406</v>
      </c>
      <c r="S153" s="1360"/>
      <c r="T153" s="1360"/>
      <c r="U153" s="1371"/>
      <c r="V153" s="1359">
        <v>3926</v>
      </c>
      <c r="W153" s="1360"/>
      <c r="X153" s="1360"/>
      <c r="Y153" s="1371"/>
      <c r="Z153" s="1359">
        <v>2480</v>
      </c>
      <c r="AA153" s="1360"/>
      <c r="AB153" s="1360"/>
      <c r="AC153" s="1371"/>
      <c r="AD153" s="1661">
        <f t="shared" si="4"/>
        <v>4.0012492192379758</v>
      </c>
      <c r="AE153" s="1662"/>
      <c r="AF153" s="1662"/>
      <c r="AG153" s="1662"/>
      <c r="AH153" s="1661">
        <f t="shared" si="5"/>
        <v>158.30645161290323</v>
      </c>
      <c r="AI153" s="1662"/>
      <c r="AJ153" s="1662"/>
      <c r="AK153" s="1871"/>
    </row>
    <row r="154" spans="1:37">
      <c r="A154" s="906"/>
      <c r="B154" s="1845"/>
      <c r="C154" s="1845"/>
      <c r="D154" s="1845"/>
      <c r="E154" s="1845"/>
      <c r="F154" s="1846"/>
      <c r="G154" s="1870" t="s">
        <v>170</v>
      </c>
      <c r="H154" s="1585"/>
      <c r="I154" s="1585"/>
      <c r="J154" s="1585"/>
      <c r="K154" s="1585"/>
      <c r="L154" s="1585"/>
      <c r="M154" s="1586"/>
      <c r="N154" s="1359">
        <v>626</v>
      </c>
      <c r="O154" s="1360"/>
      <c r="P154" s="1360"/>
      <c r="Q154" s="1371"/>
      <c r="R154" s="1359">
        <v>2360</v>
      </c>
      <c r="S154" s="1360"/>
      <c r="T154" s="1360"/>
      <c r="U154" s="1371"/>
      <c r="V154" s="1359">
        <v>1137</v>
      </c>
      <c r="W154" s="1360"/>
      <c r="X154" s="1360"/>
      <c r="Y154" s="1371"/>
      <c r="Z154" s="1359">
        <v>1223</v>
      </c>
      <c r="AA154" s="1360"/>
      <c r="AB154" s="1360"/>
      <c r="AC154" s="1371"/>
      <c r="AD154" s="1661">
        <f t="shared" si="4"/>
        <v>3.769968051118211</v>
      </c>
      <c r="AE154" s="1662"/>
      <c r="AF154" s="1662"/>
      <c r="AG154" s="1662"/>
      <c r="AH154" s="1661">
        <f t="shared" si="5"/>
        <v>92.968111201962387</v>
      </c>
      <c r="AI154" s="1662"/>
      <c r="AJ154" s="1662"/>
      <c r="AK154" s="1871"/>
    </row>
    <row r="155" spans="1:37">
      <c r="A155" s="906"/>
      <c r="B155" s="1848"/>
      <c r="C155" s="1848"/>
      <c r="D155" s="1848"/>
      <c r="E155" s="1848"/>
      <c r="F155" s="1849"/>
      <c r="G155" s="1864" t="s">
        <v>171</v>
      </c>
      <c r="H155" s="1865"/>
      <c r="I155" s="1865"/>
      <c r="J155" s="1865"/>
      <c r="K155" s="1865"/>
      <c r="L155" s="1865"/>
      <c r="M155" s="1866"/>
      <c r="N155" s="1867">
        <v>627</v>
      </c>
      <c r="O155" s="1868"/>
      <c r="P155" s="1868"/>
      <c r="Q155" s="1869"/>
      <c r="R155" s="1867">
        <v>1898</v>
      </c>
      <c r="S155" s="1868"/>
      <c r="T155" s="1868"/>
      <c r="U155" s="1869"/>
      <c r="V155" s="1867">
        <v>941</v>
      </c>
      <c r="W155" s="1868"/>
      <c r="X155" s="1868"/>
      <c r="Y155" s="1869"/>
      <c r="Z155" s="1867">
        <v>957</v>
      </c>
      <c r="AA155" s="1868"/>
      <c r="AB155" s="1868"/>
      <c r="AC155" s="1869"/>
      <c r="AD155" s="1859">
        <f t="shared" si="4"/>
        <v>3.0271132376395533</v>
      </c>
      <c r="AE155" s="1860"/>
      <c r="AF155" s="1860"/>
      <c r="AG155" s="1860"/>
      <c r="AH155" s="1859">
        <f t="shared" si="5"/>
        <v>98.328108672936253</v>
      </c>
      <c r="AI155" s="1860"/>
      <c r="AJ155" s="1860"/>
      <c r="AK155" s="1861"/>
    </row>
    <row r="156" spans="1:37" ht="13.5" customHeight="1">
      <c r="A156" s="906"/>
      <c r="B156" s="1845" t="s">
        <v>2160</v>
      </c>
      <c r="C156" s="1845"/>
      <c r="D156" s="1845"/>
      <c r="E156" s="1845"/>
      <c r="F156" s="1846"/>
      <c r="G156" s="1870" t="s">
        <v>161</v>
      </c>
      <c r="H156" s="1585"/>
      <c r="I156" s="1585"/>
      <c r="J156" s="1585"/>
      <c r="K156" s="1585"/>
      <c r="L156" s="1585"/>
      <c r="M156" s="1586"/>
      <c r="N156" s="1359">
        <v>28753</v>
      </c>
      <c r="O156" s="1360"/>
      <c r="P156" s="1360"/>
      <c r="Q156" s="1371"/>
      <c r="R156" s="1359">
        <v>75457</v>
      </c>
      <c r="S156" s="1360"/>
      <c r="T156" s="1360"/>
      <c r="U156" s="1371"/>
      <c r="V156" s="1359">
        <v>37673</v>
      </c>
      <c r="W156" s="1360"/>
      <c r="X156" s="1360"/>
      <c r="Y156" s="1371"/>
      <c r="Z156" s="1359">
        <v>37784</v>
      </c>
      <c r="AA156" s="1360"/>
      <c r="AB156" s="1360"/>
      <c r="AC156" s="1371"/>
      <c r="AD156" s="1661">
        <f t="shared" ref="AD156:AD166" si="6">R156/N156</f>
        <v>2.6243174625256493</v>
      </c>
      <c r="AE156" s="1662"/>
      <c r="AF156" s="1662"/>
      <c r="AG156" s="1662"/>
      <c r="AH156" s="1661">
        <f t="shared" ref="AH156:AH166" si="7">V156/Z156*100</f>
        <v>99.706224857082361</v>
      </c>
      <c r="AI156" s="1662"/>
      <c r="AJ156" s="1662"/>
      <c r="AK156" s="1871"/>
    </row>
    <row r="157" spans="1:37">
      <c r="A157" s="906"/>
      <c r="B157" s="1845"/>
      <c r="C157" s="1845"/>
      <c r="D157" s="1845"/>
      <c r="E157" s="1845"/>
      <c r="F157" s="1846"/>
      <c r="G157" s="1870" t="s">
        <v>162</v>
      </c>
      <c r="H157" s="1585"/>
      <c r="I157" s="1585"/>
      <c r="J157" s="1585"/>
      <c r="K157" s="1585"/>
      <c r="L157" s="1585"/>
      <c r="M157" s="1586"/>
      <c r="N157" s="1359">
        <v>13970</v>
      </c>
      <c r="O157" s="1360"/>
      <c r="P157" s="1360"/>
      <c r="Q157" s="1371"/>
      <c r="R157" s="1359">
        <v>30715</v>
      </c>
      <c r="S157" s="1360"/>
      <c r="T157" s="1360"/>
      <c r="U157" s="1371"/>
      <c r="V157" s="1359">
        <v>14826</v>
      </c>
      <c r="W157" s="1360"/>
      <c r="X157" s="1360"/>
      <c r="Y157" s="1371"/>
      <c r="Z157" s="1359">
        <v>15889</v>
      </c>
      <c r="AA157" s="1360"/>
      <c r="AB157" s="1360"/>
      <c r="AC157" s="1371"/>
      <c r="AD157" s="1661">
        <f t="shared" si="6"/>
        <v>2.198639942734431</v>
      </c>
      <c r="AE157" s="1662"/>
      <c r="AF157" s="1662"/>
      <c r="AG157" s="1662"/>
      <c r="AH157" s="1661">
        <f t="shared" si="7"/>
        <v>93.309836994146892</v>
      </c>
      <c r="AI157" s="1662"/>
      <c r="AJ157" s="1662"/>
      <c r="AK157" s="1871"/>
    </row>
    <row r="158" spans="1:37">
      <c r="A158" s="906"/>
      <c r="B158" s="1845"/>
      <c r="C158" s="1845"/>
      <c r="D158" s="1845"/>
      <c r="E158" s="1845"/>
      <c r="F158" s="1846"/>
      <c r="G158" s="1870" t="s">
        <v>163</v>
      </c>
      <c r="H158" s="1585"/>
      <c r="I158" s="1585"/>
      <c r="J158" s="1585"/>
      <c r="K158" s="1585"/>
      <c r="L158" s="1585"/>
      <c r="M158" s="1586"/>
      <c r="N158" s="1359">
        <v>4806</v>
      </c>
      <c r="O158" s="1360"/>
      <c r="P158" s="1360"/>
      <c r="Q158" s="1371"/>
      <c r="R158" s="1359">
        <v>13480</v>
      </c>
      <c r="S158" s="1360"/>
      <c r="T158" s="1360"/>
      <c r="U158" s="1371"/>
      <c r="V158" s="1359">
        <v>6704</v>
      </c>
      <c r="W158" s="1360"/>
      <c r="X158" s="1360"/>
      <c r="Y158" s="1371"/>
      <c r="Z158" s="1359">
        <v>6776</v>
      </c>
      <c r="AA158" s="1360"/>
      <c r="AB158" s="1360"/>
      <c r="AC158" s="1371"/>
      <c r="AD158" s="1661">
        <f t="shared" si="6"/>
        <v>2.8048272992093217</v>
      </c>
      <c r="AE158" s="1662"/>
      <c r="AF158" s="1662"/>
      <c r="AG158" s="1662"/>
      <c r="AH158" s="1661">
        <f t="shared" si="7"/>
        <v>98.937426210153475</v>
      </c>
      <c r="AI158" s="1662"/>
      <c r="AJ158" s="1662"/>
      <c r="AK158" s="1871"/>
    </row>
    <row r="159" spans="1:37">
      <c r="A159" s="906"/>
      <c r="B159" s="1845"/>
      <c r="C159" s="1845"/>
      <c r="D159" s="1845"/>
      <c r="E159" s="1845"/>
      <c r="F159" s="1846"/>
      <c r="G159" s="1870" t="s">
        <v>164</v>
      </c>
      <c r="H159" s="1585"/>
      <c r="I159" s="1585"/>
      <c r="J159" s="1585"/>
      <c r="K159" s="1585"/>
      <c r="L159" s="1585"/>
      <c r="M159" s="1586"/>
      <c r="N159" s="1359">
        <v>1556</v>
      </c>
      <c r="O159" s="1360"/>
      <c r="P159" s="1360"/>
      <c r="Q159" s="1371"/>
      <c r="R159" s="1359">
        <v>4876</v>
      </c>
      <c r="S159" s="1360"/>
      <c r="T159" s="1360"/>
      <c r="U159" s="1371"/>
      <c r="V159" s="1359">
        <v>2394</v>
      </c>
      <c r="W159" s="1360"/>
      <c r="X159" s="1360"/>
      <c r="Y159" s="1371"/>
      <c r="Z159" s="1359">
        <v>2482</v>
      </c>
      <c r="AA159" s="1360"/>
      <c r="AB159" s="1360"/>
      <c r="AC159" s="1371"/>
      <c r="AD159" s="1661">
        <f t="shared" si="6"/>
        <v>3.1336760925449871</v>
      </c>
      <c r="AE159" s="1662"/>
      <c r="AF159" s="1662"/>
      <c r="AG159" s="1662"/>
      <c r="AH159" s="1661">
        <f t="shared" si="7"/>
        <v>96.454472199838833</v>
      </c>
      <c r="AI159" s="1662"/>
      <c r="AJ159" s="1662"/>
      <c r="AK159" s="1871"/>
    </row>
    <row r="160" spans="1:37">
      <c r="A160" s="906"/>
      <c r="B160" s="1845"/>
      <c r="C160" s="1845"/>
      <c r="D160" s="1845"/>
      <c r="E160" s="1845"/>
      <c r="F160" s="1846"/>
      <c r="G160" s="1870" t="s">
        <v>165</v>
      </c>
      <c r="H160" s="1585"/>
      <c r="I160" s="1585"/>
      <c r="J160" s="1585"/>
      <c r="K160" s="1585"/>
      <c r="L160" s="1585"/>
      <c r="M160" s="1586"/>
      <c r="N160" s="1359">
        <v>2287</v>
      </c>
      <c r="O160" s="1360"/>
      <c r="P160" s="1360"/>
      <c r="Q160" s="1371"/>
      <c r="R160" s="1359">
        <v>6160</v>
      </c>
      <c r="S160" s="1360"/>
      <c r="T160" s="1360"/>
      <c r="U160" s="1371"/>
      <c r="V160" s="1359">
        <v>3031</v>
      </c>
      <c r="W160" s="1360"/>
      <c r="X160" s="1360"/>
      <c r="Y160" s="1371"/>
      <c r="Z160" s="1359">
        <v>3129</v>
      </c>
      <c r="AA160" s="1360"/>
      <c r="AB160" s="1360"/>
      <c r="AC160" s="1371"/>
      <c r="AD160" s="1661">
        <f t="shared" si="6"/>
        <v>2.6934849147354614</v>
      </c>
      <c r="AE160" s="1662"/>
      <c r="AF160" s="1662"/>
      <c r="AG160" s="1662"/>
      <c r="AH160" s="1661">
        <f t="shared" si="7"/>
        <v>96.868008948545864</v>
      </c>
      <c r="AI160" s="1662"/>
      <c r="AJ160" s="1662"/>
      <c r="AK160" s="1871"/>
    </row>
    <row r="161" spans="1:37">
      <c r="A161" s="906"/>
      <c r="B161" s="1845"/>
      <c r="C161" s="1845"/>
      <c r="D161" s="1845"/>
      <c r="E161" s="1845"/>
      <c r="F161" s="1846"/>
      <c r="G161" s="1870" t="s">
        <v>166</v>
      </c>
      <c r="H161" s="1585"/>
      <c r="I161" s="1585"/>
      <c r="J161" s="1585"/>
      <c r="K161" s="1585"/>
      <c r="L161" s="1585"/>
      <c r="M161" s="1586"/>
      <c r="N161" s="1359">
        <v>764</v>
      </c>
      <c r="O161" s="1360"/>
      <c r="P161" s="1360"/>
      <c r="Q161" s="1371"/>
      <c r="R161" s="1359">
        <v>2428</v>
      </c>
      <c r="S161" s="1360"/>
      <c r="T161" s="1360"/>
      <c r="U161" s="1371"/>
      <c r="V161" s="1359">
        <v>1194</v>
      </c>
      <c r="W161" s="1360"/>
      <c r="X161" s="1360"/>
      <c r="Y161" s="1371"/>
      <c r="Z161" s="1359">
        <v>1234</v>
      </c>
      <c r="AA161" s="1360"/>
      <c r="AB161" s="1360"/>
      <c r="AC161" s="1371"/>
      <c r="AD161" s="1661">
        <f t="shared" si="6"/>
        <v>3.1780104712041886</v>
      </c>
      <c r="AE161" s="1662"/>
      <c r="AF161" s="1662"/>
      <c r="AG161" s="1662"/>
      <c r="AH161" s="1661">
        <f t="shared" si="7"/>
        <v>96.758508914100489</v>
      </c>
      <c r="AI161" s="1662"/>
      <c r="AJ161" s="1662"/>
      <c r="AK161" s="1871"/>
    </row>
    <row r="162" spans="1:37">
      <c r="A162" s="906"/>
      <c r="B162" s="1845"/>
      <c r="C162" s="1845"/>
      <c r="D162" s="1845"/>
      <c r="E162" s="1845"/>
      <c r="F162" s="1846"/>
      <c r="G162" s="1870" t="s">
        <v>167</v>
      </c>
      <c r="H162" s="1585"/>
      <c r="I162" s="1585"/>
      <c r="J162" s="1585"/>
      <c r="K162" s="1585"/>
      <c r="L162" s="1585"/>
      <c r="M162" s="1586"/>
      <c r="N162" s="1359">
        <v>1324</v>
      </c>
      <c r="O162" s="1360"/>
      <c r="P162" s="1360"/>
      <c r="Q162" s="1371"/>
      <c r="R162" s="1359">
        <v>4360</v>
      </c>
      <c r="S162" s="1360"/>
      <c r="T162" s="1360"/>
      <c r="U162" s="1371"/>
      <c r="V162" s="1359">
        <v>2191</v>
      </c>
      <c r="W162" s="1360"/>
      <c r="X162" s="1360"/>
      <c r="Y162" s="1371"/>
      <c r="Z162" s="1359">
        <v>2169</v>
      </c>
      <c r="AA162" s="1872"/>
      <c r="AB162" s="1872"/>
      <c r="AC162" s="1873"/>
      <c r="AD162" s="1661">
        <f t="shared" si="6"/>
        <v>3.2930513595166162</v>
      </c>
      <c r="AE162" s="1662"/>
      <c r="AF162" s="1662"/>
      <c r="AG162" s="1662"/>
      <c r="AH162" s="1661">
        <f t="shared" si="7"/>
        <v>101.01429230059935</v>
      </c>
      <c r="AI162" s="1662"/>
      <c r="AJ162" s="1662"/>
      <c r="AK162" s="1871"/>
    </row>
    <row r="163" spans="1:37">
      <c r="A163" s="906"/>
      <c r="B163" s="1845"/>
      <c r="C163" s="1845"/>
      <c r="D163" s="1845"/>
      <c r="E163" s="1845"/>
      <c r="F163" s="1846"/>
      <c r="G163" s="1870" t="s">
        <v>168</v>
      </c>
      <c r="H163" s="1585"/>
      <c r="I163" s="1585"/>
      <c r="J163" s="1585"/>
      <c r="K163" s="1585"/>
      <c r="L163" s="1585"/>
      <c r="M163" s="1586"/>
      <c r="N163" s="1359">
        <v>1233</v>
      </c>
      <c r="O163" s="1360"/>
      <c r="P163" s="1360"/>
      <c r="Q163" s="1371"/>
      <c r="R163" s="1359">
        <v>3766</v>
      </c>
      <c r="S163" s="1360"/>
      <c r="T163" s="1360"/>
      <c r="U163" s="1371"/>
      <c r="V163" s="1359">
        <v>1875</v>
      </c>
      <c r="W163" s="1360"/>
      <c r="X163" s="1360"/>
      <c r="Y163" s="1371"/>
      <c r="Z163" s="1359">
        <v>1891</v>
      </c>
      <c r="AA163" s="1360"/>
      <c r="AB163" s="1360"/>
      <c r="AC163" s="1371"/>
      <c r="AD163" s="1661">
        <f t="shared" si="6"/>
        <v>3.0543390105433903</v>
      </c>
      <c r="AE163" s="1662"/>
      <c r="AF163" s="1662"/>
      <c r="AG163" s="1662"/>
      <c r="AH163" s="1661">
        <f t="shared" si="7"/>
        <v>99.153886832363824</v>
      </c>
      <c r="AI163" s="1662"/>
      <c r="AJ163" s="1662"/>
      <c r="AK163" s="1871"/>
    </row>
    <row r="164" spans="1:37">
      <c r="A164" s="906"/>
      <c r="B164" s="1845"/>
      <c r="C164" s="1845"/>
      <c r="D164" s="1845"/>
      <c r="E164" s="1845"/>
      <c r="F164" s="1846"/>
      <c r="G164" s="1870" t="s">
        <v>169</v>
      </c>
      <c r="H164" s="1585"/>
      <c r="I164" s="1585"/>
      <c r="J164" s="1585"/>
      <c r="K164" s="1585"/>
      <c r="L164" s="1585"/>
      <c r="M164" s="1586"/>
      <c r="N164" s="1359">
        <v>1587</v>
      </c>
      <c r="O164" s="1360"/>
      <c r="P164" s="1360"/>
      <c r="Q164" s="1371"/>
      <c r="R164" s="1359">
        <v>5868</v>
      </c>
      <c r="S164" s="1360"/>
      <c r="T164" s="1360"/>
      <c r="U164" s="1371"/>
      <c r="V164" s="1359">
        <v>3592</v>
      </c>
      <c r="W164" s="1360"/>
      <c r="X164" s="1360"/>
      <c r="Y164" s="1371"/>
      <c r="Z164" s="1359">
        <v>2276</v>
      </c>
      <c r="AA164" s="1360"/>
      <c r="AB164" s="1360"/>
      <c r="AC164" s="1371"/>
      <c r="AD164" s="1661">
        <f t="shared" si="6"/>
        <v>3.6975425330812857</v>
      </c>
      <c r="AE164" s="1662"/>
      <c r="AF164" s="1662"/>
      <c r="AG164" s="1662"/>
      <c r="AH164" s="1661">
        <f t="shared" si="7"/>
        <v>157.8207381370826</v>
      </c>
      <c r="AI164" s="1662"/>
      <c r="AJ164" s="1662"/>
      <c r="AK164" s="1871"/>
    </row>
    <row r="165" spans="1:37">
      <c r="A165" s="906"/>
      <c r="B165" s="1845"/>
      <c r="C165" s="1845"/>
      <c r="D165" s="1845"/>
      <c r="E165" s="1845"/>
      <c r="F165" s="1846"/>
      <c r="G165" s="1870" t="s">
        <v>170</v>
      </c>
      <c r="H165" s="1585"/>
      <c r="I165" s="1585"/>
      <c r="J165" s="1585"/>
      <c r="K165" s="1585"/>
      <c r="L165" s="1585"/>
      <c r="M165" s="1586"/>
      <c r="N165" s="1359">
        <v>641</v>
      </c>
      <c r="O165" s="1360"/>
      <c r="P165" s="1360"/>
      <c r="Q165" s="1371"/>
      <c r="R165" s="1359">
        <v>2193</v>
      </c>
      <c r="S165" s="1360"/>
      <c r="T165" s="1360"/>
      <c r="U165" s="1371"/>
      <c r="V165" s="1359">
        <v>1057</v>
      </c>
      <c r="W165" s="1360"/>
      <c r="X165" s="1360"/>
      <c r="Y165" s="1371"/>
      <c r="Z165" s="1359">
        <v>1136</v>
      </c>
      <c r="AA165" s="1360"/>
      <c r="AB165" s="1360"/>
      <c r="AC165" s="1371"/>
      <c r="AD165" s="1661">
        <f t="shared" si="6"/>
        <v>3.4212168486739469</v>
      </c>
      <c r="AE165" s="1662"/>
      <c r="AF165" s="1662"/>
      <c r="AG165" s="1662"/>
      <c r="AH165" s="1661">
        <f t="shared" si="7"/>
        <v>93.045774647887328</v>
      </c>
      <c r="AI165" s="1662"/>
      <c r="AJ165" s="1662"/>
      <c r="AK165" s="1871"/>
    </row>
    <row r="166" spans="1:37">
      <c r="A166" s="906"/>
      <c r="B166" s="1848"/>
      <c r="C166" s="1848"/>
      <c r="D166" s="1848"/>
      <c r="E166" s="1848"/>
      <c r="F166" s="1849"/>
      <c r="G166" s="1864" t="s">
        <v>171</v>
      </c>
      <c r="H166" s="1865"/>
      <c r="I166" s="1865"/>
      <c r="J166" s="1865"/>
      <c r="K166" s="1865"/>
      <c r="L166" s="1865"/>
      <c r="M166" s="1866"/>
      <c r="N166" s="1867">
        <v>585</v>
      </c>
      <c r="O166" s="1868"/>
      <c r="P166" s="1868"/>
      <c r="Q166" s="1869"/>
      <c r="R166" s="1867">
        <v>1611</v>
      </c>
      <c r="S166" s="1868"/>
      <c r="T166" s="1868"/>
      <c r="U166" s="1869"/>
      <c r="V166" s="1867">
        <v>809</v>
      </c>
      <c r="W166" s="1868"/>
      <c r="X166" s="1868"/>
      <c r="Y166" s="1869"/>
      <c r="Z166" s="1867">
        <v>802</v>
      </c>
      <c r="AA166" s="1868"/>
      <c r="AB166" s="1868"/>
      <c r="AC166" s="1869"/>
      <c r="AD166" s="1859">
        <f t="shared" si="6"/>
        <v>2.7538461538461538</v>
      </c>
      <c r="AE166" s="1860"/>
      <c r="AF166" s="1860"/>
      <c r="AG166" s="1860"/>
      <c r="AH166" s="1859">
        <f t="shared" si="7"/>
        <v>100.87281795511223</v>
      </c>
      <c r="AI166" s="1860"/>
      <c r="AJ166" s="1860"/>
      <c r="AK166" s="1861"/>
    </row>
    <row r="167" spans="1:37" ht="13.5" customHeight="1">
      <c r="A167" s="919"/>
      <c r="B167" s="2131" t="s">
        <v>2548</v>
      </c>
      <c r="C167" s="1845"/>
      <c r="D167" s="1845"/>
      <c r="E167" s="1845"/>
      <c r="F167" s="1846"/>
      <c r="G167" s="1870" t="s">
        <v>161</v>
      </c>
      <c r="H167" s="1585"/>
      <c r="I167" s="1585"/>
      <c r="J167" s="1585"/>
      <c r="K167" s="1585"/>
      <c r="L167" s="1585"/>
      <c r="M167" s="1586"/>
      <c r="N167" s="1359">
        <f>N168+N169+N170+N171+N172+N173+N174+N175+N176+N177</f>
        <v>29792</v>
      </c>
      <c r="O167" s="1360"/>
      <c r="P167" s="1360"/>
      <c r="Q167" s="1371"/>
      <c r="R167" s="1359">
        <f>R168+R169+R170+R171+R172+R173+R174+R175+R176+R177</f>
        <v>72087</v>
      </c>
      <c r="S167" s="1360"/>
      <c r="T167" s="1360"/>
      <c r="U167" s="1371"/>
      <c r="V167" s="1359">
        <f>V168+V169+V170+V171+V172+V173+V174+V175+V176+V177</f>
        <v>35407</v>
      </c>
      <c r="W167" s="1360"/>
      <c r="X167" s="1360"/>
      <c r="Y167" s="1371"/>
      <c r="Z167" s="1359">
        <f>Z168+Z169+Z170+Z171+Z172+Z173+Z174+Z175+Z176+Z177</f>
        <v>36680</v>
      </c>
      <c r="AA167" s="1360"/>
      <c r="AB167" s="1360"/>
      <c r="AC167" s="1371"/>
      <c r="AD167" s="1661">
        <f t="shared" ref="AD167:AD177" si="8">R167/N167</f>
        <v>2.4196764232008592</v>
      </c>
      <c r="AE167" s="1662"/>
      <c r="AF167" s="1662"/>
      <c r="AG167" s="1662"/>
      <c r="AH167" s="1661">
        <f t="shared" ref="AH167:AH177" si="9">V167/Z167*100</f>
        <v>96.529443838604152</v>
      </c>
      <c r="AI167" s="1662"/>
      <c r="AJ167" s="1662"/>
      <c r="AK167" s="1871"/>
    </row>
    <row r="168" spans="1:37">
      <c r="A168" s="919"/>
      <c r="B168" s="2131"/>
      <c r="C168" s="1845"/>
      <c r="D168" s="1845"/>
      <c r="E168" s="1845"/>
      <c r="F168" s="1846"/>
      <c r="G168" s="1870" t="s">
        <v>162</v>
      </c>
      <c r="H168" s="1585"/>
      <c r="I168" s="1585"/>
      <c r="J168" s="1585"/>
      <c r="K168" s="1585"/>
      <c r="L168" s="1585"/>
      <c r="M168" s="1586"/>
      <c r="N168" s="1359">
        <v>14991</v>
      </c>
      <c r="O168" s="1360"/>
      <c r="P168" s="1360"/>
      <c r="Q168" s="1371"/>
      <c r="R168" s="1359">
        <v>31460</v>
      </c>
      <c r="S168" s="1360"/>
      <c r="T168" s="1360"/>
      <c r="U168" s="1371"/>
      <c r="V168" s="1359">
        <v>15236</v>
      </c>
      <c r="W168" s="1360"/>
      <c r="X168" s="1360"/>
      <c r="Y168" s="1371"/>
      <c r="Z168" s="1359">
        <v>16224</v>
      </c>
      <c r="AA168" s="1360"/>
      <c r="AB168" s="1360"/>
      <c r="AC168" s="1371"/>
      <c r="AD168" s="1661">
        <f t="shared" si="8"/>
        <v>2.0985924888266294</v>
      </c>
      <c r="AE168" s="1662"/>
      <c r="AF168" s="1662"/>
      <c r="AG168" s="1662"/>
      <c r="AH168" s="1661">
        <f t="shared" si="9"/>
        <v>93.910256410256409</v>
      </c>
      <c r="AI168" s="1662"/>
      <c r="AJ168" s="1662"/>
      <c r="AK168" s="1871"/>
    </row>
    <row r="169" spans="1:37">
      <c r="A169" s="919"/>
      <c r="B169" s="2131"/>
      <c r="C169" s="1845"/>
      <c r="D169" s="1845"/>
      <c r="E169" s="1845"/>
      <c r="F169" s="1846"/>
      <c r="G169" s="1870" t="s">
        <v>163</v>
      </c>
      <c r="H169" s="1585"/>
      <c r="I169" s="1585"/>
      <c r="J169" s="1585"/>
      <c r="K169" s="1585"/>
      <c r="L169" s="1585"/>
      <c r="M169" s="1586"/>
      <c r="N169" s="1359">
        <v>4930</v>
      </c>
      <c r="O169" s="1360"/>
      <c r="P169" s="1360"/>
      <c r="Q169" s="1371"/>
      <c r="R169" s="1359">
        <v>13078</v>
      </c>
      <c r="S169" s="1360"/>
      <c r="T169" s="1360"/>
      <c r="U169" s="1371"/>
      <c r="V169" s="1359">
        <v>6509</v>
      </c>
      <c r="W169" s="1360"/>
      <c r="X169" s="1360"/>
      <c r="Y169" s="1371"/>
      <c r="Z169" s="1359">
        <v>6569</v>
      </c>
      <c r="AA169" s="1360"/>
      <c r="AB169" s="1360"/>
      <c r="AC169" s="1371"/>
      <c r="AD169" s="1661">
        <f t="shared" si="8"/>
        <v>2.6527383367139961</v>
      </c>
      <c r="AE169" s="1662"/>
      <c r="AF169" s="1662"/>
      <c r="AG169" s="1662"/>
      <c r="AH169" s="1661">
        <f t="shared" si="9"/>
        <v>99.086618967879431</v>
      </c>
      <c r="AI169" s="1662"/>
      <c r="AJ169" s="1662"/>
      <c r="AK169" s="1871"/>
    </row>
    <row r="170" spans="1:37">
      <c r="A170" s="919"/>
      <c r="B170" s="2131"/>
      <c r="C170" s="1845"/>
      <c r="D170" s="1845"/>
      <c r="E170" s="1845"/>
      <c r="F170" s="1846"/>
      <c r="G170" s="1870" t="s">
        <v>164</v>
      </c>
      <c r="H170" s="1585"/>
      <c r="I170" s="1585"/>
      <c r="J170" s="1585"/>
      <c r="K170" s="1585"/>
      <c r="L170" s="1585"/>
      <c r="M170" s="1586"/>
      <c r="N170" s="1359">
        <v>1572</v>
      </c>
      <c r="O170" s="1360"/>
      <c r="P170" s="1360"/>
      <c r="Q170" s="1371"/>
      <c r="R170" s="1359">
        <v>4545</v>
      </c>
      <c r="S170" s="1360"/>
      <c r="T170" s="1360"/>
      <c r="U170" s="1371"/>
      <c r="V170" s="1359">
        <v>2194</v>
      </c>
      <c r="W170" s="1360"/>
      <c r="X170" s="1360"/>
      <c r="Y170" s="1371"/>
      <c r="Z170" s="1359">
        <v>2351</v>
      </c>
      <c r="AA170" s="1360"/>
      <c r="AB170" s="1360"/>
      <c r="AC170" s="1371"/>
      <c r="AD170" s="1661">
        <f t="shared" si="8"/>
        <v>2.8912213740458017</v>
      </c>
      <c r="AE170" s="1662"/>
      <c r="AF170" s="1662"/>
      <c r="AG170" s="1662"/>
      <c r="AH170" s="1661">
        <f t="shared" si="9"/>
        <v>93.321990642279886</v>
      </c>
      <c r="AI170" s="1662"/>
      <c r="AJ170" s="1662"/>
      <c r="AK170" s="1871"/>
    </row>
    <row r="171" spans="1:37">
      <c r="A171" s="919"/>
      <c r="B171" s="2131"/>
      <c r="C171" s="1845"/>
      <c r="D171" s="1845"/>
      <c r="E171" s="1845"/>
      <c r="F171" s="1846"/>
      <c r="G171" s="1870" t="s">
        <v>165</v>
      </c>
      <c r="H171" s="1585"/>
      <c r="I171" s="1585"/>
      <c r="J171" s="1585"/>
      <c r="K171" s="1585"/>
      <c r="L171" s="1585"/>
      <c r="M171" s="1586"/>
      <c r="N171" s="1359">
        <v>2422</v>
      </c>
      <c r="O171" s="1360"/>
      <c r="P171" s="1360"/>
      <c r="Q171" s="1371"/>
      <c r="R171" s="1359">
        <v>6092</v>
      </c>
      <c r="S171" s="1360"/>
      <c r="T171" s="1360"/>
      <c r="U171" s="1371"/>
      <c r="V171" s="1359">
        <v>3007</v>
      </c>
      <c r="W171" s="1360"/>
      <c r="X171" s="1360"/>
      <c r="Y171" s="1371"/>
      <c r="Z171" s="1359">
        <v>3085</v>
      </c>
      <c r="AA171" s="1360"/>
      <c r="AB171" s="1360"/>
      <c r="AC171" s="1371"/>
      <c r="AD171" s="1661">
        <f t="shared" si="8"/>
        <v>2.5152766308835672</v>
      </c>
      <c r="AE171" s="1662"/>
      <c r="AF171" s="1662"/>
      <c r="AG171" s="1662"/>
      <c r="AH171" s="1661">
        <f t="shared" si="9"/>
        <v>97.471636952998381</v>
      </c>
      <c r="AI171" s="1662"/>
      <c r="AJ171" s="1662"/>
      <c r="AK171" s="1871"/>
    </row>
    <row r="172" spans="1:37">
      <c r="A172" s="919"/>
      <c r="B172" s="2131"/>
      <c r="C172" s="1845"/>
      <c r="D172" s="1845"/>
      <c r="E172" s="1845"/>
      <c r="F172" s="1846"/>
      <c r="G172" s="1870" t="s">
        <v>166</v>
      </c>
      <c r="H172" s="1585"/>
      <c r="I172" s="1585"/>
      <c r="J172" s="1585"/>
      <c r="K172" s="1585"/>
      <c r="L172" s="1585"/>
      <c r="M172" s="1586"/>
      <c r="N172" s="1359">
        <v>740</v>
      </c>
      <c r="O172" s="1360"/>
      <c r="P172" s="1360"/>
      <c r="Q172" s="1371"/>
      <c r="R172" s="1359">
        <v>2157</v>
      </c>
      <c r="S172" s="1360"/>
      <c r="T172" s="1360"/>
      <c r="U172" s="1371"/>
      <c r="V172" s="1359">
        <v>1074</v>
      </c>
      <c r="W172" s="1360"/>
      <c r="X172" s="1360"/>
      <c r="Y172" s="1371"/>
      <c r="Z172" s="1359">
        <v>1083</v>
      </c>
      <c r="AA172" s="1360"/>
      <c r="AB172" s="1360"/>
      <c r="AC172" s="1371"/>
      <c r="AD172" s="1661">
        <f t="shared" si="8"/>
        <v>2.9148648648648647</v>
      </c>
      <c r="AE172" s="1662"/>
      <c r="AF172" s="1662"/>
      <c r="AG172" s="1662"/>
      <c r="AH172" s="1661">
        <f t="shared" si="9"/>
        <v>99.16897506925207</v>
      </c>
      <c r="AI172" s="1662"/>
      <c r="AJ172" s="1662"/>
      <c r="AK172" s="1871"/>
    </row>
    <row r="173" spans="1:37">
      <c r="A173" s="919"/>
      <c r="B173" s="2131"/>
      <c r="C173" s="1845"/>
      <c r="D173" s="1845"/>
      <c r="E173" s="1845"/>
      <c r="F173" s="1846"/>
      <c r="G173" s="1870" t="s">
        <v>167</v>
      </c>
      <c r="H173" s="1585"/>
      <c r="I173" s="1585"/>
      <c r="J173" s="1585"/>
      <c r="K173" s="1585"/>
      <c r="L173" s="1585"/>
      <c r="M173" s="1586"/>
      <c r="N173" s="1359">
        <v>1331</v>
      </c>
      <c r="O173" s="1360"/>
      <c r="P173" s="1360"/>
      <c r="Q173" s="1371"/>
      <c r="R173" s="1359">
        <v>3960</v>
      </c>
      <c r="S173" s="1360"/>
      <c r="T173" s="1360"/>
      <c r="U173" s="1371"/>
      <c r="V173" s="1359">
        <v>1983</v>
      </c>
      <c r="W173" s="1360"/>
      <c r="X173" s="1360"/>
      <c r="Y173" s="1371"/>
      <c r="Z173" s="1359">
        <v>1977</v>
      </c>
      <c r="AA173" s="2135"/>
      <c r="AB173" s="2135"/>
      <c r="AC173" s="1873"/>
      <c r="AD173" s="1661">
        <f t="shared" si="8"/>
        <v>2.9752066115702478</v>
      </c>
      <c r="AE173" s="1662"/>
      <c r="AF173" s="1662"/>
      <c r="AG173" s="1662"/>
      <c r="AH173" s="1661">
        <f t="shared" si="9"/>
        <v>100.30349013657056</v>
      </c>
      <c r="AI173" s="1662"/>
      <c r="AJ173" s="1662"/>
      <c r="AK173" s="1871"/>
    </row>
    <row r="174" spans="1:37">
      <c r="A174" s="919"/>
      <c r="B174" s="2131"/>
      <c r="C174" s="1845"/>
      <c r="D174" s="1845"/>
      <c r="E174" s="1845"/>
      <c r="F174" s="1846"/>
      <c r="G174" s="1870" t="s">
        <v>168</v>
      </c>
      <c r="H174" s="1585"/>
      <c r="I174" s="1585"/>
      <c r="J174" s="1585"/>
      <c r="K174" s="1585"/>
      <c r="L174" s="1585"/>
      <c r="M174" s="1586"/>
      <c r="N174" s="1359">
        <v>1190</v>
      </c>
      <c r="O174" s="1360"/>
      <c r="P174" s="1360"/>
      <c r="Q174" s="1371"/>
      <c r="R174" s="1359">
        <v>3336</v>
      </c>
      <c r="S174" s="1360"/>
      <c r="T174" s="1360"/>
      <c r="U174" s="1371"/>
      <c r="V174" s="1359">
        <v>1677</v>
      </c>
      <c r="W174" s="1360"/>
      <c r="X174" s="1360"/>
      <c r="Y174" s="1371"/>
      <c r="Z174" s="1359">
        <v>1659</v>
      </c>
      <c r="AA174" s="1360"/>
      <c r="AB174" s="1360"/>
      <c r="AC174" s="1371"/>
      <c r="AD174" s="1661">
        <f t="shared" si="8"/>
        <v>2.8033613445378149</v>
      </c>
      <c r="AE174" s="1662"/>
      <c r="AF174" s="1662"/>
      <c r="AG174" s="1662"/>
      <c r="AH174" s="1661">
        <f t="shared" si="9"/>
        <v>101.08499095840868</v>
      </c>
      <c r="AI174" s="1662"/>
      <c r="AJ174" s="1662"/>
      <c r="AK174" s="1871"/>
    </row>
    <row r="175" spans="1:37">
      <c r="A175" s="919"/>
      <c r="B175" s="2131"/>
      <c r="C175" s="1845"/>
      <c r="D175" s="1845"/>
      <c r="E175" s="1845"/>
      <c r="F175" s="1846"/>
      <c r="G175" s="1870" t="s">
        <v>169</v>
      </c>
      <c r="H175" s="1585"/>
      <c r="I175" s="1585"/>
      <c r="J175" s="1585"/>
      <c r="K175" s="1585"/>
      <c r="L175" s="1585"/>
      <c r="M175" s="1586"/>
      <c r="N175" s="1359">
        <v>1480</v>
      </c>
      <c r="O175" s="1360"/>
      <c r="P175" s="1360"/>
      <c r="Q175" s="1371"/>
      <c r="R175" s="1359">
        <v>4196</v>
      </c>
      <c r="S175" s="1360"/>
      <c r="T175" s="1360"/>
      <c r="U175" s="1371"/>
      <c r="V175" s="1359">
        <v>2135</v>
      </c>
      <c r="W175" s="1360"/>
      <c r="X175" s="1360"/>
      <c r="Y175" s="1371"/>
      <c r="Z175" s="1359">
        <v>2061</v>
      </c>
      <c r="AA175" s="1360"/>
      <c r="AB175" s="1360"/>
      <c r="AC175" s="1371"/>
      <c r="AD175" s="1661">
        <f t="shared" si="8"/>
        <v>2.8351351351351353</v>
      </c>
      <c r="AE175" s="1662"/>
      <c r="AF175" s="1662"/>
      <c r="AG175" s="1662"/>
      <c r="AH175" s="1661">
        <f t="shared" si="9"/>
        <v>103.59049005337215</v>
      </c>
      <c r="AI175" s="1662"/>
      <c r="AJ175" s="1662"/>
      <c r="AK175" s="1871"/>
    </row>
    <row r="176" spans="1:37">
      <c r="A176" s="919"/>
      <c r="B176" s="2131"/>
      <c r="C176" s="1845"/>
      <c r="D176" s="1845"/>
      <c r="E176" s="1845"/>
      <c r="F176" s="1846"/>
      <c r="G176" s="1870" t="s">
        <v>170</v>
      </c>
      <c r="H176" s="1585"/>
      <c r="I176" s="1585"/>
      <c r="J176" s="1585"/>
      <c r="K176" s="1585"/>
      <c r="L176" s="1585"/>
      <c r="M176" s="1586"/>
      <c r="N176" s="1359">
        <v>607</v>
      </c>
      <c r="O176" s="1360"/>
      <c r="P176" s="1360"/>
      <c r="Q176" s="1371"/>
      <c r="R176" s="1359">
        <v>1929</v>
      </c>
      <c r="S176" s="1360"/>
      <c r="T176" s="1360"/>
      <c r="U176" s="1371"/>
      <c r="V176" s="1359">
        <v>921</v>
      </c>
      <c r="W176" s="1360"/>
      <c r="X176" s="1360"/>
      <c r="Y176" s="1371"/>
      <c r="Z176" s="1359">
        <v>1008</v>
      </c>
      <c r="AA176" s="1360"/>
      <c r="AB176" s="1360"/>
      <c r="AC176" s="1371"/>
      <c r="AD176" s="1661">
        <f t="shared" si="8"/>
        <v>3.1779242174629325</v>
      </c>
      <c r="AE176" s="1662"/>
      <c r="AF176" s="1662"/>
      <c r="AG176" s="1662"/>
      <c r="AH176" s="1661">
        <f t="shared" si="9"/>
        <v>91.36904761904762</v>
      </c>
      <c r="AI176" s="1662"/>
      <c r="AJ176" s="1662"/>
      <c r="AK176" s="1871"/>
    </row>
    <row r="177" spans="1:41" ht="14.25" thickBot="1">
      <c r="A177" s="919"/>
      <c r="B177" s="2132"/>
      <c r="C177" s="2133"/>
      <c r="D177" s="2133"/>
      <c r="E177" s="2133"/>
      <c r="F177" s="2134"/>
      <c r="G177" s="2136" t="s">
        <v>171</v>
      </c>
      <c r="H177" s="1592"/>
      <c r="I177" s="1592"/>
      <c r="J177" s="1592"/>
      <c r="K177" s="1592"/>
      <c r="L177" s="1592"/>
      <c r="M177" s="1593"/>
      <c r="N177" s="1362">
        <v>529</v>
      </c>
      <c r="O177" s="1363"/>
      <c r="P177" s="1363"/>
      <c r="Q177" s="1666"/>
      <c r="R177" s="1362">
        <v>1334</v>
      </c>
      <c r="S177" s="1363"/>
      <c r="T177" s="1363"/>
      <c r="U177" s="1666"/>
      <c r="V177" s="1362">
        <v>671</v>
      </c>
      <c r="W177" s="1363"/>
      <c r="X177" s="1363"/>
      <c r="Y177" s="1666"/>
      <c r="Z177" s="1362">
        <v>663</v>
      </c>
      <c r="AA177" s="1363"/>
      <c r="AB177" s="1363"/>
      <c r="AC177" s="1666"/>
      <c r="AD177" s="1667">
        <f t="shared" si="8"/>
        <v>2.5217391304347827</v>
      </c>
      <c r="AE177" s="1668"/>
      <c r="AF177" s="1668"/>
      <c r="AG177" s="1668"/>
      <c r="AH177" s="1667">
        <f t="shared" si="9"/>
        <v>101.20663650075414</v>
      </c>
      <c r="AI177" s="1668"/>
      <c r="AJ177" s="1668"/>
      <c r="AK177" s="2137"/>
    </row>
    <row r="178" spans="1:41">
      <c r="B178" s="961" t="s">
        <v>131</v>
      </c>
      <c r="C178" s="961"/>
      <c r="D178" s="961"/>
      <c r="E178" s="961"/>
      <c r="F178" s="961"/>
      <c r="G178" s="961"/>
      <c r="H178" s="961"/>
      <c r="I178" s="961"/>
      <c r="J178" s="961"/>
      <c r="K178" s="961"/>
      <c r="L178" s="961"/>
      <c r="M178" s="911"/>
      <c r="N178" s="911"/>
      <c r="O178" s="911"/>
      <c r="P178" s="911"/>
      <c r="Q178" s="911"/>
    </row>
    <row r="179" spans="1:41">
      <c r="B179" s="963"/>
      <c r="C179" s="964"/>
      <c r="D179" s="964"/>
      <c r="E179" s="965"/>
      <c r="F179" s="965"/>
      <c r="G179" s="965"/>
      <c r="H179" s="965"/>
      <c r="I179" s="966"/>
      <c r="J179" s="966"/>
      <c r="K179" s="911"/>
      <c r="L179" s="911"/>
      <c r="M179" s="911"/>
      <c r="N179" s="911"/>
      <c r="O179" s="911"/>
      <c r="P179" s="911"/>
      <c r="Q179" s="911"/>
      <c r="AA179" s="904"/>
      <c r="AB179" s="904"/>
      <c r="AC179" s="904"/>
      <c r="AD179" s="904"/>
      <c r="AE179" s="904"/>
      <c r="AF179" s="904"/>
      <c r="AG179" s="904"/>
      <c r="AH179" s="904"/>
      <c r="AI179" s="904"/>
      <c r="AJ179" s="904"/>
      <c r="AK179" s="904"/>
    </row>
    <row r="180" spans="1:41" ht="16.5">
      <c r="A180" s="894" t="s">
        <v>3047</v>
      </c>
      <c r="B180" s="896"/>
      <c r="C180" s="896"/>
      <c r="D180" s="897"/>
      <c r="E180" s="897"/>
      <c r="F180" s="896"/>
      <c r="G180" s="897"/>
      <c r="H180" s="897"/>
      <c r="I180" s="896"/>
      <c r="J180" s="897"/>
      <c r="K180" s="897"/>
    </row>
    <row r="181" spans="1:41" ht="13.5" customHeight="1">
      <c r="A181" s="896"/>
      <c r="B181" s="967"/>
      <c r="C181" s="896"/>
      <c r="D181" s="897"/>
      <c r="E181" s="897"/>
      <c r="F181" s="896"/>
      <c r="G181" s="897"/>
      <c r="H181" s="897"/>
      <c r="I181" s="896"/>
      <c r="J181" s="968"/>
      <c r="K181" s="969"/>
      <c r="AD181" s="919"/>
      <c r="AE181" s="919"/>
      <c r="AF181" s="919"/>
      <c r="AG181" s="919"/>
      <c r="AH181" s="919"/>
      <c r="AI181" s="919"/>
      <c r="AJ181" s="919"/>
      <c r="AK181" s="919"/>
      <c r="AL181" s="919"/>
      <c r="AM181" s="919"/>
      <c r="AN181" s="919"/>
      <c r="AO181" s="904" t="s">
        <v>2151</v>
      </c>
    </row>
    <row r="182" spans="1:41" ht="13.5" customHeight="1" thickBot="1">
      <c r="A182" s="896"/>
      <c r="B182" s="967"/>
      <c r="C182" s="896"/>
      <c r="D182" s="897"/>
      <c r="E182" s="897"/>
      <c r="F182" s="896"/>
      <c r="G182" s="897"/>
      <c r="H182" s="897"/>
      <c r="I182" s="896"/>
      <c r="J182" s="968"/>
      <c r="K182" s="969"/>
      <c r="AD182" s="929"/>
      <c r="AE182" s="929"/>
      <c r="AF182" s="929"/>
      <c r="AG182" s="929"/>
      <c r="AH182" s="929"/>
      <c r="AI182" s="929"/>
      <c r="AJ182" s="929"/>
      <c r="AK182" s="929"/>
      <c r="AL182" s="929"/>
      <c r="AM182" s="929"/>
      <c r="AN182" s="929"/>
      <c r="AO182" s="944" t="s">
        <v>2827</v>
      </c>
    </row>
    <row r="183" spans="1:41" s="934" customFormat="1">
      <c r="A183" s="970"/>
      <c r="B183" s="1611" t="s">
        <v>2056</v>
      </c>
      <c r="C183" s="1611"/>
      <c r="D183" s="1611"/>
      <c r="E183" s="1612"/>
      <c r="F183" s="1674" t="s">
        <v>3070</v>
      </c>
      <c r="G183" s="1675"/>
      <c r="H183" s="1675"/>
      <c r="I183" s="1675"/>
      <c r="J183" s="1675"/>
      <c r="K183" s="1675"/>
      <c r="L183" s="1675"/>
      <c r="M183" s="1675"/>
      <c r="N183" s="1675"/>
      <c r="O183" s="1675"/>
      <c r="P183" s="1675"/>
      <c r="Q183" s="1862"/>
      <c r="R183" s="1675" t="s">
        <v>3071</v>
      </c>
      <c r="S183" s="1675"/>
      <c r="T183" s="1675"/>
      <c r="U183" s="1675"/>
      <c r="V183" s="1675"/>
      <c r="W183" s="1675"/>
      <c r="X183" s="1675"/>
      <c r="Y183" s="1675"/>
      <c r="Z183" s="1675"/>
      <c r="AA183" s="1675"/>
      <c r="AB183" s="1675"/>
      <c r="AC183" s="1862"/>
      <c r="AD183" s="1675" t="s">
        <v>3072</v>
      </c>
      <c r="AE183" s="1675"/>
      <c r="AF183" s="1675"/>
      <c r="AG183" s="1675"/>
      <c r="AH183" s="1675"/>
      <c r="AI183" s="1675"/>
      <c r="AJ183" s="1675"/>
      <c r="AK183" s="1675"/>
      <c r="AL183" s="1675"/>
      <c r="AM183" s="1675"/>
      <c r="AN183" s="1675"/>
      <c r="AO183" s="1863"/>
    </row>
    <row r="184" spans="1:41" s="934" customFormat="1">
      <c r="A184" s="970"/>
      <c r="B184" s="1613"/>
      <c r="C184" s="1613"/>
      <c r="D184" s="1613"/>
      <c r="E184" s="1614"/>
      <c r="F184" s="1857" t="s">
        <v>2567</v>
      </c>
      <c r="G184" s="1826"/>
      <c r="H184" s="1826"/>
      <c r="I184" s="1827"/>
      <c r="J184" s="1857" t="s">
        <v>159</v>
      </c>
      <c r="K184" s="1826"/>
      <c r="L184" s="1826"/>
      <c r="M184" s="1827"/>
      <c r="N184" s="1857" t="s">
        <v>160</v>
      </c>
      <c r="O184" s="1826"/>
      <c r="P184" s="1826"/>
      <c r="Q184" s="1827"/>
      <c r="R184" s="1613" t="s">
        <v>2567</v>
      </c>
      <c r="S184" s="1613"/>
      <c r="T184" s="1613"/>
      <c r="U184" s="1614"/>
      <c r="V184" s="1857" t="s">
        <v>159</v>
      </c>
      <c r="W184" s="1826"/>
      <c r="X184" s="1826"/>
      <c r="Y184" s="1827"/>
      <c r="Z184" s="1857" t="s">
        <v>160</v>
      </c>
      <c r="AA184" s="1826"/>
      <c r="AB184" s="1826"/>
      <c r="AC184" s="1827"/>
      <c r="AD184" s="1613" t="s">
        <v>2567</v>
      </c>
      <c r="AE184" s="1613"/>
      <c r="AF184" s="1613"/>
      <c r="AG184" s="1614"/>
      <c r="AH184" s="1857" t="s">
        <v>159</v>
      </c>
      <c r="AI184" s="1826"/>
      <c r="AJ184" s="1826"/>
      <c r="AK184" s="1827"/>
      <c r="AL184" s="1857" t="s">
        <v>160</v>
      </c>
      <c r="AM184" s="1826"/>
      <c r="AN184" s="1826"/>
      <c r="AO184" s="1858"/>
    </row>
    <row r="185" spans="1:41">
      <c r="A185" s="971"/>
      <c r="B185" s="1840" t="s">
        <v>172</v>
      </c>
      <c r="C185" s="1840"/>
      <c r="D185" s="1840"/>
      <c r="E185" s="1841"/>
      <c r="F185" s="1691">
        <v>77729</v>
      </c>
      <c r="G185" s="1692"/>
      <c r="H185" s="1692"/>
      <c r="I185" s="1693"/>
      <c r="J185" s="1691">
        <v>39118</v>
      </c>
      <c r="K185" s="1692"/>
      <c r="L185" s="1692"/>
      <c r="M185" s="1693"/>
      <c r="N185" s="1691">
        <v>38611</v>
      </c>
      <c r="O185" s="1692"/>
      <c r="P185" s="1692"/>
      <c r="Q185" s="1693"/>
      <c r="R185" s="1692">
        <v>75457</v>
      </c>
      <c r="S185" s="1692"/>
      <c r="T185" s="1692"/>
      <c r="U185" s="1693"/>
      <c r="V185" s="1691">
        <v>37673</v>
      </c>
      <c r="W185" s="1692"/>
      <c r="X185" s="1692"/>
      <c r="Y185" s="1693"/>
      <c r="Z185" s="1691">
        <v>37784</v>
      </c>
      <c r="AA185" s="1692"/>
      <c r="AB185" s="1692"/>
      <c r="AC185" s="1693"/>
      <c r="AD185" s="1692">
        <f>AD187+AD188+AD189+AD190+AD191+AD193+AD194+AD195+AD196+AD197+AD199+AD200+AD201+AD202+AD203+AD205+AD206+AD207+AD208+AD209+AD211+AD213</f>
        <v>72087</v>
      </c>
      <c r="AE185" s="1692"/>
      <c r="AF185" s="1692"/>
      <c r="AG185" s="1693"/>
      <c r="AH185" s="1692">
        <f>AH187+AH188+AH189+AH190+AH191+AH193+AH194+AH195+AH196+AH197+AH199+AH200+AH201+AH202+AH203+AH205+AH206+AH207+AH208+AH209+AH211+AH213</f>
        <v>35407</v>
      </c>
      <c r="AI185" s="1692"/>
      <c r="AJ185" s="1692"/>
      <c r="AK185" s="1693"/>
      <c r="AL185" s="1691">
        <f>AL187+AL188+AL189+AL190+AL191+AL193+AL194+AL195+AL196+AL197+AL199+AL200+AL201+AL202+AL203+AL205+AL206+AL207+AL208+AL209+AL211+AL213</f>
        <v>36680</v>
      </c>
      <c r="AM185" s="1692"/>
      <c r="AN185" s="1692"/>
      <c r="AO185" s="1719"/>
    </row>
    <row r="186" spans="1:41" ht="11.25" customHeight="1">
      <c r="A186" s="971"/>
      <c r="B186" s="1673"/>
      <c r="C186" s="1673"/>
      <c r="D186" s="1673"/>
      <c r="E186" s="1723"/>
      <c r="F186" s="1359"/>
      <c r="G186" s="1360"/>
      <c r="H186" s="1360"/>
      <c r="I186" s="1371"/>
      <c r="J186" s="1359"/>
      <c r="K186" s="1360"/>
      <c r="L186" s="1360"/>
      <c r="M186" s="1371"/>
      <c r="N186" s="233"/>
      <c r="O186" s="34"/>
      <c r="P186" s="34"/>
      <c r="Q186" s="105"/>
      <c r="R186" s="1360"/>
      <c r="S186" s="1360"/>
      <c r="T186" s="1360"/>
      <c r="U186" s="1371"/>
      <c r="V186" s="1359"/>
      <c r="W186" s="1360"/>
      <c r="X186" s="1360"/>
      <c r="Y186" s="1371"/>
      <c r="Z186" s="233"/>
      <c r="AA186" s="34"/>
      <c r="AB186" s="34"/>
      <c r="AC186" s="105"/>
      <c r="AD186" s="1360"/>
      <c r="AE186" s="1360"/>
      <c r="AF186" s="1360"/>
      <c r="AG186" s="1371"/>
      <c r="AH186" s="1359"/>
      <c r="AI186" s="1360"/>
      <c r="AJ186" s="1360"/>
      <c r="AK186" s="1371"/>
      <c r="AL186" s="1359"/>
      <c r="AM186" s="1360"/>
      <c r="AN186" s="1360"/>
      <c r="AO186" s="1361"/>
    </row>
    <row r="187" spans="1:41">
      <c r="A187" s="971"/>
      <c r="B187" s="1786" t="s">
        <v>173</v>
      </c>
      <c r="C187" s="1786"/>
      <c r="D187" s="1786"/>
      <c r="E187" s="1787"/>
      <c r="F187" s="1359">
        <v>2950</v>
      </c>
      <c r="G187" s="1360"/>
      <c r="H187" s="1360"/>
      <c r="I187" s="1371"/>
      <c r="J187" s="1359">
        <v>1503</v>
      </c>
      <c r="K187" s="1360"/>
      <c r="L187" s="1360"/>
      <c r="M187" s="1371"/>
      <c r="N187" s="1359">
        <v>1447</v>
      </c>
      <c r="O187" s="1360"/>
      <c r="P187" s="1360"/>
      <c r="Q187" s="1371"/>
      <c r="R187" s="1360">
        <v>2753</v>
      </c>
      <c r="S187" s="1360"/>
      <c r="T187" s="1360"/>
      <c r="U187" s="1371"/>
      <c r="V187" s="1359">
        <v>1378</v>
      </c>
      <c r="W187" s="1360"/>
      <c r="X187" s="1360"/>
      <c r="Y187" s="1371"/>
      <c r="Z187" s="1359">
        <v>1375</v>
      </c>
      <c r="AA187" s="1360"/>
      <c r="AB187" s="1360"/>
      <c r="AC187" s="1371"/>
      <c r="AD187" s="1360">
        <f>AH187+AL187</f>
        <v>2328</v>
      </c>
      <c r="AE187" s="1360"/>
      <c r="AF187" s="1360"/>
      <c r="AG187" s="1371"/>
      <c r="AH187" s="1359">
        <v>1191</v>
      </c>
      <c r="AI187" s="1360"/>
      <c r="AJ187" s="1360"/>
      <c r="AK187" s="1371"/>
      <c r="AL187" s="1359">
        <v>1137</v>
      </c>
      <c r="AM187" s="1360"/>
      <c r="AN187" s="1360"/>
      <c r="AO187" s="1361"/>
    </row>
    <row r="188" spans="1:41">
      <c r="A188" s="971"/>
      <c r="B188" s="1786" t="s">
        <v>174</v>
      </c>
      <c r="C188" s="1786"/>
      <c r="D188" s="1786"/>
      <c r="E188" s="1787"/>
      <c r="F188" s="1359">
        <f>J188+N188</f>
        <v>3373</v>
      </c>
      <c r="G188" s="1360"/>
      <c r="H188" s="1360"/>
      <c r="I188" s="1371"/>
      <c r="J188" s="1359">
        <v>1734</v>
      </c>
      <c r="K188" s="1360"/>
      <c r="L188" s="1360"/>
      <c r="M188" s="1371"/>
      <c r="N188" s="1359">
        <v>1639</v>
      </c>
      <c r="O188" s="1360"/>
      <c r="P188" s="1360"/>
      <c r="Q188" s="1371"/>
      <c r="R188" s="1360">
        <v>2992</v>
      </c>
      <c r="S188" s="1360"/>
      <c r="T188" s="1360"/>
      <c r="U188" s="1371"/>
      <c r="V188" s="1359">
        <v>1495</v>
      </c>
      <c r="W188" s="1360"/>
      <c r="X188" s="1360"/>
      <c r="Y188" s="1371"/>
      <c r="Z188" s="1359">
        <v>1497</v>
      </c>
      <c r="AA188" s="1360"/>
      <c r="AB188" s="1360"/>
      <c r="AC188" s="1371"/>
      <c r="AD188" s="1360">
        <f t="shared" ref="AD188:AD211" si="10">AH188+AL188</f>
        <v>2844</v>
      </c>
      <c r="AE188" s="1360"/>
      <c r="AF188" s="1360"/>
      <c r="AG188" s="1371"/>
      <c r="AH188" s="1359">
        <v>1421</v>
      </c>
      <c r="AI188" s="1360"/>
      <c r="AJ188" s="1360"/>
      <c r="AK188" s="1371"/>
      <c r="AL188" s="1359">
        <v>1423</v>
      </c>
      <c r="AM188" s="1360"/>
      <c r="AN188" s="1360"/>
      <c r="AO188" s="1361"/>
    </row>
    <row r="189" spans="1:41">
      <c r="A189" s="972"/>
      <c r="B189" s="1786" t="s">
        <v>175</v>
      </c>
      <c r="C189" s="1786"/>
      <c r="D189" s="1786"/>
      <c r="E189" s="1787"/>
      <c r="F189" s="1359">
        <f>J189+N189</f>
        <v>3541</v>
      </c>
      <c r="G189" s="1360"/>
      <c r="H189" s="1360"/>
      <c r="I189" s="1371"/>
      <c r="J189" s="1359">
        <v>1794</v>
      </c>
      <c r="K189" s="1360"/>
      <c r="L189" s="1360"/>
      <c r="M189" s="1371"/>
      <c r="N189" s="1359">
        <v>1747</v>
      </c>
      <c r="O189" s="1360"/>
      <c r="P189" s="1360"/>
      <c r="Q189" s="1371"/>
      <c r="R189" s="1360">
        <v>3311</v>
      </c>
      <c r="S189" s="1360"/>
      <c r="T189" s="1360"/>
      <c r="U189" s="1371"/>
      <c r="V189" s="1359">
        <v>1726</v>
      </c>
      <c r="W189" s="1360"/>
      <c r="X189" s="1360"/>
      <c r="Y189" s="1371"/>
      <c r="Z189" s="1359">
        <v>1585</v>
      </c>
      <c r="AA189" s="1360"/>
      <c r="AB189" s="1360"/>
      <c r="AC189" s="1371"/>
      <c r="AD189" s="1360">
        <f t="shared" si="10"/>
        <v>3004</v>
      </c>
      <c r="AE189" s="1360"/>
      <c r="AF189" s="1360"/>
      <c r="AG189" s="1371"/>
      <c r="AH189" s="1359">
        <v>1499</v>
      </c>
      <c r="AI189" s="1360"/>
      <c r="AJ189" s="1360"/>
      <c r="AK189" s="1371"/>
      <c r="AL189" s="1359">
        <v>1505</v>
      </c>
      <c r="AM189" s="1360"/>
      <c r="AN189" s="1360"/>
      <c r="AO189" s="1361"/>
    </row>
    <row r="190" spans="1:41">
      <c r="A190" s="971"/>
      <c r="B190" s="1786" t="s">
        <v>176</v>
      </c>
      <c r="C190" s="1786"/>
      <c r="D190" s="1786"/>
      <c r="E190" s="1787"/>
      <c r="F190" s="1359">
        <f>J190+N190</f>
        <v>4053</v>
      </c>
      <c r="G190" s="1360"/>
      <c r="H190" s="1360"/>
      <c r="I190" s="1371"/>
      <c r="J190" s="1359">
        <v>1967</v>
      </c>
      <c r="K190" s="1360"/>
      <c r="L190" s="1360"/>
      <c r="M190" s="1371"/>
      <c r="N190" s="1359">
        <v>2086</v>
      </c>
      <c r="O190" s="1360"/>
      <c r="P190" s="1360"/>
      <c r="Q190" s="1371"/>
      <c r="R190" s="1360">
        <v>3865</v>
      </c>
      <c r="S190" s="1360"/>
      <c r="T190" s="1360"/>
      <c r="U190" s="1371"/>
      <c r="V190" s="1359">
        <v>1860</v>
      </c>
      <c r="W190" s="1360"/>
      <c r="X190" s="1360"/>
      <c r="Y190" s="1371"/>
      <c r="Z190" s="1359">
        <v>2005</v>
      </c>
      <c r="AA190" s="1360"/>
      <c r="AB190" s="1360"/>
      <c r="AC190" s="1371"/>
      <c r="AD190" s="1360">
        <f t="shared" si="10"/>
        <v>3624</v>
      </c>
      <c r="AE190" s="1360"/>
      <c r="AF190" s="1360"/>
      <c r="AG190" s="1371"/>
      <c r="AH190" s="1359">
        <v>1784</v>
      </c>
      <c r="AI190" s="1360"/>
      <c r="AJ190" s="1360"/>
      <c r="AK190" s="1371"/>
      <c r="AL190" s="1359">
        <v>1840</v>
      </c>
      <c r="AM190" s="1360"/>
      <c r="AN190" s="1360"/>
      <c r="AO190" s="1361"/>
    </row>
    <row r="191" spans="1:41">
      <c r="A191" s="971"/>
      <c r="B191" s="1786" t="s">
        <v>177</v>
      </c>
      <c r="C191" s="1786"/>
      <c r="D191" s="1786"/>
      <c r="E191" s="1787"/>
      <c r="F191" s="1359">
        <f>J191+N191</f>
        <v>4724</v>
      </c>
      <c r="G191" s="1360"/>
      <c r="H191" s="1360"/>
      <c r="I191" s="1371"/>
      <c r="J191" s="1359">
        <v>2348</v>
      </c>
      <c r="K191" s="1360"/>
      <c r="L191" s="1360"/>
      <c r="M191" s="1371"/>
      <c r="N191" s="1359">
        <v>2376</v>
      </c>
      <c r="O191" s="1360"/>
      <c r="P191" s="1360"/>
      <c r="Q191" s="1371"/>
      <c r="R191" s="1360">
        <v>4111</v>
      </c>
      <c r="S191" s="1360"/>
      <c r="T191" s="1360"/>
      <c r="U191" s="1371"/>
      <c r="V191" s="1359">
        <v>1892</v>
      </c>
      <c r="W191" s="1360"/>
      <c r="X191" s="1360"/>
      <c r="Y191" s="1371"/>
      <c r="Z191" s="1359">
        <v>2219</v>
      </c>
      <c r="AA191" s="1360"/>
      <c r="AB191" s="1360"/>
      <c r="AC191" s="1371"/>
      <c r="AD191" s="1360">
        <f t="shared" si="10"/>
        <v>3826</v>
      </c>
      <c r="AE191" s="1360"/>
      <c r="AF191" s="1360"/>
      <c r="AG191" s="1371"/>
      <c r="AH191" s="1359">
        <v>1756</v>
      </c>
      <c r="AI191" s="1360"/>
      <c r="AJ191" s="1360"/>
      <c r="AK191" s="1371"/>
      <c r="AL191" s="1359">
        <v>2070</v>
      </c>
      <c r="AM191" s="1360"/>
      <c r="AN191" s="1360"/>
      <c r="AO191" s="1361"/>
    </row>
    <row r="192" spans="1:41" ht="11.25" customHeight="1">
      <c r="A192" s="971"/>
      <c r="B192" s="1786"/>
      <c r="C192" s="1786"/>
      <c r="D192" s="1786"/>
      <c r="E192" s="1787"/>
      <c r="F192" s="1359"/>
      <c r="G192" s="1360"/>
      <c r="H192" s="1360"/>
      <c r="I192" s="1371"/>
      <c r="J192" s="1359"/>
      <c r="K192" s="1360"/>
      <c r="L192" s="1360"/>
      <c r="M192" s="1371"/>
      <c r="N192" s="233"/>
      <c r="O192" s="34"/>
      <c r="P192" s="34"/>
      <c r="Q192" s="105"/>
      <c r="R192" s="1360"/>
      <c r="S192" s="1360"/>
      <c r="T192" s="1360"/>
      <c r="U192" s="1371"/>
      <c r="V192" s="1359"/>
      <c r="W192" s="1360"/>
      <c r="X192" s="1360"/>
      <c r="Y192" s="1371"/>
      <c r="Z192" s="233"/>
      <c r="AA192" s="34"/>
      <c r="AB192" s="34"/>
      <c r="AC192" s="105"/>
      <c r="AD192" s="1360"/>
      <c r="AE192" s="1360"/>
      <c r="AF192" s="1360"/>
      <c r="AG192" s="1371"/>
      <c r="AH192" s="1359"/>
      <c r="AI192" s="1360"/>
      <c r="AJ192" s="1360"/>
      <c r="AK192" s="1371"/>
      <c r="AL192" s="1359"/>
      <c r="AM192" s="1360"/>
      <c r="AN192" s="1360"/>
      <c r="AO192" s="1361"/>
    </row>
    <row r="193" spans="1:41">
      <c r="A193" s="971"/>
      <c r="B193" s="1786" t="s">
        <v>178</v>
      </c>
      <c r="C193" s="1786"/>
      <c r="D193" s="1786"/>
      <c r="E193" s="1787"/>
      <c r="F193" s="1359">
        <f>J193+N193</f>
        <v>4585</v>
      </c>
      <c r="G193" s="1360"/>
      <c r="H193" s="1360"/>
      <c r="I193" s="1371"/>
      <c r="J193" s="1359">
        <v>2564</v>
      </c>
      <c r="K193" s="1360"/>
      <c r="L193" s="1360"/>
      <c r="M193" s="1371"/>
      <c r="N193" s="1359">
        <v>2021</v>
      </c>
      <c r="O193" s="1360"/>
      <c r="P193" s="1360"/>
      <c r="Q193" s="1371"/>
      <c r="R193" s="1360">
        <v>3735</v>
      </c>
      <c r="S193" s="1360"/>
      <c r="T193" s="1360"/>
      <c r="U193" s="1371"/>
      <c r="V193" s="1359">
        <v>2072</v>
      </c>
      <c r="W193" s="1360"/>
      <c r="X193" s="1360"/>
      <c r="Y193" s="1371"/>
      <c r="Z193" s="1359">
        <v>1663</v>
      </c>
      <c r="AA193" s="1360"/>
      <c r="AB193" s="1360"/>
      <c r="AC193" s="1371"/>
      <c r="AD193" s="1360">
        <f t="shared" si="10"/>
        <v>2906</v>
      </c>
      <c r="AE193" s="1360"/>
      <c r="AF193" s="1360"/>
      <c r="AG193" s="1371"/>
      <c r="AH193" s="1359">
        <v>1530</v>
      </c>
      <c r="AI193" s="1360"/>
      <c r="AJ193" s="1360"/>
      <c r="AK193" s="1371"/>
      <c r="AL193" s="1359">
        <v>1376</v>
      </c>
      <c r="AM193" s="1360"/>
      <c r="AN193" s="1360"/>
      <c r="AO193" s="1361"/>
    </row>
    <row r="194" spans="1:41">
      <c r="A194" s="971"/>
      <c r="B194" s="1786" t="s">
        <v>179</v>
      </c>
      <c r="C194" s="1786"/>
      <c r="D194" s="1786"/>
      <c r="E194" s="1787"/>
      <c r="F194" s="1359">
        <f>J194+N194</f>
        <v>4988</v>
      </c>
      <c r="G194" s="1360"/>
      <c r="H194" s="1360"/>
      <c r="I194" s="1371"/>
      <c r="J194" s="1359">
        <v>2742</v>
      </c>
      <c r="K194" s="1360"/>
      <c r="L194" s="1360"/>
      <c r="M194" s="1371"/>
      <c r="N194" s="1359">
        <v>2246</v>
      </c>
      <c r="O194" s="1360"/>
      <c r="P194" s="1360"/>
      <c r="Q194" s="1371"/>
      <c r="R194" s="1360">
        <v>4443</v>
      </c>
      <c r="S194" s="1360"/>
      <c r="T194" s="1360"/>
      <c r="U194" s="1371"/>
      <c r="V194" s="1359">
        <v>2411</v>
      </c>
      <c r="W194" s="1360"/>
      <c r="X194" s="1360"/>
      <c r="Y194" s="1371"/>
      <c r="Z194" s="1359">
        <v>2032</v>
      </c>
      <c r="AA194" s="1360"/>
      <c r="AB194" s="1360"/>
      <c r="AC194" s="1371"/>
      <c r="AD194" s="1360">
        <f t="shared" si="10"/>
        <v>3478</v>
      </c>
      <c r="AE194" s="1360"/>
      <c r="AF194" s="1360"/>
      <c r="AG194" s="1371"/>
      <c r="AH194" s="1359">
        <v>1862</v>
      </c>
      <c r="AI194" s="1360"/>
      <c r="AJ194" s="1360"/>
      <c r="AK194" s="1371"/>
      <c r="AL194" s="1359">
        <v>1616</v>
      </c>
      <c r="AM194" s="1360"/>
      <c r="AN194" s="1360"/>
      <c r="AO194" s="1361"/>
    </row>
    <row r="195" spans="1:41">
      <c r="A195" s="971"/>
      <c r="B195" s="1786" t="s">
        <v>180</v>
      </c>
      <c r="C195" s="1786"/>
      <c r="D195" s="1786"/>
      <c r="E195" s="1787"/>
      <c r="F195" s="1359">
        <f>J195+N195</f>
        <v>5427</v>
      </c>
      <c r="G195" s="1360"/>
      <c r="H195" s="1360"/>
      <c r="I195" s="1371"/>
      <c r="J195" s="1359">
        <v>2968</v>
      </c>
      <c r="K195" s="1360"/>
      <c r="L195" s="1360"/>
      <c r="M195" s="1371"/>
      <c r="N195" s="1359">
        <v>2459</v>
      </c>
      <c r="O195" s="1360"/>
      <c r="P195" s="1360"/>
      <c r="Q195" s="1371"/>
      <c r="R195" s="1360">
        <v>4896</v>
      </c>
      <c r="S195" s="1360"/>
      <c r="T195" s="1360"/>
      <c r="U195" s="1371"/>
      <c r="V195" s="1359">
        <v>2647</v>
      </c>
      <c r="W195" s="1360"/>
      <c r="X195" s="1360"/>
      <c r="Y195" s="1371"/>
      <c r="Z195" s="1359">
        <v>2249</v>
      </c>
      <c r="AA195" s="1360"/>
      <c r="AB195" s="1360"/>
      <c r="AC195" s="1371"/>
      <c r="AD195" s="1360">
        <f t="shared" si="10"/>
        <v>4238</v>
      </c>
      <c r="AE195" s="1360"/>
      <c r="AF195" s="1360"/>
      <c r="AG195" s="1371"/>
      <c r="AH195" s="1359">
        <v>2228</v>
      </c>
      <c r="AI195" s="1360"/>
      <c r="AJ195" s="1360"/>
      <c r="AK195" s="1371"/>
      <c r="AL195" s="1359">
        <v>2010</v>
      </c>
      <c r="AM195" s="1360"/>
      <c r="AN195" s="1360"/>
      <c r="AO195" s="1361"/>
    </row>
    <row r="196" spans="1:41">
      <c r="A196" s="971"/>
      <c r="B196" s="1786" t="s">
        <v>181</v>
      </c>
      <c r="C196" s="1786"/>
      <c r="D196" s="1786"/>
      <c r="E196" s="1787"/>
      <c r="F196" s="1359">
        <f>J196+N196</f>
        <v>4467</v>
      </c>
      <c r="G196" s="1360"/>
      <c r="H196" s="1360"/>
      <c r="I196" s="1371"/>
      <c r="J196" s="1359">
        <v>2379</v>
      </c>
      <c r="K196" s="1360"/>
      <c r="L196" s="1360"/>
      <c r="M196" s="1371"/>
      <c r="N196" s="1359">
        <v>2088</v>
      </c>
      <c r="O196" s="1360"/>
      <c r="P196" s="1360"/>
      <c r="Q196" s="1371"/>
      <c r="R196" s="1360">
        <v>5407</v>
      </c>
      <c r="S196" s="1360"/>
      <c r="T196" s="1360"/>
      <c r="U196" s="1371"/>
      <c r="V196" s="1359">
        <v>2958</v>
      </c>
      <c r="W196" s="1360"/>
      <c r="X196" s="1360"/>
      <c r="Y196" s="1371"/>
      <c r="Z196" s="1359">
        <v>2449</v>
      </c>
      <c r="AA196" s="1360"/>
      <c r="AB196" s="1360"/>
      <c r="AC196" s="1371"/>
      <c r="AD196" s="1360">
        <f t="shared" si="10"/>
        <v>4744</v>
      </c>
      <c r="AE196" s="1360"/>
      <c r="AF196" s="1360"/>
      <c r="AG196" s="1371"/>
      <c r="AH196" s="1359">
        <v>2492</v>
      </c>
      <c r="AI196" s="1360"/>
      <c r="AJ196" s="1360"/>
      <c r="AK196" s="1371"/>
      <c r="AL196" s="1359">
        <v>2252</v>
      </c>
      <c r="AM196" s="1360"/>
      <c r="AN196" s="1360"/>
      <c r="AO196" s="1361"/>
    </row>
    <row r="197" spans="1:41">
      <c r="A197" s="971"/>
      <c r="B197" s="1786" t="s">
        <v>182</v>
      </c>
      <c r="C197" s="1786"/>
      <c r="D197" s="1786"/>
      <c r="E197" s="1787"/>
      <c r="F197" s="1359">
        <f>J197+N197</f>
        <v>4551</v>
      </c>
      <c r="G197" s="1360"/>
      <c r="H197" s="1360"/>
      <c r="I197" s="1371"/>
      <c r="J197" s="1359">
        <v>2414</v>
      </c>
      <c r="K197" s="1360"/>
      <c r="L197" s="1360"/>
      <c r="M197" s="1371"/>
      <c r="N197" s="1359">
        <v>2137</v>
      </c>
      <c r="O197" s="1360"/>
      <c r="P197" s="1360"/>
      <c r="Q197" s="1371"/>
      <c r="R197" s="1360">
        <v>4339</v>
      </c>
      <c r="S197" s="1360"/>
      <c r="T197" s="1360"/>
      <c r="U197" s="1371"/>
      <c r="V197" s="1359">
        <v>2287</v>
      </c>
      <c r="W197" s="1360"/>
      <c r="X197" s="1360"/>
      <c r="Y197" s="1371"/>
      <c r="Z197" s="1359">
        <v>2052</v>
      </c>
      <c r="AA197" s="1360"/>
      <c r="AB197" s="1360"/>
      <c r="AC197" s="1371"/>
      <c r="AD197" s="1360">
        <f t="shared" si="10"/>
        <v>5151</v>
      </c>
      <c r="AE197" s="1360"/>
      <c r="AF197" s="1360"/>
      <c r="AG197" s="1371"/>
      <c r="AH197" s="1359">
        <v>2723</v>
      </c>
      <c r="AI197" s="1360"/>
      <c r="AJ197" s="1360"/>
      <c r="AK197" s="1371"/>
      <c r="AL197" s="1359">
        <v>2428</v>
      </c>
      <c r="AM197" s="1360"/>
      <c r="AN197" s="1360"/>
      <c r="AO197" s="1361"/>
    </row>
    <row r="198" spans="1:41" ht="11.25" customHeight="1">
      <c r="A198" s="971"/>
      <c r="B198" s="1786"/>
      <c r="C198" s="1786"/>
      <c r="D198" s="1786"/>
      <c r="E198" s="1787"/>
      <c r="F198" s="1359"/>
      <c r="G198" s="1360"/>
      <c r="H198" s="1360"/>
      <c r="I198" s="1371"/>
      <c r="J198" s="1359"/>
      <c r="K198" s="1360"/>
      <c r="L198" s="1360"/>
      <c r="M198" s="1371"/>
      <c r="N198" s="233"/>
      <c r="O198" s="34"/>
      <c r="P198" s="34"/>
      <c r="Q198" s="105"/>
      <c r="R198" s="1360"/>
      <c r="S198" s="1360"/>
      <c r="T198" s="1360"/>
      <c r="U198" s="1371"/>
      <c r="V198" s="1359"/>
      <c r="W198" s="1360"/>
      <c r="X198" s="1360"/>
      <c r="Y198" s="1371"/>
      <c r="Z198" s="233"/>
      <c r="AA198" s="34"/>
      <c r="AB198" s="34"/>
      <c r="AC198" s="105"/>
      <c r="AD198" s="1360"/>
      <c r="AE198" s="1360"/>
      <c r="AF198" s="1360"/>
      <c r="AG198" s="1371"/>
      <c r="AH198" s="1359"/>
      <c r="AI198" s="1360"/>
      <c r="AJ198" s="1360"/>
      <c r="AK198" s="1371"/>
      <c r="AL198" s="1359"/>
      <c r="AM198" s="1360"/>
      <c r="AN198" s="1360"/>
      <c r="AO198" s="1361"/>
    </row>
    <row r="199" spans="1:41">
      <c r="A199" s="971"/>
      <c r="B199" s="1786" t="s">
        <v>183</v>
      </c>
      <c r="C199" s="1786"/>
      <c r="D199" s="1786"/>
      <c r="E199" s="1787"/>
      <c r="F199" s="1359">
        <f>J199+N199</f>
        <v>5344</v>
      </c>
      <c r="G199" s="1360"/>
      <c r="H199" s="1360"/>
      <c r="I199" s="1371"/>
      <c r="J199" s="1359">
        <v>2784</v>
      </c>
      <c r="K199" s="1360"/>
      <c r="L199" s="1360"/>
      <c r="M199" s="1371"/>
      <c r="N199" s="1359">
        <v>2560</v>
      </c>
      <c r="O199" s="1360"/>
      <c r="P199" s="1360"/>
      <c r="Q199" s="1371"/>
      <c r="R199" s="1360">
        <v>4427</v>
      </c>
      <c r="S199" s="1360"/>
      <c r="T199" s="1360"/>
      <c r="U199" s="1371"/>
      <c r="V199" s="1359">
        <v>2300</v>
      </c>
      <c r="W199" s="1360"/>
      <c r="X199" s="1360"/>
      <c r="Y199" s="1371"/>
      <c r="Z199" s="1359">
        <v>2127</v>
      </c>
      <c r="AA199" s="1360"/>
      <c r="AB199" s="1360"/>
      <c r="AC199" s="1371"/>
      <c r="AD199" s="1360">
        <f t="shared" si="10"/>
        <v>4125</v>
      </c>
      <c r="AE199" s="1360"/>
      <c r="AF199" s="1360"/>
      <c r="AG199" s="1371"/>
      <c r="AH199" s="1359">
        <v>2093</v>
      </c>
      <c r="AI199" s="1360"/>
      <c r="AJ199" s="1360"/>
      <c r="AK199" s="1371"/>
      <c r="AL199" s="1359">
        <v>2032</v>
      </c>
      <c r="AM199" s="1360"/>
      <c r="AN199" s="1360"/>
      <c r="AO199" s="1361"/>
    </row>
    <row r="200" spans="1:41">
      <c r="A200" s="971"/>
      <c r="B200" s="1786" t="s">
        <v>184</v>
      </c>
      <c r="C200" s="1786"/>
      <c r="D200" s="1786"/>
      <c r="E200" s="1787"/>
      <c r="F200" s="1359">
        <f>J200+N200</f>
        <v>6326</v>
      </c>
      <c r="G200" s="1360"/>
      <c r="H200" s="1360"/>
      <c r="I200" s="1371"/>
      <c r="J200" s="1359">
        <v>3245</v>
      </c>
      <c r="K200" s="1360"/>
      <c r="L200" s="1360"/>
      <c r="M200" s="1371"/>
      <c r="N200" s="1359">
        <v>3081</v>
      </c>
      <c r="O200" s="1360"/>
      <c r="P200" s="1360"/>
      <c r="Q200" s="1371"/>
      <c r="R200" s="1360">
        <v>5210</v>
      </c>
      <c r="S200" s="1360"/>
      <c r="T200" s="1360"/>
      <c r="U200" s="1371"/>
      <c r="V200" s="1359">
        <v>2686</v>
      </c>
      <c r="W200" s="1360"/>
      <c r="X200" s="1360"/>
      <c r="Y200" s="1371"/>
      <c r="Z200" s="1359">
        <v>2524</v>
      </c>
      <c r="AA200" s="1360"/>
      <c r="AB200" s="1360"/>
      <c r="AC200" s="1371"/>
      <c r="AD200" s="1360">
        <f t="shared" si="10"/>
        <v>4247</v>
      </c>
      <c r="AE200" s="1360"/>
      <c r="AF200" s="1360"/>
      <c r="AG200" s="1371"/>
      <c r="AH200" s="1359">
        <v>2133</v>
      </c>
      <c r="AI200" s="1360"/>
      <c r="AJ200" s="1360"/>
      <c r="AK200" s="1371"/>
      <c r="AL200" s="1359">
        <v>2114</v>
      </c>
      <c r="AM200" s="1360"/>
      <c r="AN200" s="1360"/>
      <c r="AO200" s="1361"/>
    </row>
    <row r="201" spans="1:41">
      <c r="A201" s="971"/>
      <c r="B201" s="1786" t="s">
        <v>185</v>
      </c>
      <c r="C201" s="1786"/>
      <c r="D201" s="1786"/>
      <c r="E201" s="1787"/>
      <c r="F201" s="1359">
        <f>J201+N201</f>
        <v>5964</v>
      </c>
      <c r="G201" s="1360"/>
      <c r="H201" s="1360"/>
      <c r="I201" s="1371"/>
      <c r="J201" s="1359">
        <v>3184</v>
      </c>
      <c r="K201" s="1360"/>
      <c r="L201" s="1360"/>
      <c r="M201" s="1371"/>
      <c r="N201" s="1359">
        <v>2780</v>
      </c>
      <c r="O201" s="1360"/>
      <c r="P201" s="1360"/>
      <c r="Q201" s="1371"/>
      <c r="R201" s="1360">
        <v>6141</v>
      </c>
      <c r="S201" s="1360"/>
      <c r="T201" s="1360"/>
      <c r="U201" s="1371"/>
      <c r="V201" s="1359">
        <v>3082</v>
      </c>
      <c r="W201" s="1360"/>
      <c r="X201" s="1360"/>
      <c r="Y201" s="1371"/>
      <c r="Z201" s="1359">
        <v>3059</v>
      </c>
      <c r="AA201" s="1360"/>
      <c r="AB201" s="1360"/>
      <c r="AC201" s="1371"/>
      <c r="AD201" s="1360">
        <f t="shared" si="10"/>
        <v>5003</v>
      </c>
      <c r="AE201" s="1360"/>
      <c r="AF201" s="1360"/>
      <c r="AG201" s="1371"/>
      <c r="AH201" s="1359">
        <v>2534</v>
      </c>
      <c r="AI201" s="1360"/>
      <c r="AJ201" s="1360"/>
      <c r="AK201" s="1371"/>
      <c r="AL201" s="1359">
        <v>2469</v>
      </c>
      <c r="AM201" s="1360"/>
      <c r="AN201" s="1360"/>
      <c r="AO201" s="1361"/>
    </row>
    <row r="202" spans="1:41">
      <c r="A202" s="971"/>
      <c r="B202" s="1786" t="s">
        <v>186</v>
      </c>
      <c r="C202" s="1786"/>
      <c r="D202" s="1786"/>
      <c r="E202" s="1787"/>
      <c r="F202" s="1359">
        <f>J202+N202</f>
        <v>3811</v>
      </c>
      <c r="G202" s="1360"/>
      <c r="H202" s="1360"/>
      <c r="I202" s="1371"/>
      <c r="J202" s="1359">
        <v>1912</v>
      </c>
      <c r="K202" s="1360"/>
      <c r="L202" s="1360"/>
      <c r="M202" s="1371"/>
      <c r="N202" s="1359">
        <v>1899</v>
      </c>
      <c r="O202" s="1360"/>
      <c r="P202" s="1360"/>
      <c r="Q202" s="1371"/>
      <c r="R202" s="1360">
        <v>5713</v>
      </c>
      <c r="S202" s="1360"/>
      <c r="T202" s="1360"/>
      <c r="U202" s="1371"/>
      <c r="V202" s="1359">
        <v>3003</v>
      </c>
      <c r="W202" s="1360"/>
      <c r="X202" s="1360"/>
      <c r="Y202" s="1371"/>
      <c r="Z202" s="1359">
        <v>2710</v>
      </c>
      <c r="AA202" s="1360"/>
      <c r="AB202" s="1360"/>
      <c r="AC202" s="1371"/>
      <c r="AD202" s="1360">
        <f t="shared" si="10"/>
        <v>5822</v>
      </c>
      <c r="AE202" s="1360"/>
      <c r="AF202" s="1360"/>
      <c r="AG202" s="1371"/>
      <c r="AH202" s="1359">
        <v>2845</v>
      </c>
      <c r="AI202" s="1360"/>
      <c r="AJ202" s="1360"/>
      <c r="AK202" s="1371"/>
      <c r="AL202" s="1359">
        <v>2977</v>
      </c>
      <c r="AM202" s="1360"/>
      <c r="AN202" s="1360"/>
      <c r="AO202" s="1361"/>
    </row>
    <row r="203" spans="1:41">
      <c r="A203" s="971"/>
      <c r="B203" s="1786" t="s">
        <v>187</v>
      </c>
      <c r="C203" s="1786"/>
      <c r="D203" s="1786"/>
      <c r="E203" s="1787"/>
      <c r="F203" s="1359">
        <f>J203+N203</f>
        <v>3652</v>
      </c>
      <c r="G203" s="1360"/>
      <c r="H203" s="1360"/>
      <c r="I203" s="1371"/>
      <c r="J203" s="1359">
        <v>1726</v>
      </c>
      <c r="K203" s="1360"/>
      <c r="L203" s="1360"/>
      <c r="M203" s="1371"/>
      <c r="N203" s="1359">
        <v>1926</v>
      </c>
      <c r="O203" s="1360"/>
      <c r="P203" s="1360"/>
      <c r="Q203" s="1371"/>
      <c r="R203" s="1360">
        <v>3562</v>
      </c>
      <c r="S203" s="1360"/>
      <c r="T203" s="1360"/>
      <c r="U203" s="1371"/>
      <c r="V203" s="1359">
        <v>1750</v>
      </c>
      <c r="W203" s="1360"/>
      <c r="X203" s="1360"/>
      <c r="Y203" s="1371"/>
      <c r="Z203" s="1359">
        <v>1812</v>
      </c>
      <c r="AA203" s="1360"/>
      <c r="AB203" s="1360"/>
      <c r="AC203" s="1371"/>
      <c r="AD203" s="1360">
        <f t="shared" si="10"/>
        <v>5270</v>
      </c>
      <c r="AE203" s="1360"/>
      <c r="AF203" s="1360"/>
      <c r="AG203" s="1371"/>
      <c r="AH203" s="1359">
        <v>2676</v>
      </c>
      <c r="AI203" s="1360"/>
      <c r="AJ203" s="1360"/>
      <c r="AK203" s="1371"/>
      <c r="AL203" s="1359">
        <v>2594</v>
      </c>
      <c r="AM203" s="1360"/>
      <c r="AN203" s="1360"/>
      <c r="AO203" s="1361"/>
    </row>
    <row r="204" spans="1:41" ht="11.25" customHeight="1">
      <c r="A204" s="971"/>
      <c r="B204" s="1786"/>
      <c r="C204" s="1786"/>
      <c r="D204" s="1786"/>
      <c r="E204" s="1787"/>
      <c r="F204" s="1359"/>
      <c r="G204" s="1360"/>
      <c r="H204" s="1360"/>
      <c r="I204" s="1371"/>
      <c r="J204" s="1359"/>
      <c r="K204" s="1360"/>
      <c r="L204" s="1360"/>
      <c r="M204" s="1371"/>
      <c r="N204" s="233"/>
      <c r="O204" s="34"/>
      <c r="P204" s="34"/>
      <c r="Q204" s="105"/>
      <c r="R204" s="1360"/>
      <c r="S204" s="1360"/>
      <c r="T204" s="1360"/>
      <c r="U204" s="1371"/>
      <c r="V204" s="1359"/>
      <c r="W204" s="1360"/>
      <c r="X204" s="1360"/>
      <c r="Y204" s="1371"/>
      <c r="Z204" s="233"/>
      <c r="AA204" s="34"/>
      <c r="AB204" s="34"/>
      <c r="AC204" s="105"/>
      <c r="AD204" s="1360"/>
      <c r="AE204" s="1360"/>
      <c r="AF204" s="1360"/>
      <c r="AG204" s="1371"/>
      <c r="AH204" s="1359"/>
      <c r="AI204" s="1360"/>
      <c r="AJ204" s="1360"/>
      <c r="AK204" s="1371"/>
      <c r="AL204" s="1359"/>
      <c r="AM204" s="1360"/>
      <c r="AN204" s="1360"/>
      <c r="AO204" s="1361"/>
    </row>
    <row r="205" spans="1:41">
      <c r="A205" s="971"/>
      <c r="B205" s="1786" t="s">
        <v>188</v>
      </c>
      <c r="C205" s="1786"/>
      <c r="D205" s="1786"/>
      <c r="E205" s="1787"/>
      <c r="F205" s="1359">
        <f>J205+N205</f>
        <v>3468</v>
      </c>
      <c r="G205" s="1360"/>
      <c r="H205" s="1360"/>
      <c r="I205" s="1371"/>
      <c r="J205" s="1359">
        <v>1511</v>
      </c>
      <c r="K205" s="1360"/>
      <c r="L205" s="1360"/>
      <c r="M205" s="1371"/>
      <c r="N205" s="1359">
        <v>1957</v>
      </c>
      <c r="O205" s="1360"/>
      <c r="P205" s="1360"/>
      <c r="Q205" s="1371"/>
      <c r="R205" s="1360">
        <v>3284</v>
      </c>
      <c r="S205" s="1360"/>
      <c r="T205" s="1360"/>
      <c r="U205" s="1371"/>
      <c r="V205" s="1359">
        <v>1479</v>
      </c>
      <c r="W205" s="1360"/>
      <c r="X205" s="1360"/>
      <c r="Y205" s="1371"/>
      <c r="Z205" s="1359">
        <v>1805</v>
      </c>
      <c r="AA205" s="1360"/>
      <c r="AB205" s="1360"/>
      <c r="AC205" s="1371"/>
      <c r="AD205" s="1360">
        <f t="shared" si="10"/>
        <v>3177</v>
      </c>
      <c r="AE205" s="1360"/>
      <c r="AF205" s="1360"/>
      <c r="AG205" s="1371"/>
      <c r="AH205" s="1359">
        <v>1479</v>
      </c>
      <c r="AI205" s="1360"/>
      <c r="AJ205" s="1360"/>
      <c r="AK205" s="1371"/>
      <c r="AL205" s="1359">
        <v>1698</v>
      </c>
      <c r="AM205" s="1360"/>
      <c r="AN205" s="1360"/>
      <c r="AO205" s="1361"/>
    </row>
    <row r="206" spans="1:41">
      <c r="A206" s="971"/>
      <c r="B206" s="1786" t="s">
        <v>189</v>
      </c>
      <c r="C206" s="1786"/>
      <c r="D206" s="1786"/>
      <c r="E206" s="1787"/>
      <c r="F206" s="1359">
        <f>J206+N206</f>
        <v>2936</v>
      </c>
      <c r="G206" s="1360"/>
      <c r="H206" s="1360"/>
      <c r="I206" s="1371"/>
      <c r="J206" s="1359">
        <v>1118</v>
      </c>
      <c r="K206" s="1360"/>
      <c r="L206" s="1360"/>
      <c r="M206" s="1371"/>
      <c r="N206" s="1359">
        <v>1818</v>
      </c>
      <c r="O206" s="1360"/>
      <c r="P206" s="1360"/>
      <c r="Q206" s="1371"/>
      <c r="R206" s="1360">
        <v>2950</v>
      </c>
      <c r="S206" s="1360"/>
      <c r="T206" s="1360"/>
      <c r="U206" s="1371"/>
      <c r="V206" s="1359">
        <v>1169</v>
      </c>
      <c r="W206" s="1360"/>
      <c r="X206" s="1360"/>
      <c r="Y206" s="1371"/>
      <c r="Z206" s="1359">
        <v>1781</v>
      </c>
      <c r="AA206" s="1360"/>
      <c r="AB206" s="1360"/>
      <c r="AC206" s="1371"/>
      <c r="AD206" s="1360">
        <f t="shared" si="10"/>
        <v>2729</v>
      </c>
      <c r="AE206" s="1360"/>
      <c r="AF206" s="1360"/>
      <c r="AG206" s="1371"/>
      <c r="AH206" s="1359">
        <v>1152</v>
      </c>
      <c r="AI206" s="1360"/>
      <c r="AJ206" s="1360"/>
      <c r="AK206" s="1371"/>
      <c r="AL206" s="1359">
        <v>1577</v>
      </c>
      <c r="AM206" s="1360"/>
      <c r="AN206" s="1360"/>
      <c r="AO206" s="1361"/>
    </row>
    <row r="207" spans="1:41">
      <c r="A207" s="971"/>
      <c r="B207" s="1786" t="s">
        <v>190</v>
      </c>
      <c r="C207" s="1786"/>
      <c r="D207" s="1786"/>
      <c r="E207" s="1787"/>
      <c r="F207" s="1359">
        <f>J207+N207</f>
        <v>1650</v>
      </c>
      <c r="G207" s="1360"/>
      <c r="H207" s="1360"/>
      <c r="I207" s="1371"/>
      <c r="J207" s="1359">
        <v>499</v>
      </c>
      <c r="K207" s="1360"/>
      <c r="L207" s="1360"/>
      <c r="M207" s="1371"/>
      <c r="N207" s="1359">
        <v>1151</v>
      </c>
      <c r="O207" s="1360"/>
      <c r="P207" s="1360"/>
      <c r="Q207" s="1371"/>
      <c r="R207" s="1360">
        <v>2110</v>
      </c>
      <c r="S207" s="1360"/>
      <c r="T207" s="1360"/>
      <c r="U207" s="1371"/>
      <c r="V207" s="1359">
        <v>723</v>
      </c>
      <c r="W207" s="1360"/>
      <c r="X207" s="1360"/>
      <c r="Y207" s="1371"/>
      <c r="Z207" s="1359">
        <v>1387</v>
      </c>
      <c r="AA207" s="1360"/>
      <c r="AB207" s="1360"/>
      <c r="AC207" s="1371"/>
      <c r="AD207" s="1360">
        <f t="shared" si="10"/>
        <v>2146</v>
      </c>
      <c r="AE207" s="1360"/>
      <c r="AF207" s="1360"/>
      <c r="AG207" s="1371"/>
      <c r="AH207" s="1359">
        <v>752</v>
      </c>
      <c r="AI207" s="1360"/>
      <c r="AJ207" s="1360"/>
      <c r="AK207" s="1371"/>
      <c r="AL207" s="1359">
        <v>1394</v>
      </c>
      <c r="AM207" s="1360"/>
      <c r="AN207" s="1360"/>
      <c r="AO207" s="1361"/>
    </row>
    <row r="208" spans="1:41">
      <c r="A208" s="971"/>
      <c r="B208" s="1786" t="s">
        <v>191</v>
      </c>
      <c r="C208" s="1786"/>
      <c r="D208" s="1786"/>
      <c r="E208" s="1787"/>
      <c r="F208" s="1359">
        <f>J208+N208</f>
        <v>645</v>
      </c>
      <c r="G208" s="1360"/>
      <c r="H208" s="1360"/>
      <c r="I208" s="1371"/>
      <c r="J208" s="1359">
        <v>152</v>
      </c>
      <c r="K208" s="1360"/>
      <c r="L208" s="1360"/>
      <c r="M208" s="1371"/>
      <c r="N208" s="1359">
        <v>493</v>
      </c>
      <c r="O208" s="1360"/>
      <c r="P208" s="1360"/>
      <c r="Q208" s="1371"/>
      <c r="R208" s="1360">
        <v>924</v>
      </c>
      <c r="S208" s="1360"/>
      <c r="T208" s="1360"/>
      <c r="U208" s="1371"/>
      <c r="V208" s="1359">
        <v>225</v>
      </c>
      <c r="W208" s="1360"/>
      <c r="X208" s="1360"/>
      <c r="Y208" s="1371"/>
      <c r="Z208" s="1359">
        <v>699</v>
      </c>
      <c r="AA208" s="1360"/>
      <c r="AB208" s="1360"/>
      <c r="AC208" s="1371"/>
      <c r="AD208" s="1360">
        <f t="shared" si="10"/>
        <v>1186</v>
      </c>
      <c r="AE208" s="1360"/>
      <c r="AF208" s="1360"/>
      <c r="AG208" s="1371"/>
      <c r="AH208" s="1359">
        <v>309</v>
      </c>
      <c r="AI208" s="1360"/>
      <c r="AJ208" s="1360"/>
      <c r="AK208" s="1371"/>
      <c r="AL208" s="1359">
        <v>877</v>
      </c>
      <c r="AM208" s="1360"/>
      <c r="AN208" s="1360"/>
      <c r="AO208" s="1361"/>
    </row>
    <row r="209" spans="1:55">
      <c r="A209" s="971"/>
      <c r="B209" s="1786" t="s">
        <v>192</v>
      </c>
      <c r="C209" s="1786"/>
      <c r="D209" s="1786"/>
      <c r="E209" s="1787"/>
      <c r="F209" s="1359">
        <f>J209+N209</f>
        <v>196</v>
      </c>
      <c r="G209" s="1360"/>
      <c r="H209" s="1360"/>
      <c r="I209" s="1371"/>
      <c r="J209" s="1359">
        <v>36</v>
      </c>
      <c r="K209" s="1360"/>
      <c r="L209" s="1360"/>
      <c r="M209" s="1371"/>
      <c r="N209" s="1359">
        <v>160</v>
      </c>
      <c r="O209" s="1360"/>
      <c r="P209" s="1360"/>
      <c r="Q209" s="1371"/>
      <c r="R209" s="1360">
        <v>228</v>
      </c>
      <c r="S209" s="1360"/>
      <c r="T209" s="1360"/>
      <c r="U209" s="1371"/>
      <c r="V209" s="1359">
        <v>41</v>
      </c>
      <c r="W209" s="1360"/>
      <c r="X209" s="1360"/>
      <c r="Y209" s="1371"/>
      <c r="Z209" s="1359">
        <v>187</v>
      </c>
      <c r="AA209" s="1360"/>
      <c r="AB209" s="1360"/>
      <c r="AC209" s="1371"/>
      <c r="AD209" s="1360">
        <f t="shared" si="10"/>
        <v>342</v>
      </c>
      <c r="AE209" s="1360"/>
      <c r="AF209" s="1360"/>
      <c r="AG209" s="1371"/>
      <c r="AH209" s="1359">
        <v>68</v>
      </c>
      <c r="AI209" s="1360"/>
      <c r="AJ209" s="1360"/>
      <c r="AK209" s="1371"/>
      <c r="AL209" s="1359">
        <v>274</v>
      </c>
      <c r="AM209" s="1360"/>
      <c r="AN209" s="1360"/>
      <c r="AO209" s="1361"/>
    </row>
    <row r="210" spans="1:55" ht="11.25" customHeight="1">
      <c r="A210" s="971"/>
      <c r="B210" s="1786"/>
      <c r="C210" s="1786"/>
      <c r="D210" s="1786"/>
      <c r="E210" s="1787"/>
      <c r="F210" s="1359"/>
      <c r="G210" s="1360"/>
      <c r="H210" s="1360"/>
      <c r="I210" s="1371"/>
      <c r="J210" s="1359"/>
      <c r="K210" s="1360"/>
      <c r="L210" s="1360"/>
      <c r="M210" s="1371"/>
      <c r="N210" s="233"/>
      <c r="O210" s="34"/>
      <c r="P210" s="34"/>
      <c r="Q210" s="105"/>
      <c r="R210" s="1360"/>
      <c r="S210" s="1360"/>
      <c r="T210" s="1360"/>
      <c r="U210" s="1371"/>
      <c r="V210" s="1359"/>
      <c r="W210" s="1360"/>
      <c r="X210" s="1360"/>
      <c r="Y210" s="1371"/>
      <c r="Z210" s="233"/>
      <c r="AA210" s="34"/>
      <c r="AB210" s="34"/>
      <c r="AC210" s="105"/>
      <c r="AD210" s="1360"/>
      <c r="AE210" s="1360"/>
      <c r="AF210" s="1360"/>
      <c r="AG210" s="1371"/>
      <c r="AH210" s="1359"/>
      <c r="AI210" s="1360"/>
      <c r="AJ210" s="1360"/>
      <c r="AK210" s="1371"/>
      <c r="AL210" s="1359"/>
      <c r="AM210" s="1360"/>
      <c r="AN210" s="1360"/>
      <c r="AO210" s="1361"/>
    </row>
    <row r="211" spans="1:55">
      <c r="A211" s="971"/>
      <c r="B211" s="1786" t="s">
        <v>193</v>
      </c>
      <c r="C211" s="1786"/>
      <c r="D211" s="1786"/>
      <c r="E211" s="1787"/>
      <c r="F211" s="1359">
        <f>J211+N211</f>
        <v>27</v>
      </c>
      <c r="G211" s="1360"/>
      <c r="H211" s="1360"/>
      <c r="I211" s="1371"/>
      <c r="J211" s="1359">
        <v>6</v>
      </c>
      <c r="K211" s="1360"/>
      <c r="L211" s="1360"/>
      <c r="M211" s="1371"/>
      <c r="N211" s="1359">
        <v>21</v>
      </c>
      <c r="O211" s="1360"/>
      <c r="P211" s="1360"/>
      <c r="Q211" s="1371"/>
      <c r="R211" s="1360">
        <v>46</v>
      </c>
      <c r="S211" s="1360"/>
      <c r="T211" s="1360"/>
      <c r="U211" s="1371"/>
      <c r="V211" s="1359">
        <v>6</v>
      </c>
      <c r="W211" s="1360"/>
      <c r="X211" s="1360"/>
      <c r="Y211" s="1371"/>
      <c r="Z211" s="1359">
        <v>40</v>
      </c>
      <c r="AA211" s="1360"/>
      <c r="AB211" s="1360"/>
      <c r="AC211" s="1371"/>
      <c r="AD211" s="1360">
        <f t="shared" si="10"/>
        <v>54</v>
      </c>
      <c r="AE211" s="1360"/>
      <c r="AF211" s="1360"/>
      <c r="AG211" s="1371"/>
      <c r="AH211" s="1359">
        <v>8</v>
      </c>
      <c r="AI211" s="1360"/>
      <c r="AJ211" s="1360"/>
      <c r="AK211" s="1371"/>
      <c r="AL211" s="1359">
        <v>46</v>
      </c>
      <c r="AM211" s="1360"/>
      <c r="AN211" s="1360"/>
      <c r="AO211" s="1361"/>
    </row>
    <row r="212" spans="1:55" ht="11.25" customHeight="1">
      <c r="A212" s="971"/>
      <c r="B212" s="1786"/>
      <c r="C212" s="1786"/>
      <c r="D212" s="1786"/>
      <c r="E212" s="1787"/>
      <c r="F212" s="1359"/>
      <c r="G212" s="1360"/>
      <c r="H212" s="1360"/>
      <c r="I212" s="1371"/>
      <c r="J212" s="1359"/>
      <c r="K212" s="1360"/>
      <c r="L212" s="1360"/>
      <c r="M212" s="1371"/>
      <c r="N212" s="233"/>
      <c r="O212" s="34"/>
      <c r="P212" s="34"/>
      <c r="Q212" s="105"/>
      <c r="R212" s="1360"/>
      <c r="S212" s="1360"/>
      <c r="T212" s="1360"/>
      <c r="U212" s="1371"/>
      <c r="V212" s="1359"/>
      <c r="W212" s="1360"/>
      <c r="X212" s="1360"/>
      <c r="Y212" s="1371"/>
      <c r="Z212" s="233"/>
      <c r="AA212" s="34"/>
      <c r="AB212" s="34"/>
      <c r="AC212" s="105"/>
      <c r="AD212" s="1360"/>
      <c r="AE212" s="1360"/>
      <c r="AF212" s="1360"/>
      <c r="AG212" s="1371"/>
      <c r="AH212" s="1359"/>
      <c r="AI212" s="1360"/>
      <c r="AJ212" s="1360"/>
      <c r="AK212" s="1371"/>
      <c r="AL212" s="1359"/>
      <c r="AM212" s="1360"/>
      <c r="AN212" s="1360"/>
      <c r="AO212" s="1361"/>
    </row>
    <row r="213" spans="1:55" ht="14.25" thickBot="1">
      <c r="A213" s="971"/>
      <c r="B213" s="1850" t="s">
        <v>194</v>
      </c>
      <c r="C213" s="1850"/>
      <c r="D213" s="1850"/>
      <c r="E213" s="1851"/>
      <c r="F213" s="1362">
        <f>J213+N213</f>
        <v>1051</v>
      </c>
      <c r="G213" s="1363"/>
      <c r="H213" s="1363"/>
      <c r="I213" s="1666"/>
      <c r="J213" s="1362">
        <v>532</v>
      </c>
      <c r="K213" s="1363"/>
      <c r="L213" s="1363"/>
      <c r="M213" s="1666"/>
      <c r="N213" s="1362">
        <v>519</v>
      </c>
      <c r="O213" s="1363"/>
      <c r="P213" s="1363"/>
      <c r="Q213" s="1666"/>
      <c r="R213" s="1363">
        <v>1010</v>
      </c>
      <c r="S213" s="1363"/>
      <c r="T213" s="1363"/>
      <c r="U213" s="1666"/>
      <c r="V213" s="1362">
        <v>483</v>
      </c>
      <c r="W213" s="1363"/>
      <c r="X213" s="1363"/>
      <c r="Y213" s="1666"/>
      <c r="Z213" s="1362">
        <v>527</v>
      </c>
      <c r="AA213" s="1363"/>
      <c r="AB213" s="1363"/>
      <c r="AC213" s="1666"/>
      <c r="AD213" s="1363">
        <f>AH213+AL213</f>
        <v>1843</v>
      </c>
      <c r="AE213" s="1363"/>
      <c r="AF213" s="1363"/>
      <c r="AG213" s="1666"/>
      <c r="AH213" s="1362">
        <v>872</v>
      </c>
      <c r="AI213" s="1363"/>
      <c r="AJ213" s="1363"/>
      <c r="AK213" s="1666"/>
      <c r="AL213" s="1362">
        <v>971</v>
      </c>
      <c r="AM213" s="1363"/>
      <c r="AN213" s="1363"/>
      <c r="AO213" s="1364"/>
    </row>
    <row r="214" spans="1:55" s="976" customFormat="1" ht="13.5" customHeight="1">
      <c r="A214" s="973"/>
      <c r="B214" s="953" t="s">
        <v>195</v>
      </c>
      <c r="C214" s="974"/>
      <c r="D214" s="974"/>
      <c r="E214" s="974"/>
      <c r="F214" s="974"/>
      <c r="G214" s="974"/>
      <c r="H214" s="974"/>
      <c r="I214" s="974"/>
      <c r="J214" s="975"/>
      <c r="K214" s="975"/>
    </row>
    <row r="215" spans="1:55" s="976" customFormat="1" ht="12.6" customHeight="1">
      <c r="A215" s="973"/>
      <c r="B215" s="917"/>
      <c r="C215" s="974"/>
      <c r="D215" s="974"/>
      <c r="E215" s="974"/>
      <c r="F215" s="974"/>
      <c r="G215" s="974"/>
      <c r="H215" s="974"/>
      <c r="I215" s="974"/>
      <c r="J215" s="975"/>
      <c r="K215" s="975"/>
      <c r="AO215" s="956"/>
    </row>
    <row r="216" spans="1:55" ht="12.6" customHeight="1">
      <c r="A216" s="977"/>
      <c r="B216" s="974"/>
      <c r="C216" s="954"/>
      <c r="D216" s="954"/>
      <c r="E216" s="954"/>
      <c r="F216" s="954"/>
      <c r="G216" s="954"/>
      <c r="H216" s="954"/>
      <c r="I216" s="954"/>
      <c r="J216" s="978"/>
      <c r="K216" s="978"/>
    </row>
    <row r="217" spans="1:55" ht="16.5">
      <c r="A217" s="894" t="s">
        <v>3048</v>
      </c>
      <c r="B217" s="957"/>
      <c r="C217" s="958"/>
      <c r="D217" s="958"/>
      <c r="E217" s="958"/>
      <c r="F217" s="958"/>
      <c r="G217" s="958"/>
      <c r="H217" s="958"/>
      <c r="I217" s="958"/>
      <c r="J217" s="958"/>
      <c r="K217" s="979"/>
      <c r="L217" s="979"/>
      <c r="M217" s="979"/>
    </row>
    <row r="218" spans="1:55" ht="13.5" customHeight="1">
      <c r="A218" s="980"/>
      <c r="B218" s="964"/>
      <c r="C218" s="964"/>
      <c r="D218" s="964"/>
      <c r="E218" s="964"/>
      <c r="F218" s="964"/>
      <c r="G218" s="964"/>
      <c r="H218" s="964"/>
      <c r="I218" s="964"/>
      <c r="J218" s="1830"/>
      <c r="K218" s="1830"/>
      <c r="L218" s="1830"/>
      <c r="M218" s="911"/>
      <c r="N218" s="911"/>
      <c r="O218" s="911"/>
      <c r="P218" s="911"/>
      <c r="Q218" s="911"/>
      <c r="R218" s="911"/>
      <c r="S218" s="911"/>
      <c r="T218" s="911"/>
      <c r="AN218" s="919"/>
      <c r="AO218" s="919"/>
      <c r="AP218" s="919"/>
      <c r="AQ218" s="919"/>
      <c r="AR218" s="919"/>
      <c r="AS218" s="919"/>
      <c r="AT218" s="919"/>
      <c r="AU218" s="919"/>
      <c r="AV218" s="919"/>
      <c r="AW218" s="919"/>
      <c r="AX218" s="919"/>
      <c r="BC218" s="904" t="s">
        <v>2151</v>
      </c>
    </row>
    <row r="219" spans="1:55" ht="13.5" customHeight="1" thickBot="1">
      <c r="A219" s="980"/>
      <c r="B219" s="964"/>
      <c r="C219" s="964"/>
      <c r="D219" s="964"/>
      <c r="E219" s="964"/>
      <c r="F219" s="964"/>
      <c r="G219" s="964"/>
      <c r="H219" s="964"/>
      <c r="I219" s="964"/>
      <c r="J219" s="981"/>
      <c r="K219" s="981"/>
      <c r="L219" s="981"/>
      <c r="M219" s="911"/>
      <c r="N219" s="911"/>
      <c r="O219" s="911"/>
      <c r="P219" s="911"/>
      <c r="Q219" s="911"/>
      <c r="R219" s="911"/>
      <c r="S219" s="911"/>
      <c r="T219" s="911"/>
      <c r="AN219" s="919"/>
      <c r="AO219" s="919"/>
      <c r="AP219" s="919"/>
      <c r="AQ219" s="919"/>
      <c r="AR219" s="919"/>
      <c r="AS219" s="919"/>
      <c r="AT219" s="919"/>
      <c r="AU219" s="919"/>
      <c r="AV219" s="919"/>
      <c r="AW219" s="919"/>
      <c r="AX219" s="919"/>
      <c r="BC219" s="944" t="s">
        <v>2827</v>
      </c>
    </row>
    <row r="220" spans="1:55">
      <c r="A220" s="1831" t="s">
        <v>2057</v>
      </c>
      <c r="B220" s="1832"/>
      <c r="C220" s="1832"/>
      <c r="D220" s="1832"/>
      <c r="E220" s="1832"/>
      <c r="F220" s="1832"/>
      <c r="G220" s="1833"/>
      <c r="H220" s="1837" t="s">
        <v>104</v>
      </c>
      <c r="I220" s="1837"/>
      <c r="J220" s="1837"/>
      <c r="K220" s="1837"/>
      <c r="L220" s="1728" t="s">
        <v>196</v>
      </c>
      <c r="M220" s="1852"/>
      <c r="N220" s="1852"/>
      <c r="O220" s="1852"/>
      <c r="P220" s="1852"/>
      <c r="Q220" s="1852"/>
      <c r="R220" s="1852"/>
      <c r="S220" s="1852"/>
      <c r="T220" s="1852"/>
      <c r="U220" s="1852"/>
      <c r="V220" s="1852"/>
      <c r="W220" s="1852"/>
      <c r="X220" s="1852"/>
      <c r="Y220" s="1852"/>
      <c r="Z220" s="1852"/>
      <c r="AA220" s="1852"/>
      <c r="AB220" s="1852"/>
      <c r="AC220" s="1852"/>
      <c r="AD220" s="1852"/>
      <c r="AE220" s="1852"/>
      <c r="AF220" s="1852"/>
      <c r="AG220" s="1852"/>
      <c r="AH220" s="1852"/>
      <c r="AI220" s="1852"/>
      <c r="AJ220" s="1853"/>
      <c r="AK220" s="1853"/>
      <c r="AL220" s="1853"/>
      <c r="AM220" s="1854"/>
      <c r="AN220" s="1728" t="s">
        <v>197</v>
      </c>
      <c r="AO220" s="1852"/>
      <c r="AP220" s="1852"/>
      <c r="AQ220" s="1852"/>
      <c r="AR220" s="1852"/>
      <c r="AS220" s="1852"/>
      <c r="AT220" s="1852"/>
      <c r="AU220" s="1852"/>
      <c r="AV220" s="1852"/>
      <c r="AW220" s="1852"/>
      <c r="AX220" s="1852"/>
      <c r="AY220" s="1852"/>
      <c r="AZ220" s="1855"/>
      <c r="BA220" s="1855"/>
      <c r="BB220" s="1855"/>
      <c r="BC220" s="1856"/>
    </row>
    <row r="221" spans="1:55" ht="13.5" customHeight="1">
      <c r="A221" s="1834"/>
      <c r="B221" s="1835"/>
      <c r="C221" s="1835"/>
      <c r="D221" s="1835"/>
      <c r="E221" s="1835"/>
      <c r="F221" s="1835"/>
      <c r="G221" s="1836"/>
      <c r="H221" s="1838"/>
      <c r="I221" s="1838"/>
      <c r="J221" s="1838"/>
      <c r="K221" s="1838"/>
      <c r="L221" s="1839" t="s">
        <v>2058</v>
      </c>
      <c r="M221" s="1840"/>
      <c r="N221" s="1840"/>
      <c r="O221" s="1841"/>
      <c r="P221" s="1822" t="s">
        <v>198</v>
      </c>
      <c r="Q221" s="1842"/>
      <c r="R221" s="1842"/>
      <c r="S221" s="1842"/>
      <c r="T221" s="1842"/>
      <c r="U221" s="1842"/>
      <c r="V221" s="1842"/>
      <c r="W221" s="1842"/>
      <c r="X221" s="1842"/>
      <c r="Y221" s="1842"/>
      <c r="Z221" s="1842"/>
      <c r="AA221" s="1842"/>
      <c r="AB221" s="1842"/>
      <c r="AC221" s="1842"/>
      <c r="AD221" s="1842"/>
      <c r="AE221" s="1842"/>
      <c r="AF221" s="1842"/>
      <c r="AG221" s="1842"/>
      <c r="AH221" s="1842"/>
      <c r="AI221" s="1843"/>
      <c r="AJ221" s="1844" t="s">
        <v>204</v>
      </c>
      <c r="AK221" s="1845"/>
      <c r="AL221" s="1845"/>
      <c r="AM221" s="1846"/>
      <c r="AN221" s="1839" t="s">
        <v>2058</v>
      </c>
      <c r="AO221" s="1840"/>
      <c r="AP221" s="1840"/>
      <c r="AQ221" s="1841"/>
      <c r="AR221" s="1373" t="s">
        <v>2549</v>
      </c>
      <c r="AS221" s="1374"/>
      <c r="AT221" s="1374"/>
      <c r="AU221" s="1375"/>
      <c r="AV221" s="1373" t="s">
        <v>2550</v>
      </c>
      <c r="AW221" s="1374"/>
      <c r="AX221" s="1374"/>
      <c r="AY221" s="1375"/>
      <c r="AZ221" s="1373" t="s">
        <v>14</v>
      </c>
      <c r="BA221" s="1374"/>
      <c r="BB221" s="1374"/>
      <c r="BC221" s="1379"/>
    </row>
    <row r="222" spans="1:55" ht="37.5" customHeight="1">
      <c r="A222" s="1817" t="s">
        <v>2161</v>
      </c>
      <c r="B222" s="1818"/>
      <c r="C222" s="1818"/>
      <c r="D222" s="1818"/>
      <c r="E222" s="1818"/>
      <c r="F222" s="1818"/>
      <c r="G222" s="1819"/>
      <c r="H222" s="1820" t="s">
        <v>199</v>
      </c>
      <c r="I222" s="1820"/>
      <c r="J222" s="1820"/>
      <c r="K222" s="1821"/>
      <c r="L222" s="1616"/>
      <c r="M222" s="1613"/>
      <c r="N222" s="1613"/>
      <c r="O222" s="1614"/>
      <c r="P222" s="1822" t="s">
        <v>2059</v>
      </c>
      <c r="Q222" s="1823"/>
      <c r="R222" s="1823"/>
      <c r="S222" s="1824"/>
      <c r="T222" s="1825" t="s">
        <v>200</v>
      </c>
      <c r="U222" s="1826"/>
      <c r="V222" s="1826"/>
      <c r="W222" s="1827"/>
      <c r="X222" s="1825" t="s">
        <v>201</v>
      </c>
      <c r="Y222" s="1828"/>
      <c r="Z222" s="1828"/>
      <c r="AA222" s="1829"/>
      <c r="AB222" s="1825" t="s">
        <v>202</v>
      </c>
      <c r="AC222" s="1826"/>
      <c r="AD222" s="1826"/>
      <c r="AE222" s="1827"/>
      <c r="AF222" s="1815" t="s">
        <v>203</v>
      </c>
      <c r="AG222" s="1815"/>
      <c r="AH222" s="1815"/>
      <c r="AI222" s="1816"/>
      <c r="AJ222" s="1847"/>
      <c r="AK222" s="1848"/>
      <c r="AL222" s="1848"/>
      <c r="AM222" s="1849"/>
      <c r="AN222" s="1616"/>
      <c r="AO222" s="1613"/>
      <c r="AP222" s="1613"/>
      <c r="AQ222" s="1614"/>
      <c r="AR222" s="1376"/>
      <c r="AS222" s="1377"/>
      <c r="AT222" s="1377"/>
      <c r="AU222" s="1378"/>
      <c r="AV222" s="1376"/>
      <c r="AW222" s="1377"/>
      <c r="AX222" s="1377"/>
      <c r="AY222" s="1378"/>
      <c r="AZ222" s="1376"/>
      <c r="BA222" s="1377"/>
      <c r="BB222" s="1377"/>
      <c r="BC222" s="1380"/>
    </row>
    <row r="223" spans="1:55">
      <c r="A223" s="1381" t="s">
        <v>2152</v>
      </c>
      <c r="B223" s="1382"/>
      <c r="C223" s="1382"/>
      <c r="D223" s="1382"/>
      <c r="E223" s="1382"/>
      <c r="F223" s="1382"/>
      <c r="G223" s="1383"/>
      <c r="H223" s="1359">
        <v>67037</v>
      </c>
      <c r="I223" s="1360"/>
      <c r="J223" s="1360"/>
      <c r="K223" s="1371"/>
      <c r="L223" s="1359">
        <v>42181</v>
      </c>
      <c r="M223" s="1360"/>
      <c r="N223" s="1360"/>
      <c r="O223" s="1371"/>
      <c r="P223" s="1356">
        <v>40776</v>
      </c>
      <c r="Q223" s="1357"/>
      <c r="R223" s="1357"/>
      <c r="S223" s="1384"/>
      <c r="T223" s="1356">
        <v>34726</v>
      </c>
      <c r="U223" s="1357"/>
      <c r="V223" s="1357"/>
      <c r="W223" s="1384"/>
      <c r="X223" s="1356">
        <v>5016</v>
      </c>
      <c r="Y223" s="1357"/>
      <c r="Z223" s="1357"/>
      <c r="AA223" s="1384"/>
      <c r="AB223" s="1356">
        <v>546</v>
      </c>
      <c r="AC223" s="1357"/>
      <c r="AD223" s="1357"/>
      <c r="AE223" s="1384"/>
      <c r="AF223" s="1356">
        <v>488</v>
      </c>
      <c r="AG223" s="1357"/>
      <c r="AH223" s="1357"/>
      <c r="AI223" s="1384"/>
      <c r="AJ223" s="1356">
        <v>1405</v>
      </c>
      <c r="AK223" s="1357"/>
      <c r="AL223" s="1357"/>
      <c r="AM223" s="1384"/>
      <c r="AN223" s="1356">
        <v>24555</v>
      </c>
      <c r="AO223" s="1357"/>
      <c r="AP223" s="1357"/>
      <c r="AQ223" s="1384"/>
      <c r="AR223" s="1356">
        <v>8728</v>
      </c>
      <c r="AS223" s="1357"/>
      <c r="AT223" s="1357"/>
      <c r="AU223" s="1384"/>
      <c r="AV223" s="1356">
        <v>6270</v>
      </c>
      <c r="AW223" s="1357"/>
      <c r="AX223" s="1357"/>
      <c r="AY223" s="1357"/>
      <c r="AZ223" s="1356">
        <f>AN223-AR223-AV223</f>
        <v>9557</v>
      </c>
      <c r="BA223" s="1357"/>
      <c r="BB223" s="1357"/>
      <c r="BC223" s="1358"/>
    </row>
    <row r="224" spans="1:55">
      <c r="A224" s="1381" t="s">
        <v>2153</v>
      </c>
      <c r="B224" s="1382"/>
      <c r="C224" s="1382"/>
      <c r="D224" s="1382"/>
      <c r="E224" s="1382"/>
      <c r="F224" s="1382"/>
      <c r="G224" s="1383"/>
      <c r="H224" s="1359">
        <v>68338</v>
      </c>
      <c r="I224" s="1360"/>
      <c r="J224" s="1360"/>
      <c r="K224" s="1371"/>
      <c r="L224" s="1359">
        <v>41725</v>
      </c>
      <c r="M224" s="1360"/>
      <c r="N224" s="1360"/>
      <c r="O224" s="1371"/>
      <c r="P224" s="1356">
        <v>39748</v>
      </c>
      <c r="Q224" s="1357"/>
      <c r="R224" s="1357"/>
      <c r="S224" s="1384"/>
      <c r="T224" s="1356">
        <v>33435</v>
      </c>
      <c r="U224" s="1357"/>
      <c r="V224" s="1357"/>
      <c r="W224" s="1384"/>
      <c r="X224" s="1356">
        <v>5087</v>
      </c>
      <c r="Y224" s="1357"/>
      <c r="Z224" s="1357"/>
      <c r="AA224" s="1384"/>
      <c r="AB224" s="1356">
        <v>613</v>
      </c>
      <c r="AC224" s="1357"/>
      <c r="AD224" s="1357"/>
      <c r="AE224" s="1384"/>
      <c r="AF224" s="1356">
        <v>613</v>
      </c>
      <c r="AG224" s="1357"/>
      <c r="AH224" s="1357"/>
      <c r="AI224" s="1384"/>
      <c r="AJ224" s="1356">
        <v>1977</v>
      </c>
      <c r="AK224" s="1357"/>
      <c r="AL224" s="1357"/>
      <c r="AM224" s="1384"/>
      <c r="AN224" s="1356">
        <v>25134</v>
      </c>
      <c r="AO224" s="1357"/>
      <c r="AP224" s="1357"/>
      <c r="AQ224" s="1384"/>
      <c r="AR224" s="1356">
        <v>7722</v>
      </c>
      <c r="AS224" s="1357"/>
      <c r="AT224" s="1357"/>
      <c r="AU224" s="1384"/>
      <c r="AV224" s="1356">
        <v>5403</v>
      </c>
      <c r="AW224" s="1357"/>
      <c r="AX224" s="1357"/>
      <c r="AY224" s="1357"/>
      <c r="AZ224" s="1356">
        <f>AN224-AR224-AV224</f>
        <v>12009</v>
      </c>
      <c r="BA224" s="1357"/>
      <c r="BB224" s="1357"/>
      <c r="BC224" s="1358"/>
    </row>
    <row r="225" spans="1:55">
      <c r="A225" s="1381" t="s">
        <v>205</v>
      </c>
      <c r="B225" s="1382"/>
      <c r="C225" s="1382"/>
      <c r="D225" s="1382"/>
      <c r="E225" s="1382"/>
      <c r="F225" s="1382"/>
      <c r="G225" s="1383"/>
      <c r="H225" s="1359">
        <v>66814</v>
      </c>
      <c r="I225" s="1360"/>
      <c r="J225" s="1360"/>
      <c r="K225" s="1371"/>
      <c r="L225" s="1359">
        <v>40481</v>
      </c>
      <c r="M225" s="1360"/>
      <c r="N225" s="1360"/>
      <c r="O225" s="1371"/>
      <c r="P225" s="1356">
        <v>38327</v>
      </c>
      <c r="Q225" s="1357"/>
      <c r="R225" s="1357"/>
      <c r="S225" s="1384"/>
      <c r="T225" s="1356">
        <v>32530</v>
      </c>
      <c r="U225" s="1357"/>
      <c r="V225" s="1357"/>
      <c r="W225" s="1384"/>
      <c r="X225" s="1356">
        <v>4446</v>
      </c>
      <c r="Y225" s="1357"/>
      <c r="Z225" s="1357"/>
      <c r="AA225" s="1384"/>
      <c r="AB225" s="1356">
        <v>686</v>
      </c>
      <c r="AC225" s="1357"/>
      <c r="AD225" s="1357"/>
      <c r="AE225" s="1384"/>
      <c r="AF225" s="1356">
        <v>665</v>
      </c>
      <c r="AG225" s="1357"/>
      <c r="AH225" s="1357"/>
      <c r="AI225" s="1384"/>
      <c r="AJ225" s="1356">
        <v>2154</v>
      </c>
      <c r="AK225" s="1357"/>
      <c r="AL225" s="1357"/>
      <c r="AM225" s="1384"/>
      <c r="AN225" s="1356">
        <v>24499</v>
      </c>
      <c r="AO225" s="1357"/>
      <c r="AP225" s="1357"/>
      <c r="AQ225" s="1384"/>
      <c r="AR225" s="1356">
        <v>8370</v>
      </c>
      <c r="AS225" s="1357"/>
      <c r="AT225" s="1357"/>
      <c r="AU225" s="1384"/>
      <c r="AV225" s="1356">
        <v>4804</v>
      </c>
      <c r="AW225" s="1357"/>
      <c r="AX225" s="1357"/>
      <c r="AY225" s="1357"/>
      <c r="AZ225" s="1356">
        <f>AN225-AR225-AV225</f>
        <v>11325</v>
      </c>
      <c r="BA225" s="1357"/>
      <c r="BB225" s="1357"/>
      <c r="BC225" s="1358"/>
    </row>
    <row r="226" spans="1:55">
      <c r="A226" s="1381" t="s">
        <v>1812</v>
      </c>
      <c r="B226" s="1382"/>
      <c r="C226" s="1382"/>
      <c r="D226" s="1382"/>
      <c r="E226" s="1382"/>
      <c r="F226" s="1382"/>
      <c r="G226" s="1383"/>
      <c r="H226" s="1359">
        <v>65391</v>
      </c>
      <c r="I226" s="1360"/>
      <c r="J226" s="1360"/>
      <c r="K226" s="1371"/>
      <c r="L226" s="1359">
        <v>38339</v>
      </c>
      <c r="M226" s="1360"/>
      <c r="N226" s="1360"/>
      <c r="O226" s="1371"/>
      <c r="P226" s="1356">
        <v>36811</v>
      </c>
      <c r="Q226" s="1357"/>
      <c r="R226" s="1357"/>
      <c r="S226" s="1384"/>
      <c r="T226" s="1356">
        <v>30947</v>
      </c>
      <c r="U226" s="1357"/>
      <c r="V226" s="1357"/>
      <c r="W226" s="1384"/>
      <c r="X226" s="1356">
        <v>4665</v>
      </c>
      <c r="Y226" s="1357"/>
      <c r="Z226" s="1357"/>
      <c r="AA226" s="1384"/>
      <c r="AB226" s="1356">
        <v>578</v>
      </c>
      <c r="AC226" s="1357"/>
      <c r="AD226" s="1357"/>
      <c r="AE226" s="1384"/>
      <c r="AF226" s="1356">
        <v>621</v>
      </c>
      <c r="AG226" s="1357"/>
      <c r="AH226" s="1357"/>
      <c r="AI226" s="1384"/>
      <c r="AJ226" s="1356">
        <v>1528</v>
      </c>
      <c r="AK226" s="1357"/>
      <c r="AL226" s="1357"/>
      <c r="AM226" s="1384"/>
      <c r="AN226" s="1356">
        <v>24440</v>
      </c>
      <c r="AO226" s="1357"/>
      <c r="AP226" s="1357"/>
      <c r="AQ226" s="1384"/>
      <c r="AR226" s="1356">
        <v>7160</v>
      </c>
      <c r="AS226" s="1357"/>
      <c r="AT226" s="1357"/>
      <c r="AU226" s="1384"/>
      <c r="AV226" s="1356">
        <v>4725</v>
      </c>
      <c r="AW226" s="1357"/>
      <c r="AX226" s="1357"/>
      <c r="AY226" s="1357"/>
      <c r="AZ226" s="1356">
        <f>AN226-AR226-AV226</f>
        <v>12555</v>
      </c>
      <c r="BA226" s="1357"/>
      <c r="BB226" s="1357"/>
      <c r="BC226" s="1358"/>
    </row>
    <row r="227" spans="1:55">
      <c r="A227" s="1381" t="s">
        <v>2542</v>
      </c>
      <c r="B227" s="1382"/>
      <c r="C227" s="1382"/>
      <c r="D227" s="1382"/>
      <c r="E227" s="1382"/>
      <c r="F227" s="1382"/>
      <c r="G227" s="1383"/>
      <c r="H227" s="1359">
        <f>H229+H230+H231+H232+H233+H235+H236+H237+H238+H239+H241+H242+H243+H244+H245</f>
        <v>62068</v>
      </c>
      <c r="I227" s="1360"/>
      <c r="J227" s="1360"/>
      <c r="K227" s="1371"/>
      <c r="L227" s="1359">
        <f>L229+L230+L231+L232+L233+L235+L236+L237+L238+L239+L241+L242+L243+L244+L245</f>
        <v>36921</v>
      </c>
      <c r="M227" s="1360"/>
      <c r="N227" s="1360"/>
      <c r="O227" s="1371"/>
      <c r="P227" s="1359">
        <f>P229+P230+P231+P232+P233+P235+P236+P237+P238+P239+P241+P242+P243+P244+P245</f>
        <v>35822</v>
      </c>
      <c r="Q227" s="1360"/>
      <c r="R227" s="1360"/>
      <c r="S227" s="1371"/>
      <c r="T227" s="1359">
        <f>T229+T230+T231+T232+T233+T235+T236+T237+T238+T239+T241+T242+T243+T244+T245</f>
        <v>30259</v>
      </c>
      <c r="U227" s="1360"/>
      <c r="V227" s="1360"/>
      <c r="W227" s="1371"/>
      <c r="X227" s="1359">
        <f>X229+X230+X231+X232+X233+X235+X236+X237+X238+X239+X241+X242+X243+X244+X245</f>
        <v>3933</v>
      </c>
      <c r="Y227" s="1360"/>
      <c r="Z227" s="1360"/>
      <c r="AA227" s="1371"/>
      <c r="AB227" s="1359">
        <f>AB229+AB230+AB231+AB232+AB233+AB236+AB238+AB239+AB241</f>
        <v>664</v>
      </c>
      <c r="AC227" s="1360"/>
      <c r="AD227" s="1360"/>
      <c r="AE227" s="1371"/>
      <c r="AF227" s="1359">
        <f>AF229+AF230+AF231+AF232+AF233+AF235+AF236+AF237+AF238+AF239+AF241+AF242+AF243+AF244+AF245</f>
        <v>966</v>
      </c>
      <c r="AG227" s="1360"/>
      <c r="AH227" s="1360"/>
      <c r="AI227" s="1371"/>
      <c r="AJ227" s="1359">
        <f>AJ229+AJ230+AJ231+AJ232+AJ233+AJ235+AJ236+AJ237+AJ238+AJ239+AJ241+AJ242+AJ243+AJ244+AJ245</f>
        <v>1099</v>
      </c>
      <c r="AK227" s="1360"/>
      <c r="AL227" s="1360"/>
      <c r="AM227" s="1371"/>
      <c r="AN227" s="1359">
        <f>AN229+AN230+AN231+AN232+AN233+AN235+AN236+AN237+AN238+AN239+AN241+AN242+AN243+AN244+AN245</f>
        <v>20214</v>
      </c>
      <c r="AO227" s="1360"/>
      <c r="AP227" s="1360"/>
      <c r="AQ227" s="1371"/>
      <c r="AR227" s="1359">
        <f>AR229+AR230+AR231+AR232+AR233+AR235+AR236+AR237+AR238+AR239+AR241+AR242+AR243+AR244+AR245</f>
        <v>6160</v>
      </c>
      <c r="AS227" s="1360"/>
      <c r="AT227" s="1360"/>
      <c r="AU227" s="1371"/>
      <c r="AV227" s="1359">
        <f>AV229+AV230+AV231+AV232+AV233+AV235+AV236+AV239+AV241+AV245</f>
        <v>3905</v>
      </c>
      <c r="AW227" s="1360"/>
      <c r="AX227" s="1360"/>
      <c r="AY227" s="1371"/>
      <c r="AZ227" s="1356">
        <f>AN227-AR227-AV227</f>
        <v>10149</v>
      </c>
      <c r="BA227" s="1357"/>
      <c r="BB227" s="1357"/>
      <c r="BC227" s="1358"/>
    </row>
    <row r="228" spans="1:55" ht="11.25" customHeight="1">
      <c r="A228" s="1785"/>
      <c r="B228" s="1786"/>
      <c r="C228" s="1786"/>
      <c r="D228" s="1786"/>
      <c r="E228" s="1786"/>
      <c r="F228" s="1786"/>
      <c r="G228" s="1787"/>
      <c r="H228" s="1791"/>
      <c r="I228" s="1382"/>
      <c r="J228" s="1382"/>
      <c r="K228" s="1383"/>
      <c r="L228" s="1359"/>
      <c r="M228" s="1360"/>
      <c r="N228" s="1360"/>
      <c r="O228" s="1371"/>
      <c r="P228" s="1807"/>
      <c r="Q228" s="1808"/>
      <c r="R228" s="1808"/>
      <c r="S228" s="1809"/>
      <c r="T228" s="1356"/>
      <c r="U228" s="1357"/>
      <c r="V228" s="1357"/>
      <c r="W228" s="1384"/>
      <c r="X228" s="1356"/>
      <c r="Y228" s="1357"/>
      <c r="Z228" s="1357"/>
      <c r="AA228" s="1384"/>
      <c r="AB228" s="1356"/>
      <c r="AC228" s="1357"/>
      <c r="AD228" s="1357"/>
      <c r="AE228" s="1384"/>
      <c r="AF228" s="1356"/>
      <c r="AG228" s="1357"/>
      <c r="AH228" s="1357"/>
      <c r="AI228" s="1384"/>
      <c r="AJ228" s="1356"/>
      <c r="AK228" s="1357"/>
      <c r="AL228" s="1357"/>
      <c r="AM228" s="1384"/>
      <c r="AN228" s="1356"/>
      <c r="AO228" s="1357"/>
      <c r="AP228" s="1357"/>
      <c r="AQ228" s="1384"/>
      <c r="AR228" s="1356"/>
      <c r="AS228" s="1357"/>
      <c r="AT228" s="1357"/>
      <c r="AU228" s="1384"/>
      <c r="AV228" s="1356"/>
      <c r="AW228" s="1357"/>
      <c r="AX228" s="1357"/>
      <c r="AY228" s="1357"/>
      <c r="AZ228" s="1356"/>
      <c r="BA228" s="1357"/>
      <c r="BB228" s="1357"/>
      <c r="BC228" s="1358"/>
    </row>
    <row r="229" spans="1:55">
      <c r="A229" s="1785" t="s">
        <v>206</v>
      </c>
      <c r="B229" s="1786"/>
      <c r="C229" s="1786"/>
      <c r="D229" s="1786"/>
      <c r="E229" s="1786"/>
      <c r="F229" s="1786"/>
      <c r="G229" s="1787"/>
      <c r="H229" s="1359">
        <v>3624</v>
      </c>
      <c r="I229" s="1360"/>
      <c r="J229" s="1360"/>
      <c r="K229" s="1371"/>
      <c r="L229" s="1359">
        <v>618</v>
      </c>
      <c r="M229" s="1360"/>
      <c r="N229" s="1360"/>
      <c r="O229" s="1371"/>
      <c r="P229" s="1812">
        <v>566</v>
      </c>
      <c r="Q229" s="1813"/>
      <c r="R229" s="1813"/>
      <c r="S229" s="1814"/>
      <c r="T229" s="1356">
        <v>276</v>
      </c>
      <c r="U229" s="1357"/>
      <c r="V229" s="1357"/>
      <c r="W229" s="1384"/>
      <c r="X229" s="1356">
        <v>12</v>
      </c>
      <c r="Y229" s="1357"/>
      <c r="Z229" s="1357"/>
      <c r="AA229" s="1384"/>
      <c r="AB229" s="1356">
        <v>262</v>
      </c>
      <c r="AC229" s="1357"/>
      <c r="AD229" s="1357"/>
      <c r="AE229" s="1384"/>
      <c r="AF229" s="1356">
        <v>16</v>
      </c>
      <c r="AG229" s="1357"/>
      <c r="AH229" s="1357"/>
      <c r="AI229" s="1384"/>
      <c r="AJ229" s="1356">
        <v>52</v>
      </c>
      <c r="AK229" s="1357"/>
      <c r="AL229" s="1357"/>
      <c r="AM229" s="1384"/>
      <c r="AN229" s="1356">
        <v>2741</v>
      </c>
      <c r="AO229" s="1357"/>
      <c r="AP229" s="1357"/>
      <c r="AQ229" s="1384"/>
      <c r="AR229" s="1356">
        <v>18</v>
      </c>
      <c r="AS229" s="1357"/>
      <c r="AT229" s="1357"/>
      <c r="AU229" s="1384"/>
      <c r="AV229" s="1356">
        <v>2672</v>
      </c>
      <c r="AW229" s="1357"/>
      <c r="AX229" s="1357"/>
      <c r="AY229" s="1357"/>
      <c r="AZ229" s="1356">
        <v>51</v>
      </c>
      <c r="BA229" s="1357"/>
      <c r="BB229" s="1357"/>
      <c r="BC229" s="1358"/>
    </row>
    <row r="230" spans="1:55">
      <c r="A230" s="1785" t="s">
        <v>207</v>
      </c>
      <c r="B230" s="1810"/>
      <c r="C230" s="1810"/>
      <c r="D230" s="1810"/>
      <c r="E230" s="1810"/>
      <c r="F230" s="1810"/>
      <c r="G230" s="1811"/>
      <c r="H230" s="1359">
        <v>3826</v>
      </c>
      <c r="I230" s="1360"/>
      <c r="J230" s="1360"/>
      <c r="K230" s="1371"/>
      <c r="L230" s="1359">
        <v>2173</v>
      </c>
      <c r="M230" s="1360"/>
      <c r="N230" s="1360"/>
      <c r="O230" s="1371"/>
      <c r="P230" s="1792">
        <v>2056</v>
      </c>
      <c r="Q230" s="1793"/>
      <c r="R230" s="1793"/>
      <c r="S230" s="1794"/>
      <c r="T230" s="1356">
        <v>1561</v>
      </c>
      <c r="U230" s="1357"/>
      <c r="V230" s="1357"/>
      <c r="W230" s="1384"/>
      <c r="X230" s="1356">
        <v>46</v>
      </c>
      <c r="Y230" s="1357"/>
      <c r="Z230" s="1357"/>
      <c r="AA230" s="1384"/>
      <c r="AB230" s="1356">
        <v>377</v>
      </c>
      <c r="AC230" s="1357"/>
      <c r="AD230" s="1357"/>
      <c r="AE230" s="1384"/>
      <c r="AF230" s="1356">
        <v>72</v>
      </c>
      <c r="AG230" s="1357"/>
      <c r="AH230" s="1357"/>
      <c r="AI230" s="1384"/>
      <c r="AJ230" s="1356">
        <v>117</v>
      </c>
      <c r="AK230" s="1357"/>
      <c r="AL230" s="1357"/>
      <c r="AM230" s="1384"/>
      <c r="AN230" s="1356">
        <v>1300</v>
      </c>
      <c r="AO230" s="1357"/>
      <c r="AP230" s="1357"/>
      <c r="AQ230" s="1384"/>
      <c r="AR230" s="1356">
        <v>71</v>
      </c>
      <c r="AS230" s="1357"/>
      <c r="AT230" s="1357"/>
      <c r="AU230" s="1384"/>
      <c r="AV230" s="1356">
        <v>1146</v>
      </c>
      <c r="AW230" s="1357"/>
      <c r="AX230" s="1357"/>
      <c r="AY230" s="1357"/>
      <c r="AZ230" s="1356">
        <v>83</v>
      </c>
      <c r="BA230" s="1357"/>
      <c r="BB230" s="1357"/>
      <c r="BC230" s="1358"/>
    </row>
    <row r="231" spans="1:55">
      <c r="A231" s="1785" t="s">
        <v>208</v>
      </c>
      <c r="B231" s="1786"/>
      <c r="C231" s="1786"/>
      <c r="D231" s="1786"/>
      <c r="E231" s="1786"/>
      <c r="F231" s="1786"/>
      <c r="G231" s="1787"/>
      <c r="H231" s="1359">
        <v>2906</v>
      </c>
      <c r="I231" s="1360"/>
      <c r="J231" s="1360"/>
      <c r="K231" s="1371"/>
      <c r="L231" s="1359">
        <v>2287</v>
      </c>
      <c r="M231" s="1360"/>
      <c r="N231" s="1360"/>
      <c r="O231" s="1371"/>
      <c r="P231" s="1792">
        <v>2194</v>
      </c>
      <c r="Q231" s="1793"/>
      <c r="R231" s="1793"/>
      <c r="S231" s="1794"/>
      <c r="T231" s="1356">
        <v>2062</v>
      </c>
      <c r="U231" s="1357"/>
      <c r="V231" s="1357"/>
      <c r="W231" s="1384"/>
      <c r="X231" s="1356">
        <v>64</v>
      </c>
      <c r="Y231" s="1357"/>
      <c r="Z231" s="1357"/>
      <c r="AA231" s="1384"/>
      <c r="AB231" s="1356">
        <v>11</v>
      </c>
      <c r="AC231" s="1357"/>
      <c r="AD231" s="1357"/>
      <c r="AE231" s="1384"/>
      <c r="AF231" s="1356">
        <v>57</v>
      </c>
      <c r="AG231" s="1357"/>
      <c r="AH231" s="1357"/>
      <c r="AI231" s="1384"/>
      <c r="AJ231" s="1356">
        <v>93</v>
      </c>
      <c r="AK231" s="1357"/>
      <c r="AL231" s="1357"/>
      <c r="AM231" s="1384"/>
      <c r="AN231" s="1356">
        <v>277</v>
      </c>
      <c r="AO231" s="1357"/>
      <c r="AP231" s="1357"/>
      <c r="AQ231" s="1384"/>
      <c r="AR231" s="1356">
        <v>151</v>
      </c>
      <c r="AS231" s="1357"/>
      <c r="AT231" s="1357"/>
      <c r="AU231" s="1384"/>
      <c r="AV231" s="1356">
        <v>53</v>
      </c>
      <c r="AW231" s="1357"/>
      <c r="AX231" s="1357"/>
      <c r="AY231" s="1357"/>
      <c r="AZ231" s="1356">
        <v>73</v>
      </c>
      <c r="BA231" s="1357"/>
      <c r="BB231" s="1357"/>
      <c r="BC231" s="1358"/>
    </row>
    <row r="232" spans="1:55">
      <c r="A232" s="1785" t="s">
        <v>209</v>
      </c>
      <c r="B232" s="1786"/>
      <c r="C232" s="1786"/>
      <c r="D232" s="1786"/>
      <c r="E232" s="1786"/>
      <c r="F232" s="1786"/>
      <c r="G232" s="1787"/>
      <c r="H232" s="1359">
        <v>3478</v>
      </c>
      <c r="I232" s="1360"/>
      <c r="J232" s="1360"/>
      <c r="K232" s="1371"/>
      <c r="L232" s="1359">
        <v>2680</v>
      </c>
      <c r="M232" s="1360"/>
      <c r="N232" s="1360"/>
      <c r="O232" s="1371"/>
      <c r="P232" s="1792">
        <v>2592</v>
      </c>
      <c r="Q232" s="1793"/>
      <c r="R232" s="1793"/>
      <c r="S232" s="1794"/>
      <c r="T232" s="1356">
        <v>2377</v>
      </c>
      <c r="U232" s="1357"/>
      <c r="V232" s="1357"/>
      <c r="W232" s="1384"/>
      <c r="X232" s="1356">
        <v>123</v>
      </c>
      <c r="Y232" s="1357"/>
      <c r="Z232" s="1357"/>
      <c r="AA232" s="1384"/>
      <c r="AB232" s="1356">
        <v>2</v>
      </c>
      <c r="AC232" s="1357"/>
      <c r="AD232" s="1357"/>
      <c r="AE232" s="1384"/>
      <c r="AF232" s="1356">
        <v>90</v>
      </c>
      <c r="AG232" s="1357"/>
      <c r="AH232" s="1357"/>
      <c r="AI232" s="1384"/>
      <c r="AJ232" s="1356">
        <v>88</v>
      </c>
      <c r="AK232" s="1357"/>
      <c r="AL232" s="1357"/>
      <c r="AM232" s="1384"/>
      <c r="AN232" s="1356">
        <v>368</v>
      </c>
      <c r="AO232" s="1357"/>
      <c r="AP232" s="1357"/>
      <c r="AQ232" s="1384"/>
      <c r="AR232" s="1356">
        <v>239</v>
      </c>
      <c r="AS232" s="1357"/>
      <c r="AT232" s="1357"/>
      <c r="AU232" s="1384"/>
      <c r="AV232" s="1356">
        <v>15</v>
      </c>
      <c r="AW232" s="1357"/>
      <c r="AX232" s="1357"/>
      <c r="AY232" s="1357"/>
      <c r="AZ232" s="1356">
        <v>114</v>
      </c>
      <c r="BA232" s="1357"/>
      <c r="BB232" s="1357"/>
      <c r="BC232" s="1358"/>
    </row>
    <row r="233" spans="1:55">
      <c r="A233" s="1785" t="s">
        <v>210</v>
      </c>
      <c r="B233" s="1786"/>
      <c r="C233" s="1786"/>
      <c r="D233" s="1786"/>
      <c r="E233" s="1786"/>
      <c r="F233" s="1786"/>
      <c r="G233" s="1787"/>
      <c r="H233" s="1359">
        <v>4238</v>
      </c>
      <c r="I233" s="1360"/>
      <c r="J233" s="1360"/>
      <c r="K233" s="1371"/>
      <c r="L233" s="1359">
        <v>3415</v>
      </c>
      <c r="M233" s="1360"/>
      <c r="N233" s="1360"/>
      <c r="O233" s="1371"/>
      <c r="P233" s="1792">
        <v>3313</v>
      </c>
      <c r="Q233" s="1793"/>
      <c r="R233" s="1793"/>
      <c r="S233" s="1794"/>
      <c r="T233" s="1356">
        <v>2974</v>
      </c>
      <c r="U233" s="1357"/>
      <c r="V233" s="1357"/>
      <c r="W233" s="1384"/>
      <c r="X233" s="1356">
        <v>243</v>
      </c>
      <c r="Y233" s="1357"/>
      <c r="Z233" s="1357"/>
      <c r="AA233" s="1384"/>
      <c r="AB233" s="1356">
        <v>7</v>
      </c>
      <c r="AC233" s="1357"/>
      <c r="AD233" s="1357"/>
      <c r="AE233" s="1384"/>
      <c r="AF233" s="1356">
        <v>89</v>
      </c>
      <c r="AG233" s="1357"/>
      <c r="AH233" s="1357"/>
      <c r="AI233" s="1384"/>
      <c r="AJ233" s="1356">
        <v>102</v>
      </c>
      <c r="AK233" s="1357"/>
      <c r="AL233" s="1357"/>
      <c r="AM233" s="1384"/>
      <c r="AN233" s="1356">
        <v>389</v>
      </c>
      <c r="AO233" s="1357"/>
      <c r="AP233" s="1357"/>
      <c r="AQ233" s="1384"/>
      <c r="AR233" s="1356">
        <v>268</v>
      </c>
      <c r="AS233" s="1357"/>
      <c r="AT233" s="1357"/>
      <c r="AU233" s="1384"/>
      <c r="AV233" s="1356">
        <v>5</v>
      </c>
      <c r="AW233" s="1357"/>
      <c r="AX233" s="1357"/>
      <c r="AY233" s="1357"/>
      <c r="AZ233" s="1356">
        <v>116</v>
      </c>
      <c r="BA233" s="1357"/>
      <c r="BB233" s="1357"/>
      <c r="BC233" s="1358"/>
    </row>
    <row r="234" spans="1:55" ht="11.25" customHeight="1">
      <c r="A234" s="1785"/>
      <c r="B234" s="1786"/>
      <c r="C234" s="1786"/>
      <c r="D234" s="1786"/>
      <c r="E234" s="1786"/>
      <c r="F234" s="1786"/>
      <c r="G234" s="1787"/>
      <c r="H234" s="1791"/>
      <c r="I234" s="1382"/>
      <c r="J234" s="1382"/>
      <c r="K234" s="1383"/>
      <c r="L234" s="1359"/>
      <c r="M234" s="1360"/>
      <c r="N234" s="1360"/>
      <c r="O234" s="1371"/>
      <c r="P234" s="1807"/>
      <c r="Q234" s="1808"/>
      <c r="R234" s="1808"/>
      <c r="S234" s="1809"/>
      <c r="T234" s="1356"/>
      <c r="U234" s="1357"/>
      <c r="V234" s="1357"/>
      <c r="W234" s="1384"/>
      <c r="X234" s="1356"/>
      <c r="Y234" s="1357"/>
      <c r="Z234" s="1357"/>
      <c r="AA234" s="1384"/>
      <c r="AB234" s="1356"/>
      <c r="AC234" s="1357"/>
      <c r="AD234" s="1357"/>
      <c r="AE234" s="1384"/>
      <c r="AF234" s="1356"/>
      <c r="AG234" s="1357"/>
      <c r="AH234" s="1357"/>
      <c r="AI234" s="1384"/>
      <c r="AJ234" s="1356"/>
      <c r="AK234" s="1357"/>
      <c r="AL234" s="1357"/>
      <c r="AM234" s="1384"/>
      <c r="AN234" s="1356"/>
      <c r="AO234" s="1357"/>
      <c r="AP234" s="1357"/>
      <c r="AQ234" s="1384"/>
      <c r="AR234" s="1356"/>
      <c r="AS234" s="1357"/>
      <c r="AT234" s="1357"/>
      <c r="AU234" s="1384"/>
      <c r="AV234" s="1356"/>
      <c r="AW234" s="1357"/>
      <c r="AX234" s="1357"/>
      <c r="AY234" s="1357"/>
      <c r="AZ234" s="1356"/>
      <c r="BA234" s="1357"/>
      <c r="BB234" s="1357"/>
      <c r="BC234" s="1358"/>
    </row>
    <row r="235" spans="1:55">
      <c r="A235" s="1785" t="s">
        <v>2323</v>
      </c>
      <c r="B235" s="1786"/>
      <c r="C235" s="1786"/>
      <c r="D235" s="1786"/>
      <c r="E235" s="1786"/>
      <c r="F235" s="1786"/>
      <c r="G235" s="1787"/>
      <c r="H235" s="1359">
        <v>4744</v>
      </c>
      <c r="I235" s="1360"/>
      <c r="J235" s="1360"/>
      <c r="K235" s="1371"/>
      <c r="L235" s="1359">
        <v>3882</v>
      </c>
      <c r="M235" s="1360"/>
      <c r="N235" s="1360"/>
      <c r="O235" s="1371"/>
      <c r="P235" s="1792">
        <v>3770</v>
      </c>
      <c r="Q235" s="1793"/>
      <c r="R235" s="1793"/>
      <c r="S235" s="1794"/>
      <c r="T235" s="1356">
        <v>3393</v>
      </c>
      <c r="U235" s="1357"/>
      <c r="V235" s="1357"/>
      <c r="W235" s="1384"/>
      <c r="X235" s="1356">
        <v>327</v>
      </c>
      <c r="Y235" s="1357"/>
      <c r="Z235" s="1357"/>
      <c r="AA235" s="1384"/>
      <c r="AB235" s="1359" t="s">
        <v>2551</v>
      </c>
      <c r="AC235" s="1360"/>
      <c r="AD235" s="1360"/>
      <c r="AE235" s="1371"/>
      <c r="AF235" s="1356">
        <v>50</v>
      </c>
      <c r="AG235" s="1357"/>
      <c r="AH235" s="1357"/>
      <c r="AI235" s="1384"/>
      <c r="AJ235" s="1356">
        <v>112</v>
      </c>
      <c r="AK235" s="1357"/>
      <c r="AL235" s="1357"/>
      <c r="AM235" s="1384"/>
      <c r="AN235" s="1356">
        <v>399</v>
      </c>
      <c r="AO235" s="1357"/>
      <c r="AP235" s="1357"/>
      <c r="AQ235" s="1384"/>
      <c r="AR235" s="1356">
        <v>288</v>
      </c>
      <c r="AS235" s="1357"/>
      <c r="AT235" s="1357"/>
      <c r="AU235" s="1384"/>
      <c r="AV235" s="1356">
        <v>3</v>
      </c>
      <c r="AW235" s="1357"/>
      <c r="AX235" s="1357"/>
      <c r="AY235" s="1357"/>
      <c r="AZ235" s="1356">
        <v>108</v>
      </c>
      <c r="BA235" s="1357"/>
      <c r="BB235" s="1357"/>
      <c r="BC235" s="1358"/>
    </row>
    <row r="236" spans="1:55">
      <c r="A236" s="1785" t="s">
        <v>211</v>
      </c>
      <c r="B236" s="1786"/>
      <c r="C236" s="1786"/>
      <c r="D236" s="1786"/>
      <c r="E236" s="1786"/>
      <c r="F236" s="1786"/>
      <c r="G236" s="1787"/>
      <c r="H236" s="1359">
        <v>5151</v>
      </c>
      <c r="I236" s="1360"/>
      <c r="J236" s="1360"/>
      <c r="K236" s="1371"/>
      <c r="L236" s="1359">
        <v>4283</v>
      </c>
      <c r="M236" s="1360"/>
      <c r="N236" s="1360"/>
      <c r="O236" s="1371"/>
      <c r="P236" s="1792">
        <v>4174</v>
      </c>
      <c r="Q236" s="1793"/>
      <c r="R236" s="1793"/>
      <c r="S236" s="1794"/>
      <c r="T236" s="1356">
        <v>3798</v>
      </c>
      <c r="U236" s="1357"/>
      <c r="V236" s="1357"/>
      <c r="W236" s="1384"/>
      <c r="X236" s="1356">
        <v>322</v>
      </c>
      <c r="Y236" s="1357"/>
      <c r="Z236" s="1357"/>
      <c r="AA236" s="1384"/>
      <c r="AB236" s="1359">
        <v>1</v>
      </c>
      <c r="AC236" s="1360"/>
      <c r="AD236" s="1360"/>
      <c r="AE236" s="1371"/>
      <c r="AF236" s="1356">
        <v>53</v>
      </c>
      <c r="AG236" s="1357"/>
      <c r="AH236" s="1357"/>
      <c r="AI236" s="1384"/>
      <c r="AJ236" s="1356">
        <v>109</v>
      </c>
      <c r="AK236" s="1357"/>
      <c r="AL236" s="1357"/>
      <c r="AM236" s="1384"/>
      <c r="AN236" s="1356">
        <v>429</v>
      </c>
      <c r="AO236" s="1357"/>
      <c r="AP236" s="1357"/>
      <c r="AQ236" s="1384"/>
      <c r="AR236" s="1356">
        <v>301</v>
      </c>
      <c r="AS236" s="1357"/>
      <c r="AT236" s="1357"/>
      <c r="AU236" s="1384"/>
      <c r="AV236" s="1359">
        <v>2</v>
      </c>
      <c r="AW236" s="1360"/>
      <c r="AX236" s="1360"/>
      <c r="AY236" s="1360"/>
      <c r="AZ236" s="1356">
        <v>126</v>
      </c>
      <c r="BA236" s="1357"/>
      <c r="BB236" s="1357"/>
      <c r="BC236" s="1358"/>
    </row>
    <row r="237" spans="1:55">
      <c r="A237" s="1785" t="s">
        <v>212</v>
      </c>
      <c r="B237" s="1786"/>
      <c r="C237" s="1786"/>
      <c r="D237" s="1786"/>
      <c r="E237" s="1786"/>
      <c r="F237" s="1786"/>
      <c r="G237" s="1787"/>
      <c r="H237" s="1359">
        <v>4125</v>
      </c>
      <c r="I237" s="1360"/>
      <c r="J237" s="1360"/>
      <c r="K237" s="1371"/>
      <c r="L237" s="1359">
        <v>3406</v>
      </c>
      <c r="M237" s="1360"/>
      <c r="N237" s="1360"/>
      <c r="O237" s="1371"/>
      <c r="P237" s="1792">
        <v>3304</v>
      </c>
      <c r="Q237" s="1793"/>
      <c r="R237" s="1793"/>
      <c r="S237" s="1794"/>
      <c r="T237" s="1356">
        <v>2927</v>
      </c>
      <c r="U237" s="1357"/>
      <c r="V237" s="1357"/>
      <c r="W237" s="1384"/>
      <c r="X237" s="1356">
        <v>333</v>
      </c>
      <c r="Y237" s="1357"/>
      <c r="Z237" s="1357"/>
      <c r="AA237" s="1384"/>
      <c r="AB237" s="1359" t="s">
        <v>2551</v>
      </c>
      <c r="AC237" s="1360"/>
      <c r="AD237" s="1360"/>
      <c r="AE237" s="1371"/>
      <c r="AF237" s="1356">
        <v>44</v>
      </c>
      <c r="AG237" s="1357"/>
      <c r="AH237" s="1357"/>
      <c r="AI237" s="1384"/>
      <c r="AJ237" s="1356">
        <v>102</v>
      </c>
      <c r="AK237" s="1357"/>
      <c r="AL237" s="1357"/>
      <c r="AM237" s="1384"/>
      <c r="AN237" s="1356">
        <v>374</v>
      </c>
      <c r="AO237" s="1357"/>
      <c r="AP237" s="1357"/>
      <c r="AQ237" s="1384"/>
      <c r="AR237" s="1356">
        <v>280</v>
      </c>
      <c r="AS237" s="1357"/>
      <c r="AT237" s="1357"/>
      <c r="AU237" s="1384"/>
      <c r="AV237" s="1359" t="s">
        <v>2551</v>
      </c>
      <c r="AW237" s="1360"/>
      <c r="AX237" s="1360"/>
      <c r="AY237" s="1360"/>
      <c r="AZ237" s="1356">
        <v>94</v>
      </c>
      <c r="BA237" s="1357"/>
      <c r="BB237" s="1357"/>
      <c r="BC237" s="1358"/>
    </row>
    <row r="238" spans="1:55">
      <c r="A238" s="1785" t="s">
        <v>213</v>
      </c>
      <c r="B238" s="1786"/>
      <c r="C238" s="1786"/>
      <c r="D238" s="1786"/>
      <c r="E238" s="1786"/>
      <c r="F238" s="1786"/>
      <c r="G238" s="1787"/>
      <c r="H238" s="1359">
        <v>4247</v>
      </c>
      <c r="I238" s="1360"/>
      <c r="J238" s="1360"/>
      <c r="K238" s="1371"/>
      <c r="L238" s="1359">
        <v>3473</v>
      </c>
      <c r="M238" s="1360"/>
      <c r="N238" s="1360"/>
      <c r="O238" s="1371"/>
      <c r="P238" s="1792">
        <v>3382</v>
      </c>
      <c r="Q238" s="1793"/>
      <c r="R238" s="1793"/>
      <c r="S238" s="1794"/>
      <c r="T238" s="1356">
        <v>2957</v>
      </c>
      <c r="U238" s="1357"/>
      <c r="V238" s="1357"/>
      <c r="W238" s="1384"/>
      <c r="X238" s="1356">
        <v>361</v>
      </c>
      <c r="Y238" s="1357"/>
      <c r="Z238" s="1357"/>
      <c r="AA238" s="1384"/>
      <c r="AB238" s="1359">
        <v>1</v>
      </c>
      <c r="AC238" s="1360"/>
      <c r="AD238" s="1360"/>
      <c r="AE238" s="1371"/>
      <c r="AF238" s="1356">
        <v>63</v>
      </c>
      <c r="AG238" s="1357"/>
      <c r="AH238" s="1357"/>
      <c r="AI238" s="1384"/>
      <c r="AJ238" s="1356">
        <v>91</v>
      </c>
      <c r="AK238" s="1357"/>
      <c r="AL238" s="1357"/>
      <c r="AM238" s="1384"/>
      <c r="AN238" s="1356">
        <v>506</v>
      </c>
      <c r="AO238" s="1357"/>
      <c r="AP238" s="1357"/>
      <c r="AQ238" s="1384"/>
      <c r="AR238" s="1356">
        <v>380</v>
      </c>
      <c r="AS238" s="1357"/>
      <c r="AT238" s="1357"/>
      <c r="AU238" s="1384"/>
      <c r="AV238" s="1359" t="s">
        <v>2017</v>
      </c>
      <c r="AW238" s="1360"/>
      <c r="AX238" s="1360"/>
      <c r="AY238" s="1360"/>
      <c r="AZ238" s="1356">
        <v>126</v>
      </c>
      <c r="BA238" s="1357"/>
      <c r="BB238" s="1357"/>
      <c r="BC238" s="1358"/>
    </row>
    <row r="239" spans="1:55">
      <c r="A239" s="1785" t="s">
        <v>214</v>
      </c>
      <c r="B239" s="1786"/>
      <c r="C239" s="1786"/>
      <c r="D239" s="1786"/>
      <c r="E239" s="1786"/>
      <c r="F239" s="1786"/>
      <c r="G239" s="1787"/>
      <c r="H239" s="1359">
        <v>5003</v>
      </c>
      <c r="I239" s="1360"/>
      <c r="J239" s="1360"/>
      <c r="K239" s="1371"/>
      <c r="L239" s="1359">
        <v>3693</v>
      </c>
      <c r="M239" s="1360"/>
      <c r="N239" s="1360"/>
      <c r="O239" s="1371"/>
      <c r="P239" s="1792">
        <v>3579</v>
      </c>
      <c r="Q239" s="1793"/>
      <c r="R239" s="1793"/>
      <c r="S239" s="1794"/>
      <c r="T239" s="1356">
        <v>3020</v>
      </c>
      <c r="U239" s="1357"/>
      <c r="V239" s="1357"/>
      <c r="W239" s="1384"/>
      <c r="X239" s="1356">
        <v>487</v>
      </c>
      <c r="Y239" s="1357"/>
      <c r="Z239" s="1357"/>
      <c r="AA239" s="1384"/>
      <c r="AB239" s="1359">
        <v>2</v>
      </c>
      <c r="AC239" s="1360"/>
      <c r="AD239" s="1360"/>
      <c r="AE239" s="1371"/>
      <c r="AF239" s="1356">
        <v>70</v>
      </c>
      <c r="AG239" s="1357"/>
      <c r="AH239" s="1357"/>
      <c r="AI239" s="1384"/>
      <c r="AJ239" s="1356">
        <v>114</v>
      </c>
      <c r="AK239" s="1357"/>
      <c r="AL239" s="1357"/>
      <c r="AM239" s="1384"/>
      <c r="AN239" s="1356">
        <v>1043</v>
      </c>
      <c r="AO239" s="1357"/>
      <c r="AP239" s="1357"/>
      <c r="AQ239" s="1384"/>
      <c r="AR239" s="1356">
        <v>653</v>
      </c>
      <c r="AS239" s="1357"/>
      <c r="AT239" s="1357"/>
      <c r="AU239" s="1384"/>
      <c r="AV239" s="1359">
        <v>3</v>
      </c>
      <c r="AW239" s="1360"/>
      <c r="AX239" s="1360"/>
      <c r="AY239" s="1360"/>
      <c r="AZ239" s="1356">
        <v>387</v>
      </c>
      <c r="BA239" s="1357"/>
      <c r="BB239" s="1357"/>
      <c r="BC239" s="1358"/>
    </row>
    <row r="240" spans="1:55" ht="11.25" customHeight="1">
      <c r="A240" s="1785"/>
      <c r="B240" s="1786"/>
      <c r="C240" s="1786"/>
      <c r="D240" s="1786"/>
      <c r="E240" s="1786"/>
      <c r="F240" s="1786"/>
      <c r="G240" s="1787"/>
      <c r="H240" s="1791"/>
      <c r="I240" s="1382"/>
      <c r="J240" s="1382"/>
      <c r="K240" s="1383"/>
      <c r="L240" s="1359"/>
      <c r="M240" s="1360"/>
      <c r="N240" s="1360"/>
      <c r="O240" s="1371"/>
      <c r="P240" s="1807"/>
      <c r="Q240" s="1808"/>
      <c r="R240" s="1808"/>
      <c r="S240" s="1809"/>
      <c r="T240" s="1356"/>
      <c r="U240" s="1357"/>
      <c r="V240" s="1357"/>
      <c r="W240" s="1384"/>
      <c r="X240" s="1356"/>
      <c r="Y240" s="1357"/>
      <c r="Z240" s="1357"/>
      <c r="AA240" s="1384"/>
      <c r="AB240" s="1359"/>
      <c r="AC240" s="1360"/>
      <c r="AD240" s="1360"/>
      <c r="AE240" s="1371"/>
      <c r="AF240" s="1356"/>
      <c r="AG240" s="1357"/>
      <c r="AH240" s="1357"/>
      <c r="AI240" s="1384"/>
      <c r="AJ240" s="1356"/>
      <c r="AK240" s="1357"/>
      <c r="AL240" s="1357"/>
      <c r="AM240" s="1384"/>
      <c r="AN240" s="1356"/>
      <c r="AO240" s="1357"/>
      <c r="AP240" s="1357"/>
      <c r="AQ240" s="1384"/>
      <c r="AR240" s="1356"/>
      <c r="AS240" s="1357"/>
      <c r="AT240" s="1357"/>
      <c r="AU240" s="1384"/>
      <c r="AV240" s="1359"/>
      <c r="AW240" s="1360"/>
      <c r="AX240" s="1360"/>
      <c r="AY240" s="1360"/>
      <c r="AZ240" s="1356"/>
      <c r="BA240" s="1357"/>
      <c r="BB240" s="1357"/>
      <c r="BC240" s="1358"/>
    </row>
    <row r="241" spans="1:60">
      <c r="A241" s="1785" t="s">
        <v>215</v>
      </c>
      <c r="B241" s="1786"/>
      <c r="C241" s="1786"/>
      <c r="D241" s="1786"/>
      <c r="E241" s="1786"/>
      <c r="F241" s="1786"/>
      <c r="G241" s="1787"/>
      <c r="H241" s="1359">
        <v>5822</v>
      </c>
      <c r="I241" s="1360"/>
      <c r="J241" s="1360"/>
      <c r="K241" s="1371"/>
      <c r="L241" s="1359">
        <v>3158</v>
      </c>
      <c r="M241" s="1360"/>
      <c r="N241" s="1360"/>
      <c r="O241" s="1371"/>
      <c r="P241" s="1792">
        <v>3082</v>
      </c>
      <c r="Q241" s="1793"/>
      <c r="R241" s="1793"/>
      <c r="S241" s="1794"/>
      <c r="T241" s="1356">
        <v>2299</v>
      </c>
      <c r="U241" s="1357"/>
      <c r="V241" s="1357"/>
      <c r="W241" s="1384"/>
      <c r="X241" s="1356">
        <v>670</v>
      </c>
      <c r="Y241" s="1357"/>
      <c r="Z241" s="1357"/>
      <c r="AA241" s="1384"/>
      <c r="AB241" s="1359">
        <v>1</v>
      </c>
      <c r="AC241" s="1360"/>
      <c r="AD241" s="1360"/>
      <c r="AE241" s="1371"/>
      <c r="AF241" s="1356">
        <v>112</v>
      </c>
      <c r="AG241" s="1357"/>
      <c r="AH241" s="1357"/>
      <c r="AI241" s="1384"/>
      <c r="AJ241" s="1356">
        <v>76</v>
      </c>
      <c r="AK241" s="1357"/>
      <c r="AL241" s="1357"/>
      <c r="AM241" s="1384"/>
      <c r="AN241" s="1356">
        <v>2357</v>
      </c>
      <c r="AO241" s="1357"/>
      <c r="AP241" s="1357"/>
      <c r="AQ241" s="1384"/>
      <c r="AR241" s="1356">
        <v>1074</v>
      </c>
      <c r="AS241" s="1357"/>
      <c r="AT241" s="1357"/>
      <c r="AU241" s="1384"/>
      <c r="AV241" s="1359">
        <v>2</v>
      </c>
      <c r="AW241" s="1360"/>
      <c r="AX241" s="1360"/>
      <c r="AY241" s="1360"/>
      <c r="AZ241" s="1356">
        <v>1281</v>
      </c>
      <c r="BA241" s="1357"/>
      <c r="BB241" s="1357"/>
      <c r="BC241" s="1358"/>
    </row>
    <row r="242" spans="1:60">
      <c r="A242" s="1785" t="s">
        <v>216</v>
      </c>
      <c r="B242" s="1786"/>
      <c r="C242" s="1786"/>
      <c r="D242" s="1786"/>
      <c r="E242" s="1786"/>
      <c r="F242" s="1786"/>
      <c r="G242" s="1787"/>
      <c r="H242" s="1359">
        <v>5270</v>
      </c>
      <c r="I242" s="1360"/>
      <c r="J242" s="1360"/>
      <c r="K242" s="1371"/>
      <c r="L242" s="1359">
        <v>2236</v>
      </c>
      <c r="M242" s="1360"/>
      <c r="N242" s="1360"/>
      <c r="O242" s="1371"/>
      <c r="P242" s="1792">
        <v>2206</v>
      </c>
      <c r="Q242" s="1793"/>
      <c r="R242" s="1793"/>
      <c r="S242" s="1794"/>
      <c r="T242" s="1356">
        <v>1599</v>
      </c>
      <c r="U242" s="1357"/>
      <c r="V242" s="1357"/>
      <c r="W242" s="1384"/>
      <c r="X242" s="1356">
        <v>485</v>
      </c>
      <c r="Y242" s="1357"/>
      <c r="Z242" s="1357"/>
      <c r="AA242" s="1384"/>
      <c r="AB242" s="1359" t="s">
        <v>2551</v>
      </c>
      <c r="AC242" s="1360"/>
      <c r="AD242" s="1360"/>
      <c r="AE242" s="1371"/>
      <c r="AF242" s="1356">
        <v>122</v>
      </c>
      <c r="AG242" s="1357"/>
      <c r="AH242" s="1357"/>
      <c r="AI242" s="1384"/>
      <c r="AJ242" s="1356">
        <v>30</v>
      </c>
      <c r="AK242" s="1357"/>
      <c r="AL242" s="1357"/>
      <c r="AM242" s="1384"/>
      <c r="AN242" s="1356">
        <v>2711</v>
      </c>
      <c r="AO242" s="1357"/>
      <c r="AP242" s="1357"/>
      <c r="AQ242" s="1384"/>
      <c r="AR242" s="1356">
        <v>979</v>
      </c>
      <c r="AS242" s="1357"/>
      <c r="AT242" s="1357"/>
      <c r="AU242" s="1384"/>
      <c r="AV242" s="1359" t="s">
        <v>2551</v>
      </c>
      <c r="AW242" s="1360"/>
      <c r="AX242" s="1360"/>
      <c r="AY242" s="1360"/>
      <c r="AZ242" s="1356">
        <v>1732</v>
      </c>
      <c r="BA242" s="1357"/>
      <c r="BB242" s="1357"/>
      <c r="BC242" s="1358"/>
    </row>
    <row r="243" spans="1:60" s="935" customFormat="1">
      <c r="A243" s="1801" t="s">
        <v>217</v>
      </c>
      <c r="B243" s="1802"/>
      <c r="C243" s="1802"/>
      <c r="D243" s="1802"/>
      <c r="E243" s="1802"/>
      <c r="F243" s="1802"/>
      <c r="G243" s="1803"/>
      <c r="H243" s="1795">
        <v>3177</v>
      </c>
      <c r="I243" s="1796"/>
      <c r="J243" s="1796"/>
      <c r="K243" s="1797"/>
      <c r="L243" s="1795">
        <v>840</v>
      </c>
      <c r="M243" s="1796"/>
      <c r="N243" s="1796"/>
      <c r="O243" s="1797"/>
      <c r="P243" s="1804">
        <v>830</v>
      </c>
      <c r="Q243" s="1805"/>
      <c r="R243" s="1805"/>
      <c r="S243" s="1806"/>
      <c r="T243" s="1798">
        <v>557</v>
      </c>
      <c r="U243" s="1799"/>
      <c r="V243" s="1799"/>
      <c r="W243" s="1800"/>
      <c r="X243" s="1798">
        <v>218</v>
      </c>
      <c r="Y243" s="1799"/>
      <c r="Z243" s="1799"/>
      <c r="AA243" s="1800"/>
      <c r="AB243" s="1795" t="s">
        <v>2016</v>
      </c>
      <c r="AC243" s="1796"/>
      <c r="AD243" s="1796"/>
      <c r="AE243" s="1797"/>
      <c r="AF243" s="1798">
        <v>55</v>
      </c>
      <c r="AG243" s="1799"/>
      <c r="AH243" s="1799"/>
      <c r="AI243" s="1800"/>
      <c r="AJ243" s="1798">
        <v>10</v>
      </c>
      <c r="AK243" s="1799"/>
      <c r="AL243" s="1799"/>
      <c r="AM243" s="1800"/>
      <c r="AN243" s="1798">
        <v>2069</v>
      </c>
      <c r="AO243" s="1799"/>
      <c r="AP243" s="1799"/>
      <c r="AQ243" s="1800"/>
      <c r="AR243" s="1798">
        <v>623</v>
      </c>
      <c r="AS243" s="1799"/>
      <c r="AT243" s="1799"/>
      <c r="AU243" s="1800"/>
      <c r="AV243" s="1795" t="s">
        <v>2551</v>
      </c>
      <c r="AW243" s="1796"/>
      <c r="AX243" s="1796"/>
      <c r="AY243" s="1796"/>
      <c r="AZ243" s="1356">
        <v>1446</v>
      </c>
      <c r="BA243" s="1357"/>
      <c r="BB243" s="1357"/>
      <c r="BC243" s="1358"/>
    </row>
    <row r="244" spans="1:60">
      <c r="A244" s="1785" t="s">
        <v>218</v>
      </c>
      <c r="B244" s="1786"/>
      <c r="C244" s="1786"/>
      <c r="D244" s="1786"/>
      <c r="E244" s="1786"/>
      <c r="F244" s="1786"/>
      <c r="G244" s="1787"/>
      <c r="H244" s="1359">
        <v>2729</v>
      </c>
      <c r="I244" s="1360"/>
      <c r="J244" s="1360"/>
      <c r="K244" s="1371"/>
      <c r="L244" s="1359">
        <v>494</v>
      </c>
      <c r="M244" s="1360"/>
      <c r="N244" s="1360"/>
      <c r="O244" s="1371"/>
      <c r="P244" s="1792">
        <v>493</v>
      </c>
      <c r="Q244" s="1793"/>
      <c r="R244" s="1793"/>
      <c r="S244" s="1794"/>
      <c r="T244" s="1356">
        <v>316</v>
      </c>
      <c r="U244" s="1357"/>
      <c r="V244" s="1357"/>
      <c r="W244" s="1384"/>
      <c r="X244" s="1356">
        <v>139</v>
      </c>
      <c r="Y244" s="1357"/>
      <c r="Z244" s="1357"/>
      <c r="AA244" s="1384"/>
      <c r="AB244" s="1359" t="s">
        <v>2016</v>
      </c>
      <c r="AC244" s="1360"/>
      <c r="AD244" s="1360"/>
      <c r="AE244" s="1371"/>
      <c r="AF244" s="1356">
        <v>38</v>
      </c>
      <c r="AG244" s="1357"/>
      <c r="AH244" s="1357"/>
      <c r="AI244" s="1384"/>
      <c r="AJ244" s="1356">
        <v>1</v>
      </c>
      <c r="AK244" s="1357"/>
      <c r="AL244" s="1357"/>
      <c r="AM244" s="1384"/>
      <c r="AN244" s="1356">
        <v>2035</v>
      </c>
      <c r="AO244" s="1357"/>
      <c r="AP244" s="1357"/>
      <c r="AQ244" s="1384"/>
      <c r="AR244" s="1356">
        <v>457</v>
      </c>
      <c r="AS244" s="1357"/>
      <c r="AT244" s="1357"/>
      <c r="AU244" s="1384"/>
      <c r="AV244" s="1359" t="s">
        <v>2551</v>
      </c>
      <c r="AW244" s="1360"/>
      <c r="AX244" s="1360"/>
      <c r="AY244" s="1360"/>
      <c r="AZ244" s="1356">
        <v>1578</v>
      </c>
      <c r="BA244" s="1357"/>
      <c r="BB244" s="1357"/>
      <c r="BC244" s="1358"/>
    </row>
    <row r="245" spans="1:60">
      <c r="A245" s="1785" t="s">
        <v>219</v>
      </c>
      <c r="B245" s="1786"/>
      <c r="C245" s="1786"/>
      <c r="D245" s="1786"/>
      <c r="E245" s="1786"/>
      <c r="F245" s="1786"/>
      <c r="G245" s="1787"/>
      <c r="H245" s="1359">
        <v>3728</v>
      </c>
      <c r="I245" s="1360"/>
      <c r="J245" s="1360"/>
      <c r="K245" s="1371"/>
      <c r="L245" s="1359">
        <v>283</v>
      </c>
      <c r="M245" s="1360"/>
      <c r="N245" s="1360"/>
      <c r="O245" s="1371"/>
      <c r="P245" s="1792">
        <v>281</v>
      </c>
      <c r="Q245" s="1793"/>
      <c r="R245" s="1793"/>
      <c r="S245" s="1794"/>
      <c r="T245" s="1356">
        <v>143</v>
      </c>
      <c r="U245" s="1357"/>
      <c r="V245" s="1357"/>
      <c r="W245" s="1384"/>
      <c r="X245" s="1356">
        <v>103</v>
      </c>
      <c r="Y245" s="1357"/>
      <c r="Z245" s="1357"/>
      <c r="AA245" s="1384"/>
      <c r="AB245" s="1359" t="s">
        <v>2016</v>
      </c>
      <c r="AC245" s="1360"/>
      <c r="AD245" s="1360"/>
      <c r="AE245" s="1371"/>
      <c r="AF245" s="1356">
        <v>35</v>
      </c>
      <c r="AG245" s="1357"/>
      <c r="AH245" s="1357"/>
      <c r="AI245" s="1384"/>
      <c r="AJ245" s="1356">
        <v>2</v>
      </c>
      <c r="AK245" s="1357"/>
      <c r="AL245" s="1357"/>
      <c r="AM245" s="1384"/>
      <c r="AN245" s="1356">
        <v>3216</v>
      </c>
      <c r="AO245" s="1357"/>
      <c r="AP245" s="1357"/>
      <c r="AQ245" s="1384"/>
      <c r="AR245" s="1356">
        <v>378</v>
      </c>
      <c r="AS245" s="1357"/>
      <c r="AT245" s="1357"/>
      <c r="AU245" s="1384"/>
      <c r="AV245" s="1359">
        <v>4</v>
      </c>
      <c r="AW245" s="1360"/>
      <c r="AX245" s="1360"/>
      <c r="AY245" s="1360"/>
      <c r="AZ245" s="1356">
        <v>2834</v>
      </c>
      <c r="BA245" s="1357"/>
      <c r="BB245" s="1357"/>
      <c r="BC245" s="1358"/>
    </row>
    <row r="246" spans="1:60" ht="11.25" customHeight="1">
      <c r="A246" s="1785"/>
      <c r="B246" s="1786"/>
      <c r="C246" s="1786"/>
      <c r="D246" s="1786"/>
      <c r="E246" s="1786"/>
      <c r="F246" s="1786"/>
      <c r="G246" s="1787"/>
      <c r="H246" s="1791"/>
      <c r="I246" s="1382"/>
      <c r="J246" s="1382"/>
      <c r="K246" s="1383"/>
      <c r="L246" s="1359"/>
      <c r="M246" s="1360"/>
      <c r="N246" s="1360"/>
      <c r="O246" s="1371"/>
      <c r="P246" s="1792"/>
      <c r="Q246" s="1793"/>
      <c r="R246" s="1793"/>
      <c r="S246" s="1794"/>
      <c r="T246" s="1356"/>
      <c r="U246" s="1357"/>
      <c r="V246" s="1357"/>
      <c r="W246" s="1384"/>
      <c r="X246" s="1356"/>
      <c r="Y246" s="1357"/>
      <c r="Z246" s="1357"/>
      <c r="AA246" s="1384"/>
      <c r="AB246" s="1359"/>
      <c r="AC246" s="1360"/>
      <c r="AD246" s="1360"/>
      <c r="AE246" s="1371"/>
      <c r="AF246" s="1356"/>
      <c r="AG246" s="1357"/>
      <c r="AH246" s="1357"/>
      <c r="AI246" s="1384"/>
      <c r="AJ246" s="1356"/>
      <c r="AK246" s="1357"/>
      <c r="AL246" s="1357"/>
      <c r="AM246" s="1384"/>
      <c r="AN246" s="1356"/>
      <c r="AO246" s="1357"/>
      <c r="AP246" s="1357"/>
      <c r="AQ246" s="1384"/>
      <c r="AR246" s="1356"/>
      <c r="AS246" s="1357"/>
      <c r="AT246" s="1357"/>
      <c r="AU246" s="1384"/>
      <c r="AV246" s="1359"/>
      <c r="AW246" s="1360"/>
      <c r="AX246" s="1360"/>
      <c r="AY246" s="1360"/>
      <c r="AZ246" s="1359"/>
      <c r="BA246" s="1360"/>
      <c r="BB246" s="1360"/>
      <c r="BC246" s="1361"/>
    </row>
    <row r="247" spans="1:60">
      <c r="A247" s="1682" t="s">
        <v>2162</v>
      </c>
      <c r="B247" s="1585"/>
      <c r="C247" s="1585"/>
      <c r="D247" s="1585"/>
      <c r="E247" s="1585"/>
      <c r="F247" s="1585"/>
      <c r="G247" s="1586"/>
      <c r="H247" s="1791"/>
      <c r="I247" s="1382"/>
      <c r="J247" s="1382"/>
      <c r="K247" s="1383"/>
      <c r="L247" s="1359"/>
      <c r="M247" s="1360"/>
      <c r="N247" s="1360"/>
      <c r="O247" s="1371"/>
      <c r="P247" s="1792"/>
      <c r="Q247" s="1793"/>
      <c r="R247" s="1793"/>
      <c r="S247" s="1794"/>
      <c r="T247" s="1356"/>
      <c r="U247" s="1357"/>
      <c r="V247" s="1357"/>
      <c r="W247" s="1384"/>
      <c r="X247" s="1356"/>
      <c r="Y247" s="1357"/>
      <c r="Z247" s="1357"/>
      <c r="AA247" s="1384"/>
      <c r="AB247" s="1359"/>
      <c r="AC247" s="1360"/>
      <c r="AD247" s="1360"/>
      <c r="AE247" s="1371"/>
      <c r="AF247" s="1356"/>
      <c r="AG247" s="1357"/>
      <c r="AH247" s="1357"/>
      <c r="AI247" s="1384"/>
      <c r="AJ247" s="1356"/>
      <c r="AK247" s="1357"/>
      <c r="AL247" s="1357"/>
      <c r="AM247" s="1384"/>
      <c r="AN247" s="1356"/>
      <c r="AO247" s="1357"/>
      <c r="AP247" s="1357"/>
      <c r="AQ247" s="1384"/>
      <c r="AR247" s="1356"/>
      <c r="AS247" s="1357"/>
      <c r="AT247" s="1357"/>
      <c r="AU247" s="1384"/>
      <c r="AV247" s="1359"/>
      <c r="AW247" s="1360"/>
      <c r="AX247" s="1360"/>
      <c r="AY247" s="1360"/>
      <c r="AZ247" s="1359"/>
      <c r="BA247" s="1360"/>
      <c r="BB247" s="1360"/>
      <c r="BC247" s="1361"/>
    </row>
    <row r="248" spans="1:60">
      <c r="A248" s="1785" t="s">
        <v>220</v>
      </c>
      <c r="B248" s="1786"/>
      <c r="C248" s="1786"/>
      <c r="D248" s="1786"/>
      <c r="E248" s="1786"/>
      <c r="F248" s="1786"/>
      <c r="G248" s="1787"/>
      <c r="H248" s="1359">
        <f>H241+H242+H243+H244+H245</f>
        <v>20726</v>
      </c>
      <c r="I248" s="1360"/>
      <c r="J248" s="1360"/>
      <c r="K248" s="1371"/>
      <c r="L248" s="1359">
        <f>L241+L242+L243+L244+L245</f>
        <v>7011</v>
      </c>
      <c r="M248" s="1360"/>
      <c r="N248" s="1360"/>
      <c r="O248" s="1371"/>
      <c r="P248" s="1359">
        <f>P241+P242+P243+P244+P245</f>
        <v>6892</v>
      </c>
      <c r="Q248" s="1360"/>
      <c r="R248" s="1360"/>
      <c r="S248" s="1371"/>
      <c r="T248" s="1359">
        <f>T241+T242+T243+T244+T245</f>
        <v>4914</v>
      </c>
      <c r="U248" s="1360"/>
      <c r="V248" s="1360"/>
      <c r="W248" s="1371"/>
      <c r="X248" s="1359">
        <f>X241+X242+X243+X244+X245</f>
        <v>1615</v>
      </c>
      <c r="Y248" s="1360"/>
      <c r="Z248" s="1360"/>
      <c r="AA248" s="1371"/>
      <c r="AB248" s="1359">
        <v>1</v>
      </c>
      <c r="AC248" s="1360"/>
      <c r="AD248" s="1360"/>
      <c r="AE248" s="1371"/>
      <c r="AF248" s="1359">
        <f>AF241+AF242+AF243+AF244+AF245</f>
        <v>362</v>
      </c>
      <c r="AG248" s="1360"/>
      <c r="AH248" s="1360"/>
      <c r="AI248" s="1371"/>
      <c r="AJ248" s="1359">
        <f>AJ241+AJ242+AJ243+AJ244+AJ245</f>
        <v>119</v>
      </c>
      <c r="AK248" s="1360"/>
      <c r="AL248" s="1360"/>
      <c r="AM248" s="1371"/>
      <c r="AN248" s="1359">
        <f>AN241+AN242+AN243+AN244+AN245</f>
        <v>12388</v>
      </c>
      <c r="AO248" s="1360"/>
      <c r="AP248" s="1360"/>
      <c r="AQ248" s="1371"/>
      <c r="AR248" s="1359">
        <f>AR241+AR242+AR243+AR244+AR245</f>
        <v>3511</v>
      </c>
      <c r="AS248" s="1360"/>
      <c r="AT248" s="1360"/>
      <c r="AU248" s="1371"/>
      <c r="AV248" s="1359">
        <v>6</v>
      </c>
      <c r="AW248" s="1360"/>
      <c r="AX248" s="1360"/>
      <c r="AY248" s="1360"/>
      <c r="AZ248" s="1359">
        <f>AZ241+AZ242+AZ243+AZ244+AZ245</f>
        <v>8871</v>
      </c>
      <c r="BA248" s="1360"/>
      <c r="BB248" s="1360"/>
      <c r="BC248" s="1361"/>
    </row>
    <row r="249" spans="1:60">
      <c r="A249" s="1785" t="s">
        <v>221</v>
      </c>
      <c r="B249" s="1786"/>
      <c r="C249" s="1786"/>
      <c r="D249" s="1786"/>
      <c r="E249" s="1786"/>
      <c r="F249" s="1786"/>
      <c r="G249" s="1787"/>
      <c r="H249" s="1359">
        <f>H241+H242</f>
        <v>11092</v>
      </c>
      <c r="I249" s="1360"/>
      <c r="J249" s="1360"/>
      <c r="K249" s="1371"/>
      <c r="L249" s="1359">
        <f>L241+L242</f>
        <v>5394</v>
      </c>
      <c r="M249" s="1360"/>
      <c r="N249" s="1360"/>
      <c r="O249" s="1371"/>
      <c r="P249" s="1359">
        <f>P241+P242</f>
        <v>5288</v>
      </c>
      <c r="Q249" s="1360"/>
      <c r="R249" s="1360"/>
      <c r="S249" s="1371"/>
      <c r="T249" s="1359">
        <f>T241+T242</f>
        <v>3898</v>
      </c>
      <c r="U249" s="1360"/>
      <c r="V249" s="1360"/>
      <c r="W249" s="1371"/>
      <c r="X249" s="1359">
        <f>X241+X242</f>
        <v>1155</v>
      </c>
      <c r="Y249" s="1360"/>
      <c r="Z249" s="1360"/>
      <c r="AA249" s="1371"/>
      <c r="AB249" s="1359">
        <v>1</v>
      </c>
      <c r="AC249" s="1360"/>
      <c r="AD249" s="1360"/>
      <c r="AE249" s="1371"/>
      <c r="AF249" s="1359">
        <f>AF241+AF242</f>
        <v>234</v>
      </c>
      <c r="AG249" s="1360"/>
      <c r="AH249" s="1360"/>
      <c r="AI249" s="1371"/>
      <c r="AJ249" s="1359">
        <f>AJ241+AJ242</f>
        <v>106</v>
      </c>
      <c r="AK249" s="1360"/>
      <c r="AL249" s="1360"/>
      <c r="AM249" s="1371"/>
      <c r="AN249" s="1359">
        <f>AN241+AN242</f>
        <v>5068</v>
      </c>
      <c r="AO249" s="1360"/>
      <c r="AP249" s="1360"/>
      <c r="AQ249" s="1371"/>
      <c r="AR249" s="1359">
        <f>AR241+AR242</f>
        <v>2053</v>
      </c>
      <c r="AS249" s="1360"/>
      <c r="AT249" s="1360"/>
      <c r="AU249" s="1371"/>
      <c r="AV249" s="1359">
        <v>2</v>
      </c>
      <c r="AW249" s="1360"/>
      <c r="AX249" s="1360"/>
      <c r="AY249" s="1360"/>
      <c r="AZ249" s="1359">
        <f>AZ241+AZ242</f>
        <v>3013</v>
      </c>
      <c r="BA249" s="1360"/>
      <c r="BB249" s="1360"/>
      <c r="BC249" s="1361"/>
    </row>
    <row r="250" spans="1:60" ht="14.25" thickBot="1">
      <c r="A250" s="1788" t="s">
        <v>222</v>
      </c>
      <c r="B250" s="1789"/>
      <c r="C250" s="1789"/>
      <c r="D250" s="1789"/>
      <c r="E250" s="1789"/>
      <c r="F250" s="1789"/>
      <c r="G250" s="1790"/>
      <c r="H250" s="1362">
        <f>H243+H244+H245</f>
        <v>9634</v>
      </c>
      <c r="I250" s="1363"/>
      <c r="J250" s="1363"/>
      <c r="K250" s="1666"/>
      <c r="L250" s="1362">
        <f>L243+L244+L245</f>
        <v>1617</v>
      </c>
      <c r="M250" s="1363"/>
      <c r="N250" s="1363"/>
      <c r="O250" s="1666"/>
      <c r="P250" s="1362">
        <f>P243+P244+P245</f>
        <v>1604</v>
      </c>
      <c r="Q250" s="1363"/>
      <c r="R250" s="1363"/>
      <c r="S250" s="1666"/>
      <c r="T250" s="1362">
        <f>T243+T244+T245</f>
        <v>1016</v>
      </c>
      <c r="U250" s="1363"/>
      <c r="V250" s="1363"/>
      <c r="W250" s="1666"/>
      <c r="X250" s="1362">
        <f>X243+X244+X245</f>
        <v>460</v>
      </c>
      <c r="Y250" s="1363"/>
      <c r="Z250" s="1363"/>
      <c r="AA250" s="1666"/>
      <c r="AB250" s="1362" t="s">
        <v>2016</v>
      </c>
      <c r="AC250" s="1363"/>
      <c r="AD250" s="1363"/>
      <c r="AE250" s="1666"/>
      <c r="AF250" s="1362">
        <f>AF243+AF244+AF245</f>
        <v>128</v>
      </c>
      <c r="AG250" s="1363"/>
      <c r="AH250" s="1363"/>
      <c r="AI250" s="1666"/>
      <c r="AJ250" s="1362">
        <f>AJ243+AJ244+AJ245</f>
        <v>13</v>
      </c>
      <c r="AK250" s="1363"/>
      <c r="AL250" s="1363"/>
      <c r="AM250" s="1666"/>
      <c r="AN250" s="1362">
        <f>AN243+AN244+AN245</f>
        <v>7320</v>
      </c>
      <c r="AO250" s="1363"/>
      <c r="AP250" s="1363"/>
      <c r="AQ250" s="1666"/>
      <c r="AR250" s="1362">
        <f>AR243+AR244+AR245</f>
        <v>1458</v>
      </c>
      <c r="AS250" s="1363"/>
      <c r="AT250" s="1363"/>
      <c r="AU250" s="1666"/>
      <c r="AV250" s="1362">
        <v>4</v>
      </c>
      <c r="AW250" s="1363"/>
      <c r="AX250" s="1363"/>
      <c r="AY250" s="1363"/>
      <c r="AZ250" s="1362">
        <f>AZ243+AZ244+AZ245</f>
        <v>5858</v>
      </c>
      <c r="BA250" s="1363"/>
      <c r="BB250" s="1363"/>
      <c r="BC250" s="1364"/>
      <c r="BD250" s="919"/>
      <c r="BE250" s="919"/>
      <c r="BF250" s="919"/>
      <c r="BG250" s="919"/>
      <c r="BH250" s="919"/>
    </row>
    <row r="251" spans="1:60">
      <c r="A251" s="913" t="s">
        <v>131</v>
      </c>
      <c r="B251" s="982"/>
      <c r="C251" s="982"/>
      <c r="D251" s="982"/>
      <c r="E251" s="982"/>
      <c r="F251" s="982"/>
      <c r="G251" s="982"/>
      <c r="H251" s="982"/>
      <c r="I251" s="982"/>
      <c r="J251" s="964"/>
      <c r="K251" s="964"/>
      <c r="L251" s="964"/>
      <c r="M251" s="911"/>
      <c r="N251" s="911"/>
      <c r="O251" s="911"/>
      <c r="P251" s="911"/>
      <c r="Q251" s="911"/>
      <c r="R251" s="911"/>
      <c r="S251" s="911"/>
      <c r="T251" s="911"/>
    </row>
    <row r="252" spans="1:60">
      <c r="A252" s="983" t="s">
        <v>2554</v>
      </c>
      <c r="B252" s="984"/>
      <c r="C252" s="897"/>
      <c r="D252" s="897"/>
      <c r="E252" s="985"/>
      <c r="F252" s="985"/>
      <c r="G252" s="985"/>
      <c r="H252" s="985"/>
      <c r="I252" s="985"/>
      <c r="J252" s="985"/>
      <c r="K252" s="985"/>
      <c r="L252" s="985"/>
      <c r="M252" s="985"/>
    </row>
    <row r="253" spans="1:60">
      <c r="A253" s="963" t="s">
        <v>2786</v>
      </c>
      <c r="B253" s="984"/>
      <c r="C253" s="897"/>
      <c r="D253" s="897"/>
      <c r="E253" s="985"/>
      <c r="F253" s="985"/>
      <c r="G253" s="985"/>
      <c r="H253" s="985"/>
      <c r="I253" s="985"/>
      <c r="J253" s="985"/>
      <c r="K253" s="985"/>
      <c r="L253" s="985"/>
      <c r="M253" s="985"/>
    </row>
    <row r="254" spans="1:60">
      <c r="A254" s="963"/>
      <c r="B254" s="984"/>
      <c r="C254" s="897"/>
      <c r="D254" s="897"/>
      <c r="E254" s="985"/>
      <c r="F254" s="985"/>
      <c r="G254" s="985"/>
      <c r="H254" s="985"/>
      <c r="I254" s="985"/>
      <c r="J254" s="985"/>
      <c r="K254" s="985"/>
      <c r="L254" s="985"/>
      <c r="M254" s="985"/>
    </row>
    <row r="255" spans="1:60" ht="16.5">
      <c r="A255" s="986" t="s">
        <v>3049</v>
      </c>
      <c r="B255" s="957"/>
      <c r="C255" s="959"/>
      <c r="D255" s="958"/>
      <c r="E255" s="979"/>
      <c r="F255" s="979"/>
      <c r="G255" s="987"/>
      <c r="H255" s="979"/>
      <c r="I255" s="979"/>
      <c r="J255" s="979"/>
    </row>
    <row r="256" spans="1:60" ht="13.5" customHeight="1">
      <c r="A256" s="957"/>
      <c r="B256" s="988"/>
      <c r="C256" s="959"/>
      <c r="D256" s="958"/>
      <c r="E256" s="979"/>
      <c r="F256" s="979"/>
      <c r="G256" s="987"/>
      <c r="H256" s="979"/>
      <c r="I256" s="979"/>
      <c r="K256" s="989"/>
      <c r="AU256" s="956" t="s">
        <v>2573</v>
      </c>
    </row>
    <row r="257" spans="1:47" ht="13.5" customHeight="1" thickBot="1">
      <c r="A257" s="957"/>
      <c r="B257" s="988"/>
      <c r="C257" s="959"/>
      <c r="D257" s="958"/>
      <c r="E257" s="979"/>
      <c r="F257" s="979"/>
      <c r="G257" s="987"/>
      <c r="H257" s="979"/>
      <c r="I257" s="979"/>
      <c r="K257" s="989"/>
      <c r="AU257" s="944" t="s">
        <v>2827</v>
      </c>
    </row>
    <row r="258" spans="1:47">
      <c r="A258" s="971"/>
      <c r="B258" s="1611" t="s">
        <v>223</v>
      </c>
      <c r="C258" s="1611"/>
      <c r="D258" s="1611"/>
      <c r="E258" s="1611"/>
      <c r="F258" s="1611"/>
      <c r="G258" s="1611"/>
      <c r="H258" s="1611"/>
      <c r="I258" s="1611"/>
      <c r="J258" s="1611"/>
      <c r="K258" s="1611"/>
      <c r="L258" s="1611"/>
      <c r="M258" s="1611"/>
      <c r="N258" s="1611"/>
      <c r="O258" s="1612"/>
      <c r="P258" s="1780" t="s">
        <v>3071</v>
      </c>
      <c r="Q258" s="1781"/>
      <c r="R258" s="1781"/>
      <c r="S258" s="1781"/>
      <c r="T258" s="1781"/>
      <c r="U258" s="1781"/>
      <c r="V258" s="1781"/>
      <c r="W258" s="1781"/>
      <c r="X258" s="1781"/>
      <c r="Y258" s="1781"/>
      <c r="Z258" s="1781"/>
      <c r="AA258" s="1781"/>
      <c r="AB258" s="1781"/>
      <c r="AC258" s="1781"/>
      <c r="AD258" s="1781"/>
      <c r="AE258" s="1782"/>
      <c r="AF258" s="1781" t="s">
        <v>3072</v>
      </c>
      <c r="AG258" s="1781"/>
      <c r="AH258" s="1781"/>
      <c r="AI258" s="1781"/>
      <c r="AJ258" s="1781"/>
      <c r="AK258" s="1781"/>
      <c r="AL258" s="1781"/>
      <c r="AM258" s="1781"/>
      <c r="AN258" s="1781"/>
      <c r="AO258" s="1781"/>
      <c r="AP258" s="1781"/>
      <c r="AQ258" s="1781"/>
      <c r="AR258" s="1781"/>
      <c r="AS258" s="1781"/>
      <c r="AT258" s="1781"/>
      <c r="AU258" s="1783"/>
    </row>
    <row r="259" spans="1:47">
      <c r="A259" s="971"/>
      <c r="B259" s="1613"/>
      <c r="C259" s="1613"/>
      <c r="D259" s="1613"/>
      <c r="E259" s="1613"/>
      <c r="F259" s="1613"/>
      <c r="G259" s="1613"/>
      <c r="H259" s="1613"/>
      <c r="I259" s="1613"/>
      <c r="J259" s="1613"/>
      <c r="K259" s="1613"/>
      <c r="L259" s="1613"/>
      <c r="M259" s="1613"/>
      <c r="N259" s="1613"/>
      <c r="O259" s="1614"/>
      <c r="P259" s="1769" t="s">
        <v>2566</v>
      </c>
      <c r="Q259" s="1770"/>
      <c r="R259" s="1770"/>
      <c r="S259" s="1784"/>
      <c r="T259" s="1769" t="s">
        <v>224</v>
      </c>
      <c r="U259" s="1770"/>
      <c r="V259" s="1770"/>
      <c r="W259" s="1784"/>
      <c r="X259" s="1769" t="s">
        <v>225</v>
      </c>
      <c r="Y259" s="1770"/>
      <c r="Z259" s="1770"/>
      <c r="AA259" s="1784"/>
      <c r="AB259" s="1769" t="s">
        <v>3441</v>
      </c>
      <c r="AC259" s="1770"/>
      <c r="AD259" s="1770"/>
      <c r="AE259" s="1784"/>
      <c r="AF259" s="1770" t="s">
        <v>2566</v>
      </c>
      <c r="AG259" s="1770"/>
      <c r="AH259" s="1770"/>
      <c r="AI259" s="1784"/>
      <c r="AJ259" s="1769" t="s">
        <v>224</v>
      </c>
      <c r="AK259" s="1770"/>
      <c r="AL259" s="1770"/>
      <c r="AM259" s="1784"/>
      <c r="AN259" s="1769" t="s">
        <v>225</v>
      </c>
      <c r="AO259" s="1770"/>
      <c r="AP259" s="1770"/>
      <c r="AQ259" s="1784"/>
      <c r="AR259" s="1769" t="s">
        <v>3441</v>
      </c>
      <c r="AS259" s="1770"/>
      <c r="AT259" s="1770"/>
      <c r="AU259" s="1771"/>
    </row>
    <row r="260" spans="1:47">
      <c r="A260" s="971"/>
      <c r="B260" s="1606" t="s">
        <v>104</v>
      </c>
      <c r="C260" s="1606"/>
      <c r="D260" s="1606"/>
      <c r="E260" s="1606"/>
      <c r="F260" s="1606"/>
      <c r="G260" s="1606"/>
      <c r="H260" s="1606"/>
      <c r="I260" s="1606"/>
      <c r="J260" s="1606"/>
      <c r="K260" s="1606"/>
      <c r="L260" s="1606"/>
      <c r="M260" s="1606"/>
      <c r="N260" s="1606"/>
      <c r="O260" s="1607"/>
      <c r="P260" s="1772">
        <v>36811</v>
      </c>
      <c r="Q260" s="1741"/>
      <c r="R260" s="1741"/>
      <c r="S260" s="1742"/>
      <c r="T260" s="1773">
        <v>20621</v>
      </c>
      <c r="U260" s="1774"/>
      <c r="V260" s="1774"/>
      <c r="W260" s="1775"/>
      <c r="X260" s="1773">
        <v>16190</v>
      </c>
      <c r="Y260" s="1774"/>
      <c r="Z260" s="1774"/>
      <c r="AA260" s="1775"/>
      <c r="AB260" s="1776">
        <v>100</v>
      </c>
      <c r="AC260" s="1777"/>
      <c r="AD260" s="1777"/>
      <c r="AE260" s="1778"/>
      <c r="AF260" s="1741">
        <f>AF262+AF267+AF272+AF288</f>
        <v>35822</v>
      </c>
      <c r="AG260" s="1741"/>
      <c r="AH260" s="1741"/>
      <c r="AI260" s="1742"/>
      <c r="AJ260" s="1741">
        <f>AJ262+AJ267+AJ272+AJ288</f>
        <v>19620</v>
      </c>
      <c r="AK260" s="1741"/>
      <c r="AL260" s="1741"/>
      <c r="AM260" s="1742"/>
      <c r="AN260" s="1741">
        <f>AN262+AN267+AN272+AN288</f>
        <v>16202</v>
      </c>
      <c r="AO260" s="1741"/>
      <c r="AP260" s="1741"/>
      <c r="AQ260" s="1742"/>
      <c r="AR260" s="1776">
        <f>AF260/AF260*100</f>
        <v>100</v>
      </c>
      <c r="AS260" s="1777"/>
      <c r="AT260" s="1777"/>
      <c r="AU260" s="1779"/>
    </row>
    <row r="261" spans="1:47" ht="11.25" customHeight="1">
      <c r="A261" s="971"/>
      <c r="B261" s="1585"/>
      <c r="C261" s="1585"/>
      <c r="D261" s="1585"/>
      <c r="E261" s="1585"/>
      <c r="F261" s="1585"/>
      <c r="G261" s="1585"/>
      <c r="H261" s="1585"/>
      <c r="I261" s="1585"/>
      <c r="J261" s="1585"/>
      <c r="K261" s="1585"/>
      <c r="L261" s="1585"/>
      <c r="M261" s="1585"/>
      <c r="N261" s="1585"/>
      <c r="O261" s="1586"/>
      <c r="P261" s="1767"/>
      <c r="Q261" s="1739"/>
      <c r="R261" s="1739"/>
      <c r="S261" s="1740"/>
      <c r="T261" s="1755"/>
      <c r="U261" s="1733"/>
      <c r="V261" s="1733"/>
      <c r="W261" s="1734"/>
      <c r="X261" s="1755"/>
      <c r="Y261" s="1733"/>
      <c r="Z261" s="1733"/>
      <c r="AA261" s="1734"/>
      <c r="AB261" s="1744"/>
      <c r="AC261" s="1745"/>
      <c r="AD261" s="1745"/>
      <c r="AE261" s="1757"/>
      <c r="AF261" s="1739"/>
      <c r="AG261" s="1739"/>
      <c r="AH261" s="1739"/>
      <c r="AI261" s="1740"/>
      <c r="AJ261" s="1755"/>
      <c r="AK261" s="1733"/>
      <c r="AL261" s="1733"/>
      <c r="AM261" s="1734"/>
      <c r="AN261" s="1755"/>
      <c r="AO261" s="1733"/>
      <c r="AP261" s="1733"/>
      <c r="AQ261" s="1734"/>
      <c r="AR261" s="1744"/>
      <c r="AS261" s="1745"/>
      <c r="AT261" s="1745"/>
      <c r="AU261" s="1746"/>
    </row>
    <row r="262" spans="1:47">
      <c r="A262" s="971"/>
      <c r="B262" s="1585" t="s">
        <v>3123</v>
      </c>
      <c r="C262" s="1585"/>
      <c r="D262" s="1585"/>
      <c r="E262" s="1585"/>
      <c r="F262" s="1585"/>
      <c r="G262" s="1585"/>
      <c r="H262" s="1585"/>
      <c r="I262" s="1585"/>
      <c r="J262" s="1585"/>
      <c r="K262" s="1585"/>
      <c r="L262" s="1585"/>
      <c r="M262" s="1585"/>
      <c r="N262" s="1585"/>
      <c r="O262" s="1586"/>
      <c r="P262" s="1767">
        <v>4488</v>
      </c>
      <c r="Q262" s="1739"/>
      <c r="R262" s="1739"/>
      <c r="S262" s="1740"/>
      <c r="T262" s="1756">
        <v>2642</v>
      </c>
      <c r="U262" s="1736"/>
      <c r="V262" s="1736"/>
      <c r="W262" s="1737"/>
      <c r="X262" s="1756">
        <v>1846</v>
      </c>
      <c r="Y262" s="1736"/>
      <c r="Z262" s="1736"/>
      <c r="AA262" s="1737"/>
      <c r="AB262" s="1764">
        <v>12.2</v>
      </c>
      <c r="AC262" s="1765"/>
      <c r="AD262" s="1765"/>
      <c r="AE262" s="1768"/>
      <c r="AF262" s="1739">
        <f>AF263+AF264+AF265</f>
        <v>3780</v>
      </c>
      <c r="AG262" s="1739"/>
      <c r="AH262" s="1739"/>
      <c r="AI262" s="1740"/>
      <c r="AJ262" s="1739">
        <f>AJ263+AJ264+AJ265</f>
        <v>2233</v>
      </c>
      <c r="AK262" s="1739"/>
      <c r="AL262" s="1739"/>
      <c r="AM262" s="1740"/>
      <c r="AN262" s="1739">
        <f>AN263+AN264+AN265</f>
        <v>1547</v>
      </c>
      <c r="AO262" s="1739"/>
      <c r="AP262" s="1739"/>
      <c r="AQ262" s="1740"/>
      <c r="AR262" s="1764">
        <f>AF262/AF260*100</f>
        <v>10.552174641281892</v>
      </c>
      <c r="AS262" s="1765"/>
      <c r="AT262" s="1765"/>
      <c r="AU262" s="1766"/>
    </row>
    <row r="263" spans="1:47">
      <c r="A263" s="971"/>
      <c r="B263" s="1585" t="s">
        <v>226</v>
      </c>
      <c r="C263" s="1585"/>
      <c r="D263" s="1585"/>
      <c r="E263" s="1585"/>
      <c r="F263" s="1585"/>
      <c r="G263" s="1585"/>
      <c r="H263" s="1585"/>
      <c r="I263" s="1585"/>
      <c r="J263" s="1585"/>
      <c r="K263" s="1585"/>
      <c r="L263" s="1585"/>
      <c r="M263" s="1585"/>
      <c r="N263" s="1585"/>
      <c r="O263" s="1586"/>
      <c r="P263" s="1756">
        <v>4381</v>
      </c>
      <c r="Q263" s="1736"/>
      <c r="R263" s="1736"/>
      <c r="S263" s="1737"/>
      <c r="T263" s="1756">
        <v>2547</v>
      </c>
      <c r="U263" s="1736"/>
      <c r="V263" s="1736"/>
      <c r="W263" s="1737"/>
      <c r="X263" s="1756">
        <v>1834</v>
      </c>
      <c r="Y263" s="1736"/>
      <c r="Z263" s="1736"/>
      <c r="AA263" s="1737"/>
      <c r="AB263" s="1744">
        <v>11.9</v>
      </c>
      <c r="AC263" s="1745"/>
      <c r="AD263" s="1745"/>
      <c r="AE263" s="1757"/>
      <c r="AF263" s="1736">
        <v>3672</v>
      </c>
      <c r="AG263" s="1736"/>
      <c r="AH263" s="1736"/>
      <c r="AI263" s="1737"/>
      <c r="AJ263" s="1756">
        <v>2147</v>
      </c>
      <c r="AK263" s="1736"/>
      <c r="AL263" s="1736"/>
      <c r="AM263" s="1737"/>
      <c r="AN263" s="1756">
        <v>1525</v>
      </c>
      <c r="AO263" s="1736"/>
      <c r="AP263" s="1736"/>
      <c r="AQ263" s="1737"/>
      <c r="AR263" s="1764">
        <f>AF263/AF260*100</f>
        <v>10.250683937245268</v>
      </c>
      <c r="AS263" s="1765"/>
      <c r="AT263" s="1765"/>
      <c r="AU263" s="1766"/>
    </row>
    <row r="264" spans="1:47">
      <c r="A264" s="971"/>
      <c r="B264" s="1585" t="s">
        <v>227</v>
      </c>
      <c r="C264" s="1585"/>
      <c r="D264" s="1585"/>
      <c r="E264" s="1585"/>
      <c r="F264" s="1585"/>
      <c r="G264" s="1585"/>
      <c r="H264" s="1585"/>
      <c r="I264" s="1585"/>
      <c r="J264" s="1585"/>
      <c r="K264" s="1585"/>
      <c r="L264" s="1585"/>
      <c r="M264" s="1585"/>
      <c r="N264" s="1585"/>
      <c r="O264" s="1586"/>
      <c r="P264" s="1755">
        <v>98</v>
      </c>
      <c r="Q264" s="1733"/>
      <c r="R264" s="1733"/>
      <c r="S264" s="1734"/>
      <c r="T264" s="1755">
        <v>86</v>
      </c>
      <c r="U264" s="1733"/>
      <c r="V264" s="1733"/>
      <c r="W264" s="1734"/>
      <c r="X264" s="1755">
        <v>12</v>
      </c>
      <c r="Y264" s="1733"/>
      <c r="Z264" s="1733"/>
      <c r="AA264" s="1734"/>
      <c r="AB264" s="1744">
        <v>0.3</v>
      </c>
      <c r="AC264" s="1745"/>
      <c r="AD264" s="1745"/>
      <c r="AE264" s="1757"/>
      <c r="AF264" s="1733">
        <v>98</v>
      </c>
      <c r="AG264" s="1733"/>
      <c r="AH264" s="1733"/>
      <c r="AI264" s="1734"/>
      <c r="AJ264" s="1755">
        <v>80</v>
      </c>
      <c r="AK264" s="1733"/>
      <c r="AL264" s="1733"/>
      <c r="AM264" s="1734"/>
      <c r="AN264" s="1755">
        <v>18</v>
      </c>
      <c r="AO264" s="1733"/>
      <c r="AP264" s="1733"/>
      <c r="AQ264" s="1734"/>
      <c r="AR264" s="1764">
        <f>AF264/AF260*100</f>
        <v>0.27357489810730834</v>
      </c>
      <c r="AS264" s="1765"/>
      <c r="AT264" s="1765"/>
      <c r="AU264" s="1766"/>
    </row>
    <row r="265" spans="1:47">
      <c r="A265" s="971"/>
      <c r="B265" s="1585" t="s">
        <v>228</v>
      </c>
      <c r="C265" s="1585"/>
      <c r="D265" s="1585"/>
      <c r="E265" s="1585"/>
      <c r="F265" s="1585"/>
      <c r="G265" s="1585"/>
      <c r="H265" s="1585"/>
      <c r="I265" s="1585"/>
      <c r="J265" s="1585"/>
      <c r="K265" s="1585"/>
      <c r="L265" s="1585"/>
      <c r="M265" s="1585"/>
      <c r="N265" s="1585"/>
      <c r="O265" s="1586"/>
      <c r="P265" s="1755">
        <v>9</v>
      </c>
      <c r="Q265" s="1733"/>
      <c r="R265" s="1733"/>
      <c r="S265" s="1734"/>
      <c r="T265" s="1755">
        <v>9</v>
      </c>
      <c r="U265" s="1733"/>
      <c r="V265" s="1733"/>
      <c r="W265" s="1734"/>
      <c r="X265" s="1761" t="s">
        <v>121</v>
      </c>
      <c r="Y265" s="1762"/>
      <c r="Z265" s="1762"/>
      <c r="AA265" s="1763"/>
      <c r="AB265" s="1744">
        <v>0</v>
      </c>
      <c r="AC265" s="1745"/>
      <c r="AD265" s="1745"/>
      <c r="AE265" s="1757"/>
      <c r="AF265" s="1733">
        <v>10</v>
      </c>
      <c r="AG265" s="1733"/>
      <c r="AH265" s="1733"/>
      <c r="AI265" s="1734"/>
      <c r="AJ265" s="1755">
        <v>6</v>
      </c>
      <c r="AK265" s="1733"/>
      <c r="AL265" s="1733"/>
      <c r="AM265" s="1734"/>
      <c r="AN265" s="1761">
        <v>4</v>
      </c>
      <c r="AO265" s="1762"/>
      <c r="AP265" s="1762"/>
      <c r="AQ265" s="1763"/>
      <c r="AR265" s="1764">
        <f>AF265/AF260*100</f>
        <v>2.7915805929317177E-2</v>
      </c>
      <c r="AS265" s="1765"/>
      <c r="AT265" s="1765"/>
      <c r="AU265" s="1766"/>
    </row>
    <row r="266" spans="1:47" ht="11.25" customHeight="1">
      <c r="A266" s="971"/>
      <c r="B266" s="1585"/>
      <c r="C266" s="1585"/>
      <c r="D266" s="1585"/>
      <c r="E266" s="1585"/>
      <c r="F266" s="1585"/>
      <c r="G266" s="1585"/>
      <c r="H266" s="1585"/>
      <c r="I266" s="1585"/>
      <c r="J266" s="1585"/>
      <c r="K266" s="1585"/>
      <c r="L266" s="1585"/>
      <c r="M266" s="1585"/>
      <c r="N266" s="1585"/>
      <c r="O266" s="1586"/>
      <c r="P266" s="1755"/>
      <c r="Q266" s="1733"/>
      <c r="R266" s="1733"/>
      <c r="S266" s="1734"/>
      <c r="T266" s="1755"/>
      <c r="U266" s="1733"/>
      <c r="V266" s="1733"/>
      <c r="W266" s="1734"/>
      <c r="X266" s="1755"/>
      <c r="Y266" s="1733"/>
      <c r="Z266" s="1733"/>
      <c r="AA266" s="1734"/>
      <c r="AB266" s="1744"/>
      <c r="AC266" s="1745"/>
      <c r="AD266" s="1745"/>
      <c r="AE266" s="1757"/>
      <c r="AF266" s="1733"/>
      <c r="AG266" s="1733"/>
      <c r="AH266" s="1733"/>
      <c r="AI266" s="1734"/>
      <c r="AJ266" s="1755"/>
      <c r="AK266" s="1733"/>
      <c r="AL266" s="1733"/>
      <c r="AM266" s="1734"/>
      <c r="AN266" s="1755"/>
      <c r="AO266" s="1733"/>
      <c r="AP266" s="1733"/>
      <c r="AQ266" s="1734"/>
      <c r="AR266" s="1744"/>
      <c r="AS266" s="1745"/>
      <c r="AT266" s="1745"/>
      <c r="AU266" s="1746"/>
    </row>
    <row r="267" spans="1:47">
      <c r="A267" s="971"/>
      <c r="B267" s="1585" t="s">
        <v>3124</v>
      </c>
      <c r="C267" s="1585"/>
      <c r="D267" s="1585"/>
      <c r="E267" s="1585"/>
      <c r="F267" s="1585"/>
      <c r="G267" s="1585"/>
      <c r="H267" s="1585"/>
      <c r="I267" s="1585"/>
      <c r="J267" s="1585"/>
      <c r="K267" s="1585"/>
      <c r="L267" s="1585"/>
      <c r="M267" s="1585"/>
      <c r="N267" s="1585"/>
      <c r="O267" s="1586"/>
      <c r="P267" s="1756">
        <v>11619</v>
      </c>
      <c r="Q267" s="1736"/>
      <c r="R267" s="1736"/>
      <c r="S267" s="1737"/>
      <c r="T267" s="1756">
        <v>8239</v>
      </c>
      <c r="U267" s="1736"/>
      <c r="V267" s="1736"/>
      <c r="W267" s="1737"/>
      <c r="X267" s="1756">
        <v>3380</v>
      </c>
      <c r="Y267" s="1736"/>
      <c r="Z267" s="1736"/>
      <c r="AA267" s="1737"/>
      <c r="AB267" s="1744">
        <v>31.6</v>
      </c>
      <c r="AC267" s="1745"/>
      <c r="AD267" s="1745"/>
      <c r="AE267" s="1757"/>
      <c r="AF267" s="1736">
        <f>AF268+AF269+AF270</f>
        <v>11123</v>
      </c>
      <c r="AG267" s="1736"/>
      <c r="AH267" s="1736"/>
      <c r="AI267" s="1737"/>
      <c r="AJ267" s="1736">
        <f>AJ268+AJ269+AJ270</f>
        <v>7711</v>
      </c>
      <c r="AK267" s="1736"/>
      <c r="AL267" s="1736"/>
      <c r="AM267" s="1737"/>
      <c r="AN267" s="1736">
        <f>AN268+AN269+AN270</f>
        <v>3412</v>
      </c>
      <c r="AO267" s="1736"/>
      <c r="AP267" s="1736"/>
      <c r="AQ267" s="1737"/>
      <c r="AR267" s="1744">
        <f>AF267/AF260*100</f>
        <v>31.050750935179501</v>
      </c>
      <c r="AS267" s="1745"/>
      <c r="AT267" s="1745"/>
      <c r="AU267" s="1746"/>
    </row>
    <row r="268" spans="1:47">
      <c r="A268" s="971"/>
      <c r="B268" s="1585" t="s">
        <v>2019</v>
      </c>
      <c r="C268" s="1585"/>
      <c r="D268" s="1585"/>
      <c r="E268" s="1585"/>
      <c r="F268" s="1585"/>
      <c r="G268" s="1585"/>
      <c r="H268" s="1585"/>
      <c r="I268" s="1585"/>
      <c r="J268" s="1585"/>
      <c r="K268" s="1585"/>
      <c r="L268" s="1585"/>
      <c r="M268" s="1585"/>
      <c r="N268" s="1585"/>
      <c r="O268" s="1586"/>
      <c r="P268" s="1755">
        <v>5</v>
      </c>
      <c r="Q268" s="1733"/>
      <c r="R268" s="1733"/>
      <c r="S268" s="1734"/>
      <c r="T268" s="1755">
        <v>3</v>
      </c>
      <c r="U268" s="1733"/>
      <c r="V268" s="1733"/>
      <c r="W268" s="1734"/>
      <c r="X268" s="1755">
        <v>2</v>
      </c>
      <c r="Y268" s="1733"/>
      <c r="Z268" s="1733"/>
      <c r="AA268" s="1734"/>
      <c r="AB268" s="1744">
        <v>0</v>
      </c>
      <c r="AC268" s="1745"/>
      <c r="AD268" s="1745"/>
      <c r="AE268" s="1757"/>
      <c r="AF268" s="1733">
        <v>8</v>
      </c>
      <c r="AG268" s="1733"/>
      <c r="AH268" s="1733"/>
      <c r="AI268" s="1734"/>
      <c r="AJ268" s="1755">
        <v>5</v>
      </c>
      <c r="AK268" s="1733"/>
      <c r="AL268" s="1733"/>
      <c r="AM268" s="1734"/>
      <c r="AN268" s="1755">
        <v>3</v>
      </c>
      <c r="AO268" s="1733"/>
      <c r="AP268" s="1733"/>
      <c r="AQ268" s="1734"/>
      <c r="AR268" s="1744">
        <f>AF268/AF260*100</f>
        <v>2.2332644743453742E-2</v>
      </c>
      <c r="AS268" s="1745"/>
      <c r="AT268" s="1745"/>
      <c r="AU268" s="1746"/>
    </row>
    <row r="269" spans="1:47">
      <c r="A269" s="971"/>
      <c r="B269" s="1585" t="s">
        <v>230</v>
      </c>
      <c r="C269" s="1585"/>
      <c r="D269" s="1585"/>
      <c r="E269" s="1585"/>
      <c r="F269" s="1585"/>
      <c r="G269" s="1585"/>
      <c r="H269" s="1585"/>
      <c r="I269" s="1585"/>
      <c r="J269" s="1585"/>
      <c r="K269" s="1585"/>
      <c r="L269" s="1585"/>
      <c r="M269" s="1585"/>
      <c r="N269" s="1585"/>
      <c r="O269" s="1586"/>
      <c r="P269" s="1756">
        <v>2501</v>
      </c>
      <c r="Q269" s="1736"/>
      <c r="R269" s="1736"/>
      <c r="S269" s="1737"/>
      <c r="T269" s="1756">
        <v>2132</v>
      </c>
      <c r="U269" s="1736"/>
      <c r="V269" s="1736"/>
      <c r="W269" s="1737"/>
      <c r="X269" s="1755">
        <v>369</v>
      </c>
      <c r="Y269" s="1733"/>
      <c r="Z269" s="1733"/>
      <c r="AA269" s="1734"/>
      <c r="AB269" s="1744">
        <v>6.8</v>
      </c>
      <c r="AC269" s="1745"/>
      <c r="AD269" s="1745"/>
      <c r="AE269" s="1757"/>
      <c r="AF269" s="1736">
        <v>2244</v>
      </c>
      <c r="AG269" s="1736"/>
      <c r="AH269" s="1736"/>
      <c r="AI269" s="1737"/>
      <c r="AJ269" s="1756">
        <v>1880</v>
      </c>
      <c r="AK269" s="1736"/>
      <c r="AL269" s="1736"/>
      <c r="AM269" s="1737"/>
      <c r="AN269" s="1755">
        <v>364</v>
      </c>
      <c r="AO269" s="1733"/>
      <c r="AP269" s="1733"/>
      <c r="AQ269" s="1734"/>
      <c r="AR269" s="1744">
        <f>AF269/AF260*100</f>
        <v>6.2643068505387758</v>
      </c>
      <c r="AS269" s="1745"/>
      <c r="AT269" s="1745"/>
      <c r="AU269" s="1746"/>
    </row>
    <row r="270" spans="1:47">
      <c r="A270" s="971"/>
      <c r="B270" s="1585" t="s">
        <v>231</v>
      </c>
      <c r="C270" s="1585"/>
      <c r="D270" s="1585"/>
      <c r="E270" s="1585"/>
      <c r="F270" s="1585"/>
      <c r="G270" s="1585"/>
      <c r="H270" s="1585"/>
      <c r="I270" s="1585"/>
      <c r="J270" s="1585"/>
      <c r="K270" s="1585"/>
      <c r="L270" s="1585"/>
      <c r="M270" s="1585"/>
      <c r="N270" s="1585"/>
      <c r="O270" s="1586"/>
      <c r="P270" s="1756">
        <v>9113</v>
      </c>
      <c r="Q270" s="1736"/>
      <c r="R270" s="1736"/>
      <c r="S270" s="1737"/>
      <c r="T270" s="1756">
        <v>6104</v>
      </c>
      <c r="U270" s="1736"/>
      <c r="V270" s="1736"/>
      <c r="W270" s="1737"/>
      <c r="X270" s="1756">
        <v>3009</v>
      </c>
      <c r="Y270" s="1736"/>
      <c r="Z270" s="1736"/>
      <c r="AA270" s="1737"/>
      <c r="AB270" s="1744">
        <v>24.8</v>
      </c>
      <c r="AC270" s="1745"/>
      <c r="AD270" s="1745"/>
      <c r="AE270" s="1757"/>
      <c r="AF270" s="1736">
        <v>8871</v>
      </c>
      <c r="AG270" s="1736"/>
      <c r="AH270" s="1736"/>
      <c r="AI270" s="1737"/>
      <c r="AJ270" s="1756">
        <v>5826</v>
      </c>
      <c r="AK270" s="1736"/>
      <c r="AL270" s="1736"/>
      <c r="AM270" s="1737"/>
      <c r="AN270" s="1756">
        <v>3045</v>
      </c>
      <c r="AO270" s="1736"/>
      <c r="AP270" s="1736"/>
      <c r="AQ270" s="1737"/>
      <c r="AR270" s="1744">
        <f>AF270/AF260*100</f>
        <v>24.76411143989727</v>
      </c>
      <c r="AS270" s="1745"/>
      <c r="AT270" s="1745"/>
      <c r="AU270" s="1746"/>
    </row>
    <row r="271" spans="1:47" ht="11.25" customHeight="1">
      <c r="A271" s="971"/>
      <c r="B271" s="1585"/>
      <c r="C271" s="1585"/>
      <c r="D271" s="1585"/>
      <c r="E271" s="1585"/>
      <c r="F271" s="1585"/>
      <c r="G271" s="1585"/>
      <c r="H271" s="1585"/>
      <c r="I271" s="1585"/>
      <c r="J271" s="1585"/>
      <c r="K271" s="1585"/>
      <c r="L271" s="1585"/>
      <c r="M271" s="1585"/>
      <c r="N271" s="1585"/>
      <c r="O271" s="1586"/>
      <c r="P271" s="1755"/>
      <c r="Q271" s="1733"/>
      <c r="R271" s="1733"/>
      <c r="S271" s="1734"/>
      <c r="T271" s="1755"/>
      <c r="U271" s="1733"/>
      <c r="V271" s="1733"/>
      <c r="W271" s="1734"/>
      <c r="X271" s="1755"/>
      <c r="Y271" s="1733"/>
      <c r="Z271" s="1733"/>
      <c r="AA271" s="1734"/>
      <c r="AB271" s="1744"/>
      <c r="AC271" s="1745"/>
      <c r="AD271" s="1745"/>
      <c r="AE271" s="1757"/>
      <c r="AF271" s="1733"/>
      <c r="AG271" s="1733"/>
      <c r="AH271" s="1733"/>
      <c r="AI271" s="1734"/>
      <c r="AJ271" s="1755"/>
      <c r="AK271" s="1733"/>
      <c r="AL271" s="1733"/>
      <c r="AM271" s="1734"/>
      <c r="AN271" s="1755"/>
      <c r="AO271" s="1733"/>
      <c r="AP271" s="1733"/>
      <c r="AQ271" s="1734"/>
      <c r="AR271" s="1744"/>
      <c r="AS271" s="1745"/>
      <c r="AT271" s="1745"/>
      <c r="AU271" s="1746"/>
    </row>
    <row r="272" spans="1:47">
      <c r="A272" s="971"/>
      <c r="B272" s="1585" t="s">
        <v>3125</v>
      </c>
      <c r="C272" s="1585"/>
      <c r="D272" s="1585"/>
      <c r="E272" s="1585"/>
      <c r="F272" s="1585"/>
      <c r="G272" s="1585"/>
      <c r="H272" s="1585"/>
      <c r="I272" s="1585"/>
      <c r="J272" s="1585"/>
      <c r="K272" s="1585"/>
      <c r="L272" s="1585"/>
      <c r="M272" s="1585"/>
      <c r="N272" s="1585"/>
      <c r="O272" s="1586"/>
      <c r="P272" s="1756">
        <v>19214</v>
      </c>
      <c r="Q272" s="1736"/>
      <c r="R272" s="1736"/>
      <c r="S272" s="1737"/>
      <c r="T272" s="1756">
        <v>8936</v>
      </c>
      <c r="U272" s="1736"/>
      <c r="V272" s="1736"/>
      <c r="W272" s="1737"/>
      <c r="X272" s="1756">
        <v>10278</v>
      </c>
      <c r="Y272" s="1736"/>
      <c r="Z272" s="1736"/>
      <c r="AA272" s="1737"/>
      <c r="AB272" s="1744">
        <v>52.2</v>
      </c>
      <c r="AC272" s="1745"/>
      <c r="AD272" s="1745"/>
      <c r="AE272" s="1757"/>
      <c r="AF272" s="1736">
        <f>AF273+AF274+AF275+AF276+AF277+AF278+AF279+AF280+AF281+AF282+AF283+AF284+AF285+AF286</f>
        <v>19000</v>
      </c>
      <c r="AG272" s="1736"/>
      <c r="AH272" s="1736"/>
      <c r="AI272" s="1737"/>
      <c r="AJ272" s="1736">
        <f>AJ273+AJ274+AJ275+AJ276+AJ277+AJ278+AJ279+AJ280+AJ281+AJ282+AJ283+AJ284+AJ285+AJ286</f>
        <v>8633</v>
      </c>
      <c r="AK272" s="1736"/>
      <c r="AL272" s="1736"/>
      <c r="AM272" s="1737"/>
      <c r="AN272" s="1736">
        <f>AN273+AN274+AN275+AN276+AN277+AN278+AN279+AN280+AN281+AN282+AN283+AN284+AN285+AN286</f>
        <v>10367</v>
      </c>
      <c r="AO272" s="1736"/>
      <c r="AP272" s="1736"/>
      <c r="AQ272" s="1737"/>
      <c r="AR272" s="1744">
        <f>AF272/AF260*100</f>
        <v>53.040031265702638</v>
      </c>
      <c r="AS272" s="1745"/>
      <c r="AT272" s="1745"/>
      <c r="AU272" s="1746"/>
    </row>
    <row r="273" spans="1:47">
      <c r="A273" s="971"/>
      <c r="B273" s="1585" t="s">
        <v>232</v>
      </c>
      <c r="C273" s="1585"/>
      <c r="D273" s="1585"/>
      <c r="E273" s="1585"/>
      <c r="F273" s="1585"/>
      <c r="G273" s="1585"/>
      <c r="H273" s="1585"/>
      <c r="I273" s="1585"/>
      <c r="J273" s="1585"/>
      <c r="K273" s="1585"/>
      <c r="L273" s="1585"/>
      <c r="M273" s="1585"/>
      <c r="N273" s="1585"/>
      <c r="O273" s="1586"/>
      <c r="P273" s="1755">
        <v>110</v>
      </c>
      <c r="Q273" s="1733"/>
      <c r="R273" s="1733"/>
      <c r="S273" s="1734"/>
      <c r="T273" s="1755">
        <v>87</v>
      </c>
      <c r="U273" s="1733"/>
      <c r="V273" s="1733"/>
      <c r="W273" s="1734"/>
      <c r="X273" s="1755">
        <v>23</v>
      </c>
      <c r="Y273" s="1733"/>
      <c r="Z273" s="1733"/>
      <c r="AA273" s="1734"/>
      <c r="AB273" s="1744">
        <v>0.3</v>
      </c>
      <c r="AC273" s="1745"/>
      <c r="AD273" s="1745"/>
      <c r="AE273" s="1757"/>
      <c r="AF273" s="1733">
        <v>109</v>
      </c>
      <c r="AG273" s="1733"/>
      <c r="AH273" s="1733"/>
      <c r="AI273" s="1734"/>
      <c r="AJ273" s="1755">
        <v>88</v>
      </c>
      <c r="AK273" s="1733"/>
      <c r="AL273" s="1733"/>
      <c r="AM273" s="1734"/>
      <c r="AN273" s="1755">
        <v>21</v>
      </c>
      <c r="AO273" s="1733"/>
      <c r="AP273" s="1733"/>
      <c r="AQ273" s="1734"/>
      <c r="AR273" s="1744">
        <f>AF273/AF260*100</f>
        <v>0.30428228462955725</v>
      </c>
      <c r="AS273" s="1745"/>
      <c r="AT273" s="1745"/>
      <c r="AU273" s="1746"/>
    </row>
    <row r="274" spans="1:47">
      <c r="A274" s="971"/>
      <c r="B274" s="1585" t="s">
        <v>233</v>
      </c>
      <c r="C274" s="1585"/>
      <c r="D274" s="1585"/>
      <c r="E274" s="1585"/>
      <c r="F274" s="1585"/>
      <c r="G274" s="1585"/>
      <c r="H274" s="1585"/>
      <c r="I274" s="1585"/>
      <c r="J274" s="1585"/>
      <c r="K274" s="1585"/>
      <c r="L274" s="1585"/>
      <c r="M274" s="1585"/>
      <c r="N274" s="1585"/>
      <c r="O274" s="1586"/>
      <c r="P274" s="1755">
        <v>205</v>
      </c>
      <c r="Q274" s="1733"/>
      <c r="R274" s="1733"/>
      <c r="S274" s="1734"/>
      <c r="T274" s="1755">
        <v>157</v>
      </c>
      <c r="U274" s="1733"/>
      <c r="V274" s="1733"/>
      <c r="W274" s="1734"/>
      <c r="X274" s="1755">
        <v>48</v>
      </c>
      <c r="Y274" s="1733"/>
      <c r="Z274" s="1733"/>
      <c r="AA274" s="1734"/>
      <c r="AB274" s="1744">
        <v>0.6</v>
      </c>
      <c r="AC274" s="1745"/>
      <c r="AD274" s="1745"/>
      <c r="AE274" s="1757"/>
      <c r="AF274" s="1733">
        <v>197</v>
      </c>
      <c r="AG274" s="1733"/>
      <c r="AH274" s="1733"/>
      <c r="AI274" s="1734"/>
      <c r="AJ274" s="1755">
        <v>155</v>
      </c>
      <c r="AK274" s="1733"/>
      <c r="AL274" s="1733"/>
      <c r="AM274" s="1734"/>
      <c r="AN274" s="1755">
        <v>42</v>
      </c>
      <c r="AO274" s="1733"/>
      <c r="AP274" s="1733"/>
      <c r="AQ274" s="1734"/>
      <c r="AR274" s="1744">
        <f>AF274/AF260*100</f>
        <v>0.5499413768075484</v>
      </c>
      <c r="AS274" s="1745"/>
      <c r="AT274" s="1745"/>
      <c r="AU274" s="1746"/>
    </row>
    <row r="275" spans="1:47">
      <c r="A275" s="971"/>
      <c r="B275" s="1585" t="s">
        <v>2020</v>
      </c>
      <c r="C275" s="1585"/>
      <c r="D275" s="1585"/>
      <c r="E275" s="1585"/>
      <c r="F275" s="1585"/>
      <c r="G275" s="1585"/>
      <c r="H275" s="1585"/>
      <c r="I275" s="1585"/>
      <c r="J275" s="1585"/>
      <c r="K275" s="1585"/>
      <c r="L275" s="1585"/>
      <c r="M275" s="1585"/>
      <c r="N275" s="1585"/>
      <c r="O275" s="1586"/>
      <c r="P275" s="1756">
        <v>1133</v>
      </c>
      <c r="Q275" s="1736"/>
      <c r="R275" s="1736"/>
      <c r="S275" s="1737"/>
      <c r="T275" s="1756">
        <v>961</v>
      </c>
      <c r="U275" s="1736"/>
      <c r="V275" s="1736"/>
      <c r="W275" s="1737"/>
      <c r="X275" s="1755">
        <v>172</v>
      </c>
      <c r="Y275" s="1733"/>
      <c r="Z275" s="1733"/>
      <c r="AA275" s="1734"/>
      <c r="AB275" s="1744">
        <v>3.1</v>
      </c>
      <c r="AC275" s="1745"/>
      <c r="AD275" s="1745"/>
      <c r="AE275" s="1757"/>
      <c r="AF275" s="1736">
        <v>1196</v>
      </c>
      <c r="AG275" s="1736"/>
      <c r="AH275" s="1736"/>
      <c r="AI275" s="1737"/>
      <c r="AJ275" s="1756">
        <v>978</v>
      </c>
      <c r="AK275" s="1736"/>
      <c r="AL275" s="1736"/>
      <c r="AM275" s="1737"/>
      <c r="AN275" s="1755">
        <v>218</v>
      </c>
      <c r="AO275" s="1733"/>
      <c r="AP275" s="1733"/>
      <c r="AQ275" s="1734"/>
      <c r="AR275" s="1744">
        <f>AF275/AF260*100</f>
        <v>3.3387303891463347</v>
      </c>
      <c r="AS275" s="1745"/>
      <c r="AT275" s="1745"/>
      <c r="AU275" s="1746"/>
    </row>
    <row r="276" spans="1:47">
      <c r="A276" s="971"/>
      <c r="B276" s="1585" t="s">
        <v>235</v>
      </c>
      <c r="C276" s="1585"/>
      <c r="D276" s="1585"/>
      <c r="E276" s="1585"/>
      <c r="F276" s="1585"/>
      <c r="G276" s="1585"/>
      <c r="H276" s="1585"/>
      <c r="I276" s="1585"/>
      <c r="J276" s="1585"/>
      <c r="K276" s="1585"/>
      <c r="L276" s="1585"/>
      <c r="M276" s="1585"/>
      <c r="N276" s="1585"/>
      <c r="O276" s="1586"/>
      <c r="P276" s="1756">
        <v>4384</v>
      </c>
      <c r="Q276" s="1736"/>
      <c r="R276" s="1736"/>
      <c r="S276" s="1737"/>
      <c r="T276" s="1756">
        <v>1961</v>
      </c>
      <c r="U276" s="1736"/>
      <c r="V276" s="1736"/>
      <c r="W276" s="1737"/>
      <c r="X276" s="1756">
        <v>2423</v>
      </c>
      <c r="Y276" s="1736"/>
      <c r="Z276" s="1736"/>
      <c r="AA276" s="1737"/>
      <c r="AB276" s="1744">
        <v>11.9</v>
      </c>
      <c r="AC276" s="1745"/>
      <c r="AD276" s="1745"/>
      <c r="AE276" s="1757"/>
      <c r="AF276" s="1736">
        <v>4210</v>
      </c>
      <c r="AG276" s="1736"/>
      <c r="AH276" s="1736"/>
      <c r="AI276" s="1737"/>
      <c r="AJ276" s="1756">
        <v>1862</v>
      </c>
      <c r="AK276" s="1736"/>
      <c r="AL276" s="1736"/>
      <c r="AM276" s="1737"/>
      <c r="AN276" s="1756">
        <v>2348</v>
      </c>
      <c r="AO276" s="1736"/>
      <c r="AP276" s="1736"/>
      <c r="AQ276" s="1737"/>
      <c r="AR276" s="1744">
        <f>AF276/AF260*100</f>
        <v>11.752554296242533</v>
      </c>
      <c r="AS276" s="1745"/>
      <c r="AT276" s="1745"/>
      <c r="AU276" s="1746"/>
    </row>
    <row r="277" spans="1:47">
      <c r="A277" s="971"/>
      <c r="B277" s="1585" t="s">
        <v>236</v>
      </c>
      <c r="C277" s="1585"/>
      <c r="D277" s="1585"/>
      <c r="E277" s="1585"/>
      <c r="F277" s="1585"/>
      <c r="G277" s="1585"/>
      <c r="H277" s="1585"/>
      <c r="I277" s="1585"/>
      <c r="J277" s="1585"/>
      <c r="K277" s="1585"/>
      <c r="L277" s="1585"/>
      <c r="M277" s="1585"/>
      <c r="N277" s="1585"/>
      <c r="O277" s="1586"/>
      <c r="P277" s="1755">
        <v>469</v>
      </c>
      <c r="Q277" s="1733"/>
      <c r="R277" s="1733"/>
      <c r="S277" s="1734"/>
      <c r="T277" s="1755">
        <v>197</v>
      </c>
      <c r="U277" s="1733"/>
      <c r="V277" s="1733"/>
      <c r="W277" s="1734"/>
      <c r="X277" s="1755">
        <v>272</v>
      </c>
      <c r="Y277" s="1733"/>
      <c r="Z277" s="1733"/>
      <c r="AA277" s="1734"/>
      <c r="AB277" s="1744">
        <v>1.3</v>
      </c>
      <c r="AC277" s="1745"/>
      <c r="AD277" s="1745"/>
      <c r="AE277" s="1757"/>
      <c r="AF277" s="1733">
        <v>406</v>
      </c>
      <c r="AG277" s="1733"/>
      <c r="AH277" s="1733"/>
      <c r="AI277" s="1734"/>
      <c r="AJ277" s="1755">
        <v>174</v>
      </c>
      <c r="AK277" s="1733"/>
      <c r="AL277" s="1733"/>
      <c r="AM277" s="1734"/>
      <c r="AN277" s="1755">
        <v>232</v>
      </c>
      <c r="AO277" s="1733"/>
      <c r="AP277" s="1733"/>
      <c r="AQ277" s="1734"/>
      <c r="AR277" s="1744">
        <f>AF277/AF260*100</f>
        <v>1.1333817207302774</v>
      </c>
      <c r="AS277" s="1745"/>
      <c r="AT277" s="1745"/>
      <c r="AU277" s="1746"/>
    </row>
    <row r="278" spans="1:47">
      <c r="A278" s="971"/>
      <c r="B278" s="1585" t="s">
        <v>2021</v>
      </c>
      <c r="C278" s="1585"/>
      <c r="D278" s="1585"/>
      <c r="E278" s="1585"/>
      <c r="F278" s="1585"/>
      <c r="G278" s="1585"/>
      <c r="H278" s="1585"/>
      <c r="I278" s="1585"/>
      <c r="J278" s="1585"/>
      <c r="K278" s="1585"/>
      <c r="L278" s="1585"/>
      <c r="M278" s="1585"/>
      <c r="N278" s="1585"/>
      <c r="O278" s="1586"/>
      <c r="P278" s="1755">
        <v>308</v>
      </c>
      <c r="Q278" s="1733"/>
      <c r="R278" s="1733"/>
      <c r="S278" s="1734"/>
      <c r="T278" s="1755">
        <v>178</v>
      </c>
      <c r="U278" s="1733"/>
      <c r="V278" s="1733"/>
      <c r="W278" s="1734"/>
      <c r="X278" s="1755">
        <v>130</v>
      </c>
      <c r="Y278" s="1733"/>
      <c r="Z278" s="1733"/>
      <c r="AA278" s="1734"/>
      <c r="AB278" s="1744">
        <v>0.8</v>
      </c>
      <c r="AC278" s="1745"/>
      <c r="AD278" s="1745"/>
      <c r="AE278" s="1757"/>
      <c r="AF278" s="1733">
        <v>330</v>
      </c>
      <c r="AG278" s="1733"/>
      <c r="AH278" s="1733"/>
      <c r="AI278" s="1734"/>
      <c r="AJ278" s="1755">
        <v>174</v>
      </c>
      <c r="AK278" s="1733"/>
      <c r="AL278" s="1733"/>
      <c r="AM278" s="1734"/>
      <c r="AN278" s="1755">
        <v>156</v>
      </c>
      <c r="AO278" s="1733"/>
      <c r="AP278" s="1733"/>
      <c r="AQ278" s="1734"/>
      <c r="AR278" s="1744">
        <f>AF278/AF260*100</f>
        <v>0.92122159566746697</v>
      </c>
      <c r="AS278" s="1745"/>
      <c r="AT278" s="1745"/>
      <c r="AU278" s="1746"/>
    </row>
    <row r="279" spans="1:47">
      <c r="A279" s="971"/>
      <c r="B279" s="1664" t="s">
        <v>238</v>
      </c>
      <c r="C279" s="1664"/>
      <c r="D279" s="1664"/>
      <c r="E279" s="1664"/>
      <c r="F279" s="1664"/>
      <c r="G279" s="1664"/>
      <c r="H279" s="1664"/>
      <c r="I279" s="1664"/>
      <c r="J279" s="1664"/>
      <c r="K279" s="1664"/>
      <c r="L279" s="1664"/>
      <c r="M279" s="1664"/>
      <c r="N279" s="1664"/>
      <c r="O279" s="1665"/>
      <c r="P279" s="1755">
        <v>704</v>
      </c>
      <c r="Q279" s="1733"/>
      <c r="R279" s="1733"/>
      <c r="S279" s="1734"/>
      <c r="T279" s="1755">
        <v>460</v>
      </c>
      <c r="U279" s="1733"/>
      <c r="V279" s="1733"/>
      <c r="W279" s="1734"/>
      <c r="X279" s="1755">
        <v>244</v>
      </c>
      <c r="Y279" s="1733"/>
      <c r="Z279" s="1733"/>
      <c r="AA279" s="1734"/>
      <c r="AB279" s="1744">
        <v>1.9</v>
      </c>
      <c r="AC279" s="1745"/>
      <c r="AD279" s="1745"/>
      <c r="AE279" s="1757"/>
      <c r="AF279" s="1733">
        <v>669</v>
      </c>
      <c r="AG279" s="1733"/>
      <c r="AH279" s="1733"/>
      <c r="AI279" s="1734"/>
      <c r="AJ279" s="1755">
        <v>432</v>
      </c>
      <c r="AK279" s="1733"/>
      <c r="AL279" s="1733"/>
      <c r="AM279" s="1734"/>
      <c r="AN279" s="1755">
        <v>237</v>
      </c>
      <c r="AO279" s="1733"/>
      <c r="AP279" s="1733"/>
      <c r="AQ279" s="1734"/>
      <c r="AR279" s="1744">
        <f>AF279/AF260*100</f>
        <v>1.8675674166713192</v>
      </c>
      <c r="AS279" s="1745"/>
      <c r="AT279" s="1745"/>
      <c r="AU279" s="1746"/>
    </row>
    <row r="280" spans="1:47">
      <c r="A280" s="971"/>
      <c r="B280" s="1585" t="s">
        <v>239</v>
      </c>
      <c r="C280" s="1585"/>
      <c r="D280" s="1585"/>
      <c r="E280" s="1585"/>
      <c r="F280" s="1585"/>
      <c r="G280" s="1585"/>
      <c r="H280" s="1585"/>
      <c r="I280" s="1585"/>
      <c r="J280" s="1585"/>
      <c r="K280" s="1585"/>
      <c r="L280" s="1585"/>
      <c r="M280" s="1585"/>
      <c r="N280" s="1585"/>
      <c r="O280" s="1586"/>
      <c r="P280" s="1756">
        <v>1829</v>
      </c>
      <c r="Q280" s="1736"/>
      <c r="R280" s="1736"/>
      <c r="S280" s="1737"/>
      <c r="T280" s="1755">
        <v>608</v>
      </c>
      <c r="U280" s="1733"/>
      <c r="V280" s="1733"/>
      <c r="W280" s="1734"/>
      <c r="X280" s="1756">
        <v>1221</v>
      </c>
      <c r="Y280" s="1736"/>
      <c r="Z280" s="1736"/>
      <c r="AA280" s="1737"/>
      <c r="AB280" s="1744">
        <v>5</v>
      </c>
      <c r="AC280" s="1745"/>
      <c r="AD280" s="1745"/>
      <c r="AE280" s="1757"/>
      <c r="AF280" s="1736">
        <v>1764</v>
      </c>
      <c r="AG280" s="1736"/>
      <c r="AH280" s="1736"/>
      <c r="AI280" s="1737"/>
      <c r="AJ280" s="1755">
        <v>583</v>
      </c>
      <c r="AK280" s="1733"/>
      <c r="AL280" s="1733"/>
      <c r="AM280" s="1734"/>
      <c r="AN280" s="1756">
        <v>1181</v>
      </c>
      <c r="AO280" s="1736"/>
      <c r="AP280" s="1736"/>
      <c r="AQ280" s="1737"/>
      <c r="AR280" s="1744">
        <f>AF280/AF260*100</f>
        <v>4.9243481659315504</v>
      </c>
      <c r="AS280" s="1745"/>
      <c r="AT280" s="1745"/>
      <c r="AU280" s="1746"/>
    </row>
    <row r="281" spans="1:47">
      <c r="A281" s="971"/>
      <c r="B281" s="1585" t="s">
        <v>240</v>
      </c>
      <c r="C281" s="1585"/>
      <c r="D281" s="1585"/>
      <c r="E281" s="1585"/>
      <c r="F281" s="1585"/>
      <c r="G281" s="1585"/>
      <c r="H281" s="1585"/>
      <c r="I281" s="1585"/>
      <c r="J281" s="1585"/>
      <c r="K281" s="1585"/>
      <c r="L281" s="1585"/>
      <c r="M281" s="1585"/>
      <c r="N281" s="1585"/>
      <c r="O281" s="1586"/>
      <c r="P281" s="1756">
        <v>1348</v>
      </c>
      <c r="Q281" s="1736"/>
      <c r="R281" s="1736"/>
      <c r="S281" s="1737"/>
      <c r="T281" s="1755">
        <v>544</v>
      </c>
      <c r="U281" s="1733"/>
      <c r="V281" s="1733"/>
      <c r="W281" s="1734"/>
      <c r="X281" s="1756">
        <v>804</v>
      </c>
      <c r="Y281" s="1736"/>
      <c r="Z281" s="1736"/>
      <c r="AA281" s="1737"/>
      <c r="AB281" s="1744">
        <v>3.7</v>
      </c>
      <c r="AC281" s="1745"/>
      <c r="AD281" s="1745"/>
      <c r="AE281" s="1757"/>
      <c r="AF281" s="1736">
        <v>1222</v>
      </c>
      <c r="AG281" s="1736"/>
      <c r="AH281" s="1736"/>
      <c r="AI281" s="1737"/>
      <c r="AJ281" s="1755">
        <v>514</v>
      </c>
      <c r="AK281" s="1733"/>
      <c r="AL281" s="1733"/>
      <c r="AM281" s="1734"/>
      <c r="AN281" s="1756">
        <v>708</v>
      </c>
      <c r="AO281" s="1736"/>
      <c r="AP281" s="1736"/>
      <c r="AQ281" s="1737"/>
      <c r="AR281" s="1744">
        <f>AF281/AF260*100</f>
        <v>3.4113114845625589</v>
      </c>
      <c r="AS281" s="1745"/>
      <c r="AT281" s="1745"/>
      <c r="AU281" s="1746"/>
    </row>
    <row r="282" spans="1:47">
      <c r="A282" s="971"/>
      <c r="B282" s="1585" t="s">
        <v>241</v>
      </c>
      <c r="C282" s="1585"/>
      <c r="D282" s="1585"/>
      <c r="E282" s="1585"/>
      <c r="F282" s="1585"/>
      <c r="G282" s="1585"/>
      <c r="H282" s="1585"/>
      <c r="I282" s="1585"/>
      <c r="J282" s="1585"/>
      <c r="K282" s="1585"/>
      <c r="L282" s="1585"/>
      <c r="M282" s="1585"/>
      <c r="N282" s="1585"/>
      <c r="O282" s="1586"/>
      <c r="P282" s="1756">
        <v>1651</v>
      </c>
      <c r="Q282" s="1736"/>
      <c r="R282" s="1736"/>
      <c r="S282" s="1737"/>
      <c r="T282" s="1755">
        <v>650</v>
      </c>
      <c r="U282" s="1733"/>
      <c r="V282" s="1733"/>
      <c r="W282" s="1734"/>
      <c r="X282" s="1756">
        <v>1001</v>
      </c>
      <c r="Y282" s="1736"/>
      <c r="Z282" s="1736"/>
      <c r="AA282" s="1737"/>
      <c r="AB282" s="1744">
        <v>4.5</v>
      </c>
      <c r="AC282" s="1745"/>
      <c r="AD282" s="1745"/>
      <c r="AE282" s="1757"/>
      <c r="AF282" s="1736">
        <v>1724</v>
      </c>
      <c r="AG282" s="1736"/>
      <c r="AH282" s="1736"/>
      <c r="AI282" s="1737"/>
      <c r="AJ282" s="1755">
        <v>654</v>
      </c>
      <c r="AK282" s="1733"/>
      <c r="AL282" s="1733"/>
      <c r="AM282" s="1734"/>
      <c r="AN282" s="1756">
        <v>1070</v>
      </c>
      <c r="AO282" s="1736"/>
      <c r="AP282" s="1736"/>
      <c r="AQ282" s="1737"/>
      <c r="AR282" s="1744">
        <f>AF282/AF260*100</f>
        <v>4.8126849422142817</v>
      </c>
      <c r="AS282" s="1745"/>
      <c r="AT282" s="1745"/>
      <c r="AU282" s="1746"/>
    </row>
    <row r="283" spans="1:47">
      <c r="A283" s="971"/>
      <c r="B283" s="1585" t="s">
        <v>242</v>
      </c>
      <c r="C283" s="1585"/>
      <c r="D283" s="1585"/>
      <c r="E283" s="1585"/>
      <c r="F283" s="1585"/>
      <c r="G283" s="1585"/>
      <c r="H283" s="1585"/>
      <c r="I283" s="1585"/>
      <c r="J283" s="1585"/>
      <c r="K283" s="1585"/>
      <c r="L283" s="1585"/>
      <c r="M283" s="1585"/>
      <c r="N283" s="1585"/>
      <c r="O283" s="1586"/>
      <c r="P283" s="1756">
        <v>3796</v>
      </c>
      <c r="Q283" s="1736"/>
      <c r="R283" s="1736"/>
      <c r="S283" s="1737"/>
      <c r="T283" s="1755">
        <v>907</v>
      </c>
      <c r="U283" s="1733"/>
      <c r="V283" s="1733"/>
      <c r="W283" s="1734"/>
      <c r="X283" s="1758">
        <v>2889</v>
      </c>
      <c r="Y283" s="1759"/>
      <c r="Z283" s="1759"/>
      <c r="AA283" s="1760"/>
      <c r="AB283" s="1744">
        <v>10.3</v>
      </c>
      <c r="AC283" s="1745"/>
      <c r="AD283" s="1745"/>
      <c r="AE283" s="1757"/>
      <c r="AF283" s="1736">
        <v>4087</v>
      </c>
      <c r="AG283" s="1736"/>
      <c r="AH283" s="1736"/>
      <c r="AI283" s="1737"/>
      <c r="AJ283" s="1755">
        <v>990</v>
      </c>
      <c r="AK283" s="1733"/>
      <c r="AL283" s="1733"/>
      <c r="AM283" s="1734"/>
      <c r="AN283" s="1758">
        <v>3097</v>
      </c>
      <c r="AO283" s="1759"/>
      <c r="AP283" s="1759"/>
      <c r="AQ283" s="1760"/>
      <c r="AR283" s="1744">
        <f>AF283/AF260*100</f>
        <v>11.40918988331193</v>
      </c>
      <c r="AS283" s="1745"/>
      <c r="AT283" s="1745"/>
      <c r="AU283" s="1746"/>
    </row>
    <row r="284" spans="1:47">
      <c r="A284" s="971"/>
      <c r="B284" s="1585" t="s">
        <v>243</v>
      </c>
      <c r="C284" s="1585"/>
      <c r="D284" s="1585"/>
      <c r="E284" s="1585"/>
      <c r="F284" s="1585"/>
      <c r="G284" s="1585"/>
      <c r="H284" s="1585"/>
      <c r="I284" s="1585"/>
      <c r="J284" s="1585"/>
      <c r="K284" s="1585"/>
      <c r="L284" s="1585"/>
      <c r="M284" s="1585"/>
      <c r="N284" s="1585"/>
      <c r="O284" s="1586"/>
      <c r="P284" s="1755">
        <v>438</v>
      </c>
      <c r="Q284" s="1733"/>
      <c r="R284" s="1733"/>
      <c r="S284" s="1734"/>
      <c r="T284" s="1755">
        <v>286</v>
      </c>
      <c r="U284" s="1733"/>
      <c r="V284" s="1733"/>
      <c r="W284" s="1734"/>
      <c r="X284" s="1755">
        <v>152</v>
      </c>
      <c r="Y284" s="1733"/>
      <c r="Z284" s="1733"/>
      <c r="AA284" s="1734"/>
      <c r="AB284" s="1744">
        <v>1.2</v>
      </c>
      <c r="AC284" s="1745"/>
      <c r="AD284" s="1745"/>
      <c r="AE284" s="1757"/>
      <c r="AF284" s="1733">
        <v>397</v>
      </c>
      <c r="AG284" s="1733"/>
      <c r="AH284" s="1733"/>
      <c r="AI284" s="1734"/>
      <c r="AJ284" s="1755">
        <v>249</v>
      </c>
      <c r="AK284" s="1733"/>
      <c r="AL284" s="1733"/>
      <c r="AM284" s="1734"/>
      <c r="AN284" s="1755">
        <v>148</v>
      </c>
      <c r="AO284" s="1733"/>
      <c r="AP284" s="1733"/>
      <c r="AQ284" s="1734"/>
      <c r="AR284" s="1744">
        <f>AF284/AF260*100</f>
        <v>1.108257495393892</v>
      </c>
      <c r="AS284" s="1745"/>
      <c r="AT284" s="1745"/>
      <c r="AU284" s="1746"/>
    </row>
    <row r="285" spans="1:47">
      <c r="A285" s="971"/>
      <c r="B285" s="1664" t="s">
        <v>2163</v>
      </c>
      <c r="C285" s="1664"/>
      <c r="D285" s="1664"/>
      <c r="E285" s="1664"/>
      <c r="F285" s="1664"/>
      <c r="G285" s="1664"/>
      <c r="H285" s="1664"/>
      <c r="I285" s="1664"/>
      <c r="J285" s="1664"/>
      <c r="K285" s="1664"/>
      <c r="L285" s="1664"/>
      <c r="M285" s="1664"/>
      <c r="N285" s="1664"/>
      <c r="O285" s="1665"/>
      <c r="P285" s="1756">
        <v>1551</v>
      </c>
      <c r="Q285" s="1736"/>
      <c r="R285" s="1736"/>
      <c r="S285" s="1737"/>
      <c r="T285" s="1756">
        <v>971</v>
      </c>
      <c r="U285" s="1736"/>
      <c r="V285" s="1736"/>
      <c r="W285" s="1737"/>
      <c r="X285" s="1756">
        <v>580</v>
      </c>
      <c r="Y285" s="1736"/>
      <c r="Z285" s="1736"/>
      <c r="AA285" s="1737"/>
      <c r="AB285" s="1744">
        <v>4.2</v>
      </c>
      <c r="AC285" s="1745"/>
      <c r="AD285" s="1745"/>
      <c r="AE285" s="1757"/>
      <c r="AF285" s="1736">
        <v>1482</v>
      </c>
      <c r="AG285" s="1736"/>
      <c r="AH285" s="1736"/>
      <c r="AI285" s="1737"/>
      <c r="AJ285" s="1756">
        <v>927</v>
      </c>
      <c r="AK285" s="1736"/>
      <c r="AL285" s="1736"/>
      <c r="AM285" s="1737"/>
      <c r="AN285" s="1756">
        <v>555</v>
      </c>
      <c r="AO285" s="1736"/>
      <c r="AP285" s="1736"/>
      <c r="AQ285" s="1737"/>
      <c r="AR285" s="1744">
        <f>AF285/AF260*100</f>
        <v>4.1371224387248056</v>
      </c>
      <c r="AS285" s="1745"/>
      <c r="AT285" s="1745"/>
      <c r="AU285" s="1746"/>
    </row>
    <row r="286" spans="1:47">
      <c r="A286" s="971"/>
      <c r="B286" s="1664" t="s">
        <v>3565</v>
      </c>
      <c r="C286" s="1664"/>
      <c r="D286" s="1664"/>
      <c r="E286" s="1664"/>
      <c r="F286" s="1664"/>
      <c r="G286" s="1664"/>
      <c r="H286" s="1664"/>
      <c r="I286" s="1664"/>
      <c r="J286" s="1664"/>
      <c r="K286" s="1664"/>
      <c r="L286" s="1664"/>
      <c r="M286" s="1664"/>
      <c r="N286" s="1664"/>
      <c r="O286" s="1665"/>
      <c r="P286" s="1756">
        <v>1288</v>
      </c>
      <c r="Q286" s="1736"/>
      <c r="R286" s="1736"/>
      <c r="S286" s="1737"/>
      <c r="T286" s="1756">
        <v>969</v>
      </c>
      <c r="U286" s="1736"/>
      <c r="V286" s="1736"/>
      <c r="W286" s="1737"/>
      <c r="X286" s="1755">
        <v>319</v>
      </c>
      <c r="Y286" s="1733"/>
      <c r="Z286" s="1733"/>
      <c r="AA286" s="1734"/>
      <c r="AB286" s="1744">
        <v>3.5</v>
      </c>
      <c r="AC286" s="1745"/>
      <c r="AD286" s="1745"/>
      <c r="AE286" s="1757"/>
      <c r="AF286" s="1736">
        <v>1207</v>
      </c>
      <c r="AG286" s="1736"/>
      <c r="AH286" s="1736"/>
      <c r="AI286" s="1737"/>
      <c r="AJ286" s="1756">
        <v>853</v>
      </c>
      <c r="AK286" s="1736"/>
      <c r="AL286" s="1736"/>
      <c r="AM286" s="1737"/>
      <c r="AN286" s="1755">
        <v>354</v>
      </c>
      <c r="AO286" s="1733"/>
      <c r="AP286" s="1733"/>
      <c r="AQ286" s="1734"/>
      <c r="AR286" s="1744">
        <f>AF286/AF260*100</f>
        <v>3.3694377756685836</v>
      </c>
      <c r="AS286" s="1745"/>
      <c r="AT286" s="1745"/>
      <c r="AU286" s="1746"/>
    </row>
    <row r="287" spans="1:47" ht="11.25" customHeight="1">
      <c r="A287" s="971"/>
      <c r="B287" s="1585"/>
      <c r="C287" s="1585"/>
      <c r="D287" s="1585"/>
      <c r="E287" s="1585"/>
      <c r="F287" s="1585"/>
      <c r="G287" s="1585"/>
      <c r="H287" s="1585"/>
      <c r="I287" s="1585"/>
      <c r="J287" s="1585"/>
      <c r="K287" s="1585"/>
      <c r="L287" s="1585"/>
      <c r="M287" s="1585"/>
      <c r="N287" s="1585"/>
      <c r="O287" s="1586"/>
      <c r="P287" s="1755"/>
      <c r="Q287" s="1733"/>
      <c r="R287" s="1733"/>
      <c r="S287" s="1734"/>
      <c r="T287" s="1756"/>
      <c r="U287" s="1736"/>
      <c r="V287" s="1736"/>
      <c r="W287" s="1737"/>
      <c r="X287" s="1755"/>
      <c r="Y287" s="1733"/>
      <c r="Z287" s="1733"/>
      <c r="AA287" s="1734"/>
      <c r="AB287" s="1744"/>
      <c r="AC287" s="1745"/>
      <c r="AD287" s="1745"/>
      <c r="AE287" s="1757"/>
      <c r="AF287" s="1733"/>
      <c r="AG287" s="1733"/>
      <c r="AH287" s="1733"/>
      <c r="AI287" s="1734"/>
      <c r="AJ287" s="1756"/>
      <c r="AK287" s="1736"/>
      <c r="AL287" s="1736"/>
      <c r="AM287" s="1737"/>
      <c r="AN287" s="1755"/>
      <c r="AO287" s="1733"/>
      <c r="AP287" s="1733"/>
      <c r="AQ287" s="1734"/>
      <c r="AR287" s="1744"/>
      <c r="AS287" s="1745"/>
      <c r="AT287" s="1745"/>
      <c r="AU287" s="1746"/>
    </row>
    <row r="288" spans="1:47" ht="14.25" thickBot="1">
      <c r="A288" s="971"/>
      <c r="B288" s="1592" t="s">
        <v>244</v>
      </c>
      <c r="C288" s="1592"/>
      <c r="D288" s="1592"/>
      <c r="E288" s="1592"/>
      <c r="F288" s="1592"/>
      <c r="G288" s="1592"/>
      <c r="H288" s="1592"/>
      <c r="I288" s="1592"/>
      <c r="J288" s="1592"/>
      <c r="K288" s="1592"/>
      <c r="L288" s="1592"/>
      <c r="M288" s="1592"/>
      <c r="N288" s="1592"/>
      <c r="O288" s="1593"/>
      <c r="P288" s="1747">
        <v>1490</v>
      </c>
      <c r="Q288" s="1725"/>
      <c r="R288" s="1725"/>
      <c r="S288" s="1726"/>
      <c r="T288" s="1747">
        <v>804</v>
      </c>
      <c r="U288" s="1725"/>
      <c r="V288" s="1725"/>
      <c r="W288" s="1726"/>
      <c r="X288" s="1748">
        <v>686</v>
      </c>
      <c r="Y288" s="1749"/>
      <c r="Z288" s="1749"/>
      <c r="AA288" s="1750"/>
      <c r="AB288" s="1751">
        <v>4</v>
      </c>
      <c r="AC288" s="1752"/>
      <c r="AD288" s="1752"/>
      <c r="AE288" s="1753"/>
      <c r="AF288" s="1725">
        <v>1919</v>
      </c>
      <c r="AG288" s="1725"/>
      <c r="AH288" s="1725"/>
      <c r="AI288" s="1726"/>
      <c r="AJ288" s="1747">
        <v>1043</v>
      </c>
      <c r="AK288" s="1725"/>
      <c r="AL288" s="1725"/>
      <c r="AM288" s="1726"/>
      <c r="AN288" s="1748">
        <v>876</v>
      </c>
      <c r="AO288" s="1749"/>
      <c r="AP288" s="1749"/>
      <c r="AQ288" s="1750"/>
      <c r="AR288" s="1751">
        <f>AF288/AF260*100</f>
        <v>5.3570431578359665</v>
      </c>
      <c r="AS288" s="1752"/>
      <c r="AT288" s="1752"/>
      <c r="AU288" s="1754"/>
    </row>
    <row r="289" spans="1:51" ht="13.5" customHeight="1">
      <c r="A289" s="912"/>
      <c r="B289" s="945" t="s">
        <v>131</v>
      </c>
      <c r="C289" s="990"/>
      <c r="D289" s="990"/>
      <c r="E289" s="991"/>
      <c r="F289" s="992"/>
      <c r="G289" s="990"/>
      <c r="H289" s="990"/>
      <c r="K289" s="993"/>
      <c r="L289" s="994"/>
      <c r="AQ289" s="919"/>
      <c r="AR289" s="919"/>
      <c r="AS289" s="919"/>
      <c r="AT289" s="919"/>
      <c r="AV289" s="919"/>
      <c r="AW289" s="919"/>
      <c r="AY289" s="956"/>
    </row>
    <row r="290" spans="1:51">
      <c r="A290" s="912"/>
      <c r="B290" s="995"/>
      <c r="C290" s="990"/>
      <c r="D290" s="990"/>
      <c r="E290" s="991"/>
      <c r="F290" s="992"/>
      <c r="G290" s="990"/>
      <c r="H290" s="990"/>
      <c r="K290" s="993"/>
      <c r="L290" s="994"/>
      <c r="AQ290" s="919"/>
      <c r="AR290" s="919"/>
      <c r="AS290" s="919"/>
      <c r="AT290" s="919"/>
      <c r="AU290" s="904"/>
      <c r="AV290" s="919"/>
      <c r="AW290" s="919"/>
      <c r="AY290" s="956"/>
    </row>
    <row r="291" spans="1:51">
      <c r="A291" s="912"/>
      <c r="B291" s="995"/>
      <c r="C291" s="990"/>
      <c r="D291" s="990"/>
      <c r="E291" s="991"/>
      <c r="F291" s="992"/>
      <c r="G291" s="990"/>
      <c r="H291" s="990"/>
      <c r="K291" s="993"/>
      <c r="L291" s="994"/>
      <c r="AQ291" s="919"/>
      <c r="AR291" s="919"/>
      <c r="AS291" s="919"/>
      <c r="AT291" s="919"/>
      <c r="AU291" s="904"/>
      <c r="AV291" s="919"/>
      <c r="AW291" s="919"/>
      <c r="AY291" s="956"/>
    </row>
    <row r="292" spans="1:51" ht="16.5">
      <c r="A292" s="986" t="s">
        <v>2164</v>
      </c>
      <c r="B292" s="957"/>
      <c r="C292" s="959"/>
      <c r="D292" s="959"/>
      <c r="E292" s="959"/>
      <c r="F292" s="959"/>
      <c r="G292" s="959"/>
      <c r="H292" s="959"/>
      <c r="I292" s="958"/>
      <c r="J292" s="979"/>
    </row>
    <row r="293" spans="1:51" ht="13.5" customHeight="1">
      <c r="A293" s="986"/>
      <c r="B293" s="957"/>
      <c r="C293" s="959"/>
      <c r="D293" s="959"/>
      <c r="E293" s="959"/>
      <c r="F293" s="959"/>
      <c r="G293" s="959"/>
      <c r="H293" s="959"/>
      <c r="I293" s="958"/>
      <c r="J293" s="979"/>
      <c r="AF293" s="1372" t="s">
        <v>2552</v>
      </c>
      <c r="AG293" s="1372"/>
      <c r="AH293" s="1372"/>
      <c r="AI293" s="1372"/>
      <c r="AJ293" s="1372"/>
      <c r="AK293" s="1372"/>
      <c r="AL293" s="1372"/>
      <c r="AM293" s="1372"/>
      <c r="AN293" s="1372"/>
      <c r="AO293" s="1372"/>
      <c r="AP293" s="1372"/>
      <c r="AQ293" s="1372"/>
      <c r="AR293" s="1372"/>
      <c r="AS293" s="1372"/>
      <c r="AT293" s="1372"/>
      <c r="AU293" s="1372"/>
    </row>
    <row r="294" spans="1:51" ht="13.5" customHeight="1" thickBot="1">
      <c r="A294" s="986"/>
      <c r="B294" s="957"/>
      <c r="C294" s="959"/>
      <c r="D294" s="959"/>
      <c r="E294" s="959"/>
      <c r="F294" s="959"/>
      <c r="G294" s="959"/>
      <c r="H294" s="959"/>
      <c r="I294" s="958"/>
      <c r="J294" s="979"/>
      <c r="AF294" s="956"/>
      <c r="AG294" s="956"/>
      <c r="AH294" s="956"/>
      <c r="AI294" s="956"/>
      <c r="AJ294" s="956"/>
      <c r="AK294" s="956"/>
      <c r="AL294" s="956"/>
      <c r="AM294" s="956"/>
      <c r="AN294" s="956"/>
      <c r="AO294" s="956"/>
      <c r="AP294" s="956"/>
      <c r="AQ294" s="956"/>
      <c r="AR294" s="956"/>
      <c r="AS294" s="956"/>
      <c r="AT294" s="956"/>
      <c r="AU294" s="944" t="s">
        <v>465</v>
      </c>
    </row>
    <row r="295" spans="1:51">
      <c r="A295" s="971"/>
      <c r="B295" s="1721" t="s">
        <v>223</v>
      </c>
      <c r="C295" s="1611"/>
      <c r="D295" s="1611"/>
      <c r="E295" s="1611"/>
      <c r="F295" s="1611"/>
      <c r="G295" s="1611"/>
      <c r="H295" s="1611"/>
      <c r="I295" s="1611"/>
      <c r="J295" s="1611"/>
      <c r="K295" s="1611"/>
      <c r="L295" s="1611"/>
      <c r="M295" s="1611"/>
      <c r="N295" s="1611"/>
      <c r="O295" s="1612"/>
      <c r="P295" s="1615" t="s">
        <v>245</v>
      </c>
      <c r="Q295" s="1611"/>
      <c r="R295" s="1611"/>
      <c r="S295" s="1611"/>
      <c r="T295" s="1611"/>
      <c r="U295" s="1611"/>
      <c r="V295" s="1611"/>
      <c r="W295" s="1611"/>
      <c r="X295" s="1611"/>
      <c r="Y295" s="1611"/>
      <c r="Z295" s="1611"/>
      <c r="AA295" s="1611"/>
      <c r="AB295" s="1611"/>
      <c r="AC295" s="1611"/>
      <c r="AD295" s="1611"/>
      <c r="AE295" s="1611"/>
      <c r="AF295" s="1611"/>
      <c r="AG295" s="1611"/>
      <c r="AH295" s="1611"/>
      <c r="AI295" s="1611"/>
      <c r="AJ295" s="1611"/>
      <c r="AK295" s="1611"/>
      <c r="AL295" s="1611"/>
      <c r="AM295" s="1611"/>
      <c r="AN295" s="1611"/>
      <c r="AO295" s="1611"/>
      <c r="AP295" s="1611"/>
      <c r="AQ295" s="1611"/>
      <c r="AR295" s="1611"/>
      <c r="AS295" s="1611"/>
      <c r="AT295" s="1611"/>
      <c r="AU295" s="1617"/>
    </row>
    <row r="296" spans="1:51" ht="18.75" customHeight="1">
      <c r="A296" s="971"/>
      <c r="B296" s="1722"/>
      <c r="C296" s="1673"/>
      <c r="D296" s="1673"/>
      <c r="E296" s="1673"/>
      <c r="F296" s="1673"/>
      <c r="G296" s="1673"/>
      <c r="H296" s="1673"/>
      <c r="I296" s="1673"/>
      <c r="J296" s="1673"/>
      <c r="K296" s="1673"/>
      <c r="L296" s="1673"/>
      <c r="M296" s="1673"/>
      <c r="N296" s="1673"/>
      <c r="O296" s="1723"/>
      <c r="P296" s="1676" t="s">
        <v>2565</v>
      </c>
      <c r="Q296" s="1677"/>
      <c r="R296" s="1677"/>
      <c r="S296" s="1677"/>
      <c r="T296" s="996"/>
      <c r="U296" s="996"/>
      <c r="V296" s="996"/>
      <c r="W296" s="997"/>
      <c r="X296" s="1698" t="s">
        <v>246</v>
      </c>
      <c r="Y296" s="1698"/>
      <c r="Z296" s="1698"/>
      <c r="AA296" s="1699"/>
      <c r="AB296" s="1676" t="s">
        <v>247</v>
      </c>
      <c r="AC296" s="1677"/>
      <c r="AD296" s="1677"/>
      <c r="AE296" s="1703"/>
      <c r="AF296" s="1704" t="s">
        <v>248</v>
      </c>
      <c r="AG296" s="1705"/>
      <c r="AH296" s="1705"/>
      <c r="AI296" s="1706"/>
      <c r="AJ296" s="1704" t="s">
        <v>249</v>
      </c>
      <c r="AK296" s="1705"/>
      <c r="AL296" s="1705"/>
      <c r="AM296" s="1706"/>
      <c r="AN296" s="1710" t="s">
        <v>250</v>
      </c>
      <c r="AO296" s="1711"/>
      <c r="AP296" s="1711"/>
      <c r="AQ296" s="1712"/>
      <c r="AR296" s="1710" t="s">
        <v>251</v>
      </c>
      <c r="AS296" s="1711"/>
      <c r="AT296" s="1711"/>
      <c r="AU296" s="1716"/>
    </row>
    <row r="297" spans="1:51" ht="18.75" customHeight="1">
      <c r="A297" s="971"/>
      <c r="B297" s="1724"/>
      <c r="C297" s="1613"/>
      <c r="D297" s="1613"/>
      <c r="E297" s="1613"/>
      <c r="F297" s="1613"/>
      <c r="G297" s="1613"/>
      <c r="H297" s="1613"/>
      <c r="I297" s="1613"/>
      <c r="J297" s="1613"/>
      <c r="K297" s="1613"/>
      <c r="L297" s="1613"/>
      <c r="M297" s="1613"/>
      <c r="N297" s="1613"/>
      <c r="O297" s="1614"/>
      <c r="P297" s="1678"/>
      <c r="Q297" s="1679"/>
      <c r="R297" s="1679"/>
      <c r="S297" s="1679"/>
      <c r="T297" s="1685" t="s">
        <v>3442</v>
      </c>
      <c r="U297" s="1686"/>
      <c r="V297" s="1686"/>
      <c r="W297" s="1687"/>
      <c r="X297" s="1701"/>
      <c r="Y297" s="1701"/>
      <c r="Z297" s="1701"/>
      <c r="AA297" s="1702"/>
      <c r="AB297" s="1678"/>
      <c r="AC297" s="1679"/>
      <c r="AD297" s="1679"/>
      <c r="AE297" s="1680"/>
      <c r="AF297" s="1707"/>
      <c r="AG297" s="1708"/>
      <c r="AH297" s="1708"/>
      <c r="AI297" s="1709"/>
      <c r="AJ297" s="1707"/>
      <c r="AK297" s="1708"/>
      <c r="AL297" s="1708"/>
      <c r="AM297" s="1709"/>
      <c r="AN297" s="1713"/>
      <c r="AO297" s="1714"/>
      <c r="AP297" s="1714"/>
      <c r="AQ297" s="1715"/>
      <c r="AR297" s="1713"/>
      <c r="AS297" s="1714"/>
      <c r="AT297" s="1714"/>
      <c r="AU297" s="1717"/>
    </row>
    <row r="298" spans="1:51">
      <c r="A298" s="971"/>
      <c r="B298" s="1690" t="s">
        <v>2430</v>
      </c>
      <c r="C298" s="1606"/>
      <c r="D298" s="1606"/>
      <c r="E298" s="1606"/>
      <c r="F298" s="1606"/>
      <c r="G298" s="1606"/>
      <c r="H298" s="1606"/>
      <c r="I298" s="1606"/>
      <c r="J298" s="1606"/>
      <c r="K298" s="1606"/>
      <c r="L298" s="1606"/>
      <c r="M298" s="1606"/>
      <c r="N298" s="1606"/>
      <c r="O298" s="1607"/>
      <c r="P298" s="1741">
        <f>P300+P305+P310+P326</f>
        <v>35822</v>
      </c>
      <c r="Q298" s="1741"/>
      <c r="R298" s="1741"/>
      <c r="S298" s="1742"/>
      <c r="T298" s="1694">
        <f>AR260</f>
        <v>100</v>
      </c>
      <c r="U298" s="1695"/>
      <c r="V298" s="1695"/>
      <c r="W298" s="1743"/>
      <c r="X298" s="1691">
        <f>X300+X305+X310+X326</f>
        <v>26786</v>
      </c>
      <c r="Y298" s="1692"/>
      <c r="Z298" s="1692"/>
      <c r="AA298" s="1693"/>
      <c r="AB298" s="1691">
        <f>AB300+AB305+AB310+AB326</f>
        <v>1602</v>
      </c>
      <c r="AC298" s="1692"/>
      <c r="AD298" s="1692"/>
      <c r="AE298" s="1693"/>
      <c r="AF298" s="1691">
        <f>AF300+AF305+AF310+AF326</f>
        <v>808</v>
      </c>
      <c r="AG298" s="1692"/>
      <c r="AH298" s="1692"/>
      <c r="AI298" s="1693"/>
      <c r="AJ298" s="1691">
        <f>AJ300+AJ305+AJ310+AJ326</f>
        <v>3168</v>
      </c>
      <c r="AK298" s="1692"/>
      <c r="AL298" s="1692"/>
      <c r="AM298" s="1693"/>
      <c r="AN298" s="1691">
        <f>AN300+AN305+AN310+AN326</f>
        <v>2248</v>
      </c>
      <c r="AO298" s="1692"/>
      <c r="AP298" s="1692"/>
      <c r="AQ298" s="1693"/>
      <c r="AR298" s="1691">
        <v>69</v>
      </c>
      <c r="AS298" s="1692"/>
      <c r="AT298" s="1692"/>
      <c r="AU298" s="1719"/>
    </row>
    <row r="299" spans="1:51" ht="11.25" customHeight="1">
      <c r="A299" s="971"/>
      <c r="B299" s="1682"/>
      <c r="C299" s="1585"/>
      <c r="D299" s="1585"/>
      <c r="E299" s="1585"/>
      <c r="F299" s="1585"/>
      <c r="G299" s="1585"/>
      <c r="H299" s="1585"/>
      <c r="I299" s="1585"/>
      <c r="J299" s="1585"/>
      <c r="K299" s="1585"/>
      <c r="L299" s="1585"/>
      <c r="M299" s="1585"/>
      <c r="N299" s="1585"/>
      <c r="O299" s="1586"/>
      <c r="P299" s="1739"/>
      <c r="Q299" s="1739"/>
      <c r="R299" s="1739"/>
      <c r="S299" s="1740"/>
      <c r="T299" s="1661"/>
      <c r="U299" s="1662"/>
      <c r="V299" s="1662"/>
      <c r="W299" s="1735"/>
      <c r="X299" s="1359"/>
      <c r="Y299" s="1360"/>
      <c r="Z299" s="1360"/>
      <c r="AA299" s="1371"/>
      <c r="AB299" s="1359"/>
      <c r="AC299" s="1360"/>
      <c r="AD299" s="1360"/>
      <c r="AE299" s="1371"/>
      <c r="AF299" s="1359"/>
      <c r="AG299" s="1360"/>
      <c r="AH299" s="1360"/>
      <c r="AI299" s="1371"/>
      <c r="AJ299" s="1359"/>
      <c r="AK299" s="1360"/>
      <c r="AL299" s="1360"/>
      <c r="AM299" s="1371"/>
      <c r="AN299" s="1356"/>
      <c r="AO299" s="1357"/>
      <c r="AP299" s="1357"/>
      <c r="AQ299" s="1384"/>
      <c r="AR299" s="1356"/>
      <c r="AS299" s="1357"/>
      <c r="AT299" s="1357"/>
      <c r="AU299" s="1358"/>
    </row>
    <row r="300" spans="1:51">
      <c r="A300" s="971"/>
      <c r="B300" s="1682" t="s">
        <v>3123</v>
      </c>
      <c r="C300" s="1585"/>
      <c r="D300" s="1585"/>
      <c r="E300" s="1585"/>
      <c r="F300" s="1585"/>
      <c r="G300" s="1585"/>
      <c r="H300" s="1585"/>
      <c r="I300" s="1585"/>
      <c r="J300" s="1585"/>
      <c r="K300" s="1585"/>
      <c r="L300" s="1585"/>
      <c r="M300" s="1585"/>
      <c r="N300" s="1585"/>
      <c r="O300" s="1586"/>
      <c r="P300" s="1739">
        <f>P301+P302+P303</f>
        <v>3780</v>
      </c>
      <c r="Q300" s="1739"/>
      <c r="R300" s="1739"/>
      <c r="S300" s="1740"/>
      <c r="T300" s="1661">
        <f>AR262</f>
        <v>10.552174641281892</v>
      </c>
      <c r="U300" s="1662"/>
      <c r="V300" s="1662"/>
      <c r="W300" s="1735"/>
      <c r="X300" s="1359">
        <f>X301+X302+X303</f>
        <v>664</v>
      </c>
      <c r="Y300" s="1360"/>
      <c r="Z300" s="1360"/>
      <c r="AA300" s="1371"/>
      <c r="AB300" s="1359">
        <f>AB301+AB302+AB303</f>
        <v>71</v>
      </c>
      <c r="AC300" s="1360"/>
      <c r="AD300" s="1360"/>
      <c r="AE300" s="1371"/>
      <c r="AF300" s="1359">
        <f>AF301+AF302</f>
        <v>269</v>
      </c>
      <c r="AG300" s="1360"/>
      <c r="AH300" s="1360"/>
      <c r="AI300" s="1371"/>
      <c r="AJ300" s="1359">
        <f>AJ301+AJ302+AJ303</f>
        <v>1323</v>
      </c>
      <c r="AK300" s="1360"/>
      <c r="AL300" s="1360"/>
      <c r="AM300" s="1371"/>
      <c r="AN300" s="1359">
        <f>AN301+AN302+AN303</f>
        <v>1441</v>
      </c>
      <c r="AO300" s="1360"/>
      <c r="AP300" s="1360"/>
      <c r="AQ300" s="1371"/>
      <c r="AR300" s="1359" t="s">
        <v>2013</v>
      </c>
      <c r="AS300" s="1360"/>
      <c r="AT300" s="1360"/>
      <c r="AU300" s="1361"/>
    </row>
    <row r="301" spans="1:51">
      <c r="A301" s="971"/>
      <c r="B301" s="1682" t="s">
        <v>226</v>
      </c>
      <c r="C301" s="1585"/>
      <c r="D301" s="1585"/>
      <c r="E301" s="1585"/>
      <c r="F301" s="1585"/>
      <c r="G301" s="1585"/>
      <c r="H301" s="1585"/>
      <c r="I301" s="1585"/>
      <c r="J301" s="1585"/>
      <c r="K301" s="1585"/>
      <c r="L301" s="1585"/>
      <c r="M301" s="1585"/>
      <c r="N301" s="1585"/>
      <c r="O301" s="1586"/>
      <c r="P301" s="1736">
        <v>3672</v>
      </c>
      <c r="Q301" s="1736"/>
      <c r="R301" s="1736"/>
      <c r="S301" s="1737"/>
      <c r="T301" s="1661">
        <f>AR263</f>
        <v>10.250683937245268</v>
      </c>
      <c r="U301" s="1662"/>
      <c r="V301" s="1662"/>
      <c r="W301" s="1735"/>
      <c r="X301" s="1359">
        <v>585</v>
      </c>
      <c r="Y301" s="1360"/>
      <c r="Z301" s="1360"/>
      <c r="AA301" s="1371"/>
      <c r="AB301" s="1359">
        <v>60</v>
      </c>
      <c r="AC301" s="1360"/>
      <c r="AD301" s="1360"/>
      <c r="AE301" s="1371"/>
      <c r="AF301" s="1359">
        <v>266</v>
      </c>
      <c r="AG301" s="1360"/>
      <c r="AH301" s="1360"/>
      <c r="AI301" s="1371"/>
      <c r="AJ301" s="1359">
        <v>1318</v>
      </c>
      <c r="AK301" s="1360"/>
      <c r="AL301" s="1360"/>
      <c r="AM301" s="1371"/>
      <c r="AN301" s="1356">
        <v>1434</v>
      </c>
      <c r="AO301" s="1357"/>
      <c r="AP301" s="1357"/>
      <c r="AQ301" s="1384"/>
      <c r="AR301" s="1359" t="s">
        <v>2013</v>
      </c>
      <c r="AS301" s="1360"/>
      <c r="AT301" s="1360"/>
      <c r="AU301" s="1361"/>
    </row>
    <row r="302" spans="1:51">
      <c r="A302" s="971"/>
      <c r="B302" s="1682" t="s">
        <v>227</v>
      </c>
      <c r="C302" s="1585"/>
      <c r="D302" s="1585"/>
      <c r="E302" s="1585"/>
      <c r="F302" s="1585"/>
      <c r="G302" s="1585"/>
      <c r="H302" s="1585"/>
      <c r="I302" s="1585"/>
      <c r="J302" s="1585"/>
      <c r="K302" s="1585"/>
      <c r="L302" s="1585"/>
      <c r="M302" s="1585"/>
      <c r="N302" s="1585"/>
      <c r="O302" s="1586"/>
      <c r="P302" s="1733">
        <v>98</v>
      </c>
      <c r="Q302" s="1733"/>
      <c r="R302" s="1733"/>
      <c r="S302" s="1734"/>
      <c r="T302" s="1661">
        <f>AR264</f>
        <v>0.27357489810730834</v>
      </c>
      <c r="U302" s="1662"/>
      <c r="V302" s="1662"/>
      <c r="W302" s="1735"/>
      <c r="X302" s="1356">
        <v>74</v>
      </c>
      <c r="Y302" s="1357"/>
      <c r="Z302" s="1357"/>
      <c r="AA302" s="1384"/>
      <c r="AB302" s="1356">
        <v>8</v>
      </c>
      <c r="AC302" s="1357"/>
      <c r="AD302" s="1357"/>
      <c r="AE302" s="1384"/>
      <c r="AF302" s="1356">
        <v>3</v>
      </c>
      <c r="AG302" s="1357"/>
      <c r="AH302" s="1357"/>
      <c r="AI302" s="1384"/>
      <c r="AJ302" s="1356">
        <v>4</v>
      </c>
      <c r="AK302" s="1357"/>
      <c r="AL302" s="1357"/>
      <c r="AM302" s="1384"/>
      <c r="AN302" s="1356">
        <v>6</v>
      </c>
      <c r="AO302" s="1357"/>
      <c r="AP302" s="1357"/>
      <c r="AQ302" s="1384"/>
      <c r="AR302" s="1359" t="s">
        <v>2013</v>
      </c>
      <c r="AS302" s="1360"/>
      <c r="AT302" s="1360"/>
      <c r="AU302" s="1361"/>
    </row>
    <row r="303" spans="1:51">
      <c r="A303" s="971"/>
      <c r="B303" s="1682" t="s">
        <v>228</v>
      </c>
      <c r="C303" s="1585"/>
      <c r="D303" s="1585"/>
      <c r="E303" s="1585"/>
      <c r="F303" s="1585"/>
      <c r="G303" s="1585"/>
      <c r="H303" s="1585"/>
      <c r="I303" s="1585"/>
      <c r="J303" s="1585"/>
      <c r="K303" s="1585"/>
      <c r="L303" s="1585"/>
      <c r="M303" s="1585"/>
      <c r="N303" s="1585"/>
      <c r="O303" s="1586"/>
      <c r="P303" s="1733">
        <v>10</v>
      </c>
      <c r="Q303" s="1733"/>
      <c r="R303" s="1733"/>
      <c r="S303" s="1734"/>
      <c r="T303" s="1661">
        <f>AR265</f>
        <v>2.7915805929317177E-2</v>
      </c>
      <c r="U303" s="1662"/>
      <c r="V303" s="1662"/>
      <c r="W303" s="1735"/>
      <c r="X303" s="1356">
        <v>5</v>
      </c>
      <c r="Y303" s="1357"/>
      <c r="Z303" s="1357"/>
      <c r="AA303" s="1384"/>
      <c r="AB303" s="1356">
        <v>3</v>
      </c>
      <c r="AC303" s="1357"/>
      <c r="AD303" s="1357"/>
      <c r="AE303" s="1384"/>
      <c r="AF303" s="1359" t="s">
        <v>2013</v>
      </c>
      <c r="AG303" s="1360"/>
      <c r="AH303" s="1360"/>
      <c r="AI303" s="1371"/>
      <c r="AJ303" s="1356">
        <v>1</v>
      </c>
      <c r="AK303" s="1357"/>
      <c r="AL303" s="1357"/>
      <c r="AM303" s="1384"/>
      <c r="AN303" s="1359">
        <v>1</v>
      </c>
      <c r="AO303" s="1360"/>
      <c r="AP303" s="1360"/>
      <c r="AQ303" s="1371"/>
      <c r="AR303" s="1359" t="s">
        <v>2013</v>
      </c>
      <c r="AS303" s="1360"/>
      <c r="AT303" s="1360"/>
      <c r="AU303" s="1361"/>
    </row>
    <row r="304" spans="1:51" ht="11.25" customHeight="1">
      <c r="A304" s="971"/>
      <c r="B304" s="1682"/>
      <c r="C304" s="1585"/>
      <c r="D304" s="1585"/>
      <c r="E304" s="1585"/>
      <c r="F304" s="1585"/>
      <c r="G304" s="1585"/>
      <c r="H304" s="1585"/>
      <c r="I304" s="1585"/>
      <c r="J304" s="1585"/>
      <c r="K304" s="1585"/>
      <c r="L304" s="1585"/>
      <c r="M304" s="1585"/>
      <c r="N304" s="1585"/>
      <c r="O304" s="1586"/>
      <c r="P304" s="1733"/>
      <c r="Q304" s="1733"/>
      <c r="R304" s="1733"/>
      <c r="S304" s="1734"/>
      <c r="T304" s="1671"/>
      <c r="U304" s="1672"/>
      <c r="V304" s="1672"/>
      <c r="W304" s="1738"/>
      <c r="X304" s="1356"/>
      <c r="Y304" s="1357"/>
      <c r="Z304" s="1357"/>
      <c r="AA304" s="1384"/>
      <c r="AB304" s="1356"/>
      <c r="AC304" s="1357"/>
      <c r="AD304" s="1357"/>
      <c r="AE304" s="1384"/>
      <c r="AF304" s="1356"/>
      <c r="AG304" s="1357"/>
      <c r="AH304" s="1357"/>
      <c r="AI304" s="1384"/>
      <c r="AJ304" s="1356"/>
      <c r="AK304" s="1357"/>
      <c r="AL304" s="1357"/>
      <c r="AM304" s="1384"/>
      <c r="AN304" s="1356"/>
      <c r="AO304" s="1357"/>
      <c r="AP304" s="1357"/>
      <c r="AQ304" s="1384"/>
      <c r="AR304" s="1356"/>
      <c r="AS304" s="1357"/>
      <c r="AT304" s="1357"/>
      <c r="AU304" s="1358"/>
    </row>
    <row r="305" spans="1:47">
      <c r="A305" s="971"/>
      <c r="B305" s="1682" t="s">
        <v>3124</v>
      </c>
      <c r="C305" s="1585"/>
      <c r="D305" s="1585"/>
      <c r="E305" s="1585"/>
      <c r="F305" s="1585"/>
      <c r="G305" s="1585"/>
      <c r="H305" s="1585"/>
      <c r="I305" s="1585"/>
      <c r="J305" s="1585"/>
      <c r="K305" s="1585"/>
      <c r="L305" s="1585"/>
      <c r="M305" s="1585"/>
      <c r="N305" s="1585"/>
      <c r="O305" s="1586"/>
      <c r="P305" s="1736">
        <f>P306+P307+P308</f>
        <v>11123</v>
      </c>
      <c r="Q305" s="1736"/>
      <c r="R305" s="1736"/>
      <c r="S305" s="1737"/>
      <c r="T305" s="1661">
        <f>AR267</f>
        <v>31.050750935179501</v>
      </c>
      <c r="U305" s="1662"/>
      <c r="V305" s="1662"/>
      <c r="W305" s="1735"/>
      <c r="X305" s="1359">
        <f>X306+X307+X308</f>
        <v>9518</v>
      </c>
      <c r="Y305" s="1360"/>
      <c r="Z305" s="1360"/>
      <c r="AA305" s="1371"/>
      <c r="AB305" s="1359">
        <f>AB306+AB307+AB308</f>
        <v>670</v>
      </c>
      <c r="AC305" s="1360"/>
      <c r="AD305" s="1360"/>
      <c r="AE305" s="1371"/>
      <c r="AF305" s="1359">
        <f>AF307+AF308</f>
        <v>129</v>
      </c>
      <c r="AG305" s="1360"/>
      <c r="AH305" s="1360"/>
      <c r="AI305" s="1371"/>
      <c r="AJ305" s="1359">
        <f>AJ307+AJ308</f>
        <v>405</v>
      </c>
      <c r="AK305" s="1360"/>
      <c r="AL305" s="1360"/>
      <c r="AM305" s="1371"/>
      <c r="AN305" s="1359">
        <f>AN307+AN308</f>
        <v>163</v>
      </c>
      <c r="AO305" s="1360"/>
      <c r="AP305" s="1360"/>
      <c r="AQ305" s="1371"/>
      <c r="AR305" s="1359">
        <v>62</v>
      </c>
      <c r="AS305" s="1360"/>
      <c r="AT305" s="1360"/>
      <c r="AU305" s="1361"/>
    </row>
    <row r="306" spans="1:47">
      <c r="A306" s="971"/>
      <c r="B306" s="1682" t="s">
        <v>229</v>
      </c>
      <c r="C306" s="1585"/>
      <c r="D306" s="1585"/>
      <c r="E306" s="1585"/>
      <c r="F306" s="1585"/>
      <c r="G306" s="1585"/>
      <c r="H306" s="1585"/>
      <c r="I306" s="1585"/>
      <c r="J306" s="1585"/>
      <c r="K306" s="1585"/>
      <c r="L306" s="1585"/>
      <c r="M306" s="1585"/>
      <c r="N306" s="1585"/>
      <c r="O306" s="1586"/>
      <c r="P306" s="1733">
        <v>8</v>
      </c>
      <c r="Q306" s="1733"/>
      <c r="R306" s="1733"/>
      <c r="S306" s="1734"/>
      <c r="T306" s="1661">
        <f>AR268</f>
        <v>2.2332644743453742E-2</v>
      </c>
      <c r="U306" s="1662"/>
      <c r="V306" s="1662"/>
      <c r="W306" s="1735"/>
      <c r="X306" s="1356">
        <v>4</v>
      </c>
      <c r="Y306" s="1357"/>
      <c r="Z306" s="1357"/>
      <c r="AA306" s="1384"/>
      <c r="AB306" s="1359">
        <v>4</v>
      </c>
      <c r="AC306" s="1360"/>
      <c r="AD306" s="1360"/>
      <c r="AE306" s="1371"/>
      <c r="AF306" s="1359" t="s">
        <v>2014</v>
      </c>
      <c r="AG306" s="1360"/>
      <c r="AH306" s="1360"/>
      <c r="AI306" s="1371"/>
      <c r="AJ306" s="1359" t="s">
        <v>2013</v>
      </c>
      <c r="AK306" s="1360"/>
      <c r="AL306" s="1360"/>
      <c r="AM306" s="1371"/>
      <c r="AN306" s="1359" t="s">
        <v>2013</v>
      </c>
      <c r="AO306" s="1360"/>
      <c r="AP306" s="1360"/>
      <c r="AQ306" s="1371"/>
      <c r="AR306" s="1359" t="s">
        <v>2013</v>
      </c>
      <c r="AS306" s="1360"/>
      <c r="AT306" s="1360"/>
      <c r="AU306" s="1361"/>
    </row>
    <row r="307" spans="1:47">
      <c r="A307" s="971"/>
      <c r="B307" s="1682" t="s">
        <v>230</v>
      </c>
      <c r="C307" s="1585"/>
      <c r="D307" s="1585"/>
      <c r="E307" s="1585"/>
      <c r="F307" s="1585"/>
      <c r="G307" s="1585"/>
      <c r="H307" s="1585"/>
      <c r="I307" s="1585"/>
      <c r="J307" s="1585"/>
      <c r="K307" s="1585"/>
      <c r="L307" s="1585"/>
      <c r="M307" s="1585"/>
      <c r="N307" s="1585"/>
      <c r="O307" s="1586"/>
      <c r="P307" s="1736">
        <v>2244</v>
      </c>
      <c r="Q307" s="1736"/>
      <c r="R307" s="1736"/>
      <c r="S307" s="1737"/>
      <c r="T307" s="1661">
        <f>AR269</f>
        <v>6.2643068505387758</v>
      </c>
      <c r="U307" s="1662"/>
      <c r="V307" s="1662"/>
      <c r="W307" s="1735"/>
      <c r="X307" s="1359">
        <v>1386</v>
      </c>
      <c r="Y307" s="1360"/>
      <c r="Z307" s="1360"/>
      <c r="AA307" s="1371"/>
      <c r="AB307" s="1359">
        <v>362</v>
      </c>
      <c r="AC307" s="1360"/>
      <c r="AD307" s="1360"/>
      <c r="AE307" s="1371"/>
      <c r="AF307" s="1359">
        <v>95</v>
      </c>
      <c r="AG307" s="1360"/>
      <c r="AH307" s="1360"/>
      <c r="AI307" s="1371"/>
      <c r="AJ307" s="1359">
        <v>272</v>
      </c>
      <c r="AK307" s="1360"/>
      <c r="AL307" s="1360"/>
      <c r="AM307" s="1371"/>
      <c r="AN307" s="1356">
        <v>94</v>
      </c>
      <c r="AO307" s="1357"/>
      <c r="AP307" s="1357"/>
      <c r="AQ307" s="1384"/>
      <c r="AR307" s="1359" t="s">
        <v>2013</v>
      </c>
      <c r="AS307" s="1360"/>
      <c r="AT307" s="1360"/>
      <c r="AU307" s="1361"/>
    </row>
    <row r="308" spans="1:47">
      <c r="A308" s="971"/>
      <c r="B308" s="1682" t="s">
        <v>231</v>
      </c>
      <c r="C308" s="1585"/>
      <c r="D308" s="1585"/>
      <c r="E308" s="1585"/>
      <c r="F308" s="1585"/>
      <c r="G308" s="1585"/>
      <c r="H308" s="1585"/>
      <c r="I308" s="1585"/>
      <c r="J308" s="1585"/>
      <c r="K308" s="1585"/>
      <c r="L308" s="1585"/>
      <c r="M308" s="1585"/>
      <c r="N308" s="1585"/>
      <c r="O308" s="1586"/>
      <c r="P308" s="1736">
        <v>8871</v>
      </c>
      <c r="Q308" s="1736"/>
      <c r="R308" s="1736"/>
      <c r="S308" s="1737"/>
      <c r="T308" s="1661">
        <f>AR270</f>
        <v>24.76411143989727</v>
      </c>
      <c r="U308" s="1662"/>
      <c r="V308" s="1662"/>
      <c r="W308" s="1735"/>
      <c r="X308" s="1359">
        <v>8128</v>
      </c>
      <c r="Y308" s="1360"/>
      <c r="Z308" s="1360"/>
      <c r="AA308" s="1371"/>
      <c r="AB308" s="1359">
        <v>304</v>
      </c>
      <c r="AC308" s="1360"/>
      <c r="AD308" s="1360"/>
      <c r="AE308" s="1371"/>
      <c r="AF308" s="1359">
        <v>34</v>
      </c>
      <c r="AG308" s="1360"/>
      <c r="AH308" s="1360"/>
      <c r="AI308" s="1371"/>
      <c r="AJ308" s="1359">
        <v>133</v>
      </c>
      <c r="AK308" s="1360"/>
      <c r="AL308" s="1360"/>
      <c r="AM308" s="1371"/>
      <c r="AN308" s="1356">
        <v>69</v>
      </c>
      <c r="AO308" s="1357"/>
      <c r="AP308" s="1357"/>
      <c r="AQ308" s="1384"/>
      <c r="AR308" s="1356">
        <v>62</v>
      </c>
      <c r="AS308" s="1357"/>
      <c r="AT308" s="1357"/>
      <c r="AU308" s="1358"/>
    </row>
    <row r="309" spans="1:47" ht="11.25" customHeight="1">
      <c r="A309" s="971"/>
      <c r="B309" s="1682"/>
      <c r="C309" s="1585"/>
      <c r="D309" s="1585"/>
      <c r="E309" s="1585"/>
      <c r="F309" s="1585"/>
      <c r="G309" s="1585"/>
      <c r="H309" s="1585"/>
      <c r="I309" s="1585"/>
      <c r="J309" s="1585"/>
      <c r="K309" s="1585"/>
      <c r="L309" s="1585"/>
      <c r="M309" s="1585"/>
      <c r="N309" s="1585"/>
      <c r="O309" s="1586"/>
      <c r="P309" s="1733"/>
      <c r="Q309" s="1733"/>
      <c r="R309" s="1733"/>
      <c r="S309" s="1734"/>
      <c r="T309" s="1661"/>
      <c r="U309" s="1662"/>
      <c r="V309" s="1662"/>
      <c r="W309" s="1735"/>
      <c r="X309" s="1359"/>
      <c r="Y309" s="1360"/>
      <c r="Z309" s="1360"/>
      <c r="AA309" s="1371"/>
      <c r="AB309" s="1359"/>
      <c r="AC309" s="1360"/>
      <c r="AD309" s="1360"/>
      <c r="AE309" s="1371"/>
      <c r="AF309" s="1359"/>
      <c r="AG309" s="1360"/>
      <c r="AH309" s="1360"/>
      <c r="AI309" s="1371"/>
      <c r="AJ309" s="1359"/>
      <c r="AK309" s="1360"/>
      <c r="AL309" s="1360"/>
      <c r="AM309" s="1371"/>
      <c r="AN309" s="1356"/>
      <c r="AO309" s="1357"/>
      <c r="AP309" s="1357"/>
      <c r="AQ309" s="1384"/>
      <c r="AR309" s="1356"/>
      <c r="AS309" s="1357"/>
      <c r="AT309" s="1357"/>
      <c r="AU309" s="1358"/>
    </row>
    <row r="310" spans="1:47">
      <c r="A310" s="971"/>
      <c r="B310" s="1682" t="s">
        <v>3125</v>
      </c>
      <c r="C310" s="1585"/>
      <c r="D310" s="1585"/>
      <c r="E310" s="1585"/>
      <c r="F310" s="1585"/>
      <c r="G310" s="1585"/>
      <c r="H310" s="1585"/>
      <c r="I310" s="1585"/>
      <c r="J310" s="1585"/>
      <c r="K310" s="1585"/>
      <c r="L310" s="1585"/>
      <c r="M310" s="1585"/>
      <c r="N310" s="1585"/>
      <c r="O310" s="1586"/>
      <c r="P310" s="1736">
        <f>P311+P312+P313+P314+P315+P316+P317+P318+P319+P320+P321+P322+P323+P324</f>
        <v>19000</v>
      </c>
      <c r="Q310" s="1736"/>
      <c r="R310" s="1736"/>
      <c r="S310" s="1737"/>
      <c r="T310" s="1661">
        <f t="shared" ref="T310:T324" si="11">AR272</f>
        <v>53.040031265702638</v>
      </c>
      <c r="U310" s="1662"/>
      <c r="V310" s="1662"/>
      <c r="W310" s="1735"/>
      <c r="X310" s="1356">
        <f>X311+X312+X313+X314+X315+X316+X317+X318+X319+X320+X321+X322+X323+X324</f>
        <v>16089</v>
      </c>
      <c r="Y310" s="1357"/>
      <c r="Z310" s="1357"/>
      <c r="AA310" s="1384"/>
      <c r="AB310" s="1356">
        <f>AB311+AB312+AB313+AB314+AB315+AB316+AB317+AB318+AB319+AB320+AB321+AB322+AB323</f>
        <v>849</v>
      </c>
      <c r="AC310" s="1357"/>
      <c r="AD310" s="1357"/>
      <c r="AE310" s="1384"/>
      <c r="AF310" s="1356">
        <f>AF312+AF313+AF314+AF315+AF316+AF317+AF318+AF319+AF320+AF321+AF322+AF323</f>
        <v>364</v>
      </c>
      <c r="AG310" s="1357"/>
      <c r="AH310" s="1357"/>
      <c r="AI310" s="1384"/>
      <c r="AJ310" s="1356">
        <f>AJ312+AJ313+AJ314+AJ315+AJ316+AJ317+AJ318+AJ319+AJ320+AJ321+AJ322+AJ323</f>
        <v>1039</v>
      </c>
      <c r="AK310" s="1357"/>
      <c r="AL310" s="1357"/>
      <c r="AM310" s="1384"/>
      <c r="AN310" s="1356">
        <f>AN312+AN313+AN314+AN315+AN316+AN317+AN318+AN319+AN320+AN321+AN322+AN323</f>
        <v>450</v>
      </c>
      <c r="AO310" s="1357"/>
      <c r="AP310" s="1357"/>
      <c r="AQ310" s="1384"/>
      <c r="AR310" s="1356">
        <v>7</v>
      </c>
      <c r="AS310" s="1357"/>
      <c r="AT310" s="1357"/>
      <c r="AU310" s="1358"/>
    </row>
    <row r="311" spans="1:47">
      <c r="A311" s="971"/>
      <c r="B311" s="1682" t="s">
        <v>232</v>
      </c>
      <c r="C311" s="1585"/>
      <c r="D311" s="1585"/>
      <c r="E311" s="1585"/>
      <c r="F311" s="1585"/>
      <c r="G311" s="1585"/>
      <c r="H311" s="1585"/>
      <c r="I311" s="1585"/>
      <c r="J311" s="1585"/>
      <c r="K311" s="1585"/>
      <c r="L311" s="1585"/>
      <c r="M311" s="1585"/>
      <c r="N311" s="1585"/>
      <c r="O311" s="1586"/>
      <c r="P311" s="1733">
        <v>109</v>
      </c>
      <c r="Q311" s="1733"/>
      <c r="R311" s="1733"/>
      <c r="S311" s="1734"/>
      <c r="T311" s="1661">
        <f t="shared" si="11"/>
        <v>0.30428228462955725</v>
      </c>
      <c r="U311" s="1662"/>
      <c r="V311" s="1662"/>
      <c r="W311" s="1735"/>
      <c r="X311" s="1359">
        <v>107</v>
      </c>
      <c r="Y311" s="1360"/>
      <c r="Z311" s="1360"/>
      <c r="AA311" s="1371"/>
      <c r="AB311" s="1359">
        <v>1</v>
      </c>
      <c r="AC311" s="1360"/>
      <c r="AD311" s="1360"/>
      <c r="AE311" s="1371"/>
      <c r="AF311" s="1359" t="s">
        <v>2013</v>
      </c>
      <c r="AG311" s="1360"/>
      <c r="AH311" s="1360"/>
      <c r="AI311" s="1371"/>
      <c r="AJ311" s="1359" t="s">
        <v>2014</v>
      </c>
      <c r="AK311" s="1360"/>
      <c r="AL311" s="1360"/>
      <c r="AM311" s="1371"/>
      <c r="AN311" s="1359" t="s">
        <v>2013</v>
      </c>
      <c r="AO311" s="1360"/>
      <c r="AP311" s="1360"/>
      <c r="AQ311" s="1371"/>
      <c r="AR311" s="1359" t="s">
        <v>2014</v>
      </c>
      <c r="AS311" s="1360"/>
      <c r="AT311" s="1360"/>
      <c r="AU311" s="1361"/>
    </row>
    <row r="312" spans="1:47">
      <c r="A312" s="971"/>
      <c r="B312" s="1682" t="s">
        <v>233</v>
      </c>
      <c r="C312" s="1585"/>
      <c r="D312" s="1585"/>
      <c r="E312" s="1585"/>
      <c r="F312" s="1585"/>
      <c r="G312" s="1585"/>
      <c r="H312" s="1585"/>
      <c r="I312" s="1585"/>
      <c r="J312" s="1585"/>
      <c r="K312" s="1585"/>
      <c r="L312" s="1585"/>
      <c r="M312" s="1585"/>
      <c r="N312" s="1585"/>
      <c r="O312" s="1586"/>
      <c r="P312" s="1733">
        <v>197</v>
      </c>
      <c r="Q312" s="1733"/>
      <c r="R312" s="1733"/>
      <c r="S312" s="1734"/>
      <c r="T312" s="1661">
        <f t="shared" si="11"/>
        <v>0.5499413768075484</v>
      </c>
      <c r="U312" s="1662"/>
      <c r="V312" s="1662"/>
      <c r="W312" s="1735"/>
      <c r="X312" s="1359">
        <v>146</v>
      </c>
      <c r="Y312" s="1360"/>
      <c r="Z312" s="1360"/>
      <c r="AA312" s="1371"/>
      <c r="AB312" s="1359">
        <v>18</v>
      </c>
      <c r="AC312" s="1360"/>
      <c r="AD312" s="1360"/>
      <c r="AE312" s="1371"/>
      <c r="AF312" s="1359">
        <v>5</v>
      </c>
      <c r="AG312" s="1360"/>
      <c r="AH312" s="1360"/>
      <c r="AI312" s="1371"/>
      <c r="AJ312" s="1359">
        <v>26</v>
      </c>
      <c r="AK312" s="1360"/>
      <c r="AL312" s="1360"/>
      <c r="AM312" s="1371"/>
      <c r="AN312" s="1359">
        <v>1</v>
      </c>
      <c r="AO312" s="1360"/>
      <c r="AP312" s="1360"/>
      <c r="AQ312" s="1371"/>
      <c r="AR312" s="1359" t="s">
        <v>2013</v>
      </c>
      <c r="AS312" s="1360"/>
      <c r="AT312" s="1360"/>
      <c r="AU312" s="1361"/>
    </row>
    <row r="313" spans="1:47">
      <c r="A313" s="971"/>
      <c r="B313" s="1682" t="s">
        <v>234</v>
      </c>
      <c r="C313" s="1585"/>
      <c r="D313" s="1585"/>
      <c r="E313" s="1585"/>
      <c r="F313" s="1585"/>
      <c r="G313" s="1585"/>
      <c r="H313" s="1585"/>
      <c r="I313" s="1585"/>
      <c r="J313" s="1585"/>
      <c r="K313" s="1585"/>
      <c r="L313" s="1585"/>
      <c r="M313" s="1585"/>
      <c r="N313" s="1585"/>
      <c r="O313" s="1586"/>
      <c r="P313" s="1736">
        <v>1196</v>
      </c>
      <c r="Q313" s="1736"/>
      <c r="R313" s="1736"/>
      <c r="S313" s="1737"/>
      <c r="T313" s="1661">
        <f t="shared" si="11"/>
        <v>3.3387303891463347</v>
      </c>
      <c r="U313" s="1662"/>
      <c r="V313" s="1662"/>
      <c r="W313" s="1735"/>
      <c r="X313" s="1359">
        <v>1090</v>
      </c>
      <c r="Y313" s="1360"/>
      <c r="Z313" s="1360"/>
      <c r="AA313" s="1371"/>
      <c r="AB313" s="1359">
        <v>52</v>
      </c>
      <c r="AC313" s="1360"/>
      <c r="AD313" s="1360"/>
      <c r="AE313" s="1371"/>
      <c r="AF313" s="1359">
        <v>5</v>
      </c>
      <c r="AG313" s="1360"/>
      <c r="AH313" s="1360"/>
      <c r="AI313" s="1371"/>
      <c r="AJ313" s="1359">
        <v>29</v>
      </c>
      <c r="AK313" s="1360"/>
      <c r="AL313" s="1360"/>
      <c r="AM313" s="1371"/>
      <c r="AN313" s="1359">
        <v>7</v>
      </c>
      <c r="AO313" s="1360"/>
      <c r="AP313" s="1360"/>
      <c r="AQ313" s="1371"/>
      <c r="AR313" s="1359" t="s">
        <v>2013</v>
      </c>
      <c r="AS313" s="1360"/>
      <c r="AT313" s="1360"/>
      <c r="AU313" s="1361"/>
    </row>
    <row r="314" spans="1:47">
      <c r="A314" s="971"/>
      <c r="B314" s="1682" t="s">
        <v>235</v>
      </c>
      <c r="C314" s="1585"/>
      <c r="D314" s="1585"/>
      <c r="E314" s="1585"/>
      <c r="F314" s="1585"/>
      <c r="G314" s="1585"/>
      <c r="H314" s="1585"/>
      <c r="I314" s="1585"/>
      <c r="J314" s="1585"/>
      <c r="K314" s="1585"/>
      <c r="L314" s="1585"/>
      <c r="M314" s="1585"/>
      <c r="N314" s="1585"/>
      <c r="O314" s="1586"/>
      <c r="P314" s="1736">
        <v>4210</v>
      </c>
      <c r="Q314" s="1736"/>
      <c r="R314" s="1736"/>
      <c r="S314" s="1737"/>
      <c r="T314" s="1661">
        <f t="shared" si="11"/>
        <v>11.752554296242533</v>
      </c>
      <c r="U314" s="1662"/>
      <c r="V314" s="1662"/>
      <c r="W314" s="1735"/>
      <c r="X314" s="1359">
        <v>3370</v>
      </c>
      <c r="Y314" s="1360"/>
      <c r="Z314" s="1360"/>
      <c r="AA314" s="1371"/>
      <c r="AB314" s="1359">
        <v>302</v>
      </c>
      <c r="AC314" s="1360"/>
      <c r="AD314" s="1360"/>
      <c r="AE314" s="1371"/>
      <c r="AF314" s="1359">
        <v>85</v>
      </c>
      <c r="AG314" s="1360"/>
      <c r="AH314" s="1360"/>
      <c r="AI314" s="1371"/>
      <c r="AJ314" s="1359">
        <v>264</v>
      </c>
      <c r="AK314" s="1360"/>
      <c r="AL314" s="1360"/>
      <c r="AM314" s="1371"/>
      <c r="AN314" s="1359">
        <v>137</v>
      </c>
      <c r="AO314" s="1360"/>
      <c r="AP314" s="1360"/>
      <c r="AQ314" s="1371"/>
      <c r="AR314" s="1359" t="s">
        <v>2014</v>
      </c>
      <c r="AS314" s="1360"/>
      <c r="AT314" s="1360"/>
      <c r="AU314" s="1361"/>
    </row>
    <row r="315" spans="1:47">
      <c r="A315" s="971"/>
      <c r="B315" s="1682" t="s">
        <v>236</v>
      </c>
      <c r="C315" s="1585"/>
      <c r="D315" s="1585"/>
      <c r="E315" s="1585"/>
      <c r="F315" s="1585"/>
      <c r="G315" s="1585"/>
      <c r="H315" s="1585"/>
      <c r="I315" s="1585"/>
      <c r="J315" s="1585"/>
      <c r="K315" s="1585"/>
      <c r="L315" s="1585"/>
      <c r="M315" s="1585"/>
      <c r="N315" s="1585"/>
      <c r="O315" s="1586"/>
      <c r="P315" s="1733">
        <v>406</v>
      </c>
      <c r="Q315" s="1733"/>
      <c r="R315" s="1733"/>
      <c r="S315" s="1734"/>
      <c r="T315" s="1661">
        <f t="shared" si="11"/>
        <v>1.1333817207302774</v>
      </c>
      <c r="U315" s="1662"/>
      <c r="V315" s="1662"/>
      <c r="W315" s="1735"/>
      <c r="X315" s="1359">
        <v>363</v>
      </c>
      <c r="Y315" s="1360"/>
      <c r="Z315" s="1360"/>
      <c r="AA315" s="1371"/>
      <c r="AB315" s="1359">
        <v>19</v>
      </c>
      <c r="AC315" s="1360"/>
      <c r="AD315" s="1360"/>
      <c r="AE315" s="1371"/>
      <c r="AF315" s="1359">
        <v>4</v>
      </c>
      <c r="AG315" s="1360"/>
      <c r="AH315" s="1360"/>
      <c r="AI315" s="1371"/>
      <c r="AJ315" s="1359">
        <v>12</v>
      </c>
      <c r="AK315" s="1360"/>
      <c r="AL315" s="1360"/>
      <c r="AM315" s="1371"/>
      <c r="AN315" s="1356">
        <v>1</v>
      </c>
      <c r="AO315" s="1357"/>
      <c r="AP315" s="1357"/>
      <c r="AQ315" s="1384"/>
      <c r="AR315" s="1359" t="s">
        <v>2013</v>
      </c>
      <c r="AS315" s="1360"/>
      <c r="AT315" s="1360"/>
      <c r="AU315" s="1361"/>
    </row>
    <row r="316" spans="1:47">
      <c r="A316" s="971"/>
      <c r="B316" s="1682" t="s">
        <v>237</v>
      </c>
      <c r="C316" s="1585"/>
      <c r="D316" s="1585"/>
      <c r="E316" s="1585"/>
      <c r="F316" s="1585"/>
      <c r="G316" s="1585"/>
      <c r="H316" s="1585"/>
      <c r="I316" s="1585"/>
      <c r="J316" s="1585"/>
      <c r="K316" s="1585"/>
      <c r="L316" s="1585"/>
      <c r="M316" s="1585"/>
      <c r="N316" s="1585"/>
      <c r="O316" s="1586"/>
      <c r="P316" s="1733">
        <v>330</v>
      </c>
      <c r="Q316" s="1733"/>
      <c r="R316" s="1733"/>
      <c r="S316" s="1734"/>
      <c r="T316" s="1661">
        <f t="shared" si="11"/>
        <v>0.92122159566746697</v>
      </c>
      <c r="U316" s="1662"/>
      <c r="V316" s="1662"/>
      <c r="W316" s="1735"/>
      <c r="X316" s="1359">
        <v>207</v>
      </c>
      <c r="Y316" s="1360"/>
      <c r="Z316" s="1360"/>
      <c r="AA316" s="1371"/>
      <c r="AB316" s="1359">
        <v>66</v>
      </c>
      <c r="AC316" s="1360"/>
      <c r="AD316" s="1360"/>
      <c r="AE316" s="1371"/>
      <c r="AF316" s="1359">
        <v>8</v>
      </c>
      <c r="AG316" s="1360"/>
      <c r="AH316" s="1360"/>
      <c r="AI316" s="1371"/>
      <c r="AJ316" s="1359">
        <v>36</v>
      </c>
      <c r="AK316" s="1360"/>
      <c r="AL316" s="1360"/>
      <c r="AM316" s="1371"/>
      <c r="AN316" s="1356">
        <v>11</v>
      </c>
      <c r="AO316" s="1357"/>
      <c r="AP316" s="1357"/>
      <c r="AQ316" s="1384"/>
      <c r="AR316" s="1359" t="s">
        <v>2015</v>
      </c>
      <c r="AS316" s="1360"/>
      <c r="AT316" s="1360"/>
      <c r="AU316" s="1361"/>
    </row>
    <row r="317" spans="1:47">
      <c r="A317" s="971"/>
      <c r="B317" s="1720" t="s">
        <v>238</v>
      </c>
      <c r="C317" s="1664"/>
      <c r="D317" s="1664"/>
      <c r="E317" s="1664"/>
      <c r="F317" s="1664"/>
      <c r="G317" s="1664"/>
      <c r="H317" s="1664"/>
      <c r="I317" s="1664"/>
      <c r="J317" s="1664"/>
      <c r="K317" s="1664"/>
      <c r="L317" s="1664"/>
      <c r="M317" s="1664"/>
      <c r="N317" s="1664"/>
      <c r="O317" s="1665"/>
      <c r="P317" s="1733">
        <v>669</v>
      </c>
      <c r="Q317" s="1733"/>
      <c r="R317" s="1733"/>
      <c r="S317" s="1734"/>
      <c r="T317" s="1661">
        <f t="shared" si="11"/>
        <v>1.8675674166713192</v>
      </c>
      <c r="U317" s="1662"/>
      <c r="V317" s="1662"/>
      <c r="W317" s="1735"/>
      <c r="X317" s="1359">
        <v>443</v>
      </c>
      <c r="Y317" s="1360"/>
      <c r="Z317" s="1360"/>
      <c r="AA317" s="1371"/>
      <c r="AB317" s="1359">
        <v>55</v>
      </c>
      <c r="AC317" s="1360"/>
      <c r="AD317" s="1360"/>
      <c r="AE317" s="1371"/>
      <c r="AF317" s="1359">
        <v>32</v>
      </c>
      <c r="AG317" s="1360"/>
      <c r="AH317" s="1360"/>
      <c r="AI317" s="1371"/>
      <c r="AJ317" s="1359">
        <v>97</v>
      </c>
      <c r="AK317" s="1360"/>
      <c r="AL317" s="1360"/>
      <c r="AM317" s="1371"/>
      <c r="AN317" s="1359">
        <v>38</v>
      </c>
      <c r="AO317" s="1360"/>
      <c r="AP317" s="1360"/>
      <c r="AQ317" s="1371"/>
      <c r="AR317" s="1359" t="s">
        <v>2013</v>
      </c>
      <c r="AS317" s="1360"/>
      <c r="AT317" s="1360"/>
      <c r="AU317" s="1361"/>
    </row>
    <row r="318" spans="1:47">
      <c r="A318" s="971"/>
      <c r="B318" s="1682" t="s">
        <v>252</v>
      </c>
      <c r="C318" s="1585"/>
      <c r="D318" s="1585"/>
      <c r="E318" s="1585"/>
      <c r="F318" s="1585"/>
      <c r="G318" s="1585"/>
      <c r="H318" s="1585"/>
      <c r="I318" s="1585"/>
      <c r="J318" s="1585"/>
      <c r="K318" s="1585"/>
      <c r="L318" s="1585"/>
      <c r="M318" s="1585"/>
      <c r="N318" s="1585"/>
      <c r="O318" s="1586"/>
      <c r="P318" s="1736">
        <v>1764</v>
      </c>
      <c r="Q318" s="1736"/>
      <c r="R318" s="1736"/>
      <c r="S318" s="1737"/>
      <c r="T318" s="1661">
        <f t="shared" si="11"/>
        <v>4.9243481659315504</v>
      </c>
      <c r="U318" s="1662"/>
      <c r="V318" s="1662"/>
      <c r="W318" s="1735"/>
      <c r="X318" s="1359">
        <v>1424</v>
      </c>
      <c r="Y318" s="1360"/>
      <c r="Z318" s="1360"/>
      <c r="AA318" s="1371"/>
      <c r="AB318" s="1359">
        <v>50</v>
      </c>
      <c r="AC318" s="1360"/>
      <c r="AD318" s="1360"/>
      <c r="AE318" s="1371"/>
      <c r="AF318" s="1359">
        <v>80</v>
      </c>
      <c r="AG318" s="1360"/>
      <c r="AH318" s="1360"/>
      <c r="AI318" s="1371"/>
      <c r="AJ318" s="1359">
        <v>94</v>
      </c>
      <c r="AK318" s="1360"/>
      <c r="AL318" s="1360"/>
      <c r="AM318" s="1371"/>
      <c r="AN318" s="1359">
        <v>102</v>
      </c>
      <c r="AO318" s="1360"/>
      <c r="AP318" s="1360"/>
      <c r="AQ318" s="1371"/>
      <c r="AR318" s="1359" t="s">
        <v>2014</v>
      </c>
      <c r="AS318" s="1360"/>
      <c r="AT318" s="1360"/>
      <c r="AU318" s="1361"/>
    </row>
    <row r="319" spans="1:47">
      <c r="A319" s="971"/>
      <c r="B319" s="1682" t="s">
        <v>240</v>
      </c>
      <c r="C319" s="1585"/>
      <c r="D319" s="1585"/>
      <c r="E319" s="1585"/>
      <c r="F319" s="1585"/>
      <c r="G319" s="1585"/>
      <c r="H319" s="1585"/>
      <c r="I319" s="1585"/>
      <c r="J319" s="1585"/>
      <c r="K319" s="1585"/>
      <c r="L319" s="1585"/>
      <c r="M319" s="1585"/>
      <c r="N319" s="1585"/>
      <c r="O319" s="1586"/>
      <c r="P319" s="1736">
        <v>1222</v>
      </c>
      <c r="Q319" s="1736"/>
      <c r="R319" s="1736"/>
      <c r="S319" s="1737"/>
      <c r="T319" s="1661">
        <f t="shared" si="11"/>
        <v>3.4113114845625589</v>
      </c>
      <c r="U319" s="1662"/>
      <c r="V319" s="1662"/>
      <c r="W319" s="1735"/>
      <c r="X319" s="1359">
        <v>836</v>
      </c>
      <c r="Y319" s="1360"/>
      <c r="Z319" s="1360"/>
      <c r="AA319" s="1371"/>
      <c r="AB319" s="1359">
        <v>52</v>
      </c>
      <c r="AC319" s="1360"/>
      <c r="AD319" s="1360"/>
      <c r="AE319" s="1371"/>
      <c r="AF319" s="1359">
        <v>60</v>
      </c>
      <c r="AG319" s="1360"/>
      <c r="AH319" s="1360"/>
      <c r="AI319" s="1371"/>
      <c r="AJ319" s="1359">
        <v>178</v>
      </c>
      <c r="AK319" s="1360"/>
      <c r="AL319" s="1360"/>
      <c r="AM319" s="1371"/>
      <c r="AN319" s="1359">
        <v>85</v>
      </c>
      <c r="AO319" s="1360"/>
      <c r="AP319" s="1360"/>
      <c r="AQ319" s="1371"/>
      <c r="AR319" s="1359" t="s">
        <v>121</v>
      </c>
      <c r="AS319" s="1360"/>
      <c r="AT319" s="1360"/>
      <c r="AU319" s="1361"/>
    </row>
    <row r="320" spans="1:47">
      <c r="A320" s="971"/>
      <c r="B320" s="1682" t="s">
        <v>241</v>
      </c>
      <c r="C320" s="1585"/>
      <c r="D320" s="1585"/>
      <c r="E320" s="1585"/>
      <c r="F320" s="1585"/>
      <c r="G320" s="1585"/>
      <c r="H320" s="1585"/>
      <c r="I320" s="1585"/>
      <c r="J320" s="1585"/>
      <c r="K320" s="1585"/>
      <c r="L320" s="1585"/>
      <c r="M320" s="1585"/>
      <c r="N320" s="1585"/>
      <c r="O320" s="1586"/>
      <c r="P320" s="1736">
        <v>1724</v>
      </c>
      <c r="Q320" s="1736"/>
      <c r="R320" s="1736"/>
      <c r="S320" s="1737"/>
      <c r="T320" s="1661">
        <f t="shared" si="11"/>
        <v>4.8126849422142817</v>
      </c>
      <c r="U320" s="1662"/>
      <c r="V320" s="1662"/>
      <c r="W320" s="1735"/>
      <c r="X320" s="1359">
        <v>1609</v>
      </c>
      <c r="Y320" s="1360"/>
      <c r="Z320" s="1360"/>
      <c r="AA320" s="1371"/>
      <c r="AB320" s="1359">
        <v>16</v>
      </c>
      <c r="AC320" s="1360"/>
      <c r="AD320" s="1360"/>
      <c r="AE320" s="1371"/>
      <c r="AF320" s="1359">
        <v>9</v>
      </c>
      <c r="AG320" s="1360"/>
      <c r="AH320" s="1360"/>
      <c r="AI320" s="1371"/>
      <c r="AJ320" s="1359">
        <v>69</v>
      </c>
      <c r="AK320" s="1360"/>
      <c r="AL320" s="1360"/>
      <c r="AM320" s="1371"/>
      <c r="AN320" s="1359">
        <v>6</v>
      </c>
      <c r="AO320" s="1360"/>
      <c r="AP320" s="1360"/>
      <c r="AQ320" s="1371"/>
      <c r="AR320" s="1359" t="s">
        <v>2013</v>
      </c>
      <c r="AS320" s="1360"/>
      <c r="AT320" s="1360"/>
      <c r="AU320" s="1361"/>
    </row>
    <row r="321" spans="1:96">
      <c r="A321" s="971"/>
      <c r="B321" s="1682" t="s">
        <v>242</v>
      </c>
      <c r="C321" s="1585"/>
      <c r="D321" s="1585"/>
      <c r="E321" s="1585"/>
      <c r="F321" s="1585"/>
      <c r="G321" s="1585"/>
      <c r="H321" s="1585"/>
      <c r="I321" s="1585"/>
      <c r="J321" s="1585"/>
      <c r="K321" s="1585"/>
      <c r="L321" s="1585"/>
      <c r="M321" s="1585"/>
      <c r="N321" s="1585"/>
      <c r="O321" s="1586"/>
      <c r="P321" s="1736">
        <v>4087</v>
      </c>
      <c r="Q321" s="1736"/>
      <c r="R321" s="1736"/>
      <c r="S321" s="1737"/>
      <c r="T321" s="1661">
        <f t="shared" si="11"/>
        <v>11.40918988331193</v>
      </c>
      <c r="U321" s="1662"/>
      <c r="V321" s="1662"/>
      <c r="W321" s="1735"/>
      <c r="X321" s="1359">
        <v>3809</v>
      </c>
      <c r="Y321" s="1360"/>
      <c r="Z321" s="1360"/>
      <c r="AA321" s="1371"/>
      <c r="AB321" s="1359">
        <v>79</v>
      </c>
      <c r="AC321" s="1360"/>
      <c r="AD321" s="1360"/>
      <c r="AE321" s="1371"/>
      <c r="AF321" s="1359">
        <v>47</v>
      </c>
      <c r="AG321" s="1360"/>
      <c r="AH321" s="1360"/>
      <c r="AI321" s="1371"/>
      <c r="AJ321" s="1359">
        <v>52</v>
      </c>
      <c r="AK321" s="1360"/>
      <c r="AL321" s="1360"/>
      <c r="AM321" s="1371"/>
      <c r="AN321" s="1359">
        <v>40</v>
      </c>
      <c r="AO321" s="1360"/>
      <c r="AP321" s="1360"/>
      <c r="AQ321" s="1371"/>
      <c r="AR321" s="1359" t="s">
        <v>2013</v>
      </c>
      <c r="AS321" s="1360"/>
      <c r="AT321" s="1360"/>
      <c r="AU321" s="1361"/>
    </row>
    <row r="322" spans="1:96">
      <c r="A322" s="971"/>
      <c r="B322" s="1682" t="s">
        <v>243</v>
      </c>
      <c r="C322" s="1585"/>
      <c r="D322" s="1585"/>
      <c r="E322" s="1585"/>
      <c r="F322" s="1585"/>
      <c r="G322" s="1585"/>
      <c r="H322" s="1585"/>
      <c r="I322" s="1585"/>
      <c r="J322" s="1585"/>
      <c r="K322" s="1585"/>
      <c r="L322" s="1585"/>
      <c r="M322" s="1585"/>
      <c r="N322" s="1585"/>
      <c r="O322" s="1586"/>
      <c r="P322" s="1733">
        <v>397</v>
      </c>
      <c r="Q322" s="1733"/>
      <c r="R322" s="1733"/>
      <c r="S322" s="1734"/>
      <c r="T322" s="1661">
        <f t="shared" si="11"/>
        <v>1.108257495393892</v>
      </c>
      <c r="U322" s="1662"/>
      <c r="V322" s="1662"/>
      <c r="W322" s="1735"/>
      <c r="X322" s="1359">
        <v>388</v>
      </c>
      <c r="Y322" s="1360"/>
      <c r="Z322" s="1360"/>
      <c r="AA322" s="1371"/>
      <c r="AB322" s="1359">
        <v>3</v>
      </c>
      <c r="AC322" s="1360"/>
      <c r="AD322" s="1360"/>
      <c r="AE322" s="1371"/>
      <c r="AF322" s="1359">
        <v>4</v>
      </c>
      <c r="AG322" s="1360"/>
      <c r="AH322" s="1360"/>
      <c r="AI322" s="1371"/>
      <c r="AJ322" s="1359">
        <v>1</v>
      </c>
      <c r="AK322" s="1360"/>
      <c r="AL322" s="1360"/>
      <c r="AM322" s="1371"/>
      <c r="AN322" s="1359">
        <v>1</v>
      </c>
      <c r="AO322" s="1360"/>
      <c r="AP322" s="1360"/>
      <c r="AQ322" s="1371"/>
      <c r="AR322" s="1359" t="s">
        <v>2014</v>
      </c>
      <c r="AS322" s="1360"/>
      <c r="AT322" s="1360"/>
      <c r="AU322" s="1361"/>
    </row>
    <row r="323" spans="1:96">
      <c r="A323" s="971"/>
      <c r="B323" s="1720" t="s">
        <v>2163</v>
      </c>
      <c r="C323" s="1664"/>
      <c r="D323" s="1664"/>
      <c r="E323" s="1664"/>
      <c r="F323" s="1664"/>
      <c r="G323" s="1664"/>
      <c r="H323" s="1664"/>
      <c r="I323" s="1664"/>
      <c r="J323" s="1664"/>
      <c r="K323" s="1664"/>
      <c r="L323" s="1664"/>
      <c r="M323" s="1664"/>
      <c r="N323" s="1664"/>
      <c r="O323" s="1665"/>
      <c r="P323" s="1736">
        <v>1482</v>
      </c>
      <c r="Q323" s="1736"/>
      <c r="R323" s="1736"/>
      <c r="S323" s="1737"/>
      <c r="T323" s="1661">
        <f t="shared" si="11"/>
        <v>4.1371224387248056</v>
      </c>
      <c r="U323" s="1662"/>
      <c r="V323" s="1662"/>
      <c r="W323" s="1735"/>
      <c r="X323" s="1359">
        <v>1090</v>
      </c>
      <c r="Y323" s="1360"/>
      <c r="Z323" s="1360"/>
      <c r="AA323" s="1371"/>
      <c r="AB323" s="1359">
        <v>136</v>
      </c>
      <c r="AC323" s="1360"/>
      <c r="AD323" s="1360"/>
      <c r="AE323" s="1371"/>
      <c r="AF323" s="1359">
        <v>25</v>
      </c>
      <c r="AG323" s="1360"/>
      <c r="AH323" s="1360"/>
      <c r="AI323" s="1371"/>
      <c r="AJ323" s="1359">
        <v>181</v>
      </c>
      <c r="AK323" s="1360"/>
      <c r="AL323" s="1360"/>
      <c r="AM323" s="1371"/>
      <c r="AN323" s="1359">
        <v>21</v>
      </c>
      <c r="AO323" s="1360"/>
      <c r="AP323" s="1360"/>
      <c r="AQ323" s="1371"/>
      <c r="AR323" s="1359">
        <v>7</v>
      </c>
      <c r="AS323" s="1360"/>
      <c r="AT323" s="1360"/>
      <c r="AU323" s="1361"/>
    </row>
    <row r="324" spans="1:96">
      <c r="A324" s="971"/>
      <c r="B324" s="1664" t="s">
        <v>3565</v>
      </c>
      <c r="C324" s="1664"/>
      <c r="D324" s="1664"/>
      <c r="E324" s="1664"/>
      <c r="F324" s="1664"/>
      <c r="G324" s="1664"/>
      <c r="H324" s="1664"/>
      <c r="I324" s="1664"/>
      <c r="J324" s="1664"/>
      <c r="K324" s="1664"/>
      <c r="L324" s="1664"/>
      <c r="M324" s="1664"/>
      <c r="N324" s="1664"/>
      <c r="O324" s="1665"/>
      <c r="P324" s="1736">
        <v>1207</v>
      </c>
      <c r="Q324" s="1736"/>
      <c r="R324" s="1736"/>
      <c r="S324" s="1737"/>
      <c r="T324" s="1661">
        <f t="shared" si="11"/>
        <v>3.3694377756685836</v>
      </c>
      <c r="U324" s="1662"/>
      <c r="V324" s="1662"/>
      <c r="W324" s="1735"/>
      <c r="X324" s="1359">
        <v>1207</v>
      </c>
      <c r="Y324" s="1360"/>
      <c r="Z324" s="1360"/>
      <c r="AA324" s="1371"/>
      <c r="AB324" s="1359" t="s">
        <v>2013</v>
      </c>
      <c r="AC324" s="1360"/>
      <c r="AD324" s="1360"/>
      <c r="AE324" s="1371"/>
      <c r="AF324" s="1359" t="s">
        <v>2013</v>
      </c>
      <c r="AG324" s="1360"/>
      <c r="AH324" s="1360"/>
      <c r="AI324" s="1371"/>
      <c r="AJ324" s="1359" t="s">
        <v>2013</v>
      </c>
      <c r="AK324" s="1360"/>
      <c r="AL324" s="1360"/>
      <c r="AM324" s="1371"/>
      <c r="AN324" s="1359" t="s">
        <v>2013</v>
      </c>
      <c r="AO324" s="1360"/>
      <c r="AP324" s="1360"/>
      <c r="AQ324" s="1371"/>
      <c r="AR324" s="1359" t="s">
        <v>121</v>
      </c>
      <c r="AS324" s="1360"/>
      <c r="AT324" s="1360"/>
      <c r="AU324" s="1361"/>
    </row>
    <row r="325" spans="1:96" ht="11.25" customHeight="1">
      <c r="A325" s="971"/>
      <c r="B325" s="1682"/>
      <c r="C325" s="1585"/>
      <c r="D325" s="1585"/>
      <c r="E325" s="1585"/>
      <c r="F325" s="1585"/>
      <c r="G325" s="1585"/>
      <c r="H325" s="1585"/>
      <c r="I325" s="1585"/>
      <c r="J325" s="1585"/>
      <c r="K325" s="1585"/>
      <c r="L325" s="1585"/>
      <c r="M325" s="1585"/>
      <c r="N325" s="1585"/>
      <c r="O325" s="1586"/>
      <c r="P325" s="1733"/>
      <c r="Q325" s="1733"/>
      <c r="R325" s="1733"/>
      <c r="S325" s="1734"/>
      <c r="T325" s="1661"/>
      <c r="U325" s="1662"/>
      <c r="V325" s="1662"/>
      <c r="W325" s="1735"/>
      <c r="X325" s="1359"/>
      <c r="Y325" s="1360"/>
      <c r="Z325" s="1360"/>
      <c r="AA325" s="1371"/>
      <c r="AB325" s="1359"/>
      <c r="AC325" s="1360"/>
      <c r="AD325" s="1360"/>
      <c r="AE325" s="1371"/>
      <c r="AF325" s="1359"/>
      <c r="AG325" s="1360"/>
      <c r="AH325" s="1360"/>
      <c r="AI325" s="1371"/>
      <c r="AJ325" s="1359"/>
      <c r="AK325" s="1360"/>
      <c r="AL325" s="1360"/>
      <c r="AM325" s="1371"/>
      <c r="AN325" s="1356"/>
      <c r="AO325" s="1357"/>
      <c r="AP325" s="1357"/>
      <c r="AQ325" s="1384"/>
      <c r="AR325" s="1356"/>
      <c r="AS325" s="1357"/>
      <c r="AT325" s="1357"/>
      <c r="AU325" s="1358"/>
    </row>
    <row r="326" spans="1:96" ht="13.5" customHeight="1" thickBot="1">
      <c r="A326" s="971"/>
      <c r="B326" s="1681" t="s">
        <v>244</v>
      </c>
      <c r="C326" s="1592"/>
      <c r="D326" s="1592"/>
      <c r="E326" s="1592"/>
      <c r="F326" s="1592"/>
      <c r="G326" s="1592"/>
      <c r="H326" s="1592"/>
      <c r="I326" s="1592"/>
      <c r="J326" s="1592"/>
      <c r="K326" s="1592"/>
      <c r="L326" s="1592"/>
      <c r="M326" s="1592"/>
      <c r="N326" s="1592"/>
      <c r="O326" s="1593"/>
      <c r="P326" s="1725">
        <v>1919</v>
      </c>
      <c r="Q326" s="1725"/>
      <c r="R326" s="1725"/>
      <c r="S326" s="1726"/>
      <c r="T326" s="1667">
        <f>AR288</f>
        <v>5.3570431578359665</v>
      </c>
      <c r="U326" s="1668"/>
      <c r="V326" s="1668"/>
      <c r="W326" s="1727"/>
      <c r="X326" s="1596">
        <v>515</v>
      </c>
      <c r="Y326" s="1594"/>
      <c r="Z326" s="1594"/>
      <c r="AA326" s="1595"/>
      <c r="AB326" s="1596">
        <v>12</v>
      </c>
      <c r="AC326" s="1594"/>
      <c r="AD326" s="1594"/>
      <c r="AE326" s="1595"/>
      <c r="AF326" s="1596">
        <v>46</v>
      </c>
      <c r="AG326" s="1594"/>
      <c r="AH326" s="1594"/>
      <c r="AI326" s="1595"/>
      <c r="AJ326" s="1596">
        <v>401</v>
      </c>
      <c r="AK326" s="1594"/>
      <c r="AL326" s="1594"/>
      <c r="AM326" s="1595"/>
      <c r="AN326" s="1596">
        <v>194</v>
      </c>
      <c r="AO326" s="1594"/>
      <c r="AP326" s="1594"/>
      <c r="AQ326" s="1595"/>
      <c r="AR326" s="1362" t="s">
        <v>2013</v>
      </c>
      <c r="AS326" s="1363"/>
      <c r="AT326" s="1363"/>
      <c r="AU326" s="1364"/>
      <c r="AV326" s="919"/>
      <c r="AW326" s="919"/>
      <c r="AX326" s="919"/>
      <c r="AY326" s="919"/>
      <c r="AZ326" s="919"/>
      <c r="BA326" s="919"/>
      <c r="BB326" s="919"/>
      <c r="BC326" s="919"/>
      <c r="BD326" s="919"/>
      <c r="BE326" s="919"/>
      <c r="BF326" s="919"/>
      <c r="BG326" s="919"/>
      <c r="BH326" s="919"/>
      <c r="BI326" s="919"/>
      <c r="BJ326" s="919"/>
      <c r="BK326" s="919"/>
      <c r="BL326" s="919"/>
      <c r="BM326" s="919"/>
      <c r="BN326" s="919"/>
      <c r="BO326" s="919"/>
      <c r="BP326" s="919"/>
      <c r="BQ326" s="919"/>
      <c r="BR326" s="919"/>
      <c r="BS326" s="919"/>
      <c r="BT326" s="919"/>
      <c r="BU326" s="919"/>
      <c r="BV326" s="919"/>
      <c r="BW326" s="919"/>
      <c r="BX326" s="919"/>
      <c r="BY326" s="919"/>
      <c r="BZ326" s="919"/>
      <c r="CA326" s="919"/>
      <c r="CB326" s="919"/>
      <c r="CC326" s="919"/>
      <c r="CD326" s="919"/>
      <c r="CE326" s="919"/>
      <c r="CF326" s="919"/>
      <c r="CG326" s="919"/>
      <c r="CH326" s="919"/>
      <c r="CI326" s="919"/>
      <c r="CJ326" s="919"/>
      <c r="CK326" s="919"/>
      <c r="CL326" s="919"/>
      <c r="CM326" s="919"/>
      <c r="CN326" s="919"/>
      <c r="CO326" s="919"/>
      <c r="CP326" s="919"/>
      <c r="CQ326" s="919"/>
      <c r="CR326" s="919"/>
    </row>
    <row r="327" spans="1:96">
      <c r="A327" s="919"/>
      <c r="B327" s="953" t="s">
        <v>113</v>
      </c>
      <c r="C327" s="995"/>
      <c r="D327" s="995"/>
      <c r="E327" s="995"/>
      <c r="F327" s="995"/>
      <c r="G327" s="995"/>
      <c r="H327" s="995"/>
      <c r="I327" s="995"/>
      <c r="J327" s="995"/>
      <c r="K327" s="995"/>
      <c r="L327" s="995"/>
      <c r="M327" s="995"/>
      <c r="N327" s="995"/>
      <c r="O327" s="995"/>
      <c r="P327" s="234"/>
      <c r="Q327" s="234"/>
      <c r="R327" s="234"/>
      <c r="S327" s="234"/>
      <c r="T327" s="239"/>
      <c r="U327" s="239"/>
      <c r="V327" s="239"/>
      <c r="W327" s="302"/>
      <c r="X327" s="234"/>
      <c r="Y327" s="234"/>
      <c r="Z327" s="234"/>
      <c r="AA327" s="234"/>
      <c r="AB327" s="234"/>
      <c r="AC327" s="234"/>
      <c r="AD327" s="234"/>
      <c r="AE327" s="234"/>
      <c r="AF327" s="234"/>
      <c r="AG327" s="234"/>
      <c r="AH327" s="234"/>
      <c r="AI327" s="234"/>
      <c r="AJ327" s="234"/>
      <c r="AK327" s="234"/>
      <c r="AL327" s="234"/>
      <c r="AM327" s="234"/>
      <c r="AN327" s="234"/>
      <c r="AO327" s="234"/>
      <c r="AP327" s="234"/>
      <c r="AQ327" s="234"/>
      <c r="AR327" s="234"/>
      <c r="AS327" s="234"/>
      <c r="AT327" s="234"/>
    </row>
    <row r="328" spans="1:96">
      <c r="B328" s="911" t="s">
        <v>2553</v>
      </c>
      <c r="C328" s="911"/>
      <c r="D328" s="911"/>
      <c r="E328" s="911"/>
      <c r="F328" s="911"/>
      <c r="G328" s="911"/>
      <c r="H328" s="911"/>
      <c r="I328" s="911"/>
      <c r="J328" s="911"/>
      <c r="K328" s="956"/>
      <c r="AQ328" s="919"/>
      <c r="AR328" s="919"/>
      <c r="AS328" s="919"/>
      <c r="AT328" s="919"/>
      <c r="AU328" s="919"/>
    </row>
    <row r="329" spans="1:96" ht="12.6" customHeight="1">
      <c r="A329" s="998"/>
      <c r="C329" s="999"/>
      <c r="D329" s="999"/>
      <c r="E329" s="999"/>
      <c r="F329" s="999"/>
      <c r="G329" s="999"/>
      <c r="H329" s="999"/>
      <c r="I329" s="999"/>
      <c r="J329" s="1000"/>
      <c r="P329" s="919"/>
      <c r="Q329" s="919"/>
      <c r="R329" s="919"/>
      <c r="S329" s="919"/>
      <c r="T329" s="919"/>
      <c r="U329" s="919"/>
      <c r="V329" s="919"/>
      <c r="W329" s="919"/>
      <c r="X329" s="919"/>
      <c r="Y329" s="919"/>
      <c r="Z329" s="919"/>
      <c r="AA329" s="919"/>
      <c r="AB329" s="919"/>
      <c r="AC329" s="919"/>
      <c r="AD329" s="919"/>
      <c r="AE329" s="919"/>
      <c r="AF329" s="919"/>
      <c r="AG329" s="919"/>
      <c r="AH329" s="919"/>
      <c r="AI329" s="919"/>
      <c r="AJ329" s="919"/>
      <c r="AK329" s="919"/>
      <c r="AL329" s="919"/>
      <c r="AM329" s="919"/>
      <c r="AN329" s="919"/>
      <c r="AO329" s="919"/>
      <c r="AP329" s="919"/>
      <c r="AQ329" s="1731"/>
      <c r="AR329" s="1732"/>
      <c r="AS329" s="1732"/>
      <c r="AT329" s="1732"/>
      <c r="AU329" s="1732"/>
      <c r="AV329" s="919"/>
    </row>
    <row r="330" spans="1:96" ht="16.5">
      <c r="A330" s="986" t="s">
        <v>3050</v>
      </c>
      <c r="B330" s="957"/>
      <c r="C330" s="959"/>
      <c r="D330" s="959"/>
      <c r="E330" s="959"/>
      <c r="F330" s="959"/>
      <c r="G330" s="959"/>
      <c r="H330" s="959"/>
      <c r="I330" s="958"/>
      <c r="J330" s="979"/>
      <c r="AT330" s="919"/>
    </row>
    <row r="331" spans="1:96" ht="13.5" customHeight="1">
      <c r="A331" s="986"/>
      <c r="B331" s="957"/>
      <c r="C331" s="959"/>
      <c r="D331" s="959"/>
      <c r="E331" s="959"/>
      <c r="F331" s="959"/>
      <c r="G331" s="959"/>
      <c r="H331" s="959"/>
      <c r="I331" s="958"/>
      <c r="J331" s="979"/>
      <c r="AF331" s="1372" t="s">
        <v>2552</v>
      </c>
      <c r="AG331" s="1372"/>
      <c r="AH331" s="1372"/>
      <c r="AI331" s="1372"/>
      <c r="AJ331" s="1372"/>
      <c r="AK331" s="1372"/>
      <c r="AL331" s="1372"/>
      <c r="AM331" s="1372"/>
      <c r="AN331" s="1372"/>
      <c r="AO331" s="1372"/>
      <c r="AP331" s="1372"/>
      <c r="AQ331" s="1372"/>
      <c r="AR331" s="1372"/>
      <c r="AS331" s="1372"/>
      <c r="AT331" s="1372"/>
      <c r="AU331" s="1372"/>
    </row>
    <row r="332" spans="1:96" ht="13.5" customHeight="1" thickBot="1">
      <c r="A332" s="986"/>
      <c r="B332" s="957"/>
      <c r="C332" s="959"/>
      <c r="D332" s="959"/>
      <c r="E332" s="959"/>
      <c r="F332" s="959"/>
      <c r="G332" s="959"/>
      <c r="H332" s="959"/>
      <c r="I332" s="958"/>
      <c r="J332" s="979"/>
      <c r="AF332" s="956"/>
      <c r="AG332" s="956"/>
      <c r="AH332" s="956"/>
      <c r="AI332" s="956"/>
      <c r="AJ332" s="956"/>
      <c r="AK332" s="956"/>
      <c r="AL332" s="956"/>
      <c r="AM332" s="956"/>
      <c r="AN332" s="956"/>
      <c r="AO332" s="956"/>
      <c r="AP332" s="956"/>
      <c r="AQ332" s="956"/>
      <c r="AR332" s="956"/>
      <c r="AS332" s="956"/>
      <c r="AT332" s="956"/>
      <c r="AU332" s="944" t="s">
        <v>465</v>
      </c>
    </row>
    <row r="333" spans="1:96">
      <c r="A333" s="971"/>
      <c r="B333" s="1721" t="s">
        <v>223</v>
      </c>
      <c r="C333" s="1611"/>
      <c r="D333" s="1611"/>
      <c r="E333" s="1611"/>
      <c r="F333" s="1611"/>
      <c r="G333" s="1611"/>
      <c r="H333" s="1611"/>
      <c r="I333" s="1611"/>
      <c r="J333" s="1611"/>
      <c r="K333" s="1611"/>
      <c r="L333" s="1611"/>
      <c r="M333" s="1611"/>
      <c r="N333" s="1611"/>
      <c r="O333" s="1612"/>
      <c r="P333" s="1728" t="s">
        <v>253</v>
      </c>
      <c r="Q333" s="1729"/>
      <c r="R333" s="1729"/>
      <c r="S333" s="1729"/>
      <c r="T333" s="1729"/>
      <c r="U333" s="1729"/>
      <c r="V333" s="1729"/>
      <c r="W333" s="1729"/>
      <c r="X333" s="1729"/>
      <c r="Y333" s="1729"/>
      <c r="Z333" s="1729"/>
      <c r="AA333" s="1729"/>
      <c r="AB333" s="1729"/>
      <c r="AC333" s="1729"/>
      <c r="AD333" s="1729"/>
      <c r="AE333" s="1729"/>
      <c r="AF333" s="1729"/>
      <c r="AG333" s="1729"/>
      <c r="AH333" s="1729"/>
      <c r="AI333" s="1729"/>
      <c r="AJ333" s="1729"/>
      <c r="AK333" s="1729"/>
      <c r="AL333" s="1729"/>
      <c r="AM333" s="1729"/>
      <c r="AN333" s="1729"/>
      <c r="AO333" s="1729"/>
      <c r="AP333" s="1729"/>
      <c r="AQ333" s="1729"/>
      <c r="AR333" s="1729"/>
      <c r="AS333" s="1729"/>
      <c r="AT333" s="1729"/>
      <c r="AU333" s="1730"/>
      <c r="AV333" s="919"/>
      <c r="AW333" s="919"/>
      <c r="AX333" s="919"/>
      <c r="AY333" s="919"/>
      <c r="AZ333" s="919"/>
      <c r="BA333" s="919"/>
      <c r="BB333" s="919"/>
      <c r="BC333" s="919"/>
      <c r="BD333" s="919"/>
      <c r="BE333" s="919"/>
      <c r="BF333" s="919"/>
      <c r="BG333" s="919"/>
      <c r="BH333" s="919"/>
      <c r="BI333" s="919"/>
      <c r="BJ333" s="919"/>
      <c r="BK333" s="919"/>
      <c r="BL333" s="919"/>
      <c r="BM333" s="919"/>
      <c r="BN333" s="919"/>
      <c r="BO333" s="919"/>
      <c r="BP333" s="919"/>
      <c r="BQ333" s="919"/>
      <c r="BR333" s="919"/>
      <c r="BS333" s="919"/>
      <c r="BT333" s="919"/>
      <c r="BU333" s="919"/>
      <c r="BV333" s="919"/>
    </row>
    <row r="334" spans="1:96" ht="18.75" customHeight="1">
      <c r="A334" s="906"/>
      <c r="B334" s="1722"/>
      <c r="C334" s="1673"/>
      <c r="D334" s="1673"/>
      <c r="E334" s="1673"/>
      <c r="F334" s="1673"/>
      <c r="G334" s="1673"/>
      <c r="H334" s="1673"/>
      <c r="I334" s="1673"/>
      <c r="J334" s="1673"/>
      <c r="K334" s="1673"/>
      <c r="L334" s="1673"/>
      <c r="M334" s="1673"/>
      <c r="N334" s="1673"/>
      <c r="O334" s="1723"/>
      <c r="P334" s="1676" t="s">
        <v>2565</v>
      </c>
      <c r="Q334" s="1677"/>
      <c r="R334" s="1677"/>
      <c r="S334" s="1677"/>
      <c r="T334" s="996"/>
      <c r="U334" s="996"/>
      <c r="V334" s="996"/>
      <c r="W334" s="1001"/>
      <c r="X334" s="1697" t="s">
        <v>246</v>
      </c>
      <c r="Y334" s="1698"/>
      <c r="Z334" s="1698"/>
      <c r="AA334" s="1699"/>
      <c r="AB334" s="1676" t="s">
        <v>247</v>
      </c>
      <c r="AC334" s="1677"/>
      <c r="AD334" s="1677"/>
      <c r="AE334" s="1703"/>
      <c r="AF334" s="1705" t="s">
        <v>248</v>
      </c>
      <c r="AG334" s="1705"/>
      <c r="AH334" s="1705"/>
      <c r="AI334" s="1706"/>
      <c r="AJ334" s="1704" t="s">
        <v>249</v>
      </c>
      <c r="AK334" s="1705"/>
      <c r="AL334" s="1705"/>
      <c r="AM334" s="1706"/>
      <c r="AN334" s="1710" t="s">
        <v>250</v>
      </c>
      <c r="AO334" s="1711"/>
      <c r="AP334" s="1711"/>
      <c r="AQ334" s="1712"/>
      <c r="AR334" s="1711" t="s">
        <v>251</v>
      </c>
      <c r="AS334" s="1711"/>
      <c r="AT334" s="1711"/>
      <c r="AU334" s="1716"/>
      <c r="BH334" s="919"/>
    </row>
    <row r="335" spans="1:96" ht="18.75" customHeight="1">
      <c r="A335" s="906"/>
      <c r="B335" s="1724"/>
      <c r="C335" s="1613"/>
      <c r="D335" s="1613"/>
      <c r="E335" s="1613"/>
      <c r="F335" s="1613"/>
      <c r="G335" s="1613"/>
      <c r="H335" s="1613"/>
      <c r="I335" s="1613"/>
      <c r="J335" s="1613"/>
      <c r="K335" s="1613"/>
      <c r="L335" s="1613"/>
      <c r="M335" s="1613"/>
      <c r="N335" s="1613"/>
      <c r="O335" s="1614"/>
      <c r="P335" s="1678"/>
      <c r="Q335" s="1679"/>
      <c r="R335" s="1679"/>
      <c r="S335" s="1679"/>
      <c r="T335" s="1685" t="s">
        <v>3442</v>
      </c>
      <c r="U335" s="1686"/>
      <c r="V335" s="1686"/>
      <c r="W335" s="1687"/>
      <c r="X335" s="1700"/>
      <c r="Y335" s="1701"/>
      <c r="Z335" s="1701"/>
      <c r="AA335" s="1702"/>
      <c r="AB335" s="1678"/>
      <c r="AC335" s="1679"/>
      <c r="AD335" s="1679"/>
      <c r="AE335" s="1680"/>
      <c r="AF335" s="1708"/>
      <c r="AG335" s="1708"/>
      <c r="AH335" s="1708"/>
      <c r="AI335" s="1709"/>
      <c r="AJ335" s="1707"/>
      <c r="AK335" s="1708"/>
      <c r="AL335" s="1708"/>
      <c r="AM335" s="1709"/>
      <c r="AN335" s="1713"/>
      <c r="AO335" s="1714"/>
      <c r="AP335" s="1714"/>
      <c r="AQ335" s="1715"/>
      <c r="AR335" s="1714"/>
      <c r="AS335" s="1714"/>
      <c r="AT335" s="1714"/>
      <c r="AU335" s="1717"/>
    </row>
    <row r="336" spans="1:96">
      <c r="A336" s="906"/>
      <c r="B336" s="1690" t="s">
        <v>2430</v>
      </c>
      <c r="C336" s="1606"/>
      <c r="D336" s="1606"/>
      <c r="E336" s="1606"/>
      <c r="F336" s="1606"/>
      <c r="G336" s="1606"/>
      <c r="H336" s="1606"/>
      <c r="I336" s="1606"/>
      <c r="J336" s="1606"/>
      <c r="K336" s="1606"/>
      <c r="L336" s="1606"/>
      <c r="M336" s="1606"/>
      <c r="N336" s="1606"/>
      <c r="O336" s="1607"/>
      <c r="P336" s="1691">
        <f>P338+P343+P348+P364</f>
        <v>19620</v>
      </c>
      <c r="Q336" s="1692"/>
      <c r="R336" s="1692"/>
      <c r="S336" s="1693"/>
      <c r="T336" s="1661">
        <f>P336/P336*100</f>
        <v>100</v>
      </c>
      <c r="U336" s="1662"/>
      <c r="V336" s="1662"/>
      <c r="W336" s="1683"/>
      <c r="X336" s="1691">
        <f>X338+X343+X348+X364</f>
        <v>14085</v>
      </c>
      <c r="Y336" s="1692"/>
      <c r="Z336" s="1692"/>
      <c r="AA336" s="1693"/>
      <c r="AB336" s="1691">
        <f>AB338+AB343+AB348+AB364</f>
        <v>1168</v>
      </c>
      <c r="AC336" s="1692"/>
      <c r="AD336" s="1692"/>
      <c r="AE336" s="1693"/>
      <c r="AF336" s="1692">
        <f>AF338+AF343+AF348+AF364</f>
        <v>686</v>
      </c>
      <c r="AG336" s="1692"/>
      <c r="AH336" s="1692"/>
      <c r="AI336" s="1693"/>
      <c r="AJ336" s="1691">
        <f>AJ338+AJ343+AJ348+AJ364</f>
        <v>2526</v>
      </c>
      <c r="AK336" s="1692"/>
      <c r="AL336" s="1692"/>
      <c r="AM336" s="1693"/>
      <c r="AN336" s="1691">
        <f>AN338+AN343+AN348+AN364</f>
        <v>506</v>
      </c>
      <c r="AO336" s="1692"/>
      <c r="AP336" s="1692"/>
      <c r="AQ336" s="1693"/>
      <c r="AR336" s="1692">
        <f>AR343+AR348</f>
        <v>10</v>
      </c>
      <c r="AS336" s="1692"/>
      <c r="AT336" s="1692"/>
      <c r="AU336" s="1719"/>
    </row>
    <row r="337" spans="1:47" ht="11.25" customHeight="1">
      <c r="A337" s="906"/>
      <c r="B337" s="1682"/>
      <c r="C337" s="1585"/>
      <c r="D337" s="1585"/>
      <c r="E337" s="1585"/>
      <c r="F337" s="1585"/>
      <c r="G337" s="1585"/>
      <c r="H337" s="1585"/>
      <c r="I337" s="1585"/>
      <c r="J337" s="1585"/>
      <c r="K337" s="1585"/>
      <c r="L337" s="1585"/>
      <c r="M337" s="1585"/>
      <c r="N337" s="1585"/>
      <c r="O337" s="1586"/>
      <c r="P337" s="1359"/>
      <c r="Q337" s="1360"/>
      <c r="R337" s="1360"/>
      <c r="S337" s="1371"/>
      <c r="T337" s="1661"/>
      <c r="U337" s="1662"/>
      <c r="V337" s="1662"/>
      <c r="W337" s="1683"/>
      <c r="X337" s="1359"/>
      <c r="Y337" s="1360"/>
      <c r="Z337" s="1360"/>
      <c r="AA337" s="1371"/>
      <c r="AB337" s="1359"/>
      <c r="AC337" s="1360"/>
      <c r="AD337" s="1360"/>
      <c r="AE337" s="1371"/>
      <c r="AF337" s="1360"/>
      <c r="AG337" s="1360"/>
      <c r="AH337" s="1360"/>
      <c r="AI337" s="1371"/>
      <c r="AJ337" s="1359"/>
      <c r="AK337" s="1360"/>
      <c r="AL337" s="1360"/>
      <c r="AM337" s="1371"/>
      <c r="AN337" s="1356"/>
      <c r="AO337" s="1357"/>
      <c r="AP337" s="1357"/>
      <c r="AQ337" s="1384"/>
      <c r="AR337" s="1357"/>
      <c r="AS337" s="1357"/>
      <c r="AT337" s="1357"/>
      <c r="AU337" s="1358"/>
    </row>
    <row r="338" spans="1:47">
      <c r="A338" s="906"/>
      <c r="B338" s="1682" t="s">
        <v>3123</v>
      </c>
      <c r="C338" s="1585"/>
      <c r="D338" s="1585"/>
      <c r="E338" s="1585"/>
      <c r="F338" s="1585"/>
      <c r="G338" s="1585"/>
      <c r="H338" s="1585"/>
      <c r="I338" s="1585"/>
      <c r="J338" s="1585"/>
      <c r="K338" s="1585"/>
      <c r="L338" s="1585"/>
      <c r="M338" s="1585"/>
      <c r="N338" s="1585"/>
      <c r="O338" s="1586"/>
      <c r="P338" s="1359">
        <f>P339+P340+P341</f>
        <v>2233</v>
      </c>
      <c r="Q338" s="1360"/>
      <c r="R338" s="1360"/>
      <c r="S338" s="1371"/>
      <c r="T338" s="1661">
        <f>P338/P336*100</f>
        <v>11.381243628950051</v>
      </c>
      <c r="U338" s="1662"/>
      <c r="V338" s="1662"/>
      <c r="W338" s="1683"/>
      <c r="X338" s="1359">
        <f>X339+X340+X341</f>
        <v>385</v>
      </c>
      <c r="Y338" s="1360"/>
      <c r="Z338" s="1360"/>
      <c r="AA338" s="1371"/>
      <c r="AB338" s="1359">
        <f>AB339+AB340+AB341</f>
        <v>51</v>
      </c>
      <c r="AC338" s="1360"/>
      <c r="AD338" s="1360"/>
      <c r="AE338" s="1371"/>
      <c r="AF338" s="1360">
        <f>AF339+AF340</f>
        <v>248</v>
      </c>
      <c r="AG338" s="1360"/>
      <c r="AH338" s="1360"/>
      <c r="AI338" s="1371"/>
      <c r="AJ338" s="1359">
        <f>AJ339+AJ340+AJ341</f>
        <v>1209</v>
      </c>
      <c r="AK338" s="1360"/>
      <c r="AL338" s="1360"/>
      <c r="AM338" s="1371"/>
      <c r="AN338" s="1359">
        <f>AN339+AN340</f>
        <v>331</v>
      </c>
      <c r="AO338" s="1360"/>
      <c r="AP338" s="1360"/>
      <c r="AQ338" s="1371"/>
      <c r="AR338" s="1360" t="s">
        <v>2555</v>
      </c>
      <c r="AS338" s="1360"/>
      <c r="AT338" s="1360"/>
      <c r="AU338" s="1361"/>
    </row>
    <row r="339" spans="1:47">
      <c r="A339" s="906"/>
      <c r="B339" s="1682" t="s">
        <v>226</v>
      </c>
      <c r="C339" s="1585"/>
      <c r="D339" s="1585"/>
      <c r="E339" s="1585"/>
      <c r="F339" s="1585"/>
      <c r="G339" s="1585"/>
      <c r="H339" s="1585"/>
      <c r="I339" s="1585"/>
      <c r="J339" s="1585"/>
      <c r="K339" s="1585"/>
      <c r="L339" s="1585"/>
      <c r="M339" s="1585"/>
      <c r="N339" s="1585"/>
      <c r="O339" s="1586"/>
      <c r="P339" s="1359">
        <v>2147</v>
      </c>
      <c r="Q339" s="1360"/>
      <c r="R339" s="1360"/>
      <c r="S339" s="1371"/>
      <c r="T339" s="1661">
        <f>P339/P336*100</f>
        <v>10.942915392456678</v>
      </c>
      <c r="U339" s="1662"/>
      <c r="V339" s="1662"/>
      <c r="W339" s="1683"/>
      <c r="X339" s="1359">
        <v>321</v>
      </c>
      <c r="Y339" s="1360"/>
      <c r="Z339" s="1360"/>
      <c r="AA339" s="1371"/>
      <c r="AB339" s="1359">
        <v>42</v>
      </c>
      <c r="AC339" s="1360"/>
      <c r="AD339" s="1360"/>
      <c r="AE339" s="1371"/>
      <c r="AF339" s="1360">
        <v>245</v>
      </c>
      <c r="AG339" s="1360"/>
      <c r="AH339" s="1360"/>
      <c r="AI339" s="1371"/>
      <c r="AJ339" s="1359">
        <v>1204</v>
      </c>
      <c r="AK339" s="1360"/>
      <c r="AL339" s="1360"/>
      <c r="AM339" s="1371"/>
      <c r="AN339" s="1356">
        <v>329</v>
      </c>
      <c r="AO339" s="1357"/>
      <c r="AP339" s="1357"/>
      <c r="AQ339" s="1384"/>
      <c r="AR339" s="1360" t="s">
        <v>152</v>
      </c>
      <c r="AS339" s="1360"/>
      <c r="AT339" s="1360"/>
      <c r="AU339" s="1361"/>
    </row>
    <row r="340" spans="1:47">
      <c r="A340" s="906"/>
      <c r="B340" s="1682" t="s">
        <v>227</v>
      </c>
      <c r="C340" s="1585"/>
      <c r="D340" s="1585"/>
      <c r="E340" s="1585"/>
      <c r="F340" s="1585"/>
      <c r="G340" s="1585"/>
      <c r="H340" s="1585"/>
      <c r="I340" s="1585"/>
      <c r="J340" s="1585"/>
      <c r="K340" s="1585"/>
      <c r="L340" s="1585"/>
      <c r="M340" s="1585"/>
      <c r="N340" s="1585"/>
      <c r="O340" s="1586"/>
      <c r="P340" s="1356">
        <v>80</v>
      </c>
      <c r="Q340" s="1357"/>
      <c r="R340" s="1357"/>
      <c r="S340" s="1384"/>
      <c r="T340" s="1661">
        <f>P340/P336*100</f>
        <v>0.40774719673802245</v>
      </c>
      <c r="U340" s="1662"/>
      <c r="V340" s="1662"/>
      <c r="W340" s="1683"/>
      <c r="X340" s="1356">
        <v>61</v>
      </c>
      <c r="Y340" s="1357"/>
      <c r="Z340" s="1357"/>
      <c r="AA340" s="1384"/>
      <c r="AB340" s="1356">
        <v>7</v>
      </c>
      <c r="AC340" s="1357"/>
      <c r="AD340" s="1357"/>
      <c r="AE340" s="1384"/>
      <c r="AF340" s="1357">
        <v>3</v>
      </c>
      <c r="AG340" s="1357"/>
      <c r="AH340" s="1357"/>
      <c r="AI340" s="1384"/>
      <c r="AJ340" s="1356">
        <v>4</v>
      </c>
      <c r="AK340" s="1357"/>
      <c r="AL340" s="1357"/>
      <c r="AM340" s="1384"/>
      <c r="AN340" s="1356">
        <v>2</v>
      </c>
      <c r="AO340" s="1357"/>
      <c r="AP340" s="1357"/>
      <c r="AQ340" s="1384"/>
      <c r="AR340" s="1360" t="s">
        <v>152</v>
      </c>
      <c r="AS340" s="1360"/>
      <c r="AT340" s="1360"/>
      <c r="AU340" s="1361"/>
    </row>
    <row r="341" spans="1:47">
      <c r="A341" s="906"/>
      <c r="B341" s="1682" t="s">
        <v>228</v>
      </c>
      <c r="C341" s="1585"/>
      <c r="D341" s="1585"/>
      <c r="E341" s="1585"/>
      <c r="F341" s="1585"/>
      <c r="G341" s="1585"/>
      <c r="H341" s="1585"/>
      <c r="I341" s="1585"/>
      <c r="J341" s="1585"/>
      <c r="K341" s="1585"/>
      <c r="L341" s="1585"/>
      <c r="M341" s="1585"/>
      <c r="N341" s="1585"/>
      <c r="O341" s="1586"/>
      <c r="P341" s="1356">
        <v>6</v>
      </c>
      <c r="Q341" s="1357"/>
      <c r="R341" s="1357"/>
      <c r="S341" s="1384"/>
      <c r="T341" s="1661">
        <f>P341/P336*100</f>
        <v>3.0581039755351681E-2</v>
      </c>
      <c r="U341" s="1662"/>
      <c r="V341" s="1662"/>
      <c r="W341" s="1683"/>
      <c r="X341" s="1356">
        <v>3</v>
      </c>
      <c r="Y341" s="1357"/>
      <c r="Z341" s="1357"/>
      <c r="AA341" s="1384"/>
      <c r="AB341" s="1356">
        <v>2</v>
      </c>
      <c r="AC341" s="1357"/>
      <c r="AD341" s="1357"/>
      <c r="AE341" s="1384"/>
      <c r="AF341" s="1359" t="s">
        <v>121</v>
      </c>
      <c r="AG341" s="1360"/>
      <c r="AH341" s="1360"/>
      <c r="AI341" s="1371"/>
      <c r="AJ341" s="1356">
        <v>1</v>
      </c>
      <c r="AK341" s="1357"/>
      <c r="AL341" s="1357"/>
      <c r="AM341" s="1384"/>
      <c r="AN341" s="1359" t="s">
        <v>121</v>
      </c>
      <c r="AO341" s="1360"/>
      <c r="AP341" s="1360"/>
      <c r="AQ341" s="1371"/>
      <c r="AR341" s="1360" t="s">
        <v>152</v>
      </c>
      <c r="AS341" s="1360"/>
      <c r="AT341" s="1360"/>
      <c r="AU341" s="1361"/>
    </row>
    <row r="342" spans="1:47" ht="11.25" customHeight="1">
      <c r="A342" s="906"/>
      <c r="B342" s="1682"/>
      <c r="C342" s="1585"/>
      <c r="D342" s="1585"/>
      <c r="E342" s="1585"/>
      <c r="F342" s="1585"/>
      <c r="G342" s="1585"/>
      <c r="H342" s="1585"/>
      <c r="I342" s="1585"/>
      <c r="J342" s="1585"/>
      <c r="K342" s="1585"/>
      <c r="L342" s="1585"/>
      <c r="M342" s="1585"/>
      <c r="N342" s="1585"/>
      <c r="O342" s="1586"/>
      <c r="P342" s="1356"/>
      <c r="Q342" s="1357"/>
      <c r="R342" s="1357"/>
      <c r="S342" s="1384"/>
      <c r="T342" s="1661"/>
      <c r="U342" s="1662"/>
      <c r="V342" s="1662"/>
      <c r="W342" s="1683"/>
      <c r="X342" s="1356"/>
      <c r="Y342" s="1357"/>
      <c r="Z342" s="1357"/>
      <c r="AA342" s="1384"/>
      <c r="AB342" s="1356"/>
      <c r="AC342" s="1357"/>
      <c r="AD342" s="1357"/>
      <c r="AE342" s="1384"/>
      <c r="AF342" s="1357"/>
      <c r="AG342" s="1357"/>
      <c r="AH342" s="1357"/>
      <c r="AI342" s="1384"/>
      <c r="AJ342" s="1356"/>
      <c r="AK342" s="1357"/>
      <c r="AL342" s="1357"/>
      <c r="AM342" s="1384"/>
      <c r="AN342" s="1356"/>
      <c r="AO342" s="1357"/>
      <c r="AP342" s="1357"/>
      <c r="AQ342" s="1384"/>
      <c r="AR342" s="1357"/>
      <c r="AS342" s="1357"/>
      <c r="AT342" s="1357"/>
      <c r="AU342" s="1358"/>
    </row>
    <row r="343" spans="1:47">
      <c r="A343" s="906"/>
      <c r="B343" s="1682" t="s">
        <v>3124</v>
      </c>
      <c r="C343" s="1585"/>
      <c r="D343" s="1585"/>
      <c r="E343" s="1585"/>
      <c r="F343" s="1585"/>
      <c r="G343" s="1585"/>
      <c r="H343" s="1585"/>
      <c r="I343" s="1585"/>
      <c r="J343" s="1585"/>
      <c r="K343" s="1585"/>
      <c r="L343" s="1585"/>
      <c r="M343" s="1585"/>
      <c r="N343" s="1585"/>
      <c r="O343" s="1586"/>
      <c r="P343" s="1359">
        <f>P344+P345+P346</f>
        <v>7711</v>
      </c>
      <c r="Q343" s="1360"/>
      <c r="R343" s="1360"/>
      <c r="S343" s="1371"/>
      <c r="T343" s="1661">
        <f>P343/P336*100</f>
        <v>39.301732925586137</v>
      </c>
      <c r="U343" s="1662"/>
      <c r="V343" s="1662"/>
      <c r="W343" s="1683"/>
      <c r="X343" s="1359">
        <f>X344+X345+X346</f>
        <v>6506</v>
      </c>
      <c r="Y343" s="1360"/>
      <c r="Z343" s="1360"/>
      <c r="AA343" s="1371"/>
      <c r="AB343" s="1359">
        <f>AB344+AB345+AB346</f>
        <v>527</v>
      </c>
      <c r="AC343" s="1360"/>
      <c r="AD343" s="1360"/>
      <c r="AE343" s="1371"/>
      <c r="AF343" s="1360">
        <f>AF345+AF346</f>
        <v>122</v>
      </c>
      <c r="AG343" s="1360"/>
      <c r="AH343" s="1360"/>
      <c r="AI343" s="1371"/>
      <c r="AJ343" s="1359">
        <f>AJ345+AJ346</f>
        <v>369</v>
      </c>
      <c r="AK343" s="1360"/>
      <c r="AL343" s="1360"/>
      <c r="AM343" s="1371"/>
      <c r="AN343" s="1356">
        <f>AN345+AN346</f>
        <v>53</v>
      </c>
      <c r="AO343" s="1357"/>
      <c r="AP343" s="1357"/>
      <c r="AQ343" s="1384"/>
      <c r="AR343" s="1357">
        <f>AR346</f>
        <v>9</v>
      </c>
      <c r="AS343" s="1357"/>
      <c r="AT343" s="1357"/>
      <c r="AU343" s="1358"/>
    </row>
    <row r="344" spans="1:47">
      <c r="A344" s="906"/>
      <c r="B344" s="1682" t="s">
        <v>229</v>
      </c>
      <c r="C344" s="1585"/>
      <c r="D344" s="1585"/>
      <c r="E344" s="1585"/>
      <c r="F344" s="1585"/>
      <c r="G344" s="1585"/>
      <c r="H344" s="1585"/>
      <c r="I344" s="1585"/>
      <c r="J344" s="1585"/>
      <c r="K344" s="1585"/>
      <c r="L344" s="1585"/>
      <c r="M344" s="1585"/>
      <c r="N344" s="1585"/>
      <c r="O344" s="1586"/>
      <c r="P344" s="1356">
        <v>5</v>
      </c>
      <c r="Q344" s="1357"/>
      <c r="R344" s="1357"/>
      <c r="S344" s="1384"/>
      <c r="T344" s="1661">
        <f>P344/P336*100</f>
        <v>2.5484199796126403E-2</v>
      </c>
      <c r="U344" s="1662"/>
      <c r="V344" s="1662"/>
      <c r="W344" s="1683"/>
      <c r="X344" s="1356">
        <v>3</v>
      </c>
      <c r="Y344" s="1357"/>
      <c r="Z344" s="1357"/>
      <c r="AA344" s="1384"/>
      <c r="AB344" s="1359">
        <v>2</v>
      </c>
      <c r="AC344" s="1360"/>
      <c r="AD344" s="1360"/>
      <c r="AE344" s="1371"/>
      <c r="AF344" s="1360" t="s">
        <v>121</v>
      </c>
      <c r="AG344" s="1360"/>
      <c r="AH344" s="1360"/>
      <c r="AI344" s="1371"/>
      <c r="AJ344" s="1359" t="s">
        <v>121</v>
      </c>
      <c r="AK344" s="1360"/>
      <c r="AL344" s="1360"/>
      <c r="AM344" s="1371"/>
      <c r="AN344" s="1359" t="s">
        <v>121</v>
      </c>
      <c r="AO344" s="1360"/>
      <c r="AP344" s="1360"/>
      <c r="AQ344" s="1371"/>
      <c r="AR344" s="1360" t="s">
        <v>152</v>
      </c>
      <c r="AS344" s="1360"/>
      <c r="AT344" s="1360"/>
      <c r="AU344" s="1361"/>
    </row>
    <row r="345" spans="1:47">
      <c r="A345" s="906"/>
      <c r="B345" s="1682" t="s">
        <v>230</v>
      </c>
      <c r="C345" s="1585"/>
      <c r="D345" s="1585"/>
      <c r="E345" s="1585"/>
      <c r="F345" s="1585"/>
      <c r="G345" s="1585"/>
      <c r="H345" s="1585"/>
      <c r="I345" s="1585"/>
      <c r="J345" s="1585"/>
      <c r="K345" s="1585"/>
      <c r="L345" s="1585"/>
      <c r="M345" s="1585"/>
      <c r="N345" s="1585"/>
      <c r="O345" s="1586"/>
      <c r="P345" s="1359">
        <v>1880</v>
      </c>
      <c r="Q345" s="1360"/>
      <c r="R345" s="1360"/>
      <c r="S345" s="1371"/>
      <c r="T345" s="1661">
        <f>P345/P336*100</f>
        <v>9.5820591233435266</v>
      </c>
      <c r="U345" s="1662"/>
      <c r="V345" s="1662"/>
      <c r="W345" s="1683"/>
      <c r="X345" s="1359">
        <v>1156</v>
      </c>
      <c r="Y345" s="1360"/>
      <c r="Z345" s="1360"/>
      <c r="AA345" s="1371"/>
      <c r="AB345" s="1359">
        <v>293</v>
      </c>
      <c r="AC345" s="1360"/>
      <c r="AD345" s="1360"/>
      <c r="AE345" s="1371"/>
      <c r="AF345" s="1360">
        <v>92</v>
      </c>
      <c r="AG345" s="1360"/>
      <c r="AH345" s="1360"/>
      <c r="AI345" s="1371"/>
      <c r="AJ345" s="1359">
        <v>270</v>
      </c>
      <c r="AK345" s="1360"/>
      <c r="AL345" s="1360"/>
      <c r="AM345" s="1371"/>
      <c r="AN345" s="1356">
        <v>38</v>
      </c>
      <c r="AO345" s="1357"/>
      <c r="AP345" s="1357"/>
      <c r="AQ345" s="1384"/>
      <c r="AR345" s="1360" t="s">
        <v>152</v>
      </c>
      <c r="AS345" s="1360"/>
      <c r="AT345" s="1360"/>
      <c r="AU345" s="1361"/>
    </row>
    <row r="346" spans="1:47">
      <c r="A346" s="906"/>
      <c r="B346" s="1682" t="s">
        <v>231</v>
      </c>
      <c r="C346" s="1585"/>
      <c r="D346" s="1585"/>
      <c r="E346" s="1585"/>
      <c r="F346" s="1585"/>
      <c r="G346" s="1585"/>
      <c r="H346" s="1585"/>
      <c r="I346" s="1585"/>
      <c r="J346" s="1585"/>
      <c r="K346" s="1585"/>
      <c r="L346" s="1585"/>
      <c r="M346" s="1585"/>
      <c r="N346" s="1585"/>
      <c r="O346" s="1586"/>
      <c r="P346" s="1359">
        <v>5826</v>
      </c>
      <c r="Q346" s="1360"/>
      <c r="R346" s="1360"/>
      <c r="S346" s="1371"/>
      <c r="T346" s="1661">
        <f>P346/P336*100</f>
        <v>29.694189602446485</v>
      </c>
      <c r="U346" s="1662"/>
      <c r="V346" s="1662"/>
      <c r="W346" s="1683"/>
      <c r="X346" s="1359">
        <v>5347</v>
      </c>
      <c r="Y346" s="1360"/>
      <c r="Z346" s="1360"/>
      <c r="AA346" s="1371"/>
      <c r="AB346" s="1359">
        <v>232</v>
      </c>
      <c r="AC346" s="1360"/>
      <c r="AD346" s="1360"/>
      <c r="AE346" s="1371"/>
      <c r="AF346" s="1360">
        <v>30</v>
      </c>
      <c r="AG346" s="1360"/>
      <c r="AH346" s="1360"/>
      <c r="AI346" s="1371"/>
      <c r="AJ346" s="1359">
        <v>99</v>
      </c>
      <c r="AK346" s="1360"/>
      <c r="AL346" s="1360"/>
      <c r="AM346" s="1371"/>
      <c r="AN346" s="1356">
        <v>15</v>
      </c>
      <c r="AO346" s="1357"/>
      <c r="AP346" s="1357"/>
      <c r="AQ346" s="1384"/>
      <c r="AR346" s="1357">
        <v>9</v>
      </c>
      <c r="AS346" s="1357"/>
      <c r="AT346" s="1357"/>
      <c r="AU346" s="1358"/>
    </row>
    <row r="347" spans="1:47" ht="11.25" customHeight="1">
      <c r="A347" s="906"/>
      <c r="B347" s="1682"/>
      <c r="C347" s="1585"/>
      <c r="D347" s="1585"/>
      <c r="E347" s="1585"/>
      <c r="F347" s="1585"/>
      <c r="G347" s="1585"/>
      <c r="H347" s="1585"/>
      <c r="I347" s="1585"/>
      <c r="J347" s="1585"/>
      <c r="K347" s="1585"/>
      <c r="L347" s="1585"/>
      <c r="M347" s="1585"/>
      <c r="N347" s="1585"/>
      <c r="O347" s="1586"/>
      <c r="P347" s="1359"/>
      <c r="Q347" s="1360"/>
      <c r="R347" s="1360"/>
      <c r="S347" s="1371"/>
      <c r="T347" s="1661"/>
      <c r="U347" s="1662"/>
      <c r="V347" s="1662"/>
      <c r="W347" s="1683"/>
      <c r="X347" s="1359"/>
      <c r="Y347" s="1360"/>
      <c r="Z347" s="1360"/>
      <c r="AA347" s="1371"/>
      <c r="AB347" s="1359"/>
      <c r="AC347" s="1360"/>
      <c r="AD347" s="1360"/>
      <c r="AE347" s="1371"/>
      <c r="AF347" s="1360"/>
      <c r="AG347" s="1360"/>
      <c r="AH347" s="1360"/>
      <c r="AI347" s="1371"/>
      <c r="AJ347" s="1359"/>
      <c r="AK347" s="1360"/>
      <c r="AL347" s="1360"/>
      <c r="AM347" s="1371"/>
      <c r="AN347" s="1356"/>
      <c r="AO347" s="1357"/>
      <c r="AP347" s="1357"/>
      <c r="AQ347" s="1384"/>
      <c r="AR347" s="1357"/>
      <c r="AS347" s="1357"/>
      <c r="AT347" s="1357"/>
      <c r="AU347" s="1358"/>
    </row>
    <row r="348" spans="1:47">
      <c r="A348" s="906"/>
      <c r="B348" s="1682" t="s">
        <v>3125</v>
      </c>
      <c r="C348" s="1585"/>
      <c r="D348" s="1585"/>
      <c r="E348" s="1585"/>
      <c r="F348" s="1585"/>
      <c r="G348" s="1585"/>
      <c r="H348" s="1585"/>
      <c r="I348" s="1585"/>
      <c r="J348" s="1585"/>
      <c r="K348" s="1585"/>
      <c r="L348" s="1585"/>
      <c r="M348" s="1585"/>
      <c r="N348" s="1585"/>
      <c r="O348" s="1586"/>
      <c r="P348" s="1356">
        <f>P349+P350+P351+P352+P353+P354+P355+P356+P357+P358+P359+P360+P361+P362</f>
        <v>8633</v>
      </c>
      <c r="Q348" s="1357"/>
      <c r="R348" s="1357"/>
      <c r="S348" s="1384"/>
      <c r="T348" s="1661">
        <f>P348/P336*100</f>
        <v>44.001019367991844</v>
      </c>
      <c r="U348" s="1662"/>
      <c r="V348" s="1662"/>
      <c r="W348" s="1683"/>
      <c r="X348" s="1356">
        <f>X349+X350+X351+X352+X353+X354+X355+X356+X357+X358+X359+X360+X361+X362</f>
        <v>6940</v>
      </c>
      <c r="Y348" s="1357"/>
      <c r="Z348" s="1357"/>
      <c r="AA348" s="1384"/>
      <c r="AB348" s="1356">
        <f>AB349+AB350+AB351+AB352+AB353+AB354+AB355+AB356+AB357+AB358+AB359+AB360+AB361</f>
        <v>582</v>
      </c>
      <c r="AC348" s="1357"/>
      <c r="AD348" s="1357"/>
      <c r="AE348" s="1384"/>
      <c r="AF348" s="1357">
        <f>AF350+AF351+AF352+AF353+AF354+AF355+AF356+AF357+AF358+AF359+AF360+AF361</f>
        <v>282</v>
      </c>
      <c r="AG348" s="1357"/>
      <c r="AH348" s="1357"/>
      <c r="AI348" s="1384"/>
      <c r="AJ348" s="1356">
        <f>AJ350+AJ351+AJ352+AJ353+AJ354+AJ355+AJ356+AJ357+AJ358+AJ359+AJ360+AJ361</f>
        <v>654</v>
      </c>
      <c r="AK348" s="1357"/>
      <c r="AL348" s="1357"/>
      <c r="AM348" s="1384"/>
      <c r="AN348" s="1356">
        <f>AN351+AN352+AN354+AN355+AN356+AN357+AN359+AN361</f>
        <v>80</v>
      </c>
      <c r="AO348" s="1357"/>
      <c r="AP348" s="1357"/>
      <c r="AQ348" s="1384"/>
      <c r="AR348" s="1360">
        <f>AR361</f>
        <v>1</v>
      </c>
      <c r="AS348" s="1360"/>
      <c r="AT348" s="1360"/>
      <c r="AU348" s="1361"/>
    </row>
    <row r="349" spans="1:47">
      <c r="A349" s="906"/>
      <c r="B349" s="1682" t="s">
        <v>232</v>
      </c>
      <c r="C349" s="1585"/>
      <c r="D349" s="1585"/>
      <c r="E349" s="1585"/>
      <c r="F349" s="1585"/>
      <c r="G349" s="1585"/>
      <c r="H349" s="1585"/>
      <c r="I349" s="1585"/>
      <c r="J349" s="1585"/>
      <c r="K349" s="1585"/>
      <c r="L349" s="1585"/>
      <c r="M349" s="1585"/>
      <c r="N349" s="1585"/>
      <c r="O349" s="1586"/>
      <c r="P349" s="1359">
        <v>88</v>
      </c>
      <c r="Q349" s="1360"/>
      <c r="R349" s="1360"/>
      <c r="S349" s="1371"/>
      <c r="T349" s="1661">
        <f>P349/P336*100</f>
        <v>0.44852191641182465</v>
      </c>
      <c r="U349" s="1662"/>
      <c r="V349" s="1662"/>
      <c r="W349" s="1683"/>
      <c r="X349" s="1359">
        <v>86</v>
      </c>
      <c r="Y349" s="1360"/>
      <c r="Z349" s="1360"/>
      <c r="AA349" s="1371"/>
      <c r="AB349" s="1359">
        <v>1</v>
      </c>
      <c r="AC349" s="1360"/>
      <c r="AD349" s="1360"/>
      <c r="AE349" s="1371"/>
      <c r="AF349" s="1359" t="s">
        <v>121</v>
      </c>
      <c r="AG349" s="1360"/>
      <c r="AH349" s="1360"/>
      <c r="AI349" s="1371"/>
      <c r="AJ349" s="1359" t="s">
        <v>121</v>
      </c>
      <c r="AK349" s="1360"/>
      <c r="AL349" s="1360"/>
      <c r="AM349" s="1371"/>
      <c r="AN349" s="1359" t="s">
        <v>121</v>
      </c>
      <c r="AO349" s="1360"/>
      <c r="AP349" s="1360"/>
      <c r="AQ349" s="1371"/>
      <c r="AR349" s="1360" t="s">
        <v>152</v>
      </c>
      <c r="AS349" s="1360"/>
      <c r="AT349" s="1360"/>
      <c r="AU349" s="1361"/>
    </row>
    <row r="350" spans="1:47">
      <c r="A350" s="906"/>
      <c r="B350" s="1682" t="s">
        <v>233</v>
      </c>
      <c r="C350" s="1585"/>
      <c r="D350" s="1585"/>
      <c r="E350" s="1585"/>
      <c r="F350" s="1585"/>
      <c r="G350" s="1585"/>
      <c r="H350" s="1585"/>
      <c r="I350" s="1585"/>
      <c r="J350" s="1585"/>
      <c r="K350" s="1585"/>
      <c r="L350" s="1585"/>
      <c r="M350" s="1585"/>
      <c r="N350" s="1585"/>
      <c r="O350" s="1586"/>
      <c r="P350" s="1359">
        <v>155</v>
      </c>
      <c r="Q350" s="1360"/>
      <c r="R350" s="1360"/>
      <c r="S350" s="1371"/>
      <c r="T350" s="1661">
        <f>P350/P336*100</f>
        <v>0.79001019367991843</v>
      </c>
      <c r="U350" s="1662"/>
      <c r="V350" s="1662"/>
      <c r="W350" s="1683"/>
      <c r="X350" s="1359">
        <v>116</v>
      </c>
      <c r="Y350" s="1360"/>
      <c r="Z350" s="1360"/>
      <c r="AA350" s="1371"/>
      <c r="AB350" s="1359">
        <v>14</v>
      </c>
      <c r="AC350" s="1360"/>
      <c r="AD350" s="1360"/>
      <c r="AE350" s="1371"/>
      <c r="AF350" s="1360">
        <v>5</v>
      </c>
      <c r="AG350" s="1360"/>
      <c r="AH350" s="1360"/>
      <c r="AI350" s="1371"/>
      <c r="AJ350" s="1359">
        <v>19</v>
      </c>
      <c r="AK350" s="1360"/>
      <c r="AL350" s="1360"/>
      <c r="AM350" s="1371"/>
      <c r="AN350" s="1359" t="s">
        <v>2555</v>
      </c>
      <c r="AO350" s="1360"/>
      <c r="AP350" s="1360"/>
      <c r="AQ350" s="1371"/>
      <c r="AR350" s="1360" t="s">
        <v>152</v>
      </c>
      <c r="AS350" s="1360"/>
      <c r="AT350" s="1360"/>
      <c r="AU350" s="1361"/>
    </row>
    <row r="351" spans="1:47">
      <c r="A351" s="906"/>
      <c r="B351" s="1682" t="s">
        <v>234</v>
      </c>
      <c r="C351" s="1585"/>
      <c r="D351" s="1585"/>
      <c r="E351" s="1585"/>
      <c r="F351" s="1585"/>
      <c r="G351" s="1585"/>
      <c r="H351" s="1585"/>
      <c r="I351" s="1585"/>
      <c r="J351" s="1585"/>
      <c r="K351" s="1585"/>
      <c r="L351" s="1585"/>
      <c r="M351" s="1585"/>
      <c r="N351" s="1585"/>
      <c r="O351" s="1586"/>
      <c r="P351" s="1359">
        <v>978</v>
      </c>
      <c r="Q351" s="1360"/>
      <c r="R351" s="1360"/>
      <c r="S351" s="1371"/>
      <c r="T351" s="1661">
        <f>P351/P336*100</f>
        <v>4.9847094801223246</v>
      </c>
      <c r="U351" s="1662"/>
      <c r="V351" s="1662"/>
      <c r="W351" s="1683"/>
      <c r="X351" s="1359">
        <v>888</v>
      </c>
      <c r="Y351" s="1360"/>
      <c r="Z351" s="1360"/>
      <c r="AA351" s="1371"/>
      <c r="AB351" s="1359">
        <v>44</v>
      </c>
      <c r="AC351" s="1360"/>
      <c r="AD351" s="1360"/>
      <c r="AE351" s="1371"/>
      <c r="AF351" s="1360">
        <v>5</v>
      </c>
      <c r="AG351" s="1360"/>
      <c r="AH351" s="1360"/>
      <c r="AI351" s="1371"/>
      <c r="AJ351" s="1359">
        <v>27</v>
      </c>
      <c r="AK351" s="1360"/>
      <c r="AL351" s="1360"/>
      <c r="AM351" s="1371"/>
      <c r="AN351" s="1359">
        <v>4</v>
      </c>
      <c r="AO351" s="1360"/>
      <c r="AP351" s="1360"/>
      <c r="AQ351" s="1371"/>
      <c r="AR351" s="1360" t="s">
        <v>152</v>
      </c>
      <c r="AS351" s="1360"/>
      <c r="AT351" s="1360"/>
      <c r="AU351" s="1361"/>
    </row>
    <row r="352" spans="1:47">
      <c r="A352" s="906"/>
      <c r="B352" s="1682" t="s">
        <v>235</v>
      </c>
      <c r="C352" s="1585"/>
      <c r="D352" s="1585"/>
      <c r="E352" s="1585"/>
      <c r="F352" s="1585"/>
      <c r="G352" s="1585"/>
      <c r="H352" s="1585"/>
      <c r="I352" s="1585"/>
      <c r="J352" s="1585"/>
      <c r="K352" s="1585"/>
      <c r="L352" s="1585"/>
      <c r="M352" s="1585"/>
      <c r="N352" s="1585"/>
      <c r="O352" s="1586"/>
      <c r="P352" s="1359">
        <v>1862</v>
      </c>
      <c r="Q352" s="1360"/>
      <c r="R352" s="1360"/>
      <c r="S352" s="1371"/>
      <c r="T352" s="1661">
        <f>P352/P336*100</f>
        <v>9.4903160040774726</v>
      </c>
      <c r="U352" s="1662"/>
      <c r="V352" s="1662"/>
      <c r="W352" s="1683"/>
      <c r="X352" s="1359">
        <v>1362</v>
      </c>
      <c r="Y352" s="1360"/>
      <c r="Z352" s="1360"/>
      <c r="AA352" s="1371"/>
      <c r="AB352" s="1359">
        <v>208</v>
      </c>
      <c r="AC352" s="1360"/>
      <c r="AD352" s="1360"/>
      <c r="AE352" s="1371"/>
      <c r="AF352" s="1360">
        <v>67</v>
      </c>
      <c r="AG352" s="1360"/>
      <c r="AH352" s="1360"/>
      <c r="AI352" s="1371"/>
      <c r="AJ352" s="1359">
        <v>172</v>
      </c>
      <c r="AK352" s="1360"/>
      <c r="AL352" s="1360"/>
      <c r="AM352" s="1371"/>
      <c r="AN352" s="1359">
        <v>23</v>
      </c>
      <c r="AO352" s="1360"/>
      <c r="AP352" s="1360"/>
      <c r="AQ352" s="1371"/>
      <c r="AR352" s="1360" t="s">
        <v>152</v>
      </c>
      <c r="AS352" s="1360"/>
      <c r="AT352" s="1360"/>
      <c r="AU352" s="1361"/>
    </row>
    <row r="353" spans="1:54">
      <c r="A353" s="906"/>
      <c r="B353" s="1682" t="s">
        <v>236</v>
      </c>
      <c r="C353" s="1585"/>
      <c r="D353" s="1585"/>
      <c r="E353" s="1585"/>
      <c r="F353" s="1585"/>
      <c r="G353" s="1585"/>
      <c r="H353" s="1585"/>
      <c r="I353" s="1585"/>
      <c r="J353" s="1585"/>
      <c r="K353" s="1585"/>
      <c r="L353" s="1585"/>
      <c r="M353" s="1585"/>
      <c r="N353" s="1585"/>
      <c r="O353" s="1586"/>
      <c r="P353" s="1359">
        <v>174</v>
      </c>
      <c r="Q353" s="1360"/>
      <c r="R353" s="1360"/>
      <c r="S353" s="1371"/>
      <c r="T353" s="1661">
        <f>P353/P336*100</f>
        <v>0.88685015290519875</v>
      </c>
      <c r="U353" s="1662"/>
      <c r="V353" s="1662"/>
      <c r="W353" s="1683"/>
      <c r="X353" s="1359">
        <v>143</v>
      </c>
      <c r="Y353" s="1360"/>
      <c r="Z353" s="1360"/>
      <c r="AA353" s="1371"/>
      <c r="AB353" s="1359">
        <v>17</v>
      </c>
      <c r="AC353" s="1360"/>
      <c r="AD353" s="1360"/>
      <c r="AE353" s="1371"/>
      <c r="AF353" s="1360">
        <v>3</v>
      </c>
      <c r="AG353" s="1360"/>
      <c r="AH353" s="1360"/>
      <c r="AI353" s="1371"/>
      <c r="AJ353" s="1359">
        <v>9</v>
      </c>
      <c r="AK353" s="1360"/>
      <c r="AL353" s="1360"/>
      <c r="AM353" s="1371"/>
      <c r="AN353" s="1359" t="s">
        <v>121</v>
      </c>
      <c r="AO353" s="1360"/>
      <c r="AP353" s="1360"/>
      <c r="AQ353" s="1371"/>
      <c r="AR353" s="1360" t="s">
        <v>152</v>
      </c>
      <c r="AS353" s="1360"/>
      <c r="AT353" s="1360"/>
      <c r="AU353" s="1361"/>
    </row>
    <row r="354" spans="1:54">
      <c r="A354" s="906"/>
      <c r="B354" s="1682" t="s">
        <v>237</v>
      </c>
      <c r="C354" s="1585"/>
      <c r="D354" s="1585"/>
      <c r="E354" s="1585"/>
      <c r="F354" s="1585"/>
      <c r="G354" s="1585"/>
      <c r="H354" s="1585"/>
      <c r="I354" s="1585"/>
      <c r="J354" s="1585"/>
      <c r="K354" s="1585"/>
      <c r="L354" s="1585"/>
      <c r="M354" s="1585"/>
      <c r="N354" s="1585"/>
      <c r="O354" s="1586"/>
      <c r="P354" s="1359">
        <v>174</v>
      </c>
      <c r="Q354" s="1360"/>
      <c r="R354" s="1360"/>
      <c r="S354" s="1371"/>
      <c r="T354" s="1661">
        <f>P354/P336*100</f>
        <v>0.88685015290519875</v>
      </c>
      <c r="U354" s="1662"/>
      <c r="V354" s="1662"/>
      <c r="W354" s="1683"/>
      <c r="X354" s="1359">
        <v>101</v>
      </c>
      <c r="Y354" s="1360"/>
      <c r="Z354" s="1360"/>
      <c r="AA354" s="1371"/>
      <c r="AB354" s="1359">
        <v>37</v>
      </c>
      <c r="AC354" s="1360"/>
      <c r="AD354" s="1360"/>
      <c r="AE354" s="1371"/>
      <c r="AF354" s="1360">
        <v>7</v>
      </c>
      <c r="AG354" s="1360"/>
      <c r="AH354" s="1360"/>
      <c r="AI354" s="1371"/>
      <c r="AJ354" s="1359">
        <v>26</v>
      </c>
      <c r="AK354" s="1360"/>
      <c r="AL354" s="1360"/>
      <c r="AM354" s="1371"/>
      <c r="AN354" s="1359">
        <v>3</v>
      </c>
      <c r="AO354" s="1360"/>
      <c r="AP354" s="1360"/>
      <c r="AQ354" s="1371"/>
      <c r="AR354" s="1360" t="s">
        <v>152</v>
      </c>
      <c r="AS354" s="1360"/>
      <c r="AT354" s="1360"/>
      <c r="AU354" s="1361"/>
    </row>
    <row r="355" spans="1:54">
      <c r="A355" s="906"/>
      <c r="B355" s="1720" t="s">
        <v>238</v>
      </c>
      <c r="C355" s="1664"/>
      <c r="D355" s="1664"/>
      <c r="E355" s="1664"/>
      <c r="F355" s="1664"/>
      <c r="G355" s="1664"/>
      <c r="H355" s="1664"/>
      <c r="I355" s="1664"/>
      <c r="J355" s="1664"/>
      <c r="K355" s="1664"/>
      <c r="L355" s="1664"/>
      <c r="M355" s="1664"/>
      <c r="N355" s="1664"/>
      <c r="O355" s="1665"/>
      <c r="P355" s="1359">
        <v>432</v>
      </c>
      <c r="Q355" s="1360"/>
      <c r="R355" s="1360"/>
      <c r="S355" s="1371"/>
      <c r="T355" s="1661">
        <f>P355/P336*100</f>
        <v>2.2018348623853212</v>
      </c>
      <c r="U355" s="1662"/>
      <c r="V355" s="1662"/>
      <c r="W355" s="1683"/>
      <c r="X355" s="1359">
        <v>276</v>
      </c>
      <c r="Y355" s="1360"/>
      <c r="Z355" s="1360"/>
      <c r="AA355" s="1371"/>
      <c r="AB355" s="1359">
        <v>40</v>
      </c>
      <c r="AC355" s="1360"/>
      <c r="AD355" s="1360"/>
      <c r="AE355" s="1371"/>
      <c r="AF355" s="1360">
        <v>31</v>
      </c>
      <c r="AG355" s="1360"/>
      <c r="AH355" s="1360"/>
      <c r="AI355" s="1371"/>
      <c r="AJ355" s="1359">
        <v>76</v>
      </c>
      <c r="AK355" s="1360"/>
      <c r="AL355" s="1360"/>
      <c r="AM355" s="1371"/>
      <c r="AN355" s="1359">
        <v>6</v>
      </c>
      <c r="AO355" s="1360"/>
      <c r="AP355" s="1360"/>
      <c r="AQ355" s="1371"/>
      <c r="AR355" s="1360" t="s">
        <v>152</v>
      </c>
      <c r="AS355" s="1360"/>
      <c r="AT355" s="1360"/>
      <c r="AU355" s="1361"/>
    </row>
    <row r="356" spans="1:54">
      <c r="A356" s="906"/>
      <c r="B356" s="1682" t="s">
        <v>252</v>
      </c>
      <c r="C356" s="1585"/>
      <c r="D356" s="1585"/>
      <c r="E356" s="1585"/>
      <c r="F356" s="1585"/>
      <c r="G356" s="1585"/>
      <c r="H356" s="1585"/>
      <c r="I356" s="1585"/>
      <c r="J356" s="1585"/>
      <c r="K356" s="1585"/>
      <c r="L356" s="1585"/>
      <c r="M356" s="1585"/>
      <c r="N356" s="1585"/>
      <c r="O356" s="1586"/>
      <c r="P356" s="1359">
        <v>583</v>
      </c>
      <c r="Q356" s="1360"/>
      <c r="R356" s="1360"/>
      <c r="S356" s="1371"/>
      <c r="T356" s="1661">
        <f>P356/P336*100</f>
        <v>2.9714576962283386</v>
      </c>
      <c r="U356" s="1662"/>
      <c r="V356" s="1662"/>
      <c r="W356" s="1683"/>
      <c r="X356" s="1359">
        <v>413</v>
      </c>
      <c r="Y356" s="1360"/>
      <c r="Z356" s="1360"/>
      <c r="AA356" s="1371"/>
      <c r="AB356" s="1359">
        <v>31</v>
      </c>
      <c r="AC356" s="1360"/>
      <c r="AD356" s="1360"/>
      <c r="AE356" s="1371"/>
      <c r="AF356" s="1360">
        <v>55</v>
      </c>
      <c r="AG356" s="1360"/>
      <c r="AH356" s="1360"/>
      <c r="AI356" s="1371"/>
      <c r="AJ356" s="1359">
        <v>65</v>
      </c>
      <c r="AK356" s="1360"/>
      <c r="AL356" s="1360"/>
      <c r="AM356" s="1371"/>
      <c r="AN356" s="1359">
        <v>15</v>
      </c>
      <c r="AO356" s="1360"/>
      <c r="AP356" s="1360"/>
      <c r="AQ356" s="1371"/>
      <c r="AR356" s="1360" t="s">
        <v>152</v>
      </c>
      <c r="AS356" s="1360"/>
      <c r="AT356" s="1360"/>
      <c r="AU356" s="1361"/>
      <c r="AV356" s="919"/>
    </row>
    <row r="357" spans="1:54">
      <c r="A357" s="906"/>
      <c r="B357" s="1682" t="s">
        <v>240</v>
      </c>
      <c r="C357" s="1585"/>
      <c r="D357" s="1585"/>
      <c r="E357" s="1585"/>
      <c r="F357" s="1585"/>
      <c r="G357" s="1585"/>
      <c r="H357" s="1585"/>
      <c r="I357" s="1585"/>
      <c r="J357" s="1585"/>
      <c r="K357" s="1585"/>
      <c r="L357" s="1585"/>
      <c r="M357" s="1585"/>
      <c r="N357" s="1585"/>
      <c r="O357" s="1586"/>
      <c r="P357" s="1359">
        <v>514</v>
      </c>
      <c r="Q357" s="1360"/>
      <c r="R357" s="1360"/>
      <c r="S357" s="1371"/>
      <c r="T357" s="1661">
        <f>P357/P336*100</f>
        <v>2.6197757390417942</v>
      </c>
      <c r="U357" s="1662"/>
      <c r="V357" s="1662"/>
      <c r="W357" s="1683"/>
      <c r="X357" s="1359">
        <v>348</v>
      </c>
      <c r="Y357" s="1360"/>
      <c r="Z357" s="1360"/>
      <c r="AA357" s="1371"/>
      <c r="AB357" s="1359">
        <v>36</v>
      </c>
      <c r="AC357" s="1360"/>
      <c r="AD357" s="1360"/>
      <c r="AE357" s="1371"/>
      <c r="AF357" s="1360">
        <v>36</v>
      </c>
      <c r="AG357" s="1360"/>
      <c r="AH357" s="1360"/>
      <c r="AI357" s="1371"/>
      <c r="AJ357" s="1359">
        <v>63</v>
      </c>
      <c r="AK357" s="1360"/>
      <c r="AL357" s="1360"/>
      <c r="AM357" s="1371"/>
      <c r="AN357" s="1359">
        <v>22</v>
      </c>
      <c r="AO357" s="1360"/>
      <c r="AP357" s="1360"/>
      <c r="AQ357" s="1371"/>
      <c r="AR357" s="1360" t="s">
        <v>152</v>
      </c>
      <c r="AS357" s="1360"/>
      <c r="AT357" s="1360"/>
      <c r="AU357" s="1361"/>
      <c r="AV357" s="919"/>
    </row>
    <row r="358" spans="1:54">
      <c r="A358" s="906"/>
      <c r="B358" s="1682" t="s">
        <v>241</v>
      </c>
      <c r="C358" s="1585"/>
      <c r="D358" s="1585"/>
      <c r="E358" s="1585"/>
      <c r="F358" s="1585"/>
      <c r="G358" s="1585"/>
      <c r="H358" s="1585"/>
      <c r="I358" s="1585"/>
      <c r="J358" s="1585"/>
      <c r="K358" s="1585"/>
      <c r="L358" s="1585"/>
      <c r="M358" s="1585"/>
      <c r="N358" s="1585"/>
      <c r="O358" s="1586"/>
      <c r="P358" s="1359">
        <v>654</v>
      </c>
      <c r="Q358" s="1360"/>
      <c r="R358" s="1360"/>
      <c r="S358" s="1371"/>
      <c r="T358" s="1661">
        <f>P358/P336*100</f>
        <v>3.3333333333333335</v>
      </c>
      <c r="U358" s="1662"/>
      <c r="V358" s="1662"/>
      <c r="W358" s="1683"/>
      <c r="X358" s="1359">
        <v>612</v>
      </c>
      <c r="Y358" s="1360"/>
      <c r="Z358" s="1360"/>
      <c r="AA358" s="1371"/>
      <c r="AB358" s="1359">
        <v>12</v>
      </c>
      <c r="AC358" s="1360"/>
      <c r="AD358" s="1360"/>
      <c r="AE358" s="1371"/>
      <c r="AF358" s="1360">
        <v>2</v>
      </c>
      <c r="AG358" s="1360"/>
      <c r="AH358" s="1360"/>
      <c r="AI358" s="1371"/>
      <c r="AJ358" s="1359">
        <v>23</v>
      </c>
      <c r="AK358" s="1360"/>
      <c r="AL358" s="1360"/>
      <c r="AM358" s="1371"/>
      <c r="AN358" s="1359" t="s">
        <v>121</v>
      </c>
      <c r="AO358" s="1360"/>
      <c r="AP358" s="1360"/>
      <c r="AQ358" s="1371"/>
      <c r="AR358" s="1360" t="s">
        <v>152</v>
      </c>
      <c r="AS358" s="1360"/>
      <c r="AT358" s="1360"/>
      <c r="AU358" s="1361"/>
      <c r="AV358" s="919"/>
    </row>
    <row r="359" spans="1:54">
      <c r="A359" s="906"/>
      <c r="B359" s="1682" t="s">
        <v>242</v>
      </c>
      <c r="C359" s="1585"/>
      <c r="D359" s="1585"/>
      <c r="E359" s="1585"/>
      <c r="F359" s="1585"/>
      <c r="G359" s="1585"/>
      <c r="H359" s="1585"/>
      <c r="I359" s="1585"/>
      <c r="J359" s="1585"/>
      <c r="K359" s="1585"/>
      <c r="L359" s="1585"/>
      <c r="M359" s="1585"/>
      <c r="N359" s="1585"/>
      <c r="O359" s="1586"/>
      <c r="P359" s="1359">
        <v>990</v>
      </c>
      <c r="Q359" s="1360"/>
      <c r="R359" s="1360"/>
      <c r="S359" s="1371"/>
      <c r="T359" s="1661">
        <f>P359/P336*100</f>
        <v>5.0458715596330279</v>
      </c>
      <c r="U359" s="1662"/>
      <c r="V359" s="1662"/>
      <c r="W359" s="1683"/>
      <c r="X359" s="1359">
        <v>845</v>
      </c>
      <c r="Y359" s="1360"/>
      <c r="Z359" s="1360"/>
      <c r="AA359" s="1371"/>
      <c r="AB359" s="1359">
        <v>42</v>
      </c>
      <c r="AC359" s="1360"/>
      <c r="AD359" s="1360"/>
      <c r="AE359" s="1371"/>
      <c r="AF359" s="1360">
        <v>44</v>
      </c>
      <c r="AG359" s="1360"/>
      <c r="AH359" s="1360"/>
      <c r="AI359" s="1371"/>
      <c r="AJ359" s="1359">
        <v>43</v>
      </c>
      <c r="AK359" s="1360"/>
      <c r="AL359" s="1360"/>
      <c r="AM359" s="1371"/>
      <c r="AN359" s="1359">
        <v>4</v>
      </c>
      <c r="AO359" s="1360"/>
      <c r="AP359" s="1360"/>
      <c r="AQ359" s="1371"/>
      <c r="AR359" s="1360" t="s">
        <v>152</v>
      </c>
      <c r="AS359" s="1360"/>
      <c r="AT359" s="1360"/>
      <c r="AU359" s="1361"/>
      <c r="AV359" s="919"/>
    </row>
    <row r="360" spans="1:54">
      <c r="A360" s="906"/>
      <c r="B360" s="1682" t="s">
        <v>243</v>
      </c>
      <c r="C360" s="1585"/>
      <c r="D360" s="1585"/>
      <c r="E360" s="1585"/>
      <c r="F360" s="1585"/>
      <c r="G360" s="1585"/>
      <c r="H360" s="1585"/>
      <c r="I360" s="1585"/>
      <c r="J360" s="1585"/>
      <c r="K360" s="1585"/>
      <c r="L360" s="1585"/>
      <c r="M360" s="1585"/>
      <c r="N360" s="1585"/>
      <c r="O360" s="1586"/>
      <c r="P360" s="1359">
        <v>249</v>
      </c>
      <c r="Q360" s="1360"/>
      <c r="R360" s="1360"/>
      <c r="S360" s="1371"/>
      <c r="T360" s="1661">
        <f>P360/P336*100</f>
        <v>1.2691131498470949</v>
      </c>
      <c r="U360" s="1662"/>
      <c r="V360" s="1662"/>
      <c r="W360" s="1683"/>
      <c r="X360" s="1359">
        <v>244</v>
      </c>
      <c r="Y360" s="1360"/>
      <c r="Z360" s="1360"/>
      <c r="AA360" s="1371"/>
      <c r="AB360" s="1359">
        <v>2</v>
      </c>
      <c r="AC360" s="1360"/>
      <c r="AD360" s="1360"/>
      <c r="AE360" s="1371"/>
      <c r="AF360" s="1360">
        <v>2</v>
      </c>
      <c r="AG360" s="1360"/>
      <c r="AH360" s="1360"/>
      <c r="AI360" s="1371"/>
      <c r="AJ360" s="1359">
        <v>1</v>
      </c>
      <c r="AK360" s="1360"/>
      <c r="AL360" s="1360"/>
      <c r="AM360" s="1371"/>
      <c r="AN360" s="1359" t="s">
        <v>121</v>
      </c>
      <c r="AO360" s="1360"/>
      <c r="AP360" s="1360"/>
      <c r="AQ360" s="1371"/>
      <c r="AR360" s="1360" t="s">
        <v>152</v>
      </c>
      <c r="AS360" s="1360"/>
      <c r="AT360" s="1360"/>
      <c r="AU360" s="1361"/>
      <c r="AV360" s="919"/>
    </row>
    <row r="361" spans="1:54">
      <c r="A361" s="906"/>
      <c r="B361" s="1720" t="s">
        <v>2163</v>
      </c>
      <c r="C361" s="1664"/>
      <c r="D361" s="1664"/>
      <c r="E361" s="1664"/>
      <c r="F361" s="1664"/>
      <c r="G361" s="1664"/>
      <c r="H361" s="1664"/>
      <c r="I361" s="1664"/>
      <c r="J361" s="1664"/>
      <c r="K361" s="1664"/>
      <c r="L361" s="1664"/>
      <c r="M361" s="1664"/>
      <c r="N361" s="1664"/>
      <c r="O361" s="1665"/>
      <c r="P361" s="1359">
        <v>927</v>
      </c>
      <c r="Q361" s="1360"/>
      <c r="R361" s="1360"/>
      <c r="S361" s="1371"/>
      <c r="T361" s="1661">
        <f>P361/P336*100</f>
        <v>4.7247706422018352</v>
      </c>
      <c r="U361" s="1662"/>
      <c r="V361" s="1662"/>
      <c r="W361" s="1683"/>
      <c r="X361" s="1359">
        <v>653</v>
      </c>
      <c r="Y361" s="1360"/>
      <c r="Z361" s="1360"/>
      <c r="AA361" s="1371"/>
      <c r="AB361" s="1359">
        <v>98</v>
      </c>
      <c r="AC361" s="1360"/>
      <c r="AD361" s="1360"/>
      <c r="AE361" s="1371"/>
      <c r="AF361" s="1360">
        <v>25</v>
      </c>
      <c r="AG361" s="1360"/>
      <c r="AH361" s="1360"/>
      <c r="AI361" s="1371"/>
      <c r="AJ361" s="1359">
        <v>130</v>
      </c>
      <c r="AK361" s="1360"/>
      <c r="AL361" s="1360"/>
      <c r="AM361" s="1371"/>
      <c r="AN361" s="1359">
        <v>3</v>
      </c>
      <c r="AO361" s="1360"/>
      <c r="AP361" s="1360"/>
      <c r="AQ361" s="1371"/>
      <c r="AR361" s="1360">
        <v>1</v>
      </c>
      <c r="AS361" s="1360"/>
      <c r="AT361" s="1360"/>
      <c r="AU361" s="1361"/>
      <c r="AV361" s="919"/>
    </row>
    <row r="362" spans="1:54">
      <c r="A362" s="906"/>
      <c r="B362" s="1664" t="s">
        <v>3565</v>
      </c>
      <c r="C362" s="1664"/>
      <c r="D362" s="1664"/>
      <c r="E362" s="1664"/>
      <c r="F362" s="1664"/>
      <c r="G362" s="1664"/>
      <c r="H362" s="1664"/>
      <c r="I362" s="1664"/>
      <c r="J362" s="1664"/>
      <c r="K362" s="1664"/>
      <c r="L362" s="1664"/>
      <c r="M362" s="1664"/>
      <c r="N362" s="1664"/>
      <c r="O362" s="1665"/>
      <c r="P362" s="1359">
        <v>853</v>
      </c>
      <c r="Q362" s="1360"/>
      <c r="R362" s="1360"/>
      <c r="S362" s="1371"/>
      <c r="T362" s="1661">
        <f>P362/P336*100</f>
        <v>4.347604485219164</v>
      </c>
      <c r="U362" s="1662"/>
      <c r="V362" s="1662"/>
      <c r="W362" s="1683"/>
      <c r="X362" s="1359">
        <v>853</v>
      </c>
      <c r="Y362" s="1360"/>
      <c r="Z362" s="1360"/>
      <c r="AA362" s="1371"/>
      <c r="AB362" s="1359" t="s">
        <v>121</v>
      </c>
      <c r="AC362" s="1360"/>
      <c r="AD362" s="1360"/>
      <c r="AE362" s="1371"/>
      <c r="AF362" s="1359" t="s">
        <v>121</v>
      </c>
      <c r="AG362" s="1360"/>
      <c r="AH362" s="1360"/>
      <c r="AI362" s="1371"/>
      <c r="AJ362" s="1359" t="s">
        <v>121</v>
      </c>
      <c r="AK362" s="1360"/>
      <c r="AL362" s="1360"/>
      <c r="AM362" s="1371"/>
      <c r="AN362" s="1359" t="s">
        <v>121</v>
      </c>
      <c r="AO362" s="1360"/>
      <c r="AP362" s="1360"/>
      <c r="AQ362" s="1371"/>
      <c r="AR362" s="1360" t="s">
        <v>152</v>
      </c>
      <c r="AS362" s="1360"/>
      <c r="AT362" s="1360"/>
      <c r="AU362" s="1361"/>
      <c r="AV362" s="919"/>
    </row>
    <row r="363" spans="1:54" ht="11.25" customHeight="1">
      <c r="A363" s="906"/>
      <c r="B363" s="1682"/>
      <c r="C363" s="1585"/>
      <c r="D363" s="1585"/>
      <c r="E363" s="1585"/>
      <c r="F363" s="1585"/>
      <c r="G363" s="1585"/>
      <c r="H363" s="1585"/>
      <c r="I363" s="1585"/>
      <c r="J363" s="1585"/>
      <c r="K363" s="1585"/>
      <c r="L363" s="1585"/>
      <c r="M363" s="1585"/>
      <c r="N363" s="1585"/>
      <c r="O363" s="1586"/>
      <c r="P363" s="1359"/>
      <c r="Q363" s="1360"/>
      <c r="R363" s="1360"/>
      <c r="S363" s="1371"/>
      <c r="T363" s="1661"/>
      <c r="U363" s="1662"/>
      <c r="V363" s="1662"/>
      <c r="W363" s="1683"/>
      <c r="X363" s="1359"/>
      <c r="Y363" s="1360"/>
      <c r="Z363" s="1360"/>
      <c r="AA363" s="1371"/>
      <c r="AB363" s="1359"/>
      <c r="AC363" s="1360"/>
      <c r="AD363" s="1360"/>
      <c r="AE363" s="1371"/>
      <c r="AF363" s="1360"/>
      <c r="AG363" s="1360"/>
      <c r="AH363" s="1360"/>
      <c r="AI363" s="1371"/>
      <c r="AJ363" s="1359"/>
      <c r="AK363" s="1360"/>
      <c r="AL363" s="1360"/>
      <c r="AM363" s="1371"/>
      <c r="AN363" s="1356"/>
      <c r="AO363" s="1357"/>
      <c r="AP363" s="1357"/>
      <c r="AQ363" s="1384"/>
      <c r="AR363" s="1357"/>
      <c r="AS363" s="1357"/>
      <c r="AT363" s="1357"/>
      <c r="AU363" s="1358"/>
    </row>
    <row r="364" spans="1:54" ht="14.25" thickBot="1">
      <c r="A364" s="906"/>
      <c r="B364" s="1681" t="s">
        <v>244</v>
      </c>
      <c r="C364" s="1592"/>
      <c r="D364" s="1592"/>
      <c r="E364" s="1592"/>
      <c r="F364" s="1592"/>
      <c r="G364" s="1592"/>
      <c r="H364" s="1592"/>
      <c r="I364" s="1592"/>
      <c r="J364" s="1592"/>
      <c r="K364" s="1592"/>
      <c r="L364" s="1592"/>
      <c r="M364" s="1592"/>
      <c r="N364" s="1592"/>
      <c r="O364" s="1593"/>
      <c r="P364" s="1596">
        <v>1043</v>
      </c>
      <c r="Q364" s="1594"/>
      <c r="R364" s="1594"/>
      <c r="S364" s="1595"/>
      <c r="T364" s="1667">
        <f>P364/P336*100</f>
        <v>5.3160040774719679</v>
      </c>
      <c r="U364" s="1668"/>
      <c r="V364" s="1668"/>
      <c r="W364" s="1684"/>
      <c r="X364" s="1596">
        <v>254</v>
      </c>
      <c r="Y364" s="1594"/>
      <c r="Z364" s="1594"/>
      <c r="AA364" s="1595"/>
      <c r="AB364" s="1596">
        <v>8</v>
      </c>
      <c r="AC364" s="1594"/>
      <c r="AD364" s="1594"/>
      <c r="AE364" s="1595"/>
      <c r="AF364" s="1594">
        <v>34</v>
      </c>
      <c r="AG364" s="1594"/>
      <c r="AH364" s="1594"/>
      <c r="AI364" s="1595"/>
      <c r="AJ364" s="1596">
        <v>294</v>
      </c>
      <c r="AK364" s="1594"/>
      <c r="AL364" s="1594"/>
      <c r="AM364" s="1595"/>
      <c r="AN364" s="1596">
        <v>42</v>
      </c>
      <c r="AO364" s="1594"/>
      <c r="AP364" s="1594"/>
      <c r="AQ364" s="1595"/>
      <c r="AR364" s="1363" t="s">
        <v>152</v>
      </c>
      <c r="AS364" s="1363"/>
      <c r="AT364" s="1363"/>
      <c r="AU364" s="1364"/>
      <c r="AV364" s="919"/>
      <c r="AW364" s="919"/>
      <c r="AX364" s="919"/>
      <c r="AY364" s="919"/>
      <c r="AZ364" s="919"/>
      <c r="BA364" s="919"/>
      <c r="BB364" s="919"/>
    </row>
    <row r="365" spans="1:54" ht="15" customHeight="1" thickBot="1">
      <c r="A365" s="998"/>
      <c r="C365" s="999"/>
      <c r="D365" s="999"/>
      <c r="E365" s="999"/>
      <c r="F365" s="999"/>
      <c r="G365" s="999"/>
      <c r="H365" s="999"/>
      <c r="I365" s="999"/>
      <c r="J365" s="1000"/>
      <c r="P365" s="919"/>
      <c r="Q365" s="919"/>
      <c r="R365" s="919"/>
      <c r="S365" s="919"/>
      <c r="T365" s="919"/>
      <c r="U365" s="919"/>
      <c r="V365" s="919"/>
      <c r="W365" s="919"/>
      <c r="X365" s="919"/>
      <c r="Y365" s="919"/>
      <c r="Z365" s="919"/>
      <c r="AA365" s="919"/>
      <c r="AB365" s="919"/>
      <c r="AC365" s="919"/>
      <c r="AD365" s="919"/>
      <c r="AE365" s="919"/>
      <c r="AF365" s="919"/>
      <c r="AG365" s="919"/>
      <c r="AH365" s="919"/>
      <c r="AI365" s="919"/>
      <c r="AJ365" s="919"/>
      <c r="AK365" s="919"/>
      <c r="AL365" s="919"/>
      <c r="AM365" s="919"/>
      <c r="AN365" s="919"/>
      <c r="AO365" s="919"/>
      <c r="AP365" s="919"/>
      <c r="AQ365" s="1688"/>
      <c r="AR365" s="1689"/>
      <c r="AS365" s="1689"/>
      <c r="AT365" s="1689"/>
      <c r="AU365" s="1689"/>
    </row>
    <row r="366" spans="1:54">
      <c r="A366" s="906"/>
      <c r="B366" s="1611" t="s">
        <v>254</v>
      </c>
      <c r="C366" s="1611"/>
      <c r="D366" s="1611"/>
      <c r="E366" s="1611"/>
      <c r="F366" s="1611"/>
      <c r="G366" s="1611"/>
      <c r="H366" s="1611"/>
      <c r="I366" s="1611"/>
      <c r="J366" s="1611"/>
      <c r="K366" s="1611"/>
      <c r="L366" s="1611"/>
      <c r="M366" s="1611"/>
      <c r="N366" s="1611"/>
      <c r="O366" s="1611"/>
      <c r="P366" s="1674" t="s">
        <v>255</v>
      </c>
      <c r="Q366" s="1675"/>
      <c r="R366" s="1675"/>
      <c r="S366" s="1675"/>
      <c r="T366" s="1675"/>
      <c r="U366" s="1675"/>
      <c r="V366" s="1675"/>
      <c r="W366" s="1675"/>
      <c r="X366" s="1675"/>
      <c r="Y366" s="1675"/>
      <c r="Z366" s="1675"/>
      <c r="AA366" s="1675"/>
      <c r="AB366" s="1675"/>
      <c r="AC366" s="1675"/>
      <c r="AD366" s="1675"/>
      <c r="AE366" s="1675"/>
      <c r="AF366" s="1675"/>
      <c r="AG366" s="1675"/>
      <c r="AH366" s="1675"/>
      <c r="AI366" s="1675"/>
      <c r="AJ366" s="1675"/>
      <c r="AK366" s="1675"/>
      <c r="AL366" s="1675"/>
      <c r="AM366" s="1675"/>
      <c r="AN366" s="1675"/>
      <c r="AO366" s="1675"/>
      <c r="AP366" s="1675"/>
      <c r="AQ366" s="1675"/>
      <c r="AR366" s="1675"/>
      <c r="AS366" s="1675"/>
      <c r="AT366" s="1675"/>
      <c r="AU366" s="1002"/>
    </row>
    <row r="367" spans="1:54" ht="18.75" customHeight="1">
      <c r="A367" s="906"/>
      <c r="B367" s="1673"/>
      <c r="C367" s="1673"/>
      <c r="D367" s="1673"/>
      <c r="E367" s="1673"/>
      <c r="F367" s="1673"/>
      <c r="G367" s="1673"/>
      <c r="H367" s="1673"/>
      <c r="I367" s="1673"/>
      <c r="J367" s="1673"/>
      <c r="K367" s="1673"/>
      <c r="L367" s="1673"/>
      <c r="M367" s="1673"/>
      <c r="N367" s="1673"/>
      <c r="O367" s="1673"/>
      <c r="P367" s="1676" t="s">
        <v>2565</v>
      </c>
      <c r="Q367" s="1677"/>
      <c r="R367" s="1677"/>
      <c r="S367" s="1677"/>
      <c r="T367" s="1003"/>
      <c r="U367" s="1003"/>
      <c r="V367" s="1003"/>
      <c r="W367" s="1004"/>
      <c r="X367" s="1697" t="s">
        <v>246</v>
      </c>
      <c r="Y367" s="1698"/>
      <c r="Z367" s="1698"/>
      <c r="AA367" s="1699"/>
      <c r="AB367" s="1676" t="s">
        <v>247</v>
      </c>
      <c r="AC367" s="1677"/>
      <c r="AD367" s="1677"/>
      <c r="AE367" s="1703"/>
      <c r="AF367" s="1704" t="s">
        <v>248</v>
      </c>
      <c r="AG367" s="1705"/>
      <c r="AH367" s="1705"/>
      <c r="AI367" s="1706"/>
      <c r="AJ367" s="1704" t="s">
        <v>249</v>
      </c>
      <c r="AK367" s="1705"/>
      <c r="AL367" s="1705"/>
      <c r="AM367" s="1706"/>
      <c r="AN367" s="1710" t="s">
        <v>250</v>
      </c>
      <c r="AO367" s="1711"/>
      <c r="AP367" s="1711"/>
      <c r="AQ367" s="1712"/>
      <c r="AR367" s="1710" t="s">
        <v>251</v>
      </c>
      <c r="AS367" s="1711"/>
      <c r="AT367" s="1711"/>
      <c r="AU367" s="1716"/>
    </row>
    <row r="368" spans="1:54" ht="18.75" customHeight="1">
      <c r="A368" s="906"/>
      <c r="B368" s="1613"/>
      <c r="C368" s="1613"/>
      <c r="D368" s="1613"/>
      <c r="E368" s="1613"/>
      <c r="F368" s="1613"/>
      <c r="G368" s="1613"/>
      <c r="H368" s="1613"/>
      <c r="I368" s="1613"/>
      <c r="J368" s="1613"/>
      <c r="K368" s="1613"/>
      <c r="L368" s="1613"/>
      <c r="M368" s="1613"/>
      <c r="N368" s="1613"/>
      <c r="O368" s="1613"/>
      <c r="P368" s="1678"/>
      <c r="Q368" s="1679"/>
      <c r="R368" s="1679"/>
      <c r="S368" s="1680"/>
      <c r="T368" s="1685" t="s">
        <v>3442</v>
      </c>
      <c r="U368" s="1686"/>
      <c r="V368" s="1686"/>
      <c r="W368" s="1687"/>
      <c r="X368" s="1700"/>
      <c r="Y368" s="1701"/>
      <c r="Z368" s="1701"/>
      <c r="AA368" s="1702"/>
      <c r="AB368" s="1678"/>
      <c r="AC368" s="1679"/>
      <c r="AD368" s="1679"/>
      <c r="AE368" s="1680"/>
      <c r="AF368" s="1707"/>
      <c r="AG368" s="1708"/>
      <c r="AH368" s="1708"/>
      <c r="AI368" s="1709"/>
      <c r="AJ368" s="1707"/>
      <c r="AK368" s="1708"/>
      <c r="AL368" s="1708"/>
      <c r="AM368" s="1709"/>
      <c r="AN368" s="1713"/>
      <c r="AO368" s="1714"/>
      <c r="AP368" s="1714"/>
      <c r="AQ368" s="1715"/>
      <c r="AR368" s="1713"/>
      <c r="AS368" s="1714"/>
      <c r="AT368" s="1714"/>
      <c r="AU368" s="1717"/>
    </row>
    <row r="369" spans="1:47">
      <c r="A369" s="906"/>
      <c r="B369" s="1690" t="s">
        <v>2430</v>
      </c>
      <c r="C369" s="1606"/>
      <c r="D369" s="1606"/>
      <c r="E369" s="1606"/>
      <c r="F369" s="1606"/>
      <c r="G369" s="1606"/>
      <c r="H369" s="1606"/>
      <c r="I369" s="1606"/>
      <c r="J369" s="1606"/>
      <c r="K369" s="1606"/>
      <c r="L369" s="1606"/>
      <c r="M369" s="1606"/>
      <c r="N369" s="1606"/>
      <c r="O369" s="1607"/>
      <c r="P369" s="1691">
        <f>P371+P376+P381+P397</f>
        <v>16202</v>
      </c>
      <c r="Q369" s="1692"/>
      <c r="R369" s="1692"/>
      <c r="S369" s="1693"/>
      <c r="T369" s="1694">
        <f>P369/P369*100</f>
        <v>100</v>
      </c>
      <c r="U369" s="1695"/>
      <c r="V369" s="1695"/>
      <c r="W369" s="1696"/>
      <c r="X369" s="1691">
        <f>X371+X376+X381+X397</f>
        <v>12701</v>
      </c>
      <c r="Y369" s="1718"/>
      <c r="Z369" s="1718"/>
      <c r="AA369" s="1696"/>
      <c r="AB369" s="1691">
        <f t="shared" ref="AB369:AU369" si="12">AB371+AB376+AB381+AB397</f>
        <v>434</v>
      </c>
      <c r="AC369" s="1692">
        <f t="shared" si="12"/>
        <v>434</v>
      </c>
      <c r="AD369" s="1692">
        <f t="shared" si="12"/>
        <v>434</v>
      </c>
      <c r="AE369" s="1693">
        <f t="shared" si="12"/>
        <v>434</v>
      </c>
      <c r="AF369" s="1691">
        <f t="shared" si="12"/>
        <v>122</v>
      </c>
      <c r="AG369" s="1692">
        <f t="shared" si="12"/>
        <v>122</v>
      </c>
      <c r="AH369" s="1692">
        <f t="shared" si="12"/>
        <v>122</v>
      </c>
      <c r="AI369" s="1693">
        <f t="shared" si="12"/>
        <v>122</v>
      </c>
      <c r="AJ369" s="1691">
        <f t="shared" si="12"/>
        <v>642</v>
      </c>
      <c r="AK369" s="1692">
        <f t="shared" si="12"/>
        <v>642</v>
      </c>
      <c r="AL369" s="1692">
        <f t="shared" si="12"/>
        <v>642</v>
      </c>
      <c r="AM369" s="1693">
        <f t="shared" si="12"/>
        <v>642</v>
      </c>
      <c r="AN369" s="1691">
        <f t="shared" si="12"/>
        <v>1742</v>
      </c>
      <c r="AO369" s="1692">
        <f t="shared" si="12"/>
        <v>1742</v>
      </c>
      <c r="AP369" s="1692">
        <f t="shared" si="12"/>
        <v>1742</v>
      </c>
      <c r="AQ369" s="1693">
        <f t="shared" si="12"/>
        <v>1742</v>
      </c>
      <c r="AR369" s="1691">
        <f>AR376+AR381</f>
        <v>59</v>
      </c>
      <c r="AS369" s="1692">
        <f t="shared" si="12"/>
        <v>59</v>
      </c>
      <c r="AT369" s="1692">
        <f t="shared" si="12"/>
        <v>59</v>
      </c>
      <c r="AU369" s="1719">
        <f t="shared" si="12"/>
        <v>59</v>
      </c>
    </row>
    <row r="370" spans="1:47" ht="11.25" customHeight="1">
      <c r="A370" s="906"/>
      <c r="B370" s="1585"/>
      <c r="C370" s="1585"/>
      <c r="D370" s="1585"/>
      <c r="E370" s="1585"/>
      <c r="F370" s="1585"/>
      <c r="G370" s="1585"/>
      <c r="H370" s="1585"/>
      <c r="I370" s="1585"/>
      <c r="J370" s="1585"/>
      <c r="K370" s="1585"/>
      <c r="L370" s="1585"/>
      <c r="M370" s="1585"/>
      <c r="N370" s="1585"/>
      <c r="O370" s="1586"/>
      <c r="P370" s="1359"/>
      <c r="Q370" s="1360"/>
      <c r="R370" s="1360"/>
      <c r="S370" s="1371"/>
      <c r="T370" s="1661"/>
      <c r="U370" s="1662"/>
      <c r="V370" s="1662"/>
      <c r="W370" s="1663"/>
      <c r="X370" s="1359"/>
      <c r="Y370" s="1360"/>
      <c r="Z370" s="1360"/>
      <c r="AA370" s="1371"/>
      <c r="AB370" s="1359"/>
      <c r="AC370" s="1360"/>
      <c r="AD370" s="1360"/>
      <c r="AE370" s="1371"/>
      <c r="AF370" s="1359"/>
      <c r="AG370" s="1360"/>
      <c r="AH370" s="1360"/>
      <c r="AI370" s="1371"/>
      <c r="AJ370" s="1359"/>
      <c r="AK370" s="1360"/>
      <c r="AL370" s="1360"/>
      <c r="AM370" s="1371"/>
      <c r="AN370" s="1356"/>
      <c r="AO370" s="1357"/>
      <c r="AP370" s="1357"/>
      <c r="AQ370" s="1384"/>
      <c r="AR370" s="1356"/>
      <c r="AS370" s="1357"/>
      <c r="AT370" s="1357"/>
      <c r="AU370" s="1358"/>
    </row>
    <row r="371" spans="1:47">
      <c r="A371" s="906"/>
      <c r="B371" s="1585" t="s">
        <v>3123</v>
      </c>
      <c r="C371" s="1585"/>
      <c r="D371" s="1585"/>
      <c r="E371" s="1585"/>
      <c r="F371" s="1585"/>
      <c r="G371" s="1585"/>
      <c r="H371" s="1585"/>
      <c r="I371" s="1585"/>
      <c r="J371" s="1585"/>
      <c r="K371" s="1585"/>
      <c r="L371" s="1585"/>
      <c r="M371" s="1585"/>
      <c r="N371" s="1585"/>
      <c r="O371" s="1586"/>
      <c r="P371" s="1359">
        <f>P372+P373+P374</f>
        <v>1547</v>
      </c>
      <c r="Q371" s="1360"/>
      <c r="R371" s="1360"/>
      <c r="S371" s="1371"/>
      <c r="T371" s="1661">
        <f>P371/P369*100</f>
        <v>9.5482039254413031</v>
      </c>
      <c r="U371" s="1662"/>
      <c r="V371" s="1662"/>
      <c r="W371" s="1663"/>
      <c r="X371" s="1359">
        <f t="shared" ref="X371:AQ371" si="13">X372+X373+X374</f>
        <v>279</v>
      </c>
      <c r="Y371" s="1360">
        <f t="shared" si="13"/>
        <v>279</v>
      </c>
      <c r="Z371" s="1360">
        <f t="shared" si="13"/>
        <v>279</v>
      </c>
      <c r="AA371" s="1371">
        <f t="shared" si="13"/>
        <v>279</v>
      </c>
      <c r="AB371" s="1359">
        <f t="shared" si="13"/>
        <v>20</v>
      </c>
      <c r="AC371" s="1360">
        <f t="shared" si="13"/>
        <v>20</v>
      </c>
      <c r="AD371" s="1360">
        <f t="shared" si="13"/>
        <v>20</v>
      </c>
      <c r="AE371" s="1371">
        <f t="shared" si="13"/>
        <v>20</v>
      </c>
      <c r="AF371" s="1359">
        <f>AF372</f>
        <v>21</v>
      </c>
      <c r="AG371" s="1360">
        <f t="shared" si="13"/>
        <v>21</v>
      </c>
      <c r="AH371" s="1360">
        <f t="shared" si="13"/>
        <v>21</v>
      </c>
      <c r="AI371" s="1371">
        <f t="shared" si="13"/>
        <v>21</v>
      </c>
      <c r="AJ371" s="1359">
        <f>AJ372</f>
        <v>114</v>
      </c>
      <c r="AK371" s="1360">
        <f t="shared" si="13"/>
        <v>114</v>
      </c>
      <c r="AL371" s="1360">
        <f t="shared" si="13"/>
        <v>114</v>
      </c>
      <c r="AM371" s="1371">
        <f t="shared" si="13"/>
        <v>114</v>
      </c>
      <c r="AN371" s="1359">
        <f t="shared" si="13"/>
        <v>1110</v>
      </c>
      <c r="AO371" s="1360">
        <f t="shared" si="13"/>
        <v>1110</v>
      </c>
      <c r="AP371" s="1360">
        <f t="shared" si="13"/>
        <v>1110</v>
      </c>
      <c r="AQ371" s="1371">
        <f t="shared" si="13"/>
        <v>1110</v>
      </c>
      <c r="AR371" s="1359" t="s">
        <v>121</v>
      </c>
      <c r="AS371" s="1360"/>
      <c r="AT371" s="1360"/>
      <c r="AU371" s="1361"/>
    </row>
    <row r="372" spans="1:47">
      <c r="A372" s="906"/>
      <c r="B372" s="1585" t="s">
        <v>226</v>
      </c>
      <c r="C372" s="1585"/>
      <c r="D372" s="1585"/>
      <c r="E372" s="1585"/>
      <c r="F372" s="1585"/>
      <c r="G372" s="1585"/>
      <c r="H372" s="1585"/>
      <c r="I372" s="1585"/>
      <c r="J372" s="1585"/>
      <c r="K372" s="1585"/>
      <c r="L372" s="1585"/>
      <c r="M372" s="1585"/>
      <c r="N372" s="1585"/>
      <c r="O372" s="1586"/>
      <c r="P372" s="1359">
        <v>1525</v>
      </c>
      <c r="Q372" s="1360"/>
      <c r="R372" s="1360"/>
      <c r="S372" s="1371"/>
      <c r="T372" s="1661">
        <f>P372/P369*100</f>
        <v>9.4124182199728423</v>
      </c>
      <c r="U372" s="1662"/>
      <c r="V372" s="1662"/>
      <c r="W372" s="1663"/>
      <c r="X372" s="1359">
        <v>264</v>
      </c>
      <c r="Y372" s="1360">
        <v>264</v>
      </c>
      <c r="Z372" s="1360">
        <v>264</v>
      </c>
      <c r="AA372" s="1371">
        <v>264</v>
      </c>
      <c r="AB372" s="1359">
        <v>18</v>
      </c>
      <c r="AC372" s="1360">
        <v>18</v>
      </c>
      <c r="AD372" s="1360">
        <v>18</v>
      </c>
      <c r="AE372" s="1371">
        <v>18</v>
      </c>
      <c r="AF372" s="1359">
        <v>21</v>
      </c>
      <c r="AG372" s="1360">
        <v>21</v>
      </c>
      <c r="AH372" s="1360">
        <v>21</v>
      </c>
      <c r="AI372" s="1371">
        <v>21</v>
      </c>
      <c r="AJ372" s="1359">
        <v>114</v>
      </c>
      <c r="AK372" s="1360">
        <v>114</v>
      </c>
      <c r="AL372" s="1360">
        <v>114</v>
      </c>
      <c r="AM372" s="1371">
        <v>114</v>
      </c>
      <c r="AN372" s="1356">
        <v>1105</v>
      </c>
      <c r="AO372" s="1357">
        <v>1105</v>
      </c>
      <c r="AP372" s="1357">
        <v>1105</v>
      </c>
      <c r="AQ372" s="1384">
        <v>1105</v>
      </c>
      <c r="AR372" s="1359" t="s">
        <v>121</v>
      </c>
      <c r="AS372" s="1360"/>
      <c r="AT372" s="1360"/>
      <c r="AU372" s="1361"/>
    </row>
    <row r="373" spans="1:47">
      <c r="A373" s="906"/>
      <c r="B373" s="1585" t="s">
        <v>227</v>
      </c>
      <c r="C373" s="1585"/>
      <c r="D373" s="1585"/>
      <c r="E373" s="1585"/>
      <c r="F373" s="1585"/>
      <c r="G373" s="1585"/>
      <c r="H373" s="1585"/>
      <c r="I373" s="1585"/>
      <c r="J373" s="1585"/>
      <c r="K373" s="1585"/>
      <c r="L373" s="1585"/>
      <c r="M373" s="1585"/>
      <c r="N373" s="1585"/>
      <c r="O373" s="1586"/>
      <c r="P373" s="1356">
        <v>18</v>
      </c>
      <c r="Q373" s="1357"/>
      <c r="R373" s="1357"/>
      <c r="S373" s="1384"/>
      <c r="T373" s="1661">
        <f>P373/P369*100</f>
        <v>0.111097395383286</v>
      </c>
      <c r="U373" s="1662"/>
      <c r="V373" s="1662"/>
      <c r="W373" s="1670"/>
      <c r="X373" s="1359">
        <v>13</v>
      </c>
      <c r="Y373" s="1360">
        <v>13</v>
      </c>
      <c r="Z373" s="1360">
        <v>13</v>
      </c>
      <c r="AA373" s="1371">
        <v>13</v>
      </c>
      <c r="AB373" s="1359">
        <v>1</v>
      </c>
      <c r="AC373" s="1360">
        <v>1</v>
      </c>
      <c r="AD373" s="1360">
        <v>1</v>
      </c>
      <c r="AE373" s="1371">
        <v>1</v>
      </c>
      <c r="AF373" s="1359" t="s">
        <v>121</v>
      </c>
      <c r="AG373" s="1360"/>
      <c r="AH373" s="1360"/>
      <c r="AI373" s="1371"/>
      <c r="AJ373" s="1359" t="s">
        <v>121</v>
      </c>
      <c r="AK373" s="1360"/>
      <c r="AL373" s="1360"/>
      <c r="AM373" s="1371"/>
      <c r="AN373" s="1359">
        <v>4</v>
      </c>
      <c r="AO373" s="1360">
        <v>4</v>
      </c>
      <c r="AP373" s="1360">
        <v>4</v>
      </c>
      <c r="AQ373" s="1371">
        <v>4</v>
      </c>
      <c r="AR373" s="1359" t="s">
        <v>121</v>
      </c>
      <c r="AS373" s="1360"/>
      <c r="AT373" s="1360"/>
      <c r="AU373" s="1361"/>
    </row>
    <row r="374" spans="1:47">
      <c r="A374" s="906"/>
      <c r="B374" s="1585" t="s">
        <v>228</v>
      </c>
      <c r="C374" s="1585"/>
      <c r="D374" s="1585"/>
      <c r="E374" s="1585"/>
      <c r="F374" s="1585"/>
      <c r="G374" s="1585"/>
      <c r="H374" s="1585"/>
      <c r="I374" s="1585"/>
      <c r="J374" s="1585"/>
      <c r="K374" s="1585"/>
      <c r="L374" s="1585"/>
      <c r="M374" s="1585"/>
      <c r="N374" s="1585"/>
      <c r="O374" s="1586"/>
      <c r="P374" s="1359">
        <v>4</v>
      </c>
      <c r="Q374" s="1360"/>
      <c r="R374" s="1360"/>
      <c r="S374" s="1371"/>
      <c r="T374" s="1661">
        <f>P374/P369*100</f>
        <v>2.4688310085174671E-2</v>
      </c>
      <c r="U374" s="1662"/>
      <c r="V374" s="1662"/>
      <c r="W374" s="1663"/>
      <c r="X374" s="1359">
        <v>2</v>
      </c>
      <c r="Y374" s="1360">
        <v>2</v>
      </c>
      <c r="Z374" s="1360">
        <v>2</v>
      </c>
      <c r="AA374" s="1371">
        <v>2</v>
      </c>
      <c r="AB374" s="1359">
        <v>1</v>
      </c>
      <c r="AC374" s="1360">
        <v>1</v>
      </c>
      <c r="AD374" s="1360">
        <v>1</v>
      </c>
      <c r="AE374" s="1371">
        <v>1</v>
      </c>
      <c r="AF374" s="1359" t="s">
        <v>121</v>
      </c>
      <c r="AG374" s="1360"/>
      <c r="AH374" s="1360"/>
      <c r="AI374" s="1371"/>
      <c r="AJ374" s="1359" t="s">
        <v>121</v>
      </c>
      <c r="AK374" s="1360"/>
      <c r="AL374" s="1360"/>
      <c r="AM374" s="1371"/>
      <c r="AN374" s="1359">
        <v>1</v>
      </c>
      <c r="AO374" s="1360">
        <v>1</v>
      </c>
      <c r="AP374" s="1360">
        <v>1</v>
      </c>
      <c r="AQ374" s="1371">
        <v>1</v>
      </c>
      <c r="AR374" s="1359" t="s">
        <v>121</v>
      </c>
      <c r="AS374" s="1360"/>
      <c r="AT374" s="1360"/>
      <c r="AU374" s="1361"/>
    </row>
    <row r="375" spans="1:47" ht="11.25" customHeight="1">
      <c r="A375" s="906"/>
      <c r="B375" s="1585"/>
      <c r="C375" s="1585"/>
      <c r="D375" s="1585"/>
      <c r="E375" s="1585"/>
      <c r="F375" s="1585"/>
      <c r="G375" s="1585"/>
      <c r="H375" s="1585"/>
      <c r="I375" s="1585"/>
      <c r="J375" s="1585"/>
      <c r="K375" s="1585"/>
      <c r="L375" s="1585"/>
      <c r="M375" s="1585"/>
      <c r="N375" s="1585"/>
      <c r="O375" s="1586"/>
      <c r="P375" s="1356"/>
      <c r="Q375" s="1357"/>
      <c r="R375" s="1357"/>
      <c r="S375" s="1384"/>
      <c r="T375" s="1671"/>
      <c r="U375" s="1672"/>
      <c r="V375" s="1672"/>
      <c r="W375" s="1670"/>
      <c r="X375" s="1356"/>
      <c r="Y375" s="1357"/>
      <c r="Z375" s="1357"/>
      <c r="AA375" s="1384"/>
      <c r="AB375" s="1356"/>
      <c r="AC375" s="1357"/>
      <c r="AD375" s="1357"/>
      <c r="AE375" s="1384"/>
      <c r="AF375" s="1356"/>
      <c r="AG375" s="1357"/>
      <c r="AH375" s="1357"/>
      <c r="AI375" s="1384"/>
      <c r="AJ375" s="1356"/>
      <c r="AK375" s="1357"/>
      <c r="AL375" s="1357"/>
      <c r="AM375" s="1384"/>
      <c r="AN375" s="1356"/>
      <c r="AO375" s="1357"/>
      <c r="AP375" s="1357"/>
      <c r="AQ375" s="1384"/>
      <c r="AR375" s="1356"/>
      <c r="AS375" s="1357"/>
      <c r="AT375" s="1357"/>
      <c r="AU375" s="1358"/>
    </row>
    <row r="376" spans="1:47">
      <c r="A376" s="906"/>
      <c r="B376" s="1585" t="s">
        <v>3124</v>
      </c>
      <c r="C376" s="1585"/>
      <c r="D376" s="1585"/>
      <c r="E376" s="1585"/>
      <c r="F376" s="1585"/>
      <c r="G376" s="1585"/>
      <c r="H376" s="1585"/>
      <c r="I376" s="1585"/>
      <c r="J376" s="1585"/>
      <c r="K376" s="1585"/>
      <c r="L376" s="1585"/>
      <c r="M376" s="1585"/>
      <c r="N376" s="1585"/>
      <c r="O376" s="1586"/>
      <c r="P376" s="1359">
        <f>P377+P378+P379</f>
        <v>3412</v>
      </c>
      <c r="Q376" s="1360"/>
      <c r="R376" s="1360"/>
      <c r="S376" s="1371"/>
      <c r="T376" s="1661">
        <f>P376/P369*100</f>
        <v>21.059128502653994</v>
      </c>
      <c r="U376" s="1662"/>
      <c r="V376" s="1662"/>
      <c r="W376" s="1663"/>
      <c r="X376" s="1359">
        <f t="shared" ref="X376:AU376" si="14">X377+X378+X379</f>
        <v>3012</v>
      </c>
      <c r="Y376" s="1360">
        <f t="shared" si="14"/>
        <v>3012</v>
      </c>
      <c r="Z376" s="1360">
        <f t="shared" si="14"/>
        <v>3012</v>
      </c>
      <c r="AA376" s="1371">
        <f t="shared" si="14"/>
        <v>3012</v>
      </c>
      <c r="AB376" s="1359">
        <f t="shared" si="14"/>
        <v>143</v>
      </c>
      <c r="AC376" s="1360">
        <f t="shared" si="14"/>
        <v>143</v>
      </c>
      <c r="AD376" s="1360">
        <f t="shared" si="14"/>
        <v>143</v>
      </c>
      <c r="AE376" s="1371">
        <f t="shared" si="14"/>
        <v>143</v>
      </c>
      <c r="AF376" s="1359">
        <f>AF378+AF379</f>
        <v>7</v>
      </c>
      <c r="AG376" s="1360">
        <f t="shared" si="14"/>
        <v>7</v>
      </c>
      <c r="AH376" s="1360">
        <f t="shared" si="14"/>
        <v>7</v>
      </c>
      <c r="AI376" s="1371">
        <f t="shared" si="14"/>
        <v>7</v>
      </c>
      <c r="AJ376" s="1359">
        <f>AJ378+AJ379</f>
        <v>36</v>
      </c>
      <c r="AK376" s="1360">
        <f t="shared" si="14"/>
        <v>36</v>
      </c>
      <c r="AL376" s="1360">
        <f t="shared" si="14"/>
        <v>36</v>
      </c>
      <c r="AM376" s="1371">
        <f t="shared" si="14"/>
        <v>36</v>
      </c>
      <c r="AN376" s="1359">
        <f>AN378+AN379</f>
        <v>110</v>
      </c>
      <c r="AO376" s="1360">
        <f t="shared" si="14"/>
        <v>110</v>
      </c>
      <c r="AP376" s="1360">
        <f t="shared" si="14"/>
        <v>110</v>
      </c>
      <c r="AQ376" s="1371">
        <f t="shared" si="14"/>
        <v>110</v>
      </c>
      <c r="AR376" s="1356">
        <f>AR379</f>
        <v>53</v>
      </c>
      <c r="AS376" s="1357">
        <f t="shared" si="14"/>
        <v>53</v>
      </c>
      <c r="AT376" s="1357">
        <f t="shared" si="14"/>
        <v>53</v>
      </c>
      <c r="AU376" s="1358">
        <f t="shared" si="14"/>
        <v>53</v>
      </c>
    </row>
    <row r="377" spans="1:47">
      <c r="A377" s="906"/>
      <c r="B377" s="1585" t="s">
        <v>229</v>
      </c>
      <c r="C377" s="1585"/>
      <c r="D377" s="1585"/>
      <c r="E377" s="1585"/>
      <c r="F377" s="1585"/>
      <c r="G377" s="1585"/>
      <c r="H377" s="1585"/>
      <c r="I377" s="1585"/>
      <c r="J377" s="1585"/>
      <c r="K377" s="1585"/>
      <c r="L377" s="1585"/>
      <c r="M377" s="1585"/>
      <c r="N377" s="1585"/>
      <c r="O377" s="1586"/>
      <c r="P377" s="1359">
        <v>3</v>
      </c>
      <c r="Q377" s="1360"/>
      <c r="R377" s="1360"/>
      <c r="S377" s="1371"/>
      <c r="T377" s="1661">
        <f>P377/P369*100</f>
        <v>1.8516232563881001E-2</v>
      </c>
      <c r="U377" s="1662"/>
      <c r="V377" s="1662"/>
      <c r="W377" s="1663"/>
      <c r="X377" s="1359">
        <v>1</v>
      </c>
      <c r="Y377" s="1360">
        <v>1</v>
      </c>
      <c r="Z377" s="1360">
        <v>1</v>
      </c>
      <c r="AA377" s="1371">
        <v>1</v>
      </c>
      <c r="AB377" s="1359">
        <v>2</v>
      </c>
      <c r="AC377" s="1360">
        <v>2</v>
      </c>
      <c r="AD377" s="1360">
        <v>2</v>
      </c>
      <c r="AE377" s="1371">
        <v>2</v>
      </c>
      <c r="AF377" s="1359" t="s">
        <v>121</v>
      </c>
      <c r="AG377" s="1360"/>
      <c r="AH377" s="1360"/>
      <c r="AI377" s="1371"/>
      <c r="AJ377" s="1359" t="s">
        <v>121</v>
      </c>
      <c r="AK377" s="1360"/>
      <c r="AL377" s="1360"/>
      <c r="AM377" s="1371"/>
      <c r="AN377" s="1359" t="s">
        <v>121</v>
      </c>
      <c r="AO377" s="1360"/>
      <c r="AP377" s="1360"/>
      <c r="AQ377" s="1371"/>
      <c r="AR377" s="1359" t="s">
        <v>121</v>
      </c>
      <c r="AS377" s="1360"/>
      <c r="AT377" s="1360"/>
      <c r="AU377" s="1361"/>
    </row>
    <row r="378" spans="1:47">
      <c r="A378" s="906"/>
      <c r="B378" s="1585" t="s">
        <v>230</v>
      </c>
      <c r="C378" s="1585"/>
      <c r="D378" s="1585"/>
      <c r="E378" s="1585"/>
      <c r="F378" s="1585"/>
      <c r="G378" s="1585"/>
      <c r="H378" s="1585"/>
      <c r="I378" s="1585"/>
      <c r="J378" s="1585"/>
      <c r="K378" s="1585"/>
      <c r="L378" s="1585"/>
      <c r="M378" s="1585"/>
      <c r="N378" s="1585"/>
      <c r="O378" s="1586"/>
      <c r="P378" s="1359">
        <v>364</v>
      </c>
      <c r="Q378" s="1360"/>
      <c r="R378" s="1360"/>
      <c r="S378" s="1371"/>
      <c r="T378" s="1661">
        <f>P378/P369*100</f>
        <v>2.2466362177508947</v>
      </c>
      <c r="U378" s="1662"/>
      <c r="V378" s="1662"/>
      <c r="W378" s="1663"/>
      <c r="X378" s="1359">
        <v>230</v>
      </c>
      <c r="Y378" s="1360">
        <v>230</v>
      </c>
      <c r="Z378" s="1360">
        <v>230</v>
      </c>
      <c r="AA378" s="1371">
        <v>230</v>
      </c>
      <c r="AB378" s="1359">
        <v>69</v>
      </c>
      <c r="AC378" s="1360">
        <v>69</v>
      </c>
      <c r="AD378" s="1360">
        <v>69</v>
      </c>
      <c r="AE378" s="1371">
        <v>69</v>
      </c>
      <c r="AF378" s="1359">
        <v>3</v>
      </c>
      <c r="AG378" s="1360">
        <v>3</v>
      </c>
      <c r="AH378" s="1360">
        <v>3</v>
      </c>
      <c r="AI378" s="1371">
        <v>3</v>
      </c>
      <c r="AJ378" s="1359">
        <v>2</v>
      </c>
      <c r="AK378" s="1360">
        <v>2</v>
      </c>
      <c r="AL378" s="1360">
        <v>2</v>
      </c>
      <c r="AM378" s="1371">
        <v>2</v>
      </c>
      <c r="AN378" s="1356">
        <v>56</v>
      </c>
      <c r="AO378" s="1357">
        <v>56</v>
      </c>
      <c r="AP378" s="1357">
        <v>56</v>
      </c>
      <c r="AQ378" s="1384">
        <v>56</v>
      </c>
      <c r="AR378" s="1359" t="s">
        <v>121</v>
      </c>
      <c r="AS378" s="1360"/>
      <c r="AT378" s="1360"/>
      <c r="AU378" s="1361"/>
    </row>
    <row r="379" spans="1:47">
      <c r="A379" s="906"/>
      <c r="B379" s="1585" t="s">
        <v>231</v>
      </c>
      <c r="C379" s="1585"/>
      <c r="D379" s="1585"/>
      <c r="E379" s="1585"/>
      <c r="F379" s="1585"/>
      <c r="G379" s="1585"/>
      <c r="H379" s="1585"/>
      <c r="I379" s="1585"/>
      <c r="J379" s="1585"/>
      <c r="K379" s="1585"/>
      <c r="L379" s="1585"/>
      <c r="M379" s="1585"/>
      <c r="N379" s="1585"/>
      <c r="O379" s="1586"/>
      <c r="P379" s="1359">
        <v>3045</v>
      </c>
      <c r="Q379" s="1360"/>
      <c r="R379" s="1360"/>
      <c r="S379" s="1371"/>
      <c r="T379" s="1661">
        <f>P379/P369*100</f>
        <v>18.793976052339218</v>
      </c>
      <c r="U379" s="1662"/>
      <c r="V379" s="1662"/>
      <c r="W379" s="1663"/>
      <c r="X379" s="1359">
        <v>2781</v>
      </c>
      <c r="Y379" s="1360">
        <v>2781</v>
      </c>
      <c r="Z379" s="1360">
        <v>2781</v>
      </c>
      <c r="AA379" s="1371">
        <v>2781</v>
      </c>
      <c r="AB379" s="1359">
        <v>72</v>
      </c>
      <c r="AC379" s="1360">
        <v>72</v>
      </c>
      <c r="AD379" s="1360">
        <v>72</v>
      </c>
      <c r="AE379" s="1371">
        <v>72</v>
      </c>
      <c r="AF379" s="1359">
        <v>4</v>
      </c>
      <c r="AG379" s="1360">
        <v>4</v>
      </c>
      <c r="AH379" s="1360">
        <v>4</v>
      </c>
      <c r="AI379" s="1371">
        <v>4</v>
      </c>
      <c r="AJ379" s="1359">
        <v>34</v>
      </c>
      <c r="AK379" s="1360">
        <v>34</v>
      </c>
      <c r="AL379" s="1360">
        <v>34</v>
      </c>
      <c r="AM379" s="1371">
        <v>34</v>
      </c>
      <c r="AN379" s="1356">
        <v>54</v>
      </c>
      <c r="AO379" s="1357">
        <v>54</v>
      </c>
      <c r="AP379" s="1357">
        <v>54</v>
      </c>
      <c r="AQ379" s="1384">
        <v>54</v>
      </c>
      <c r="AR379" s="1356">
        <v>53</v>
      </c>
      <c r="AS379" s="1357">
        <v>53</v>
      </c>
      <c r="AT379" s="1357">
        <v>53</v>
      </c>
      <c r="AU379" s="1358">
        <v>53</v>
      </c>
    </row>
    <row r="380" spans="1:47" ht="11.25" customHeight="1">
      <c r="A380" s="906"/>
      <c r="B380" s="1585"/>
      <c r="C380" s="1585"/>
      <c r="D380" s="1585"/>
      <c r="E380" s="1585"/>
      <c r="F380" s="1585"/>
      <c r="G380" s="1585"/>
      <c r="H380" s="1585"/>
      <c r="I380" s="1585"/>
      <c r="J380" s="1585"/>
      <c r="K380" s="1585"/>
      <c r="L380" s="1585"/>
      <c r="M380" s="1585"/>
      <c r="N380" s="1585"/>
      <c r="O380" s="1586"/>
      <c r="P380" s="1359"/>
      <c r="Q380" s="1360"/>
      <c r="R380" s="1360"/>
      <c r="S380" s="1371"/>
      <c r="T380" s="1661"/>
      <c r="U380" s="1662"/>
      <c r="V380" s="1662"/>
      <c r="W380" s="1663"/>
      <c r="X380" s="1359"/>
      <c r="Y380" s="1360"/>
      <c r="Z380" s="1360"/>
      <c r="AA380" s="1371"/>
      <c r="AB380" s="1359"/>
      <c r="AC380" s="1360"/>
      <c r="AD380" s="1360"/>
      <c r="AE380" s="1371"/>
      <c r="AF380" s="1359"/>
      <c r="AG380" s="1360"/>
      <c r="AH380" s="1360"/>
      <c r="AI380" s="1371"/>
      <c r="AJ380" s="1359"/>
      <c r="AK380" s="1360"/>
      <c r="AL380" s="1360"/>
      <c r="AM380" s="1371"/>
      <c r="AN380" s="1356"/>
      <c r="AO380" s="1357"/>
      <c r="AP380" s="1357"/>
      <c r="AQ380" s="1384"/>
      <c r="AR380" s="1356"/>
      <c r="AS380" s="1357"/>
      <c r="AT380" s="1357"/>
      <c r="AU380" s="1358"/>
    </row>
    <row r="381" spans="1:47">
      <c r="A381" s="906"/>
      <c r="B381" s="1585" t="s">
        <v>3126</v>
      </c>
      <c r="C381" s="1585"/>
      <c r="D381" s="1585"/>
      <c r="E381" s="1585"/>
      <c r="F381" s="1585"/>
      <c r="G381" s="1585"/>
      <c r="H381" s="1585"/>
      <c r="I381" s="1585"/>
      <c r="J381" s="1585"/>
      <c r="K381" s="1585"/>
      <c r="L381" s="1585"/>
      <c r="M381" s="1585"/>
      <c r="N381" s="1585"/>
      <c r="O381" s="1586"/>
      <c r="P381" s="1356">
        <f>P382+P383+P384+P385+P386+P387+P388+P389+P390+P391+P392+P393+P394+P395</f>
        <v>10367</v>
      </c>
      <c r="Q381" s="1357"/>
      <c r="R381" s="1357"/>
      <c r="S381" s="1384"/>
      <c r="T381" s="1661">
        <f>P381/P369*100</f>
        <v>63.985927663251452</v>
      </c>
      <c r="U381" s="1662"/>
      <c r="V381" s="1662"/>
      <c r="W381" s="1670"/>
      <c r="X381" s="1356">
        <f t="shared" ref="X381:AU381" si="15">X382+X383+X384+X385+X386+X387+X388+X389+X390+X391+X392+X393+X394+X395</f>
        <v>9149</v>
      </c>
      <c r="Y381" s="1357">
        <f t="shared" si="15"/>
        <v>9149</v>
      </c>
      <c r="Z381" s="1357">
        <f t="shared" si="15"/>
        <v>9149</v>
      </c>
      <c r="AA381" s="1384">
        <f t="shared" si="15"/>
        <v>9149</v>
      </c>
      <c r="AB381" s="1356">
        <f>AB383+AB384+AB385+AB386+AB387+AB388+AB389+AB390+AB391+AB392+AB393+AB394</f>
        <v>267</v>
      </c>
      <c r="AC381" s="1357">
        <f t="shared" si="15"/>
        <v>267</v>
      </c>
      <c r="AD381" s="1357">
        <f t="shared" si="15"/>
        <v>267</v>
      </c>
      <c r="AE381" s="1384">
        <f t="shared" si="15"/>
        <v>267</v>
      </c>
      <c r="AF381" s="1356">
        <f>AF385+AF386+AF387+AF388+AF389+AF390+AF391+AF392+AF393</f>
        <v>82</v>
      </c>
      <c r="AG381" s="1357">
        <f t="shared" si="15"/>
        <v>82</v>
      </c>
      <c r="AH381" s="1357">
        <f t="shared" si="15"/>
        <v>82</v>
      </c>
      <c r="AI381" s="1384">
        <f t="shared" si="15"/>
        <v>82</v>
      </c>
      <c r="AJ381" s="1356">
        <f>AJ383+AJ384+AJ385+AJ386+AJ387+AJ388+AJ389+AJ390+AJ391+AJ392+AJ394</f>
        <v>385</v>
      </c>
      <c r="AK381" s="1357">
        <f t="shared" si="15"/>
        <v>385</v>
      </c>
      <c r="AL381" s="1357">
        <f t="shared" si="15"/>
        <v>385</v>
      </c>
      <c r="AM381" s="1384">
        <f t="shared" si="15"/>
        <v>385</v>
      </c>
      <c r="AN381" s="1356">
        <f>AN383+AN384+AN385+AN386+AN387+AN388+AN389+AN390+AN391+AN392+AN393+AN394</f>
        <v>370</v>
      </c>
      <c r="AO381" s="1357">
        <f t="shared" si="15"/>
        <v>370</v>
      </c>
      <c r="AP381" s="1357">
        <f t="shared" si="15"/>
        <v>370</v>
      </c>
      <c r="AQ381" s="1384">
        <f t="shared" si="15"/>
        <v>370</v>
      </c>
      <c r="AR381" s="1356">
        <f>AR394</f>
        <v>6</v>
      </c>
      <c r="AS381" s="1357">
        <f t="shared" si="15"/>
        <v>6</v>
      </c>
      <c r="AT381" s="1357">
        <f t="shared" si="15"/>
        <v>6</v>
      </c>
      <c r="AU381" s="1358">
        <f t="shared" si="15"/>
        <v>6</v>
      </c>
    </row>
    <row r="382" spans="1:47">
      <c r="A382" s="906"/>
      <c r="B382" s="1585" t="s">
        <v>232</v>
      </c>
      <c r="C382" s="1585"/>
      <c r="D382" s="1585"/>
      <c r="E382" s="1585"/>
      <c r="F382" s="1585"/>
      <c r="G382" s="1585"/>
      <c r="H382" s="1585"/>
      <c r="I382" s="1585"/>
      <c r="J382" s="1585"/>
      <c r="K382" s="1585"/>
      <c r="L382" s="1585"/>
      <c r="M382" s="1585"/>
      <c r="N382" s="1585"/>
      <c r="O382" s="1586"/>
      <c r="P382" s="1359">
        <v>21</v>
      </c>
      <c r="Q382" s="1360"/>
      <c r="R382" s="1360"/>
      <c r="S382" s="1371"/>
      <c r="T382" s="1661">
        <f>P382/P369*100</f>
        <v>0.12961362794716702</v>
      </c>
      <c r="U382" s="1662"/>
      <c r="V382" s="1662"/>
      <c r="W382" s="1663"/>
      <c r="X382" s="1359">
        <v>21</v>
      </c>
      <c r="Y382" s="1360">
        <v>21</v>
      </c>
      <c r="Z382" s="1360">
        <v>21</v>
      </c>
      <c r="AA382" s="1371">
        <v>21</v>
      </c>
      <c r="AB382" s="1359" t="s">
        <v>121</v>
      </c>
      <c r="AC382" s="1360"/>
      <c r="AD382" s="1360"/>
      <c r="AE382" s="1371"/>
      <c r="AF382" s="1359" t="s">
        <v>121</v>
      </c>
      <c r="AG382" s="1360"/>
      <c r="AH382" s="1360"/>
      <c r="AI382" s="1371"/>
      <c r="AJ382" s="1359" t="s">
        <v>121</v>
      </c>
      <c r="AK382" s="1360"/>
      <c r="AL382" s="1360"/>
      <c r="AM382" s="1371"/>
      <c r="AN382" s="1359" t="s">
        <v>121</v>
      </c>
      <c r="AO382" s="1360"/>
      <c r="AP382" s="1360"/>
      <c r="AQ382" s="1371"/>
      <c r="AR382" s="1359" t="s">
        <v>121</v>
      </c>
      <c r="AS382" s="1360"/>
      <c r="AT382" s="1360"/>
      <c r="AU382" s="1361"/>
    </row>
    <row r="383" spans="1:47">
      <c r="A383" s="906"/>
      <c r="B383" s="1585" t="s">
        <v>233</v>
      </c>
      <c r="C383" s="1585"/>
      <c r="D383" s="1585"/>
      <c r="E383" s="1585"/>
      <c r="F383" s="1585"/>
      <c r="G383" s="1585"/>
      <c r="H383" s="1585"/>
      <c r="I383" s="1585"/>
      <c r="J383" s="1585"/>
      <c r="K383" s="1585"/>
      <c r="L383" s="1585"/>
      <c r="M383" s="1585"/>
      <c r="N383" s="1585"/>
      <c r="O383" s="1586"/>
      <c r="P383" s="1359">
        <v>42</v>
      </c>
      <c r="Q383" s="1360"/>
      <c r="R383" s="1360"/>
      <c r="S383" s="1371"/>
      <c r="T383" s="1661">
        <f>P383/P369*100</f>
        <v>0.25922725589433404</v>
      </c>
      <c r="U383" s="1662"/>
      <c r="V383" s="1662"/>
      <c r="W383" s="1663"/>
      <c r="X383" s="1359">
        <v>30</v>
      </c>
      <c r="Y383" s="1360">
        <v>30</v>
      </c>
      <c r="Z383" s="1360">
        <v>30</v>
      </c>
      <c r="AA383" s="1371">
        <v>30</v>
      </c>
      <c r="AB383" s="1359">
        <v>4</v>
      </c>
      <c r="AC383" s="1360">
        <v>4</v>
      </c>
      <c r="AD383" s="1360">
        <v>4</v>
      </c>
      <c r="AE383" s="1371">
        <v>4</v>
      </c>
      <c r="AF383" s="1359" t="s">
        <v>121</v>
      </c>
      <c r="AG383" s="1360"/>
      <c r="AH383" s="1360"/>
      <c r="AI383" s="1371"/>
      <c r="AJ383" s="1359">
        <v>7</v>
      </c>
      <c r="AK383" s="1360">
        <v>7</v>
      </c>
      <c r="AL383" s="1360">
        <v>7</v>
      </c>
      <c r="AM383" s="1371">
        <v>7</v>
      </c>
      <c r="AN383" s="1359">
        <v>1</v>
      </c>
      <c r="AO383" s="1360">
        <v>1</v>
      </c>
      <c r="AP383" s="1360">
        <v>1</v>
      </c>
      <c r="AQ383" s="1371">
        <v>1</v>
      </c>
      <c r="AR383" s="1359" t="s">
        <v>121</v>
      </c>
      <c r="AS383" s="1360"/>
      <c r="AT383" s="1360"/>
      <c r="AU383" s="1361"/>
    </row>
    <row r="384" spans="1:47">
      <c r="A384" s="906"/>
      <c r="B384" s="1585" t="s">
        <v>234</v>
      </c>
      <c r="C384" s="1585"/>
      <c r="D384" s="1585"/>
      <c r="E384" s="1585"/>
      <c r="F384" s="1585"/>
      <c r="G384" s="1585"/>
      <c r="H384" s="1585"/>
      <c r="I384" s="1585"/>
      <c r="J384" s="1585"/>
      <c r="K384" s="1585"/>
      <c r="L384" s="1585"/>
      <c r="M384" s="1585"/>
      <c r="N384" s="1585"/>
      <c r="O384" s="1586"/>
      <c r="P384" s="1359">
        <v>218</v>
      </c>
      <c r="Q384" s="1360"/>
      <c r="R384" s="1360"/>
      <c r="S384" s="1371"/>
      <c r="T384" s="1661">
        <f>P384/P369*100</f>
        <v>1.3455128996420196</v>
      </c>
      <c r="U384" s="1662"/>
      <c r="V384" s="1662"/>
      <c r="W384" s="1663"/>
      <c r="X384" s="1359">
        <v>202</v>
      </c>
      <c r="Y384" s="1360">
        <v>202</v>
      </c>
      <c r="Z384" s="1360">
        <v>202</v>
      </c>
      <c r="AA384" s="1371">
        <v>202</v>
      </c>
      <c r="AB384" s="1359">
        <v>8</v>
      </c>
      <c r="AC384" s="1360">
        <v>8</v>
      </c>
      <c r="AD384" s="1360">
        <v>8</v>
      </c>
      <c r="AE384" s="1371">
        <v>8</v>
      </c>
      <c r="AF384" s="1359" t="s">
        <v>121</v>
      </c>
      <c r="AG384" s="1360"/>
      <c r="AH384" s="1360"/>
      <c r="AI384" s="1371"/>
      <c r="AJ384" s="1359">
        <v>2</v>
      </c>
      <c r="AK384" s="1360">
        <v>2</v>
      </c>
      <c r="AL384" s="1360">
        <v>2</v>
      </c>
      <c r="AM384" s="1371">
        <v>2</v>
      </c>
      <c r="AN384" s="1359">
        <v>3</v>
      </c>
      <c r="AO384" s="1360">
        <v>3</v>
      </c>
      <c r="AP384" s="1360">
        <v>3</v>
      </c>
      <c r="AQ384" s="1371">
        <v>3</v>
      </c>
      <c r="AR384" s="1359" t="s">
        <v>121</v>
      </c>
      <c r="AS384" s="1360"/>
      <c r="AT384" s="1360"/>
      <c r="AU384" s="1361"/>
    </row>
    <row r="385" spans="1:47">
      <c r="A385" s="906"/>
      <c r="B385" s="1585" t="s">
        <v>235</v>
      </c>
      <c r="C385" s="1585"/>
      <c r="D385" s="1585"/>
      <c r="E385" s="1585"/>
      <c r="F385" s="1585"/>
      <c r="G385" s="1585"/>
      <c r="H385" s="1585"/>
      <c r="I385" s="1585"/>
      <c r="J385" s="1585"/>
      <c r="K385" s="1585"/>
      <c r="L385" s="1585"/>
      <c r="M385" s="1585"/>
      <c r="N385" s="1585"/>
      <c r="O385" s="1586"/>
      <c r="P385" s="1359">
        <v>2348</v>
      </c>
      <c r="Q385" s="1360"/>
      <c r="R385" s="1360"/>
      <c r="S385" s="1371"/>
      <c r="T385" s="1661">
        <f>P385/P369*100</f>
        <v>14.49203801999753</v>
      </c>
      <c r="U385" s="1662"/>
      <c r="V385" s="1662"/>
      <c r="W385" s="1663"/>
      <c r="X385" s="1359">
        <v>2008</v>
      </c>
      <c r="Y385" s="1360">
        <v>2008</v>
      </c>
      <c r="Z385" s="1360">
        <v>2008</v>
      </c>
      <c r="AA385" s="1371">
        <v>2008</v>
      </c>
      <c r="AB385" s="1359">
        <v>94</v>
      </c>
      <c r="AC385" s="1360">
        <v>94</v>
      </c>
      <c r="AD385" s="1360">
        <v>94</v>
      </c>
      <c r="AE385" s="1371">
        <v>94</v>
      </c>
      <c r="AF385" s="1359">
        <v>18</v>
      </c>
      <c r="AG385" s="1360">
        <v>18</v>
      </c>
      <c r="AH385" s="1360">
        <v>18</v>
      </c>
      <c r="AI385" s="1371">
        <v>18</v>
      </c>
      <c r="AJ385" s="1359">
        <v>92</v>
      </c>
      <c r="AK385" s="1360">
        <v>92</v>
      </c>
      <c r="AL385" s="1360">
        <v>92</v>
      </c>
      <c r="AM385" s="1371">
        <v>92</v>
      </c>
      <c r="AN385" s="1359">
        <v>114</v>
      </c>
      <c r="AO385" s="1360">
        <v>114</v>
      </c>
      <c r="AP385" s="1360">
        <v>114</v>
      </c>
      <c r="AQ385" s="1371">
        <v>114</v>
      </c>
      <c r="AR385" s="1359" t="s">
        <v>121</v>
      </c>
      <c r="AS385" s="1360"/>
      <c r="AT385" s="1360"/>
      <c r="AU385" s="1361"/>
    </row>
    <row r="386" spans="1:47" s="934" customFormat="1">
      <c r="A386" s="931"/>
      <c r="B386" s="1585" t="s">
        <v>236</v>
      </c>
      <c r="C386" s="1585"/>
      <c r="D386" s="1585"/>
      <c r="E386" s="1585"/>
      <c r="F386" s="1585"/>
      <c r="G386" s="1585"/>
      <c r="H386" s="1585"/>
      <c r="I386" s="1585"/>
      <c r="J386" s="1585"/>
      <c r="K386" s="1585"/>
      <c r="L386" s="1585"/>
      <c r="M386" s="1585"/>
      <c r="N386" s="1585"/>
      <c r="O386" s="1586"/>
      <c r="P386" s="1359">
        <v>232</v>
      </c>
      <c r="Q386" s="1360"/>
      <c r="R386" s="1360"/>
      <c r="S386" s="1371"/>
      <c r="T386" s="1661">
        <f>P386/P369*100</f>
        <v>1.431921984940131</v>
      </c>
      <c r="U386" s="1662"/>
      <c r="V386" s="1662"/>
      <c r="W386" s="1663"/>
      <c r="X386" s="1359">
        <v>220</v>
      </c>
      <c r="Y386" s="1360">
        <v>220</v>
      </c>
      <c r="Z386" s="1360">
        <v>220</v>
      </c>
      <c r="AA386" s="1371">
        <v>220</v>
      </c>
      <c r="AB386" s="1359">
        <v>2</v>
      </c>
      <c r="AC386" s="1360">
        <v>2</v>
      </c>
      <c r="AD386" s="1360">
        <v>2</v>
      </c>
      <c r="AE386" s="1371">
        <v>2</v>
      </c>
      <c r="AF386" s="1359">
        <v>1</v>
      </c>
      <c r="AG386" s="1360">
        <v>1</v>
      </c>
      <c r="AH386" s="1360">
        <v>1</v>
      </c>
      <c r="AI386" s="1371">
        <v>1</v>
      </c>
      <c r="AJ386" s="1359">
        <v>3</v>
      </c>
      <c r="AK386" s="1360">
        <v>3</v>
      </c>
      <c r="AL386" s="1360">
        <v>3</v>
      </c>
      <c r="AM386" s="1371">
        <v>3</v>
      </c>
      <c r="AN386" s="1359">
        <v>1</v>
      </c>
      <c r="AO386" s="1360">
        <v>1</v>
      </c>
      <c r="AP386" s="1360">
        <v>1</v>
      </c>
      <c r="AQ386" s="1371">
        <v>1</v>
      </c>
      <c r="AR386" s="1359" t="s">
        <v>121</v>
      </c>
      <c r="AS386" s="1360"/>
      <c r="AT386" s="1360"/>
      <c r="AU386" s="1361"/>
    </row>
    <row r="387" spans="1:47">
      <c r="A387" s="906"/>
      <c r="B387" s="1585" t="s">
        <v>237</v>
      </c>
      <c r="C387" s="1585"/>
      <c r="D387" s="1585"/>
      <c r="E387" s="1585"/>
      <c r="F387" s="1585"/>
      <c r="G387" s="1585"/>
      <c r="H387" s="1585"/>
      <c r="I387" s="1585"/>
      <c r="J387" s="1585"/>
      <c r="K387" s="1585"/>
      <c r="L387" s="1585"/>
      <c r="M387" s="1585"/>
      <c r="N387" s="1585"/>
      <c r="O387" s="1586"/>
      <c r="P387" s="1359">
        <v>156</v>
      </c>
      <c r="Q387" s="1360"/>
      <c r="R387" s="1360"/>
      <c r="S387" s="1371"/>
      <c r="T387" s="1661">
        <f>P387/P369*100</f>
        <v>0.96284409332181209</v>
      </c>
      <c r="U387" s="1662"/>
      <c r="V387" s="1662"/>
      <c r="W387" s="1663"/>
      <c r="X387" s="1359">
        <v>106</v>
      </c>
      <c r="Y387" s="1360">
        <v>106</v>
      </c>
      <c r="Z387" s="1360">
        <v>106</v>
      </c>
      <c r="AA387" s="1371">
        <v>106</v>
      </c>
      <c r="AB387" s="1359">
        <v>29</v>
      </c>
      <c r="AC387" s="1360">
        <v>29</v>
      </c>
      <c r="AD387" s="1360">
        <v>29</v>
      </c>
      <c r="AE387" s="1371">
        <v>29</v>
      </c>
      <c r="AF387" s="1359">
        <v>1</v>
      </c>
      <c r="AG387" s="1360">
        <v>1</v>
      </c>
      <c r="AH387" s="1360">
        <v>1</v>
      </c>
      <c r="AI387" s="1371">
        <v>1</v>
      </c>
      <c r="AJ387" s="1359">
        <v>10</v>
      </c>
      <c r="AK387" s="1360">
        <v>10</v>
      </c>
      <c r="AL387" s="1360">
        <v>10</v>
      </c>
      <c r="AM387" s="1371">
        <v>10</v>
      </c>
      <c r="AN387" s="1356">
        <v>8</v>
      </c>
      <c r="AO387" s="1357">
        <v>8</v>
      </c>
      <c r="AP387" s="1357">
        <v>8</v>
      </c>
      <c r="AQ387" s="1384">
        <v>8</v>
      </c>
      <c r="AR387" s="1359" t="s">
        <v>121</v>
      </c>
      <c r="AS387" s="1360"/>
      <c r="AT387" s="1360"/>
      <c r="AU387" s="1361"/>
    </row>
    <row r="388" spans="1:47">
      <c r="A388" s="906"/>
      <c r="B388" s="1664" t="s">
        <v>238</v>
      </c>
      <c r="C388" s="1664"/>
      <c r="D388" s="1664"/>
      <c r="E388" s="1664"/>
      <c r="F388" s="1664"/>
      <c r="G388" s="1664"/>
      <c r="H388" s="1664"/>
      <c r="I388" s="1664"/>
      <c r="J388" s="1664"/>
      <c r="K388" s="1664"/>
      <c r="L388" s="1664"/>
      <c r="M388" s="1664"/>
      <c r="N388" s="1664"/>
      <c r="O388" s="1665"/>
      <c r="P388" s="1359">
        <v>237</v>
      </c>
      <c r="Q388" s="1360"/>
      <c r="R388" s="1360"/>
      <c r="S388" s="1371"/>
      <c r="T388" s="1661">
        <f>P388/P369*100</f>
        <v>1.4627823725465994</v>
      </c>
      <c r="U388" s="1662"/>
      <c r="V388" s="1662"/>
      <c r="W388" s="1663"/>
      <c r="X388" s="1359">
        <v>167</v>
      </c>
      <c r="Y388" s="1360">
        <v>167</v>
      </c>
      <c r="Z388" s="1360">
        <v>167</v>
      </c>
      <c r="AA388" s="1371">
        <v>167</v>
      </c>
      <c r="AB388" s="1359">
        <v>15</v>
      </c>
      <c r="AC388" s="1360">
        <v>15</v>
      </c>
      <c r="AD388" s="1360">
        <v>15</v>
      </c>
      <c r="AE388" s="1371">
        <v>15</v>
      </c>
      <c r="AF388" s="1359">
        <v>1</v>
      </c>
      <c r="AG388" s="1360">
        <v>1</v>
      </c>
      <c r="AH388" s="1360">
        <v>1</v>
      </c>
      <c r="AI388" s="1371">
        <v>1</v>
      </c>
      <c r="AJ388" s="1359">
        <v>21</v>
      </c>
      <c r="AK388" s="1360">
        <v>21</v>
      </c>
      <c r="AL388" s="1360">
        <v>21</v>
      </c>
      <c r="AM388" s="1371">
        <v>21</v>
      </c>
      <c r="AN388" s="1359">
        <v>32</v>
      </c>
      <c r="AO388" s="1360">
        <v>32</v>
      </c>
      <c r="AP388" s="1360">
        <v>32</v>
      </c>
      <c r="AQ388" s="1371">
        <v>32</v>
      </c>
      <c r="AR388" s="1359" t="s">
        <v>121</v>
      </c>
      <c r="AS388" s="1360"/>
      <c r="AT388" s="1360"/>
      <c r="AU388" s="1361"/>
    </row>
    <row r="389" spans="1:47">
      <c r="A389" s="906"/>
      <c r="B389" s="1585" t="s">
        <v>252</v>
      </c>
      <c r="C389" s="1585"/>
      <c r="D389" s="1585"/>
      <c r="E389" s="1585"/>
      <c r="F389" s="1585"/>
      <c r="G389" s="1585"/>
      <c r="H389" s="1585"/>
      <c r="I389" s="1585"/>
      <c r="J389" s="1585"/>
      <c r="K389" s="1585"/>
      <c r="L389" s="1585"/>
      <c r="M389" s="1585"/>
      <c r="N389" s="1585"/>
      <c r="O389" s="1586"/>
      <c r="P389" s="1359">
        <v>1181</v>
      </c>
      <c r="Q389" s="1360"/>
      <c r="R389" s="1360"/>
      <c r="S389" s="1371"/>
      <c r="T389" s="1661">
        <f>P389/P369*100</f>
        <v>7.2892235526478206</v>
      </c>
      <c r="U389" s="1662"/>
      <c r="V389" s="1662"/>
      <c r="W389" s="1663"/>
      <c r="X389" s="1359">
        <v>1011</v>
      </c>
      <c r="Y389" s="1360">
        <v>1011</v>
      </c>
      <c r="Z389" s="1360">
        <v>1011</v>
      </c>
      <c r="AA389" s="1371">
        <v>1011</v>
      </c>
      <c r="AB389" s="1359">
        <v>19</v>
      </c>
      <c r="AC389" s="1360">
        <v>19</v>
      </c>
      <c r="AD389" s="1360">
        <v>19</v>
      </c>
      <c r="AE389" s="1371">
        <v>19</v>
      </c>
      <c r="AF389" s="1359">
        <v>25</v>
      </c>
      <c r="AG389" s="1360">
        <v>25</v>
      </c>
      <c r="AH389" s="1360">
        <v>25</v>
      </c>
      <c r="AI389" s="1371">
        <v>25</v>
      </c>
      <c r="AJ389" s="1359">
        <v>29</v>
      </c>
      <c r="AK389" s="1360">
        <v>29</v>
      </c>
      <c r="AL389" s="1360">
        <v>29</v>
      </c>
      <c r="AM389" s="1371">
        <v>29</v>
      </c>
      <c r="AN389" s="1359">
        <v>87</v>
      </c>
      <c r="AO389" s="1360">
        <v>87</v>
      </c>
      <c r="AP389" s="1360">
        <v>87</v>
      </c>
      <c r="AQ389" s="1371">
        <v>87</v>
      </c>
      <c r="AR389" s="1359" t="s">
        <v>121</v>
      </c>
      <c r="AS389" s="1360"/>
      <c r="AT389" s="1360"/>
      <c r="AU389" s="1361"/>
    </row>
    <row r="390" spans="1:47">
      <c r="A390" s="906"/>
      <c r="B390" s="1585" t="s">
        <v>240</v>
      </c>
      <c r="C390" s="1585"/>
      <c r="D390" s="1585"/>
      <c r="E390" s="1585"/>
      <c r="F390" s="1585"/>
      <c r="G390" s="1585"/>
      <c r="H390" s="1585"/>
      <c r="I390" s="1585"/>
      <c r="J390" s="1585"/>
      <c r="K390" s="1585"/>
      <c r="L390" s="1585"/>
      <c r="M390" s="1585"/>
      <c r="N390" s="1585"/>
      <c r="O390" s="1586"/>
      <c r="P390" s="1359">
        <v>708</v>
      </c>
      <c r="Q390" s="1360"/>
      <c r="R390" s="1360"/>
      <c r="S390" s="1371"/>
      <c r="T390" s="1661">
        <f>P390/P369*100</f>
        <v>4.369830885075916</v>
      </c>
      <c r="U390" s="1662"/>
      <c r="V390" s="1662"/>
      <c r="W390" s="1663"/>
      <c r="X390" s="1359">
        <v>488</v>
      </c>
      <c r="Y390" s="1360">
        <v>488</v>
      </c>
      <c r="Z390" s="1360">
        <v>488</v>
      </c>
      <c r="AA390" s="1371">
        <v>488</v>
      </c>
      <c r="AB390" s="1359">
        <v>16</v>
      </c>
      <c r="AC390" s="1360">
        <v>16</v>
      </c>
      <c r="AD390" s="1360">
        <v>16</v>
      </c>
      <c r="AE390" s="1371">
        <v>16</v>
      </c>
      <c r="AF390" s="1359">
        <v>24</v>
      </c>
      <c r="AG390" s="1360">
        <v>24</v>
      </c>
      <c r="AH390" s="1360">
        <v>24</v>
      </c>
      <c r="AI390" s="1371">
        <v>24</v>
      </c>
      <c r="AJ390" s="1359">
        <v>115</v>
      </c>
      <c r="AK390" s="1360">
        <v>115</v>
      </c>
      <c r="AL390" s="1360">
        <v>115</v>
      </c>
      <c r="AM390" s="1371">
        <v>115</v>
      </c>
      <c r="AN390" s="1359">
        <v>63</v>
      </c>
      <c r="AO390" s="1360">
        <v>63</v>
      </c>
      <c r="AP390" s="1360">
        <v>63</v>
      </c>
      <c r="AQ390" s="1371">
        <v>63</v>
      </c>
      <c r="AR390" s="1359" t="s">
        <v>121</v>
      </c>
      <c r="AS390" s="1360"/>
      <c r="AT390" s="1360"/>
      <c r="AU390" s="1361"/>
    </row>
    <row r="391" spans="1:47">
      <c r="A391" s="906"/>
      <c r="B391" s="1585" t="s">
        <v>241</v>
      </c>
      <c r="C391" s="1585"/>
      <c r="D391" s="1585"/>
      <c r="E391" s="1585"/>
      <c r="F391" s="1585"/>
      <c r="G391" s="1585"/>
      <c r="H391" s="1585"/>
      <c r="I391" s="1585"/>
      <c r="J391" s="1585"/>
      <c r="K391" s="1585"/>
      <c r="L391" s="1585"/>
      <c r="M391" s="1585"/>
      <c r="N391" s="1585"/>
      <c r="O391" s="1586"/>
      <c r="P391" s="1359">
        <v>1070</v>
      </c>
      <c r="Q391" s="1360"/>
      <c r="R391" s="1360"/>
      <c r="S391" s="1371"/>
      <c r="T391" s="1661">
        <f>P391/P369*100</f>
        <v>6.6041229477842247</v>
      </c>
      <c r="U391" s="1662"/>
      <c r="V391" s="1662"/>
      <c r="W391" s="1663"/>
      <c r="X391" s="1359">
        <v>997</v>
      </c>
      <c r="Y391" s="1360">
        <v>997</v>
      </c>
      <c r="Z391" s="1360">
        <v>997</v>
      </c>
      <c r="AA391" s="1371">
        <v>997</v>
      </c>
      <c r="AB391" s="1359">
        <v>4</v>
      </c>
      <c r="AC391" s="1360">
        <v>4</v>
      </c>
      <c r="AD391" s="1360">
        <v>4</v>
      </c>
      <c r="AE391" s="1371">
        <v>4</v>
      </c>
      <c r="AF391" s="1359">
        <v>7</v>
      </c>
      <c r="AG391" s="1360">
        <v>7</v>
      </c>
      <c r="AH391" s="1360">
        <v>7</v>
      </c>
      <c r="AI391" s="1371">
        <v>7</v>
      </c>
      <c r="AJ391" s="1359">
        <v>46</v>
      </c>
      <c r="AK391" s="1360">
        <v>46</v>
      </c>
      <c r="AL391" s="1360">
        <v>46</v>
      </c>
      <c r="AM391" s="1371">
        <v>46</v>
      </c>
      <c r="AN391" s="1359">
        <v>6</v>
      </c>
      <c r="AO391" s="1360">
        <v>6</v>
      </c>
      <c r="AP391" s="1360">
        <v>6</v>
      </c>
      <c r="AQ391" s="1371">
        <v>6</v>
      </c>
      <c r="AR391" s="1359" t="s">
        <v>121</v>
      </c>
      <c r="AS391" s="1360"/>
      <c r="AT391" s="1360"/>
      <c r="AU391" s="1361"/>
    </row>
    <row r="392" spans="1:47">
      <c r="A392" s="906"/>
      <c r="B392" s="1585" t="s">
        <v>242</v>
      </c>
      <c r="C392" s="1585"/>
      <c r="D392" s="1585"/>
      <c r="E392" s="1585"/>
      <c r="F392" s="1585"/>
      <c r="G392" s="1585"/>
      <c r="H392" s="1585"/>
      <c r="I392" s="1585"/>
      <c r="J392" s="1585"/>
      <c r="K392" s="1585"/>
      <c r="L392" s="1585"/>
      <c r="M392" s="1585"/>
      <c r="N392" s="1585"/>
      <c r="O392" s="1586"/>
      <c r="P392" s="1359">
        <v>3097</v>
      </c>
      <c r="Q392" s="1360"/>
      <c r="R392" s="1360"/>
      <c r="S392" s="1371"/>
      <c r="T392" s="1661">
        <f>P392/P369*100</f>
        <v>19.114924083446489</v>
      </c>
      <c r="U392" s="1662"/>
      <c r="V392" s="1662"/>
      <c r="W392" s="1663"/>
      <c r="X392" s="1359">
        <v>2964</v>
      </c>
      <c r="Y392" s="1360">
        <v>2964</v>
      </c>
      <c r="Z392" s="1360">
        <v>2964</v>
      </c>
      <c r="AA392" s="1371">
        <v>2964</v>
      </c>
      <c r="AB392" s="1359">
        <v>37</v>
      </c>
      <c r="AC392" s="1360">
        <v>37</v>
      </c>
      <c r="AD392" s="1360">
        <v>37</v>
      </c>
      <c r="AE392" s="1371">
        <v>37</v>
      </c>
      <c r="AF392" s="1359">
        <v>3</v>
      </c>
      <c r="AG392" s="1360">
        <v>3</v>
      </c>
      <c r="AH392" s="1360">
        <v>3</v>
      </c>
      <c r="AI392" s="1371">
        <v>3</v>
      </c>
      <c r="AJ392" s="1359">
        <v>9</v>
      </c>
      <c r="AK392" s="1360">
        <v>9</v>
      </c>
      <c r="AL392" s="1360">
        <v>9</v>
      </c>
      <c r="AM392" s="1371">
        <v>9</v>
      </c>
      <c r="AN392" s="1359">
        <v>36</v>
      </c>
      <c r="AO392" s="1360">
        <v>36</v>
      </c>
      <c r="AP392" s="1360">
        <v>36</v>
      </c>
      <c r="AQ392" s="1371">
        <v>36</v>
      </c>
      <c r="AR392" s="1359" t="s">
        <v>121</v>
      </c>
      <c r="AS392" s="1360"/>
      <c r="AT392" s="1360"/>
      <c r="AU392" s="1361"/>
    </row>
    <row r="393" spans="1:47">
      <c r="A393" s="906"/>
      <c r="B393" s="1585" t="s">
        <v>243</v>
      </c>
      <c r="C393" s="1585"/>
      <c r="D393" s="1585"/>
      <c r="E393" s="1585"/>
      <c r="F393" s="1585"/>
      <c r="G393" s="1585"/>
      <c r="H393" s="1585"/>
      <c r="I393" s="1585"/>
      <c r="J393" s="1585"/>
      <c r="K393" s="1585"/>
      <c r="L393" s="1585"/>
      <c r="M393" s="1585"/>
      <c r="N393" s="1585"/>
      <c r="O393" s="1586"/>
      <c r="P393" s="1359">
        <v>148</v>
      </c>
      <c r="Q393" s="1360"/>
      <c r="R393" s="1360"/>
      <c r="S393" s="1371"/>
      <c r="T393" s="1661">
        <f>P393/P369*100</f>
        <v>0.91346747315146271</v>
      </c>
      <c r="U393" s="1662"/>
      <c r="V393" s="1662"/>
      <c r="W393" s="1663"/>
      <c r="X393" s="1359">
        <v>144</v>
      </c>
      <c r="Y393" s="1360">
        <v>144</v>
      </c>
      <c r="Z393" s="1360">
        <v>144</v>
      </c>
      <c r="AA393" s="1371">
        <v>144</v>
      </c>
      <c r="AB393" s="1359">
        <v>1</v>
      </c>
      <c r="AC393" s="1360">
        <v>1</v>
      </c>
      <c r="AD393" s="1360">
        <v>1</v>
      </c>
      <c r="AE393" s="1371">
        <v>1</v>
      </c>
      <c r="AF393" s="1359">
        <v>2</v>
      </c>
      <c r="AG393" s="1360">
        <v>2</v>
      </c>
      <c r="AH393" s="1360">
        <v>2</v>
      </c>
      <c r="AI393" s="1371">
        <v>2</v>
      </c>
      <c r="AJ393" s="1359" t="s">
        <v>121</v>
      </c>
      <c r="AK393" s="1360"/>
      <c r="AL393" s="1360"/>
      <c r="AM393" s="1371"/>
      <c r="AN393" s="1359">
        <v>1</v>
      </c>
      <c r="AO393" s="1360">
        <v>1</v>
      </c>
      <c r="AP393" s="1360">
        <v>1</v>
      </c>
      <c r="AQ393" s="1371">
        <v>1</v>
      </c>
      <c r="AR393" s="1359" t="s">
        <v>121</v>
      </c>
      <c r="AS393" s="1360"/>
      <c r="AT393" s="1360"/>
      <c r="AU393" s="1361"/>
    </row>
    <row r="394" spans="1:47">
      <c r="A394" s="906"/>
      <c r="B394" s="1664" t="s">
        <v>2163</v>
      </c>
      <c r="C394" s="1664"/>
      <c r="D394" s="1664"/>
      <c r="E394" s="1664"/>
      <c r="F394" s="1664"/>
      <c r="G394" s="1664"/>
      <c r="H394" s="1664"/>
      <c r="I394" s="1664"/>
      <c r="J394" s="1664"/>
      <c r="K394" s="1664"/>
      <c r="L394" s="1664"/>
      <c r="M394" s="1664"/>
      <c r="N394" s="1664"/>
      <c r="O394" s="1665"/>
      <c r="P394" s="1359">
        <v>555</v>
      </c>
      <c r="Q394" s="1360"/>
      <c r="R394" s="1360"/>
      <c r="S394" s="1371"/>
      <c r="T394" s="1661">
        <f>P394/P369*100</f>
        <v>3.4255030243179858</v>
      </c>
      <c r="U394" s="1662"/>
      <c r="V394" s="1662"/>
      <c r="W394" s="1663"/>
      <c r="X394" s="1359">
        <v>437</v>
      </c>
      <c r="Y394" s="1360">
        <v>437</v>
      </c>
      <c r="Z394" s="1360">
        <v>437</v>
      </c>
      <c r="AA394" s="1371">
        <v>437</v>
      </c>
      <c r="AB394" s="1359">
        <v>38</v>
      </c>
      <c r="AC394" s="1360">
        <v>38</v>
      </c>
      <c r="AD394" s="1360">
        <v>38</v>
      </c>
      <c r="AE394" s="1371">
        <v>38</v>
      </c>
      <c r="AF394" s="1359" t="s">
        <v>121</v>
      </c>
      <c r="AG394" s="1360"/>
      <c r="AH394" s="1360"/>
      <c r="AI394" s="1371"/>
      <c r="AJ394" s="1359">
        <v>51</v>
      </c>
      <c r="AK394" s="1360">
        <v>51</v>
      </c>
      <c r="AL394" s="1360">
        <v>51</v>
      </c>
      <c r="AM394" s="1371">
        <v>51</v>
      </c>
      <c r="AN394" s="1359">
        <v>18</v>
      </c>
      <c r="AO394" s="1360">
        <v>18</v>
      </c>
      <c r="AP394" s="1360">
        <v>18</v>
      </c>
      <c r="AQ394" s="1371">
        <v>18</v>
      </c>
      <c r="AR394" s="1359">
        <v>6</v>
      </c>
      <c r="AS394" s="1360">
        <v>6</v>
      </c>
      <c r="AT394" s="1360">
        <v>6</v>
      </c>
      <c r="AU394" s="1361">
        <v>6</v>
      </c>
    </row>
    <row r="395" spans="1:47">
      <c r="A395" s="906"/>
      <c r="B395" s="1664" t="s">
        <v>3565</v>
      </c>
      <c r="C395" s="1664"/>
      <c r="D395" s="1664"/>
      <c r="E395" s="1664"/>
      <c r="F395" s="1664"/>
      <c r="G395" s="1664"/>
      <c r="H395" s="1664"/>
      <c r="I395" s="1664"/>
      <c r="J395" s="1664"/>
      <c r="K395" s="1664"/>
      <c r="L395" s="1664"/>
      <c r="M395" s="1664"/>
      <c r="N395" s="1664"/>
      <c r="O395" s="1665"/>
      <c r="P395" s="1359">
        <v>354</v>
      </c>
      <c r="Q395" s="1360"/>
      <c r="R395" s="1360"/>
      <c r="S395" s="1371"/>
      <c r="T395" s="1661">
        <f>P395/P369*100</f>
        <v>2.184915442537958</v>
      </c>
      <c r="U395" s="1662"/>
      <c r="V395" s="1662"/>
      <c r="W395" s="1663"/>
      <c r="X395" s="1359">
        <v>354</v>
      </c>
      <c r="Y395" s="1360">
        <v>354</v>
      </c>
      <c r="Z395" s="1360">
        <v>354</v>
      </c>
      <c r="AA395" s="1371">
        <v>354</v>
      </c>
      <c r="AB395" s="1359" t="s">
        <v>121</v>
      </c>
      <c r="AC395" s="1360"/>
      <c r="AD395" s="1360"/>
      <c r="AE395" s="1371"/>
      <c r="AF395" s="1359" t="s">
        <v>121</v>
      </c>
      <c r="AG395" s="1360"/>
      <c r="AH395" s="1360"/>
      <c r="AI395" s="1371"/>
      <c r="AJ395" s="1359" t="s">
        <v>121</v>
      </c>
      <c r="AK395" s="1360"/>
      <c r="AL395" s="1360"/>
      <c r="AM395" s="1371"/>
      <c r="AN395" s="1359" t="s">
        <v>121</v>
      </c>
      <c r="AO395" s="1360"/>
      <c r="AP395" s="1360"/>
      <c r="AQ395" s="1371"/>
      <c r="AR395" s="1359" t="s">
        <v>121</v>
      </c>
      <c r="AS395" s="1360"/>
      <c r="AT395" s="1360"/>
      <c r="AU395" s="1361"/>
    </row>
    <row r="396" spans="1:47" ht="11.25" customHeight="1">
      <c r="A396" s="906"/>
      <c r="B396" s="1585"/>
      <c r="C396" s="1585"/>
      <c r="D396" s="1585"/>
      <c r="E396" s="1585"/>
      <c r="F396" s="1585"/>
      <c r="G396" s="1585"/>
      <c r="H396" s="1585"/>
      <c r="I396" s="1585"/>
      <c r="J396" s="1585"/>
      <c r="K396" s="1585"/>
      <c r="L396" s="1585"/>
      <c r="M396" s="1585"/>
      <c r="N396" s="1585"/>
      <c r="O396" s="1586"/>
      <c r="P396" s="1359"/>
      <c r="Q396" s="1360"/>
      <c r="R396" s="1360"/>
      <c r="S396" s="1371"/>
      <c r="T396" s="1661"/>
      <c r="U396" s="1662"/>
      <c r="V396" s="1662"/>
      <c r="W396" s="1663"/>
      <c r="X396" s="1359"/>
      <c r="Y396" s="1360"/>
      <c r="Z396" s="1360"/>
      <c r="AA396" s="1371"/>
      <c r="AB396" s="1359"/>
      <c r="AC396" s="1360"/>
      <c r="AD396" s="1360"/>
      <c r="AE396" s="1371"/>
      <c r="AF396" s="1359"/>
      <c r="AG396" s="1360"/>
      <c r="AH396" s="1360"/>
      <c r="AI396" s="1371"/>
      <c r="AJ396" s="1359"/>
      <c r="AK396" s="1360"/>
      <c r="AL396" s="1360"/>
      <c r="AM396" s="1371"/>
      <c r="AN396" s="1356"/>
      <c r="AO396" s="1357"/>
      <c r="AP396" s="1357"/>
      <c r="AQ396" s="1384"/>
      <c r="AR396" s="1356"/>
      <c r="AS396" s="1357"/>
      <c r="AT396" s="1357"/>
      <c r="AU396" s="1358"/>
    </row>
    <row r="397" spans="1:47" ht="14.25" thickBot="1">
      <c r="A397" s="906"/>
      <c r="B397" s="1592" t="s">
        <v>244</v>
      </c>
      <c r="C397" s="1592"/>
      <c r="D397" s="1592"/>
      <c r="E397" s="1592"/>
      <c r="F397" s="1592"/>
      <c r="G397" s="1592"/>
      <c r="H397" s="1592"/>
      <c r="I397" s="1592"/>
      <c r="J397" s="1592"/>
      <c r="K397" s="1592"/>
      <c r="L397" s="1592"/>
      <c r="M397" s="1592"/>
      <c r="N397" s="1592"/>
      <c r="O397" s="1593"/>
      <c r="P397" s="1362">
        <v>876</v>
      </c>
      <c r="Q397" s="1363"/>
      <c r="R397" s="1363"/>
      <c r="S397" s="1666"/>
      <c r="T397" s="1667">
        <f>P397/P369*100</f>
        <v>5.406739908653253</v>
      </c>
      <c r="U397" s="1668"/>
      <c r="V397" s="1668"/>
      <c r="W397" s="1669"/>
      <c r="X397" s="1362">
        <v>261</v>
      </c>
      <c r="Y397" s="1363">
        <v>261</v>
      </c>
      <c r="Z397" s="1363">
        <v>261</v>
      </c>
      <c r="AA397" s="1666">
        <v>261</v>
      </c>
      <c r="AB397" s="1362">
        <v>4</v>
      </c>
      <c r="AC397" s="1363">
        <v>4</v>
      </c>
      <c r="AD397" s="1363">
        <v>4</v>
      </c>
      <c r="AE397" s="1666">
        <v>4</v>
      </c>
      <c r="AF397" s="1362">
        <v>12</v>
      </c>
      <c r="AG397" s="1363">
        <v>12</v>
      </c>
      <c r="AH397" s="1363">
        <v>12</v>
      </c>
      <c r="AI397" s="1666">
        <v>12</v>
      </c>
      <c r="AJ397" s="1362">
        <v>107</v>
      </c>
      <c r="AK397" s="1363">
        <v>107</v>
      </c>
      <c r="AL397" s="1363">
        <v>107</v>
      </c>
      <c r="AM397" s="1666">
        <v>107</v>
      </c>
      <c r="AN397" s="1362">
        <v>152</v>
      </c>
      <c r="AO397" s="1363">
        <v>152</v>
      </c>
      <c r="AP397" s="1363">
        <v>152</v>
      </c>
      <c r="AQ397" s="1666">
        <v>152</v>
      </c>
      <c r="AR397" s="1362" t="s">
        <v>121</v>
      </c>
      <c r="AS397" s="1363"/>
      <c r="AT397" s="1363"/>
      <c r="AU397" s="1364"/>
    </row>
    <row r="398" spans="1:47" ht="13.5" customHeight="1">
      <c r="A398" s="919"/>
      <c r="B398" s="953" t="s">
        <v>131</v>
      </c>
      <c r="C398" s="995"/>
      <c r="D398" s="995"/>
      <c r="E398" s="995"/>
      <c r="F398" s="995"/>
      <c r="G398" s="995"/>
      <c r="H398" s="995"/>
      <c r="I398" s="995"/>
      <c r="J398" s="995"/>
      <c r="K398" s="995"/>
      <c r="L398" s="995"/>
      <c r="M398" s="995"/>
      <c r="N398" s="995"/>
      <c r="O398" s="995"/>
      <c r="P398" s="234"/>
      <c r="Q398" s="234"/>
      <c r="R398" s="234"/>
      <c r="S398" s="234"/>
      <c r="T398" s="239"/>
      <c r="U398" s="239"/>
      <c r="V398" s="239"/>
      <c r="W398" s="302"/>
      <c r="X398" s="234"/>
      <c r="Y398" s="234"/>
      <c r="Z398" s="234"/>
      <c r="AA398" s="234"/>
      <c r="AB398" s="234"/>
      <c r="AC398" s="234"/>
      <c r="AD398" s="234"/>
      <c r="AE398" s="234"/>
      <c r="AF398" s="234"/>
      <c r="AG398" s="234"/>
      <c r="AH398" s="234"/>
      <c r="AI398" s="234"/>
      <c r="AJ398" s="234"/>
      <c r="AK398" s="234"/>
      <c r="AL398" s="234"/>
      <c r="AM398" s="234"/>
      <c r="AN398" s="234"/>
      <c r="AO398" s="234"/>
      <c r="AP398" s="234"/>
      <c r="AQ398" s="234"/>
      <c r="AR398" s="234"/>
      <c r="AS398" s="234"/>
      <c r="AT398" s="234"/>
    </row>
    <row r="399" spans="1:47" ht="13.5" customHeight="1">
      <c r="B399" s="911" t="s">
        <v>2553</v>
      </c>
      <c r="C399" s="911"/>
      <c r="D399" s="911"/>
      <c r="E399" s="911"/>
      <c r="F399" s="911"/>
      <c r="G399" s="911"/>
      <c r="H399" s="911"/>
      <c r="I399" s="911"/>
      <c r="J399" s="911"/>
      <c r="K399" s="956"/>
    </row>
    <row r="400" spans="1:47">
      <c r="B400" s="911"/>
      <c r="C400" s="911"/>
      <c r="D400" s="911"/>
      <c r="E400" s="911"/>
      <c r="F400" s="911"/>
      <c r="G400" s="911"/>
      <c r="H400" s="911"/>
      <c r="I400" s="911"/>
      <c r="J400" s="911"/>
      <c r="K400" s="956"/>
      <c r="AT400" s="956"/>
    </row>
    <row r="401" spans="1:61" ht="16.5">
      <c r="A401" s="1005" t="s">
        <v>256</v>
      </c>
      <c r="B401" s="1005"/>
      <c r="C401" s="1005"/>
      <c r="D401" s="1005"/>
      <c r="E401" s="1005"/>
      <c r="F401" s="1006"/>
      <c r="G401" s="1006"/>
      <c r="H401" s="1006"/>
      <c r="I401" s="1006"/>
      <c r="J401" s="1006"/>
      <c r="K401" s="1006"/>
      <c r="L401" s="1006"/>
      <c r="M401" s="1006"/>
      <c r="N401" s="1006"/>
      <c r="O401" s="1006"/>
      <c r="P401" s="1006"/>
      <c r="Q401" s="1006"/>
    </row>
    <row r="402" spans="1:61" ht="13.5" customHeight="1">
      <c r="A402" s="1005"/>
      <c r="B402" s="1005"/>
      <c r="C402" s="1005"/>
      <c r="D402" s="1005"/>
      <c r="E402" s="1005"/>
      <c r="F402" s="1006"/>
      <c r="G402" s="1006"/>
      <c r="H402" s="1006"/>
      <c r="I402" s="1006"/>
      <c r="J402" s="1007"/>
      <c r="K402" s="1006"/>
      <c r="L402" s="1006"/>
      <c r="M402" s="1006"/>
      <c r="N402" s="1006"/>
      <c r="O402" s="1006"/>
      <c r="P402" s="1006"/>
      <c r="Q402" s="1006"/>
      <c r="AL402" s="956" t="s">
        <v>2121</v>
      </c>
      <c r="AM402" s="956"/>
      <c r="AP402" s="956"/>
    </row>
    <row r="403" spans="1:61" ht="13.5" customHeight="1" thickBot="1">
      <c r="A403" s="1005"/>
      <c r="B403" s="1005"/>
      <c r="C403" s="1005"/>
      <c r="D403" s="1005"/>
      <c r="E403" s="1005"/>
      <c r="F403" s="1006"/>
      <c r="G403" s="1006"/>
      <c r="H403" s="1006"/>
      <c r="I403" s="1006"/>
      <c r="J403" s="1007"/>
      <c r="K403" s="1006"/>
      <c r="L403" s="1006"/>
      <c r="M403" s="1006"/>
      <c r="N403" s="1006"/>
      <c r="O403" s="1006"/>
      <c r="P403" s="1006"/>
      <c r="Q403" s="1006"/>
      <c r="AL403" s="944" t="s">
        <v>465</v>
      </c>
      <c r="AM403" s="956"/>
      <c r="AP403" s="956"/>
    </row>
    <row r="404" spans="1:61" ht="17.25" customHeight="1">
      <c r="A404" s="1008"/>
      <c r="B404" s="1009"/>
      <c r="C404" s="1009"/>
      <c r="D404" s="1009"/>
      <c r="E404" s="1009"/>
      <c r="F404" s="1009"/>
      <c r="G404" s="1010" t="s">
        <v>257</v>
      </c>
      <c r="H404" s="1645" t="s">
        <v>258</v>
      </c>
      <c r="I404" s="1646"/>
      <c r="J404" s="1647"/>
      <c r="K404" s="1654" t="s">
        <v>259</v>
      </c>
      <c r="L404" s="1637"/>
      <c r="M404" s="1636" t="s">
        <v>260</v>
      </c>
      <c r="N404" s="1637"/>
      <c r="O404" s="1654" t="s">
        <v>261</v>
      </c>
      <c r="P404" s="1637"/>
      <c r="Q404" s="1636" t="s">
        <v>262</v>
      </c>
      <c r="R404" s="1637"/>
      <c r="S404" s="1636" t="s">
        <v>263</v>
      </c>
      <c r="T404" s="1637"/>
      <c r="U404" s="1636" t="s">
        <v>264</v>
      </c>
      <c r="V404" s="1637"/>
      <c r="W404" s="1636" t="s">
        <v>265</v>
      </c>
      <c r="X404" s="1637"/>
      <c r="Y404" s="1636" t="s">
        <v>266</v>
      </c>
      <c r="Z404" s="1637"/>
      <c r="AA404" s="1630" t="s">
        <v>267</v>
      </c>
      <c r="AB404" s="1631"/>
      <c r="AC404" s="1636" t="s">
        <v>268</v>
      </c>
      <c r="AD404" s="1637"/>
      <c r="AE404" s="1636" t="s">
        <v>269</v>
      </c>
      <c r="AF404" s="1637"/>
      <c r="AG404" s="1636" t="s">
        <v>270</v>
      </c>
      <c r="AH404" s="1637"/>
      <c r="AI404" s="1636" t="s">
        <v>271</v>
      </c>
      <c r="AJ404" s="1637"/>
      <c r="AK404" s="1636" t="s">
        <v>14</v>
      </c>
      <c r="AL404" s="1642"/>
    </row>
    <row r="405" spans="1:61" ht="16.5">
      <c r="A405" s="1008"/>
      <c r="B405" s="1011"/>
      <c r="C405" s="1011"/>
      <c r="D405" s="1011"/>
      <c r="E405" s="1011"/>
      <c r="F405" s="1011"/>
      <c r="G405" s="1012"/>
      <c r="H405" s="1648"/>
      <c r="I405" s="1649"/>
      <c r="J405" s="1650"/>
      <c r="K405" s="1655"/>
      <c r="L405" s="1639"/>
      <c r="M405" s="1638"/>
      <c r="N405" s="1639"/>
      <c r="O405" s="1655"/>
      <c r="P405" s="1639"/>
      <c r="Q405" s="1638"/>
      <c r="R405" s="1639"/>
      <c r="S405" s="1638"/>
      <c r="T405" s="1639"/>
      <c r="U405" s="1638"/>
      <c r="V405" s="1639"/>
      <c r="W405" s="1638"/>
      <c r="X405" s="1639"/>
      <c r="Y405" s="1638"/>
      <c r="Z405" s="1639"/>
      <c r="AA405" s="1632"/>
      <c r="AB405" s="1633"/>
      <c r="AC405" s="1638"/>
      <c r="AD405" s="1639"/>
      <c r="AE405" s="1638"/>
      <c r="AF405" s="1639"/>
      <c r="AG405" s="1638"/>
      <c r="AH405" s="1639"/>
      <c r="AI405" s="1638"/>
      <c r="AJ405" s="1639"/>
      <c r="AK405" s="1638"/>
      <c r="AL405" s="1643"/>
    </row>
    <row r="406" spans="1:61" ht="16.5">
      <c r="A406" s="1008"/>
      <c r="B406" s="1011"/>
      <c r="C406" s="1011"/>
      <c r="D406" s="1011"/>
      <c r="E406" s="1011"/>
      <c r="F406" s="1011"/>
      <c r="G406" s="1012"/>
      <c r="H406" s="1648"/>
      <c r="I406" s="1649"/>
      <c r="J406" s="1650"/>
      <c r="K406" s="1655"/>
      <c r="L406" s="1639"/>
      <c r="M406" s="1638"/>
      <c r="N406" s="1639"/>
      <c r="O406" s="1655"/>
      <c r="P406" s="1639"/>
      <c r="Q406" s="1638"/>
      <c r="R406" s="1639"/>
      <c r="S406" s="1638"/>
      <c r="T406" s="1639"/>
      <c r="U406" s="1638"/>
      <c r="V406" s="1639"/>
      <c r="W406" s="1638"/>
      <c r="X406" s="1639"/>
      <c r="Y406" s="1638"/>
      <c r="Z406" s="1639"/>
      <c r="AA406" s="1632"/>
      <c r="AB406" s="1633"/>
      <c r="AC406" s="1638"/>
      <c r="AD406" s="1639"/>
      <c r="AE406" s="1638"/>
      <c r="AF406" s="1639"/>
      <c r="AG406" s="1638"/>
      <c r="AH406" s="1639"/>
      <c r="AI406" s="1638"/>
      <c r="AJ406" s="1639"/>
      <c r="AK406" s="1638"/>
      <c r="AL406" s="1643"/>
    </row>
    <row r="407" spans="1:61" ht="16.5">
      <c r="A407" s="1008"/>
      <c r="B407" s="1011"/>
      <c r="C407" s="1011"/>
      <c r="D407" s="1011"/>
      <c r="E407" s="1011"/>
      <c r="F407" s="1011"/>
      <c r="G407" s="1012"/>
      <c r="H407" s="1648"/>
      <c r="I407" s="1649"/>
      <c r="J407" s="1650"/>
      <c r="K407" s="1655"/>
      <c r="L407" s="1639"/>
      <c r="M407" s="1638"/>
      <c r="N407" s="1639"/>
      <c r="O407" s="1655"/>
      <c r="P407" s="1639"/>
      <c r="Q407" s="1638"/>
      <c r="R407" s="1639"/>
      <c r="S407" s="1638"/>
      <c r="T407" s="1639"/>
      <c r="U407" s="1638"/>
      <c r="V407" s="1639"/>
      <c r="W407" s="1638"/>
      <c r="X407" s="1639"/>
      <c r="Y407" s="1638"/>
      <c r="Z407" s="1639"/>
      <c r="AA407" s="1632"/>
      <c r="AB407" s="1633"/>
      <c r="AC407" s="1638"/>
      <c r="AD407" s="1639"/>
      <c r="AE407" s="1638"/>
      <c r="AF407" s="1639"/>
      <c r="AG407" s="1638"/>
      <c r="AH407" s="1639"/>
      <c r="AI407" s="1638"/>
      <c r="AJ407" s="1639"/>
      <c r="AK407" s="1638"/>
      <c r="AL407" s="1643"/>
    </row>
    <row r="408" spans="1:61" ht="16.5">
      <c r="A408" s="1008"/>
      <c r="B408" s="1013" t="s">
        <v>272</v>
      </c>
      <c r="C408" s="1014"/>
      <c r="D408" s="1014"/>
      <c r="E408" s="1014"/>
      <c r="F408" s="1014"/>
      <c r="G408" s="1013"/>
      <c r="H408" s="1651"/>
      <c r="I408" s="1652"/>
      <c r="J408" s="1653"/>
      <c r="K408" s="1656"/>
      <c r="L408" s="1641"/>
      <c r="M408" s="1640"/>
      <c r="N408" s="1641"/>
      <c r="O408" s="1656"/>
      <c r="P408" s="1641"/>
      <c r="Q408" s="1640"/>
      <c r="R408" s="1641"/>
      <c r="S408" s="1640"/>
      <c r="T408" s="1641"/>
      <c r="U408" s="1640"/>
      <c r="V408" s="1641"/>
      <c r="W408" s="1640"/>
      <c r="X408" s="1641"/>
      <c r="Y408" s="1640"/>
      <c r="Z408" s="1641"/>
      <c r="AA408" s="1634"/>
      <c r="AB408" s="1635"/>
      <c r="AC408" s="1640"/>
      <c r="AD408" s="1641"/>
      <c r="AE408" s="1640"/>
      <c r="AF408" s="1641"/>
      <c r="AG408" s="1640"/>
      <c r="AH408" s="1641"/>
      <c r="AI408" s="1640"/>
      <c r="AJ408" s="1641"/>
      <c r="AK408" s="1640"/>
      <c r="AL408" s="1644"/>
    </row>
    <row r="409" spans="1:61" s="934" customFormat="1" ht="16.5" customHeight="1">
      <c r="A409" s="1015"/>
      <c r="B409" s="1627" t="s">
        <v>2492</v>
      </c>
      <c r="C409" s="1628"/>
      <c r="D409" s="1628"/>
      <c r="E409" s="1628"/>
      <c r="F409" s="1628"/>
      <c r="G409" s="1629"/>
      <c r="H409" s="1657">
        <v>978</v>
      </c>
      <c r="I409" s="2138"/>
      <c r="J409" s="1658"/>
      <c r="K409" s="1657">
        <v>44</v>
      </c>
      <c r="L409" s="1658"/>
      <c r="M409" s="1657">
        <v>172</v>
      </c>
      <c r="N409" s="1658"/>
      <c r="O409" s="1657">
        <v>350</v>
      </c>
      <c r="P409" s="1658"/>
      <c r="Q409" s="1657">
        <v>162</v>
      </c>
      <c r="R409" s="1658"/>
      <c r="S409" s="1657">
        <v>13</v>
      </c>
      <c r="T409" s="1658"/>
      <c r="U409" s="1657">
        <v>2</v>
      </c>
      <c r="V409" s="1658"/>
      <c r="W409" s="1657">
        <v>2</v>
      </c>
      <c r="X409" s="1658"/>
      <c r="Y409" s="1657">
        <v>36</v>
      </c>
      <c r="Z409" s="1658"/>
      <c r="AA409" s="1659">
        <v>1</v>
      </c>
      <c r="AB409" s="1660"/>
      <c r="AC409" s="1657">
        <v>52</v>
      </c>
      <c r="AD409" s="1658"/>
      <c r="AE409" s="1657">
        <v>2</v>
      </c>
      <c r="AF409" s="1658"/>
      <c r="AG409" s="1657">
        <v>48</v>
      </c>
      <c r="AH409" s="1658"/>
      <c r="AI409" s="1657">
        <v>10</v>
      </c>
      <c r="AJ409" s="1658"/>
      <c r="AK409" s="1657">
        <v>84</v>
      </c>
      <c r="AL409" s="2143"/>
      <c r="AM409" s="1016"/>
    </row>
    <row r="410" spans="1:61" s="934" customFormat="1" ht="16.5" customHeight="1">
      <c r="A410" s="1015"/>
      <c r="B410" s="1603" t="s">
        <v>2556</v>
      </c>
      <c r="C410" s="1604"/>
      <c r="D410" s="1604"/>
      <c r="E410" s="1604"/>
      <c r="F410" s="1604"/>
      <c r="G410" s="1605"/>
      <c r="H410" s="1623">
        <v>1038</v>
      </c>
      <c r="I410" s="2139"/>
      <c r="J410" s="1624"/>
      <c r="K410" s="1623">
        <v>45</v>
      </c>
      <c r="L410" s="1624"/>
      <c r="M410" s="1623">
        <v>199</v>
      </c>
      <c r="N410" s="1624"/>
      <c r="O410" s="1623">
        <v>328</v>
      </c>
      <c r="P410" s="1624"/>
      <c r="Q410" s="1623">
        <v>156</v>
      </c>
      <c r="R410" s="1624"/>
      <c r="S410" s="1623">
        <v>13</v>
      </c>
      <c r="T410" s="1624"/>
      <c r="U410" s="1623">
        <v>2</v>
      </c>
      <c r="V410" s="1624"/>
      <c r="W410" s="1623">
        <v>2</v>
      </c>
      <c r="X410" s="1624"/>
      <c r="Y410" s="1623">
        <v>45</v>
      </c>
      <c r="Z410" s="1624"/>
      <c r="AA410" s="1619" t="s">
        <v>342</v>
      </c>
      <c r="AB410" s="1620"/>
      <c r="AC410" s="1623">
        <v>83</v>
      </c>
      <c r="AD410" s="1624"/>
      <c r="AE410" s="1623">
        <v>2</v>
      </c>
      <c r="AF410" s="1624"/>
      <c r="AG410" s="1623">
        <v>41</v>
      </c>
      <c r="AH410" s="1624"/>
      <c r="AI410" s="1623">
        <v>14</v>
      </c>
      <c r="AJ410" s="1624"/>
      <c r="AK410" s="1623">
        <v>108</v>
      </c>
      <c r="AL410" s="2144"/>
      <c r="AM410" s="1016"/>
    </row>
    <row r="411" spans="1:61" s="934" customFormat="1" ht="16.5" customHeight="1">
      <c r="A411" s="1015"/>
      <c r="B411" s="1603" t="s">
        <v>2543</v>
      </c>
      <c r="C411" s="1604"/>
      <c r="D411" s="1604"/>
      <c r="E411" s="1604"/>
      <c r="F411" s="1604"/>
      <c r="G411" s="1605"/>
      <c r="H411" s="1623">
        <v>1148</v>
      </c>
      <c r="I411" s="2139"/>
      <c r="J411" s="1624"/>
      <c r="K411" s="1623">
        <v>39</v>
      </c>
      <c r="L411" s="1624"/>
      <c r="M411" s="1623">
        <v>199</v>
      </c>
      <c r="N411" s="1624"/>
      <c r="O411" s="1623">
        <v>326</v>
      </c>
      <c r="P411" s="1624"/>
      <c r="Q411" s="1623">
        <v>163</v>
      </c>
      <c r="R411" s="1624"/>
      <c r="S411" s="1623">
        <v>17</v>
      </c>
      <c r="T411" s="1624"/>
      <c r="U411" s="1623">
        <v>1</v>
      </c>
      <c r="V411" s="1624"/>
      <c r="W411" s="1623">
        <v>2</v>
      </c>
      <c r="X411" s="1624"/>
      <c r="Y411" s="1623">
        <v>42</v>
      </c>
      <c r="Z411" s="1624"/>
      <c r="AA411" s="1619" t="s">
        <v>2555</v>
      </c>
      <c r="AB411" s="1620"/>
      <c r="AC411" s="1623">
        <v>160</v>
      </c>
      <c r="AD411" s="1624"/>
      <c r="AE411" s="1623">
        <v>2</v>
      </c>
      <c r="AF411" s="1624"/>
      <c r="AG411" s="1623">
        <v>35</v>
      </c>
      <c r="AH411" s="1624"/>
      <c r="AI411" s="1623">
        <v>19</v>
      </c>
      <c r="AJ411" s="1624"/>
      <c r="AK411" s="1623">
        <v>143</v>
      </c>
      <c r="AL411" s="2144"/>
      <c r="AM411" s="1016"/>
    </row>
    <row r="412" spans="1:61" s="934" customFormat="1" ht="16.5" customHeight="1">
      <c r="A412" s="1015"/>
      <c r="B412" s="1603" t="s">
        <v>2557</v>
      </c>
      <c r="C412" s="1604"/>
      <c r="D412" s="1604"/>
      <c r="E412" s="1604"/>
      <c r="F412" s="1604"/>
      <c r="G412" s="1605"/>
      <c r="H412" s="1623">
        <v>1127</v>
      </c>
      <c r="I412" s="2139"/>
      <c r="J412" s="1624"/>
      <c r="K412" s="1623">
        <v>38</v>
      </c>
      <c r="L412" s="1624"/>
      <c r="M412" s="1623">
        <v>206</v>
      </c>
      <c r="N412" s="1624"/>
      <c r="O412" s="1623">
        <v>308</v>
      </c>
      <c r="P412" s="1624"/>
      <c r="Q412" s="1623">
        <v>162</v>
      </c>
      <c r="R412" s="1624"/>
      <c r="S412" s="1623">
        <v>15</v>
      </c>
      <c r="T412" s="1624"/>
      <c r="U412" s="1623">
        <v>2</v>
      </c>
      <c r="V412" s="1624"/>
      <c r="W412" s="1623">
        <v>2</v>
      </c>
      <c r="X412" s="1624"/>
      <c r="Y412" s="1623">
        <v>46</v>
      </c>
      <c r="Z412" s="1624"/>
      <c r="AA412" s="1619" t="s">
        <v>342</v>
      </c>
      <c r="AB412" s="1620"/>
      <c r="AC412" s="1623">
        <v>150</v>
      </c>
      <c r="AD412" s="1624"/>
      <c r="AE412" s="1623">
        <v>2</v>
      </c>
      <c r="AF412" s="1624"/>
      <c r="AG412" s="1623">
        <v>37</v>
      </c>
      <c r="AH412" s="1624"/>
      <c r="AI412" s="1623">
        <v>15</v>
      </c>
      <c r="AJ412" s="1624"/>
      <c r="AK412" s="1623">
        <v>144</v>
      </c>
      <c r="AL412" s="2144"/>
      <c r="AM412" s="1016"/>
    </row>
    <row r="413" spans="1:61" s="934" customFormat="1" ht="16.5" customHeight="1" thickBot="1">
      <c r="A413" s="1015"/>
      <c r="B413" s="1600" t="s">
        <v>2558</v>
      </c>
      <c r="C413" s="1601"/>
      <c r="D413" s="1601"/>
      <c r="E413" s="1601"/>
      <c r="F413" s="1601"/>
      <c r="G413" s="1602"/>
      <c r="H413" s="2140">
        <v>1109</v>
      </c>
      <c r="I413" s="2141"/>
      <c r="J413" s="2142"/>
      <c r="K413" s="1621">
        <v>35</v>
      </c>
      <c r="L413" s="1622"/>
      <c r="M413" s="1621">
        <v>178</v>
      </c>
      <c r="N413" s="1622"/>
      <c r="O413" s="1621">
        <v>299</v>
      </c>
      <c r="P413" s="1622"/>
      <c r="Q413" s="1621">
        <v>156</v>
      </c>
      <c r="R413" s="1622"/>
      <c r="S413" s="1621">
        <v>17</v>
      </c>
      <c r="T413" s="1622"/>
      <c r="U413" s="1621">
        <v>2</v>
      </c>
      <c r="V413" s="1622"/>
      <c r="W413" s="1621">
        <v>2</v>
      </c>
      <c r="X413" s="1622"/>
      <c r="Y413" s="1621">
        <v>46</v>
      </c>
      <c r="Z413" s="1622"/>
      <c r="AA413" s="1625" t="s">
        <v>342</v>
      </c>
      <c r="AB413" s="1626"/>
      <c r="AC413" s="1621">
        <v>156</v>
      </c>
      <c r="AD413" s="1622"/>
      <c r="AE413" s="1621">
        <v>2</v>
      </c>
      <c r="AF413" s="1622"/>
      <c r="AG413" s="1621">
        <v>35</v>
      </c>
      <c r="AH413" s="1622"/>
      <c r="AI413" s="1621">
        <v>16</v>
      </c>
      <c r="AJ413" s="1622"/>
      <c r="AK413" s="1621">
        <v>165</v>
      </c>
      <c r="AL413" s="2145"/>
      <c r="AM413" s="1016"/>
      <c r="BI413" s="1017"/>
    </row>
    <row r="414" spans="1:61" ht="13.5" customHeight="1">
      <c r="A414" s="1018"/>
      <c r="B414" s="953" t="s">
        <v>95</v>
      </c>
      <c r="C414" s="1005"/>
      <c r="D414" s="1005"/>
      <c r="E414" s="1005"/>
      <c r="F414" s="1006"/>
      <c r="G414" s="1006"/>
      <c r="H414" s="1006"/>
      <c r="I414" s="1006"/>
      <c r="J414" s="1006"/>
      <c r="K414" s="1006"/>
      <c r="L414" s="1006"/>
      <c r="M414" s="1006"/>
      <c r="N414" s="1006"/>
      <c r="O414" s="1006"/>
      <c r="P414" s="1006"/>
      <c r="Q414" s="1006"/>
      <c r="AM414" s="956"/>
    </row>
    <row r="415" spans="1:61" ht="12.6" customHeight="1">
      <c r="A415" s="1018"/>
      <c r="B415" s="1005"/>
      <c r="C415" s="1005"/>
      <c r="D415" s="1005"/>
      <c r="E415" s="1005"/>
      <c r="F415" s="1006"/>
      <c r="G415" s="1006"/>
      <c r="H415" s="1006"/>
      <c r="I415" s="1006"/>
      <c r="J415" s="1006"/>
      <c r="K415" s="1006"/>
      <c r="L415" s="1006"/>
      <c r="M415" s="1006"/>
      <c r="N415" s="1006"/>
      <c r="O415" s="1006"/>
      <c r="P415" s="1006"/>
      <c r="Q415" s="1006"/>
      <c r="AL415" s="956"/>
      <c r="AM415" s="956"/>
    </row>
    <row r="416" spans="1:61" ht="12.6" customHeight="1"/>
    <row r="417" spans="1:39" ht="16.5">
      <c r="A417" s="986" t="s">
        <v>3538</v>
      </c>
      <c r="B417" s="957"/>
      <c r="C417" s="1019"/>
      <c r="D417" s="1019"/>
      <c r="E417" s="1019"/>
    </row>
    <row r="418" spans="1:39" ht="13.5" customHeight="1">
      <c r="A418" s="912"/>
      <c r="B418" s="967"/>
      <c r="F418" s="1020"/>
      <c r="G418" s="988"/>
      <c r="AF418" s="919"/>
      <c r="AG418" s="919"/>
      <c r="AH418" s="919"/>
      <c r="AI418" s="919"/>
      <c r="AJ418" s="919"/>
      <c r="AK418" s="919"/>
      <c r="AL418" s="919"/>
      <c r="AM418" s="904" t="s">
        <v>2559</v>
      </c>
    </row>
    <row r="419" spans="1:39" ht="13.5" customHeight="1" thickBot="1">
      <c r="A419" s="912"/>
      <c r="B419" s="967"/>
      <c r="F419" s="1020"/>
      <c r="G419" s="988"/>
      <c r="AF419" s="929"/>
      <c r="AG419" s="929"/>
      <c r="AH419" s="929"/>
      <c r="AI419" s="929"/>
      <c r="AJ419" s="929"/>
      <c r="AK419" s="929"/>
      <c r="AL419" s="929"/>
      <c r="AM419" s="944" t="s">
        <v>465</v>
      </c>
    </row>
    <row r="420" spans="1:39" ht="20.25" customHeight="1">
      <c r="A420" s="971"/>
      <c r="B420" s="1611" t="s">
        <v>2064</v>
      </c>
      <c r="C420" s="1611"/>
      <c r="D420" s="1611"/>
      <c r="E420" s="1611"/>
      <c r="F420" s="1611"/>
      <c r="G420" s="1611"/>
      <c r="H420" s="1611"/>
      <c r="I420" s="1611"/>
      <c r="J420" s="1611"/>
      <c r="K420" s="1611"/>
      <c r="L420" s="1611"/>
      <c r="M420" s="1611"/>
      <c r="N420" s="1611"/>
      <c r="O420" s="1612"/>
      <c r="P420" s="1615" t="s">
        <v>273</v>
      </c>
      <c r="Q420" s="1611"/>
      <c r="R420" s="1611"/>
      <c r="S420" s="1611"/>
      <c r="T420" s="1611"/>
      <c r="U420" s="1611"/>
      <c r="V420" s="1611"/>
      <c r="W420" s="1612"/>
      <c r="X420" s="1615" t="s">
        <v>274</v>
      </c>
      <c r="Y420" s="1611"/>
      <c r="Z420" s="1611"/>
      <c r="AA420" s="1611"/>
      <c r="AB420" s="1611"/>
      <c r="AC420" s="1611"/>
      <c r="AD420" s="1611"/>
      <c r="AE420" s="1612"/>
      <c r="AF420" s="1615" t="s">
        <v>3073</v>
      </c>
      <c r="AG420" s="1611"/>
      <c r="AH420" s="1611"/>
      <c r="AI420" s="1611"/>
      <c r="AJ420" s="1611"/>
      <c r="AK420" s="1611"/>
      <c r="AL420" s="1611"/>
      <c r="AM420" s="1617"/>
    </row>
    <row r="421" spans="1:39" ht="15.75" customHeight="1">
      <c r="A421" s="971"/>
      <c r="B421" s="1613"/>
      <c r="C421" s="1613"/>
      <c r="D421" s="1613"/>
      <c r="E421" s="1613"/>
      <c r="F421" s="1613"/>
      <c r="G421" s="1613"/>
      <c r="H421" s="1613"/>
      <c r="I421" s="1613"/>
      <c r="J421" s="1613"/>
      <c r="K421" s="1613"/>
      <c r="L421" s="1613"/>
      <c r="M421" s="1613"/>
      <c r="N421" s="1613"/>
      <c r="O421" s="1614"/>
      <c r="P421" s="1616"/>
      <c r="Q421" s="1613"/>
      <c r="R421" s="1613"/>
      <c r="S421" s="1613"/>
      <c r="T421" s="1613"/>
      <c r="U421" s="1613"/>
      <c r="V421" s="1613"/>
      <c r="W421" s="1614"/>
      <c r="X421" s="1616"/>
      <c r="Y421" s="1613"/>
      <c r="Z421" s="1613"/>
      <c r="AA421" s="1613"/>
      <c r="AB421" s="1613"/>
      <c r="AC421" s="1613"/>
      <c r="AD421" s="1613"/>
      <c r="AE421" s="1614"/>
      <c r="AF421" s="1616" t="s">
        <v>275</v>
      </c>
      <c r="AG421" s="1613"/>
      <c r="AH421" s="1613"/>
      <c r="AI421" s="1613"/>
      <c r="AJ421" s="1613"/>
      <c r="AK421" s="1613"/>
      <c r="AL421" s="1613"/>
      <c r="AM421" s="1618"/>
    </row>
    <row r="422" spans="1:39">
      <c r="A422" s="971"/>
      <c r="B422" s="1606" t="s">
        <v>2580</v>
      </c>
      <c r="C422" s="1606"/>
      <c r="D422" s="1606"/>
      <c r="E422" s="1606"/>
      <c r="F422" s="1606"/>
      <c r="G422" s="1606"/>
      <c r="H422" s="1606"/>
      <c r="I422" s="1606"/>
      <c r="J422" s="1606"/>
      <c r="K422" s="1606"/>
      <c r="L422" s="1606"/>
      <c r="M422" s="1606"/>
      <c r="N422" s="1606"/>
      <c r="O422" s="1607"/>
      <c r="P422" s="1608">
        <v>29733</v>
      </c>
      <c r="Q422" s="1608"/>
      <c r="R422" s="1608"/>
      <c r="S422" s="1608"/>
      <c r="T422" s="1608"/>
      <c r="U422" s="1608"/>
      <c r="V422" s="1608"/>
      <c r="W422" s="1609"/>
      <c r="X422" s="1610">
        <v>70538</v>
      </c>
      <c r="Y422" s="1608"/>
      <c r="Z422" s="1608"/>
      <c r="AA422" s="1608"/>
      <c r="AB422" s="1608"/>
      <c r="AC422" s="1608"/>
      <c r="AD422" s="1608"/>
      <c r="AE422" s="1609"/>
      <c r="AF422" s="1589">
        <v>2.37</v>
      </c>
      <c r="AG422" s="1590"/>
      <c r="AH422" s="1590"/>
      <c r="AI422" s="1590"/>
      <c r="AJ422" s="1590"/>
      <c r="AK422" s="1590"/>
      <c r="AL422" s="1590"/>
      <c r="AM422" s="1591"/>
    </row>
    <row r="423" spans="1:39" ht="9" customHeight="1">
      <c r="A423" s="971"/>
      <c r="B423" s="1585"/>
      <c r="C423" s="1585"/>
      <c r="D423" s="1585"/>
      <c r="E423" s="1585"/>
      <c r="F423" s="1585"/>
      <c r="G423" s="1585"/>
      <c r="H423" s="1585"/>
      <c r="I423" s="1585"/>
      <c r="J423" s="1585"/>
      <c r="K423" s="1585"/>
      <c r="L423" s="1585"/>
      <c r="M423" s="1585"/>
      <c r="N423" s="1585"/>
      <c r="O423" s="1586"/>
      <c r="P423" s="1587"/>
      <c r="Q423" s="1587"/>
      <c r="R423" s="1587"/>
      <c r="S423" s="1587"/>
      <c r="T423" s="1587"/>
      <c r="U423" s="1587"/>
      <c r="V423" s="1587"/>
      <c r="W423" s="1588"/>
      <c r="X423" s="1356"/>
      <c r="Y423" s="1357"/>
      <c r="Z423" s="1357"/>
      <c r="AA423" s="1357"/>
      <c r="AB423" s="1357"/>
      <c r="AC423" s="1357"/>
      <c r="AD423" s="1357"/>
      <c r="AE423" s="1384"/>
      <c r="AF423" s="1589"/>
      <c r="AG423" s="1590"/>
      <c r="AH423" s="1590"/>
      <c r="AI423" s="1590"/>
      <c r="AJ423" s="1590"/>
      <c r="AK423" s="1590"/>
      <c r="AL423" s="1590"/>
      <c r="AM423" s="1591"/>
    </row>
    <row r="424" spans="1:39">
      <c r="A424" s="971"/>
      <c r="B424" s="1585" t="s">
        <v>2581</v>
      </c>
      <c r="C424" s="1585"/>
      <c r="D424" s="1585"/>
      <c r="E424" s="1585"/>
      <c r="F424" s="1585"/>
      <c r="G424" s="1585"/>
      <c r="H424" s="1585"/>
      <c r="I424" s="1585"/>
      <c r="J424" s="1585"/>
      <c r="K424" s="1585"/>
      <c r="L424" s="1585"/>
      <c r="M424" s="1585"/>
      <c r="N424" s="1585"/>
      <c r="O424" s="1586"/>
      <c r="P424" s="1357">
        <v>29452</v>
      </c>
      <c r="Q424" s="1357"/>
      <c r="R424" s="1357"/>
      <c r="S424" s="1357"/>
      <c r="T424" s="1357"/>
      <c r="U424" s="1357"/>
      <c r="V424" s="1357"/>
      <c r="W424" s="1384"/>
      <c r="X424" s="1356">
        <v>70150</v>
      </c>
      <c r="Y424" s="1357"/>
      <c r="Z424" s="1357"/>
      <c r="AA424" s="1357"/>
      <c r="AB424" s="1357"/>
      <c r="AC424" s="1357"/>
      <c r="AD424" s="1357"/>
      <c r="AE424" s="1384"/>
      <c r="AF424" s="1589">
        <v>2.38</v>
      </c>
      <c r="AG424" s="1590"/>
      <c r="AH424" s="1590"/>
      <c r="AI424" s="1590"/>
      <c r="AJ424" s="1590"/>
      <c r="AK424" s="1590"/>
      <c r="AL424" s="1590"/>
      <c r="AM424" s="1591"/>
    </row>
    <row r="425" spans="1:39">
      <c r="A425" s="971"/>
      <c r="B425" s="1585" t="s">
        <v>2574</v>
      </c>
      <c r="C425" s="1585"/>
      <c r="D425" s="1585"/>
      <c r="E425" s="1585"/>
      <c r="F425" s="1585"/>
      <c r="G425" s="1585"/>
      <c r="H425" s="1585"/>
      <c r="I425" s="1585"/>
      <c r="J425" s="1585"/>
      <c r="K425" s="1585"/>
      <c r="L425" s="1585"/>
      <c r="M425" s="1585"/>
      <c r="N425" s="1585"/>
      <c r="O425" s="1586"/>
      <c r="P425" s="1357">
        <v>29236</v>
      </c>
      <c r="Q425" s="1357"/>
      <c r="R425" s="1357"/>
      <c r="S425" s="1357"/>
      <c r="T425" s="1357"/>
      <c r="U425" s="1357"/>
      <c r="V425" s="1357"/>
      <c r="W425" s="1384"/>
      <c r="X425" s="1356">
        <v>69785</v>
      </c>
      <c r="Y425" s="1357"/>
      <c r="Z425" s="1357"/>
      <c r="AA425" s="1357"/>
      <c r="AB425" s="1357"/>
      <c r="AC425" s="1357"/>
      <c r="AD425" s="1357"/>
      <c r="AE425" s="1384"/>
      <c r="AF425" s="1589">
        <v>2.39</v>
      </c>
      <c r="AG425" s="1590"/>
      <c r="AH425" s="1590"/>
      <c r="AI425" s="1590"/>
      <c r="AJ425" s="1590"/>
      <c r="AK425" s="1590"/>
      <c r="AL425" s="1590"/>
      <c r="AM425" s="1591"/>
    </row>
    <row r="426" spans="1:39">
      <c r="A426" s="971"/>
      <c r="B426" s="1585" t="s">
        <v>2575</v>
      </c>
      <c r="C426" s="1585"/>
      <c r="D426" s="1585"/>
      <c r="E426" s="1585"/>
      <c r="F426" s="1585"/>
      <c r="G426" s="1585"/>
      <c r="H426" s="1585"/>
      <c r="I426" s="1585"/>
      <c r="J426" s="1585"/>
      <c r="K426" s="1585"/>
      <c r="L426" s="1585"/>
      <c r="M426" s="1585"/>
      <c r="N426" s="1585"/>
      <c r="O426" s="1586"/>
      <c r="P426" s="1357">
        <v>19531</v>
      </c>
      <c r="Q426" s="1357"/>
      <c r="R426" s="1357"/>
      <c r="S426" s="1357"/>
      <c r="T426" s="1357"/>
      <c r="U426" s="1357"/>
      <c r="V426" s="1357"/>
      <c r="W426" s="1384"/>
      <c r="X426" s="1356">
        <v>55637</v>
      </c>
      <c r="Y426" s="1357"/>
      <c r="Z426" s="1357"/>
      <c r="AA426" s="1357"/>
      <c r="AB426" s="1357"/>
      <c r="AC426" s="1357"/>
      <c r="AD426" s="1357"/>
      <c r="AE426" s="1384"/>
      <c r="AF426" s="1589">
        <v>2.85</v>
      </c>
      <c r="AG426" s="1590"/>
      <c r="AH426" s="1590"/>
      <c r="AI426" s="1590"/>
      <c r="AJ426" s="1590"/>
      <c r="AK426" s="1590"/>
      <c r="AL426" s="1590"/>
      <c r="AM426" s="1591"/>
    </row>
    <row r="427" spans="1:39">
      <c r="A427" s="971"/>
      <c r="B427" s="1585" t="s">
        <v>2576</v>
      </c>
      <c r="C427" s="1585"/>
      <c r="D427" s="1585"/>
      <c r="E427" s="1585"/>
      <c r="F427" s="1585"/>
      <c r="G427" s="1585"/>
      <c r="H427" s="1585"/>
      <c r="I427" s="1585"/>
      <c r="J427" s="1585"/>
      <c r="K427" s="1585"/>
      <c r="L427" s="1585"/>
      <c r="M427" s="1585"/>
      <c r="N427" s="1585"/>
      <c r="O427" s="1586"/>
      <c r="P427" s="1357">
        <v>629</v>
      </c>
      <c r="Q427" s="1357"/>
      <c r="R427" s="1357"/>
      <c r="S427" s="1357"/>
      <c r="T427" s="1357"/>
      <c r="U427" s="1357"/>
      <c r="V427" s="1357"/>
      <c r="W427" s="1384"/>
      <c r="X427" s="1356">
        <v>1177</v>
      </c>
      <c r="Y427" s="1357"/>
      <c r="Z427" s="1357"/>
      <c r="AA427" s="1357"/>
      <c r="AB427" s="1357"/>
      <c r="AC427" s="1357"/>
      <c r="AD427" s="1357"/>
      <c r="AE427" s="1384"/>
      <c r="AF427" s="1589">
        <v>1.87</v>
      </c>
      <c r="AG427" s="1590"/>
      <c r="AH427" s="1590"/>
      <c r="AI427" s="1590"/>
      <c r="AJ427" s="1590"/>
      <c r="AK427" s="1590"/>
      <c r="AL427" s="1590"/>
      <c r="AM427" s="1591"/>
    </row>
    <row r="428" spans="1:39">
      <c r="A428" s="971"/>
      <c r="B428" s="1585" t="s">
        <v>2577</v>
      </c>
      <c r="C428" s="1585"/>
      <c r="D428" s="1585"/>
      <c r="E428" s="1585"/>
      <c r="F428" s="1585"/>
      <c r="G428" s="1585"/>
      <c r="H428" s="1585"/>
      <c r="I428" s="1585"/>
      <c r="J428" s="1585"/>
      <c r="K428" s="1585"/>
      <c r="L428" s="1585"/>
      <c r="M428" s="1585"/>
      <c r="N428" s="1585"/>
      <c r="O428" s="1586"/>
      <c r="P428" s="1357">
        <v>8437</v>
      </c>
      <c r="Q428" s="1357"/>
      <c r="R428" s="1357"/>
      <c r="S428" s="1357"/>
      <c r="T428" s="1357"/>
      <c r="U428" s="1357"/>
      <c r="V428" s="1357"/>
      <c r="W428" s="1384"/>
      <c r="X428" s="1356">
        <v>11934</v>
      </c>
      <c r="Y428" s="1357"/>
      <c r="Z428" s="1357"/>
      <c r="AA428" s="1357"/>
      <c r="AB428" s="1357"/>
      <c r="AC428" s="1357"/>
      <c r="AD428" s="1357"/>
      <c r="AE428" s="1384"/>
      <c r="AF428" s="1589">
        <v>1.41</v>
      </c>
      <c r="AG428" s="1590"/>
      <c r="AH428" s="1590"/>
      <c r="AI428" s="1590"/>
      <c r="AJ428" s="1590"/>
      <c r="AK428" s="1590"/>
      <c r="AL428" s="1590"/>
      <c r="AM428" s="1591"/>
    </row>
    <row r="429" spans="1:39">
      <c r="A429" s="971"/>
      <c r="B429" s="1585" t="s">
        <v>2578</v>
      </c>
      <c r="C429" s="1585"/>
      <c r="D429" s="1585"/>
      <c r="E429" s="1585"/>
      <c r="F429" s="1585"/>
      <c r="G429" s="1585"/>
      <c r="H429" s="1585"/>
      <c r="I429" s="1585"/>
      <c r="J429" s="1585"/>
      <c r="K429" s="1585"/>
      <c r="L429" s="1585"/>
      <c r="M429" s="1585"/>
      <c r="N429" s="1585"/>
      <c r="O429" s="1586"/>
      <c r="P429" s="1357">
        <v>639</v>
      </c>
      <c r="Q429" s="1357"/>
      <c r="R429" s="1357"/>
      <c r="S429" s="1357"/>
      <c r="T429" s="1357"/>
      <c r="U429" s="1357"/>
      <c r="V429" s="1357"/>
      <c r="W429" s="1384"/>
      <c r="X429" s="1356">
        <v>1037</v>
      </c>
      <c r="Y429" s="1357"/>
      <c r="Z429" s="1357"/>
      <c r="AA429" s="1357"/>
      <c r="AB429" s="1357"/>
      <c r="AC429" s="1357"/>
      <c r="AD429" s="1357"/>
      <c r="AE429" s="1384"/>
      <c r="AF429" s="1589">
        <v>1.62</v>
      </c>
      <c r="AG429" s="1590"/>
      <c r="AH429" s="1590"/>
      <c r="AI429" s="1590"/>
      <c r="AJ429" s="1590"/>
      <c r="AK429" s="1590"/>
      <c r="AL429" s="1590"/>
      <c r="AM429" s="1591"/>
    </row>
    <row r="430" spans="1:39" ht="9" customHeight="1">
      <c r="A430" s="971"/>
      <c r="B430" s="1585"/>
      <c r="C430" s="1585"/>
      <c r="D430" s="1585"/>
      <c r="E430" s="1585"/>
      <c r="F430" s="1585"/>
      <c r="G430" s="1585"/>
      <c r="H430" s="1585"/>
      <c r="I430" s="1585"/>
      <c r="J430" s="1585"/>
      <c r="K430" s="1585"/>
      <c r="L430" s="1585"/>
      <c r="M430" s="1585"/>
      <c r="N430" s="1585"/>
      <c r="O430" s="1586"/>
      <c r="P430" s="1587"/>
      <c r="Q430" s="1587"/>
      <c r="R430" s="1587"/>
      <c r="S430" s="1587"/>
      <c r="T430" s="1587"/>
      <c r="U430" s="1587"/>
      <c r="V430" s="1587"/>
      <c r="W430" s="1588"/>
      <c r="X430" s="1356"/>
      <c r="Y430" s="1357"/>
      <c r="Z430" s="1357"/>
      <c r="AA430" s="1357"/>
      <c r="AB430" s="1357"/>
      <c r="AC430" s="1357"/>
      <c r="AD430" s="1357"/>
      <c r="AE430" s="1384"/>
      <c r="AF430" s="1589"/>
      <c r="AG430" s="1590"/>
      <c r="AH430" s="1590"/>
      <c r="AI430" s="1590"/>
      <c r="AJ430" s="1590"/>
      <c r="AK430" s="1590"/>
      <c r="AL430" s="1590"/>
      <c r="AM430" s="1591"/>
    </row>
    <row r="431" spans="1:39">
      <c r="A431" s="971"/>
      <c r="B431" s="1585" t="s">
        <v>2579</v>
      </c>
      <c r="C431" s="1585"/>
      <c r="D431" s="1585"/>
      <c r="E431" s="1585"/>
      <c r="F431" s="1585"/>
      <c r="G431" s="1585"/>
      <c r="H431" s="1585"/>
      <c r="I431" s="1585"/>
      <c r="J431" s="1585"/>
      <c r="K431" s="1585"/>
      <c r="L431" s="1585"/>
      <c r="M431" s="1585"/>
      <c r="N431" s="1585"/>
      <c r="O431" s="1586"/>
      <c r="P431" s="1357">
        <v>216</v>
      </c>
      <c r="Q431" s="1357"/>
      <c r="R431" s="1357"/>
      <c r="S431" s="1357"/>
      <c r="T431" s="1357"/>
      <c r="U431" s="1357"/>
      <c r="V431" s="1357"/>
      <c r="W431" s="1384"/>
      <c r="X431" s="1356">
        <v>365</v>
      </c>
      <c r="Y431" s="1357"/>
      <c r="Z431" s="1357"/>
      <c r="AA431" s="1357"/>
      <c r="AB431" s="1357"/>
      <c r="AC431" s="1357"/>
      <c r="AD431" s="1357"/>
      <c r="AE431" s="1384"/>
      <c r="AF431" s="1589">
        <v>1.69</v>
      </c>
      <c r="AG431" s="1590"/>
      <c r="AH431" s="1590"/>
      <c r="AI431" s="1590"/>
      <c r="AJ431" s="1590"/>
      <c r="AK431" s="1590"/>
      <c r="AL431" s="1590"/>
      <c r="AM431" s="1591"/>
    </row>
    <row r="432" spans="1:39" ht="9" customHeight="1">
      <c r="A432" s="971"/>
      <c r="B432" s="1585"/>
      <c r="C432" s="1585"/>
      <c r="D432" s="1585"/>
      <c r="E432" s="1585"/>
      <c r="F432" s="1585"/>
      <c r="G432" s="1585"/>
      <c r="H432" s="1585"/>
      <c r="I432" s="1585"/>
      <c r="J432" s="1585"/>
      <c r="K432" s="1585"/>
      <c r="L432" s="1585"/>
      <c r="M432" s="1585"/>
      <c r="N432" s="1585"/>
      <c r="O432" s="1586"/>
      <c r="P432" s="1587"/>
      <c r="Q432" s="1587"/>
      <c r="R432" s="1587"/>
      <c r="S432" s="1587"/>
      <c r="T432" s="1587"/>
      <c r="U432" s="1587"/>
      <c r="V432" s="1587"/>
      <c r="W432" s="1588"/>
      <c r="X432" s="1356"/>
      <c r="Y432" s="1357"/>
      <c r="Z432" s="1357"/>
      <c r="AA432" s="1357"/>
      <c r="AB432" s="1357"/>
      <c r="AC432" s="1357"/>
      <c r="AD432" s="1357"/>
      <c r="AE432" s="1384"/>
      <c r="AF432" s="1589"/>
      <c r="AG432" s="1590"/>
      <c r="AH432" s="1590"/>
      <c r="AI432" s="1590"/>
      <c r="AJ432" s="1590"/>
      <c r="AK432" s="1590"/>
      <c r="AL432" s="1590"/>
      <c r="AM432" s="1591"/>
    </row>
    <row r="433" spans="1:47" ht="14.25" thickBot="1">
      <c r="A433" s="971"/>
      <c r="B433" s="1592" t="s">
        <v>2582</v>
      </c>
      <c r="C433" s="1592"/>
      <c r="D433" s="1592"/>
      <c r="E433" s="1592"/>
      <c r="F433" s="1592"/>
      <c r="G433" s="1592"/>
      <c r="H433" s="1592"/>
      <c r="I433" s="1592"/>
      <c r="J433" s="1592"/>
      <c r="K433" s="1592"/>
      <c r="L433" s="1592"/>
      <c r="M433" s="1592"/>
      <c r="N433" s="1592"/>
      <c r="O433" s="1593"/>
      <c r="P433" s="1594">
        <v>281</v>
      </c>
      <c r="Q433" s="1594"/>
      <c r="R433" s="1594"/>
      <c r="S433" s="1594"/>
      <c r="T433" s="1594"/>
      <c r="U433" s="1594"/>
      <c r="V433" s="1594"/>
      <c r="W433" s="1595"/>
      <c r="X433" s="1596">
        <v>388</v>
      </c>
      <c r="Y433" s="1594"/>
      <c r="Z433" s="1594"/>
      <c r="AA433" s="1594"/>
      <c r="AB433" s="1594"/>
      <c r="AC433" s="1594"/>
      <c r="AD433" s="1594"/>
      <c r="AE433" s="1595"/>
      <c r="AF433" s="1597">
        <v>1.38</v>
      </c>
      <c r="AG433" s="1598"/>
      <c r="AH433" s="1598"/>
      <c r="AI433" s="1598"/>
      <c r="AJ433" s="1598"/>
      <c r="AK433" s="1598"/>
      <c r="AL433" s="1598"/>
      <c r="AM433" s="1599"/>
    </row>
    <row r="434" spans="1:47" ht="13.5" customHeight="1">
      <c r="A434" s="912"/>
      <c r="B434" s="953" t="s">
        <v>131</v>
      </c>
      <c r="F434" s="1021"/>
      <c r="G434" s="1022"/>
    </row>
    <row r="435" spans="1:47">
      <c r="A435" s="912"/>
      <c r="B435" s="1022"/>
      <c r="F435" s="1021"/>
      <c r="G435" s="1022"/>
      <c r="AM435" s="956"/>
    </row>
    <row r="436" spans="1:47" ht="12.6" customHeight="1"/>
    <row r="437" spans="1:47" ht="16.5">
      <c r="A437" s="1023" t="s">
        <v>3539</v>
      </c>
      <c r="B437" s="1024"/>
      <c r="C437" s="36"/>
      <c r="D437" s="36"/>
      <c r="E437" s="36"/>
      <c r="F437" s="36"/>
      <c r="G437" s="36"/>
      <c r="H437" s="36"/>
      <c r="I437" s="36"/>
      <c r="J437" s="36"/>
    </row>
    <row r="438" spans="1:47" ht="16.5">
      <c r="A438" s="1024"/>
      <c r="B438" s="1023" t="s">
        <v>276</v>
      </c>
      <c r="C438" s="36"/>
      <c r="D438" s="36"/>
      <c r="E438" s="36"/>
      <c r="F438" s="36"/>
      <c r="G438" s="36"/>
      <c r="H438" s="36"/>
      <c r="I438" s="36"/>
      <c r="J438" s="36"/>
    </row>
    <row r="439" spans="1:47" ht="13.5" customHeight="1">
      <c r="A439" s="36"/>
      <c r="B439" s="1025"/>
      <c r="C439" s="1025"/>
      <c r="D439" s="36"/>
      <c r="E439" s="36"/>
      <c r="F439" s="36"/>
      <c r="G439" s="36"/>
      <c r="H439" s="36"/>
      <c r="I439" s="36"/>
      <c r="J439" s="1578"/>
      <c r="K439" s="1578"/>
      <c r="AP439" s="919"/>
      <c r="AQ439" s="919"/>
      <c r="AR439" s="919"/>
      <c r="AS439" s="904"/>
      <c r="AU439" s="1026" t="s">
        <v>2151</v>
      </c>
    </row>
    <row r="440" spans="1:47" ht="13.5" customHeight="1" thickBot="1">
      <c r="A440" s="36"/>
      <c r="B440" s="1025"/>
      <c r="C440" s="1025"/>
      <c r="D440" s="36"/>
      <c r="E440" s="36"/>
      <c r="F440" s="36"/>
      <c r="G440" s="36"/>
      <c r="H440" s="36"/>
      <c r="I440" s="36"/>
      <c r="J440" s="1027"/>
      <c r="K440" s="1027"/>
      <c r="AP440" s="929"/>
      <c r="AQ440" s="929"/>
      <c r="AR440" s="929"/>
      <c r="AS440" s="930"/>
      <c r="AT440" s="929"/>
      <c r="AU440" s="905" t="s">
        <v>2826</v>
      </c>
    </row>
    <row r="441" spans="1:47">
      <c r="A441" s="1028"/>
      <c r="B441" s="1579" t="s">
        <v>2063</v>
      </c>
      <c r="C441" s="1366"/>
      <c r="D441" s="1366"/>
      <c r="E441" s="1366"/>
      <c r="F441" s="1366"/>
      <c r="G441" s="1366"/>
      <c r="H441" s="1366"/>
      <c r="I441" s="1366"/>
      <c r="J441" s="1366"/>
      <c r="K441" s="1366"/>
      <c r="L441" s="1366"/>
      <c r="M441" s="1366"/>
      <c r="N441" s="1366"/>
      <c r="O441" s="1366"/>
      <c r="P441" s="1365" t="s">
        <v>2067</v>
      </c>
      <c r="Q441" s="1366"/>
      <c r="R441" s="1366"/>
      <c r="S441" s="1581"/>
      <c r="T441" s="1365" t="s">
        <v>277</v>
      </c>
      <c r="U441" s="1366"/>
      <c r="V441" s="1366"/>
      <c r="W441" s="1581"/>
      <c r="X441" s="1365" t="s">
        <v>278</v>
      </c>
      <c r="Y441" s="1366"/>
      <c r="Z441" s="1366"/>
      <c r="AA441" s="1581"/>
      <c r="AB441" s="1582" t="s">
        <v>279</v>
      </c>
      <c r="AC441" s="1583"/>
      <c r="AD441" s="1583"/>
      <c r="AE441" s="1583"/>
      <c r="AF441" s="1583"/>
      <c r="AG441" s="1583"/>
      <c r="AH441" s="1583"/>
      <c r="AI441" s="1583"/>
      <c r="AJ441" s="1583"/>
      <c r="AK441" s="1583"/>
      <c r="AL441" s="1583"/>
      <c r="AM441" s="1583"/>
      <c r="AN441" s="1583"/>
      <c r="AO441" s="1583"/>
      <c r="AP441" s="1583"/>
      <c r="AQ441" s="1584"/>
      <c r="AR441" s="1365" t="s">
        <v>14</v>
      </c>
      <c r="AS441" s="1366"/>
      <c r="AT441" s="1366"/>
      <c r="AU441" s="1367"/>
    </row>
    <row r="442" spans="1:47">
      <c r="A442" s="1028"/>
      <c r="B442" s="1580"/>
      <c r="C442" s="1369"/>
      <c r="D442" s="1369"/>
      <c r="E442" s="1369"/>
      <c r="F442" s="1369"/>
      <c r="G442" s="1369"/>
      <c r="H442" s="1369"/>
      <c r="I442" s="1369"/>
      <c r="J442" s="1369"/>
      <c r="K442" s="1369"/>
      <c r="L442" s="1369"/>
      <c r="M442" s="1369"/>
      <c r="N442" s="1369"/>
      <c r="O442" s="1369"/>
      <c r="P442" s="1368"/>
      <c r="Q442" s="1369"/>
      <c r="R442" s="1369"/>
      <c r="S442" s="1571"/>
      <c r="T442" s="1368"/>
      <c r="U442" s="1369"/>
      <c r="V442" s="1369"/>
      <c r="W442" s="1571"/>
      <c r="X442" s="1368"/>
      <c r="Y442" s="1369"/>
      <c r="Z442" s="1369"/>
      <c r="AA442" s="1571"/>
      <c r="AB442" s="1368" t="s">
        <v>1</v>
      </c>
      <c r="AC442" s="1369"/>
      <c r="AD442" s="1369"/>
      <c r="AE442" s="1571"/>
      <c r="AF442" s="1368" t="s">
        <v>280</v>
      </c>
      <c r="AG442" s="1369"/>
      <c r="AH442" s="1369"/>
      <c r="AI442" s="1571"/>
      <c r="AJ442" s="1368" t="s">
        <v>281</v>
      </c>
      <c r="AK442" s="1369"/>
      <c r="AL442" s="1369"/>
      <c r="AM442" s="1571"/>
      <c r="AN442" s="1572" t="s">
        <v>282</v>
      </c>
      <c r="AO442" s="1573"/>
      <c r="AP442" s="1573"/>
      <c r="AQ442" s="1574"/>
      <c r="AR442" s="1368"/>
      <c r="AS442" s="1369"/>
      <c r="AT442" s="1369"/>
      <c r="AU442" s="1370"/>
    </row>
    <row r="443" spans="1:47" s="934" customFormat="1">
      <c r="A443" s="1029"/>
      <c r="B443" s="1575" t="s">
        <v>283</v>
      </c>
      <c r="C443" s="1576"/>
      <c r="D443" s="1576"/>
      <c r="E443" s="1576"/>
      <c r="F443" s="1576"/>
      <c r="G443" s="1576"/>
      <c r="H443" s="1576"/>
      <c r="I443" s="1576"/>
      <c r="J443" s="1576"/>
      <c r="K443" s="1576"/>
      <c r="L443" s="1576"/>
      <c r="M443" s="1576"/>
      <c r="N443" s="1576"/>
      <c r="O443" s="1577"/>
      <c r="P443" s="1565"/>
      <c r="Q443" s="1566"/>
      <c r="R443" s="1566"/>
      <c r="S443" s="1567"/>
      <c r="T443" s="1565"/>
      <c r="U443" s="1566"/>
      <c r="V443" s="1566"/>
      <c r="W443" s="1567"/>
      <c r="X443" s="1565"/>
      <c r="Y443" s="1566"/>
      <c r="Z443" s="1566"/>
      <c r="AA443" s="1567"/>
      <c r="AB443" s="1565"/>
      <c r="AC443" s="1566"/>
      <c r="AD443" s="1566"/>
      <c r="AE443" s="1567"/>
      <c r="AF443" s="1565"/>
      <c r="AG443" s="1566"/>
      <c r="AH443" s="1566"/>
      <c r="AI443" s="1567"/>
      <c r="AJ443" s="1565"/>
      <c r="AK443" s="1566"/>
      <c r="AL443" s="1566"/>
      <c r="AM443" s="1567"/>
      <c r="AN443" s="1568"/>
      <c r="AO443" s="1414"/>
      <c r="AP443" s="1414"/>
      <c r="AQ443" s="1569"/>
      <c r="AR443" s="1568"/>
      <c r="AS443" s="1414"/>
      <c r="AT443" s="1414"/>
      <c r="AU443" s="1570"/>
    </row>
    <row r="444" spans="1:47" s="934" customFormat="1">
      <c r="A444" s="1029"/>
      <c r="B444" s="1411" t="s">
        <v>2165</v>
      </c>
      <c r="C444" s="1412"/>
      <c r="D444" s="1412"/>
      <c r="E444" s="1412"/>
      <c r="F444" s="1412"/>
      <c r="G444" s="1412"/>
      <c r="H444" s="1412"/>
      <c r="I444" s="1412"/>
      <c r="J444" s="1412"/>
      <c r="K444" s="1412"/>
      <c r="L444" s="1412"/>
      <c r="M444" s="1412"/>
      <c r="N444" s="1412"/>
      <c r="O444" s="1412"/>
      <c r="P444" s="1336">
        <v>24425</v>
      </c>
      <c r="Q444" s="1337"/>
      <c r="R444" s="1337"/>
      <c r="S444" s="1338"/>
      <c r="T444" s="1336">
        <v>18292</v>
      </c>
      <c r="U444" s="1337"/>
      <c r="V444" s="1337"/>
      <c r="W444" s="1338"/>
      <c r="X444" s="1336">
        <v>362</v>
      </c>
      <c r="Y444" s="1337"/>
      <c r="Z444" s="1337"/>
      <c r="AA444" s="1338"/>
      <c r="AB444" s="1336">
        <v>5733</v>
      </c>
      <c r="AC444" s="1337"/>
      <c r="AD444" s="1337"/>
      <c r="AE444" s="1338"/>
      <c r="AF444" s="1336">
        <v>3869</v>
      </c>
      <c r="AG444" s="1337"/>
      <c r="AH444" s="1337"/>
      <c r="AI444" s="1338"/>
      <c r="AJ444" s="1336">
        <v>1519</v>
      </c>
      <c r="AK444" s="1337"/>
      <c r="AL444" s="1337"/>
      <c r="AM444" s="1338"/>
      <c r="AN444" s="1336">
        <v>345</v>
      </c>
      <c r="AO444" s="1337"/>
      <c r="AP444" s="1337"/>
      <c r="AQ444" s="1338"/>
      <c r="AR444" s="1336">
        <v>38</v>
      </c>
      <c r="AS444" s="1337"/>
      <c r="AT444" s="1337"/>
      <c r="AU444" s="1339"/>
    </row>
    <row r="445" spans="1:47" s="934" customFormat="1">
      <c r="A445" s="1029"/>
      <c r="B445" s="1411" t="s">
        <v>2166</v>
      </c>
      <c r="C445" s="1412"/>
      <c r="D445" s="1412"/>
      <c r="E445" s="1412"/>
      <c r="F445" s="1412"/>
      <c r="G445" s="1412"/>
      <c r="H445" s="1412"/>
      <c r="I445" s="1412"/>
      <c r="J445" s="1412"/>
      <c r="K445" s="1412"/>
      <c r="L445" s="1412"/>
      <c r="M445" s="1412"/>
      <c r="N445" s="1412"/>
      <c r="O445" s="1412"/>
      <c r="P445" s="1336">
        <v>26005</v>
      </c>
      <c r="Q445" s="1337"/>
      <c r="R445" s="1337"/>
      <c r="S445" s="1338"/>
      <c r="T445" s="1336">
        <v>18770</v>
      </c>
      <c r="U445" s="1337"/>
      <c r="V445" s="1337"/>
      <c r="W445" s="1338"/>
      <c r="X445" s="1336">
        <v>397</v>
      </c>
      <c r="Y445" s="1337"/>
      <c r="Z445" s="1337"/>
      <c r="AA445" s="1338"/>
      <c r="AB445" s="1336">
        <v>6798</v>
      </c>
      <c r="AC445" s="1337"/>
      <c r="AD445" s="1337"/>
      <c r="AE445" s="1338"/>
      <c r="AF445" s="1336">
        <v>4573</v>
      </c>
      <c r="AG445" s="1337"/>
      <c r="AH445" s="1337"/>
      <c r="AI445" s="1338"/>
      <c r="AJ445" s="1336">
        <v>1837</v>
      </c>
      <c r="AK445" s="1337"/>
      <c r="AL445" s="1337"/>
      <c r="AM445" s="1338"/>
      <c r="AN445" s="1336">
        <v>388</v>
      </c>
      <c r="AO445" s="1337"/>
      <c r="AP445" s="1337"/>
      <c r="AQ445" s="1338"/>
      <c r="AR445" s="1336">
        <v>40</v>
      </c>
      <c r="AS445" s="1337"/>
      <c r="AT445" s="1337"/>
      <c r="AU445" s="1339"/>
    </row>
    <row r="446" spans="1:47" s="934" customFormat="1">
      <c r="A446" s="1029"/>
      <c r="B446" s="1411" t="s">
        <v>2000</v>
      </c>
      <c r="C446" s="1412"/>
      <c r="D446" s="1412"/>
      <c r="E446" s="1412"/>
      <c r="F446" s="1412"/>
      <c r="G446" s="1412"/>
      <c r="H446" s="1412"/>
      <c r="I446" s="1412"/>
      <c r="J446" s="1412"/>
      <c r="K446" s="1412"/>
      <c r="L446" s="1412"/>
      <c r="M446" s="1412"/>
      <c r="N446" s="1412"/>
      <c r="O446" s="1412"/>
      <c r="P446" s="1336">
        <v>27636</v>
      </c>
      <c r="Q446" s="1337"/>
      <c r="R446" s="1337"/>
      <c r="S446" s="1338"/>
      <c r="T446" s="1336">
        <v>19273</v>
      </c>
      <c r="U446" s="1337"/>
      <c r="V446" s="1337"/>
      <c r="W446" s="1338"/>
      <c r="X446" s="1336">
        <v>390</v>
      </c>
      <c r="Y446" s="1337"/>
      <c r="Z446" s="1337"/>
      <c r="AA446" s="1338"/>
      <c r="AB446" s="1336">
        <v>7944</v>
      </c>
      <c r="AC446" s="1337"/>
      <c r="AD446" s="1337"/>
      <c r="AE446" s="1338"/>
      <c r="AF446" s="1336">
        <v>5304</v>
      </c>
      <c r="AG446" s="1337"/>
      <c r="AH446" s="1337"/>
      <c r="AI446" s="1338"/>
      <c r="AJ446" s="1336">
        <v>2154</v>
      </c>
      <c r="AK446" s="1337"/>
      <c r="AL446" s="1337"/>
      <c r="AM446" s="1338"/>
      <c r="AN446" s="1336">
        <v>486</v>
      </c>
      <c r="AO446" s="1337"/>
      <c r="AP446" s="1337"/>
      <c r="AQ446" s="1338"/>
      <c r="AR446" s="1336">
        <v>28</v>
      </c>
      <c r="AS446" s="1337"/>
      <c r="AT446" s="1337"/>
      <c r="AU446" s="1339"/>
    </row>
    <row r="447" spans="1:47" s="934" customFormat="1">
      <c r="A447" s="1029"/>
      <c r="B447" s="1411" t="s">
        <v>2167</v>
      </c>
      <c r="C447" s="1412"/>
      <c r="D447" s="1412"/>
      <c r="E447" s="1412"/>
      <c r="F447" s="1412"/>
      <c r="G447" s="1412"/>
      <c r="H447" s="1412"/>
      <c r="I447" s="1412"/>
      <c r="J447" s="1412"/>
      <c r="K447" s="1412"/>
      <c r="L447" s="1412"/>
      <c r="M447" s="1412"/>
      <c r="N447" s="1412"/>
      <c r="O447" s="1412"/>
      <c r="P447" s="1336">
        <v>28435</v>
      </c>
      <c r="Q447" s="1337"/>
      <c r="R447" s="1337"/>
      <c r="S447" s="1338"/>
      <c r="T447" s="1336">
        <v>19623</v>
      </c>
      <c r="U447" s="1337"/>
      <c r="V447" s="1337"/>
      <c r="W447" s="1338"/>
      <c r="X447" s="1336">
        <v>374</v>
      </c>
      <c r="Y447" s="1337"/>
      <c r="Z447" s="1337"/>
      <c r="AA447" s="1338"/>
      <c r="AB447" s="1336">
        <v>8403</v>
      </c>
      <c r="AC447" s="1337"/>
      <c r="AD447" s="1337"/>
      <c r="AE447" s="1338"/>
      <c r="AF447" s="1336">
        <v>5674</v>
      </c>
      <c r="AG447" s="1337"/>
      <c r="AH447" s="1337"/>
      <c r="AI447" s="1338"/>
      <c r="AJ447" s="1336">
        <v>2160</v>
      </c>
      <c r="AK447" s="1337"/>
      <c r="AL447" s="1337"/>
      <c r="AM447" s="1338"/>
      <c r="AN447" s="1336">
        <v>569</v>
      </c>
      <c r="AO447" s="1337"/>
      <c r="AP447" s="1337"/>
      <c r="AQ447" s="1338"/>
      <c r="AR447" s="1336">
        <v>35</v>
      </c>
      <c r="AS447" s="1337"/>
      <c r="AT447" s="1337"/>
      <c r="AU447" s="1339"/>
    </row>
    <row r="448" spans="1:47" s="934" customFormat="1">
      <c r="A448" s="1029"/>
      <c r="B448" s="1411" t="s">
        <v>2543</v>
      </c>
      <c r="C448" s="1412"/>
      <c r="D448" s="1412"/>
      <c r="E448" s="1412"/>
      <c r="F448" s="1412"/>
      <c r="G448" s="1412"/>
      <c r="H448" s="1412"/>
      <c r="I448" s="1412"/>
      <c r="J448" s="1412"/>
      <c r="K448" s="1412"/>
      <c r="L448" s="1412"/>
      <c r="M448" s="1412"/>
      <c r="N448" s="1412"/>
      <c r="O448" s="1412"/>
      <c r="P448" s="1336">
        <f>P450+P456</f>
        <v>29452</v>
      </c>
      <c r="Q448" s="1337"/>
      <c r="R448" s="1337"/>
      <c r="S448" s="1338"/>
      <c r="T448" s="1336">
        <f>T450+T456</f>
        <v>20286</v>
      </c>
      <c r="U448" s="1337"/>
      <c r="V448" s="1337"/>
      <c r="W448" s="1338"/>
      <c r="X448" s="1336">
        <f>X450+X456</f>
        <v>248</v>
      </c>
      <c r="Y448" s="1337"/>
      <c r="Z448" s="1337"/>
      <c r="AA448" s="1338"/>
      <c r="AB448" s="1336">
        <f>AB450+AB456</f>
        <v>8896</v>
      </c>
      <c r="AC448" s="1337"/>
      <c r="AD448" s="1337"/>
      <c r="AE448" s="1338"/>
      <c r="AF448" s="1336">
        <f>AF450+AF456</f>
        <v>6139</v>
      </c>
      <c r="AG448" s="1337"/>
      <c r="AH448" s="1337"/>
      <c r="AI448" s="1338"/>
      <c r="AJ448" s="1336">
        <f>AJ450+AJ456</f>
        <v>2147</v>
      </c>
      <c r="AK448" s="1337"/>
      <c r="AL448" s="1337"/>
      <c r="AM448" s="1338"/>
      <c r="AN448" s="1336">
        <f>AN450+AN456</f>
        <v>610</v>
      </c>
      <c r="AO448" s="1337"/>
      <c r="AP448" s="1337"/>
      <c r="AQ448" s="1338"/>
      <c r="AR448" s="1336">
        <f>AR450+AR456</f>
        <v>22</v>
      </c>
      <c r="AS448" s="1337"/>
      <c r="AT448" s="1337"/>
      <c r="AU448" s="1339"/>
    </row>
    <row r="449" spans="1:47" s="934" customFormat="1" ht="11.25" customHeight="1">
      <c r="A449" s="1029"/>
      <c r="B449" s="1413"/>
      <c r="C449" s="1414"/>
      <c r="D449" s="1414"/>
      <c r="E449" s="1414"/>
      <c r="F449" s="1414"/>
      <c r="G449" s="1414"/>
      <c r="H449" s="1414"/>
      <c r="I449" s="1414"/>
      <c r="J449" s="1414"/>
      <c r="K449" s="1414"/>
      <c r="L449" s="1414"/>
      <c r="M449" s="1414"/>
      <c r="N449" s="1414"/>
      <c r="O449" s="1414"/>
      <c r="P449" s="1336"/>
      <c r="Q449" s="1337"/>
      <c r="R449" s="1337"/>
      <c r="S449" s="1338"/>
      <c r="T449" s="1336"/>
      <c r="U449" s="1337"/>
      <c r="V449" s="1337"/>
      <c r="W449" s="1338"/>
      <c r="X449" s="1336"/>
      <c r="Y449" s="1337"/>
      <c r="Z449" s="1337"/>
      <c r="AA449" s="1338"/>
      <c r="AB449" s="1336"/>
      <c r="AC449" s="1337"/>
      <c r="AD449" s="1337"/>
      <c r="AE449" s="1338"/>
      <c r="AF449" s="1336"/>
      <c r="AG449" s="1337"/>
      <c r="AH449" s="1337"/>
      <c r="AI449" s="1338"/>
      <c r="AJ449" s="1336"/>
      <c r="AK449" s="1337"/>
      <c r="AL449" s="1337"/>
      <c r="AM449" s="1338"/>
      <c r="AN449" s="1336"/>
      <c r="AO449" s="1337"/>
      <c r="AP449" s="1337"/>
      <c r="AQ449" s="1338"/>
      <c r="AR449" s="1336"/>
      <c r="AS449" s="1337"/>
      <c r="AT449" s="1337"/>
      <c r="AU449" s="1339"/>
    </row>
    <row r="450" spans="1:47" s="934" customFormat="1">
      <c r="A450" s="1029"/>
      <c r="B450" s="1415" t="s">
        <v>2583</v>
      </c>
      <c r="C450" s="1416"/>
      <c r="D450" s="1416"/>
      <c r="E450" s="1416"/>
      <c r="F450" s="1416"/>
      <c r="G450" s="1416"/>
      <c r="H450" s="1416"/>
      <c r="I450" s="1416"/>
      <c r="J450" s="1416"/>
      <c r="K450" s="1416"/>
      <c r="L450" s="1416"/>
      <c r="M450" s="1416"/>
      <c r="N450" s="1416"/>
      <c r="O450" s="1416"/>
      <c r="P450" s="1336">
        <f>P451+P452+P453+P454</f>
        <v>29236</v>
      </c>
      <c r="Q450" s="1337"/>
      <c r="R450" s="1337"/>
      <c r="S450" s="1338"/>
      <c r="T450" s="1336">
        <f>T451+T452+T453+T454</f>
        <v>20149</v>
      </c>
      <c r="U450" s="1337"/>
      <c r="V450" s="1337"/>
      <c r="W450" s="1338"/>
      <c r="X450" s="1336">
        <f>X451+X452+X453+X454</f>
        <v>246</v>
      </c>
      <c r="Y450" s="1337"/>
      <c r="Z450" s="1337"/>
      <c r="AA450" s="1338"/>
      <c r="AB450" s="1336">
        <f>AB451+AB452+AB453+AB454</f>
        <v>8821</v>
      </c>
      <c r="AC450" s="1337"/>
      <c r="AD450" s="1337"/>
      <c r="AE450" s="1338"/>
      <c r="AF450" s="1336">
        <f>AF451+AF452+AF453+AF454</f>
        <v>6075</v>
      </c>
      <c r="AG450" s="1337"/>
      <c r="AH450" s="1337"/>
      <c r="AI450" s="1338"/>
      <c r="AJ450" s="1336">
        <f>AJ451+AJ452+AJ453+AJ454</f>
        <v>2140</v>
      </c>
      <c r="AK450" s="1337"/>
      <c r="AL450" s="1337"/>
      <c r="AM450" s="1338"/>
      <c r="AN450" s="1336">
        <f>AN451+AN453+AN454</f>
        <v>606</v>
      </c>
      <c r="AO450" s="1337"/>
      <c r="AP450" s="1337"/>
      <c r="AQ450" s="1338"/>
      <c r="AR450" s="1336">
        <f>AR451+AR453+AR454</f>
        <v>20</v>
      </c>
      <c r="AS450" s="1337"/>
      <c r="AT450" s="1337"/>
      <c r="AU450" s="1339"/>
    </row>
    <row r="451" spans="1:47" s="934" customFormat="1">
      <c r="A451" s="1029"/>
      <c r="B451" s="1415" t="s">
        <v>2584</v>
      </c>
      <c r="C451" s="1416"/>
      <c r="D451" s="1416"/>
      <c r="E451" s="1416"/>
      <c r="F451" s="1416"/>
      <c r="G451" s="1416"/>
      <c r="H451" s="1416"/>
      <c r="I451" s="1416"/>
      <c r="J451" s="1416"/>
      <c r="K451" s="1416"/>
      <c r="L451" s="1416"/>
      <c r="M451" s="1416"/>
      <c r="N451" s="1416"/>
      <c r="O451" s="1416"/>
      <c r="P451" s="1336">
        <v>19531</v>
      </c>
      <c r="Q451" s="1337"/>
      <c r="R451" s="1337"/>
      <c r="S451" s="1338"/>
      <c r="T451" s="1336">
        <v>19440</v>
      </c>
      <c r="U451" s="1337"/>
      <c r="V451" s="1337"/>
      <c r="W451" s="1338"/>
      <c r="X451" s="1336">
        <v>7</v>
      </c>
      <c r="Y451" s="1337"/>
      <c r="Z451" s="1337"/>
      <c r="AA451" s="1338"/>
      <c r="AB451" s="1336">
        <v>74</v>
      </c>
      <c r="AC451" s="1337"/>
      <c r="AD451" s="1337"/>
      <c r="AE451" s="1338"/>
      <c r="AF451" s="1336">
        <v>18</v>
      </c>
      <c r="AG451" s="1337"/>
      <c r="AH451" s="1337"/>
      <c r="AI451" s="1338"/>
      <c r="AJ451" s="1336">
        <v>4</v>
      </c>
      <c r="AK451" s="1337"/>
      <c r="AL451" s="1337"/>
      <c r="AM451" s="1338"/>
      <c r="AN451" s="1336">
        <v>52</v>
      </c>
      <c r="AO451" s="1337"/>
      <c r="AP451" s="1337"/>
      <c r="AQ451" s="1338"/>
      <c r="AR451" s="1336">
        <v>10</v>
      </c>
      <c r="AS451" s="1337"/>
      <c r="AT451" s="1337"/>
      <c r="AU451" s="1339"/>
    </row>
    <row r="452" spans="1:47" s="934" customFormat="1">
      <c r="A452" s="1029"/>
      <c r="B452" s="1415" t="s">
        <v>2585</v>
      </c>
      <c r="C452" s="1416"/>
      <c r="D452" s="1416"/>
      <c r="E452" s="1416"/>
      <c r="F452" s="1416"/>
      <c r="G452" s="1416"/>
      <c r="H452" s="1416"/>
      <c r="I452" s="1416"/>
      <c r="J452" s="1416"/>
      <c r="K452" s="1416"/>
      <c r="L452" s="1416"/>
      <c r="M452" s="1416"/>
      <c r="N452" s="1416"/>
      <c r="O452" s="1416"/>
      <c r="P452" s="1336">
        <v>629</v>
      </c>
      <c r="Q452" s="1337"/>
      <c r="R452" s="1337"/>
      <c r="S452" s="1338"/>
      <c r="T452" s="1336">
        <v>20</v>
      </c>
      <c r="U452" s="1337"/>
      <c r="V452" s="1337"/>
      <c r="W452" s="1338"/>
      <c r="X452" s="1336">
        <v>175</v>
      </c>
      <c r="Y452" s="1337"/>
      <c r="Z452" s="1337"/>
      <c r="AA452" s="1338"/>
      <c r="AB452" s="1336">
        <v>434</v>
      </c>
      <c r="AC452" s="1337"/>
      <c r="AD452" s="1337"/>
      <c r="AE452" s="1338"/>
      <c r="AF452" s="1407">
        <v>18</v>
      </c>
      <c r="AG452" s="1408"/>
      <c r="AH452" s="1408"/>
      <c r="AI452" s="1409"/>
      <c r="AJ452" s="1336">
        <v>416</v>
      </c>
      <c r="AK452" s="1337"/>
      <c r="AL452" s="1337"/>
      <c r="AM452" s="1338"/>
      <c r="AN452" s="1407" t="s">
        <v>2005</v>
      </c>
      <c r="AO452" s="1408"/>
      <c r="AP452" s="1408"/>
      <c r="AQ452" s="1409"/>
      <c r="AR452" s="1407" t="s">
        <v>2005</v>
      </c>
      <c r="AS452" s="1408"/>
      <c r="AT452" s="1408"/>
      <c r="AU452" s="1410"/>
    </row>
    <row r="453" spans="1:47" s="934" customFormat="1">
      <c r="A453" s="1029"/>
      <c r="B453" s="1415" t="s">
        <v>2586</v>
      </c>
      <c r="C453" s="1416"/>
      <c r="D453" s="1416"/>
      <c r="E453" s="1416"/>
      <c r="F453" s="1416"/>
      <c r="G453" s="1416"/>
      <c r="H453" s="1416"/>
      <c r="I453" s="1416"/>
      <c r="J453" s="1416"/>
      <c r="K453" s="1416"/>
      <c r="L453" s="1416"/>
      <c r="M453" s="1416"/>
      <c r="N453" s="1416"/>
      <c r="O453" s="1416"/>
      <c r="P453" s="1336">
        <v>8437</v>
      </c>
      <c r="Q453" s="1337"/>
      <c r="R453" s="1337"/>
      <c r="S453" s="1338"/>
      <c r="T453" s="1336">
        <v>618</v>
      </c>
      <c r="U453" s="1337"/>
      <c r="V453" s="1337"/>
      <c r="W453" s="1338"/>
      <c r="X453" s="1336">
        <v>45</v>
      </c>
      <c r="Y453" s="1337"/>
      <c r="Z453" s="1337"/>
      <c r="AA453" s="1338"/>
      <c r="AB453" s="1336">
        <v>7769</v>
      </c>
      <c r="AC453" s="1337"/>
      <c r="AD453" s="1337"/>
      <c r="AE453" s="1338"/>
      <c r="AF453" s="1336">
        <v>5742</v>
      </c>
      <c r="AG453" s="1337"/>
      <c r="AH453" s="1337"/>
      <c r="AI453" s="1338"/>
      <c r="AJ453" s="1336">
        <v>1520</v>
      </c>
      <c r="AK453" s="1337"/>
      <c r="AL453" s="1337"/>
      <c r="AM453" s="1338"/>
      <c r="AN453" s="1336">
        <v>507</v>
      </c>
      <c r="AO453" s="1337"/>
      <c r="AP453" s="1337"/>
      <c r="AQ453" s="1338"/>
      <c r="AR453" s="1336">
        <v>5</v>
      </c>
      <c r="AS453" s="1337"/>
      <c r="AT453" s="1337"/>
      <c r="AU453" s="1339"/>
    </row>
    <row r="454" spans="1:47" s="934" customFormat="1">
      <c r="A454" s="1029"/>
      <c r="B454" s="1415" t="s">
        <v>2587</v>
      </c>
      <c r="C454" s="1416"/>
      <c r="D454" s="1416"/>
      <c r="E454" s="1416"/>
      <c r="F454" s="1416"/>
      <c r="G454" s="1416"/>
      <c r="H454" s="1416"/>
      <c r="I454" s="1416"/>
      <c r="J454" s="1416"/>
      <c r="K454" s="1416"/>
      <c r="L454" s="1416"/>
      <c r="M454" s="1416"/>
      <c r="N454" s="1416"/>
      <c r="O454" s="1416"/>
      <c r="P454" s="1336">
        <v>639</v>
      </c>
      <c r="Q454" s="1337"/>
      <c r="R454" s="1337"/>
      <c r="S454" s="1338"/>
      <c r="T454" s="1336">
        <v>71</v>
      </c>
      <c r="U454" s="1337"/>
      <c r="V454" s="1337"/>
      <c r="W454" s="1338"/>
      <c r="X454" s="1336">
        <v>19</v>
      </c>
      <c r="Y454" s="1337"/>
      <c r="Z454" s="1337"/>
      <c r="AA454" s="1338"/>
      <c r="AB454" s="1336">
        <v>544</v>
      </c>
      <c r="AC454" s="1337"/>
      <c r="AD454" s="1337"/>
      <c r="AE454" s="1338"/>
      <c r="AF454" s="1336">
        <v>297</v>
      </c>
      <c r="AG454" s="1337"/>
      <c r="AH454" s="1337"/>
      <c r="AI454" s="1338"/>
      <c r="AJ454" s="1336">
        <v>200</v>
      </c>
      <c r="AK454" s="1337"/>
      <c r="AL454" s="1337"/>
      <c r="AM454" s="1338"/>
      <c r="AN454" s="1336">
        <v>47</v>
      </c>
      <c r="AO454" s="1337"/>
      <c r="AP454" s="1337"/>
      <c r="AQ454" s="1338"/>
      <c r="AR454" s="1336">
        <v>5</v>
      </c>
      <c r="AS454" s="1337"/>
      <c r="AT454" s="1337"/>
      <c r="AU454" s="1339"/>
    </row>
    <row r="455" spans="1:47" s="934" customFormat="1">
      <c r="A455" s="1029"/>
      <c r="B455" s="1415"/>
      <c r="C455" s="1416"/>
      <c r="D455" s="1416"/>
      <c r="E455" s="1416"/>
      <c r="F455" s="1416"/>
      <c r="G455" s="1416"/>
      <c r="H455" s="1416"/>
      <c r="I455" s="1416"/>
      <c r="J455" s="1416"/>
      <c r="K455" s="1416"/>
      <c r="L455" s="1416"/>
      <c r="M455" s="1416"/>
      <c r="N455" s="1416"/>
      <c r="O455" s="1416"/>
      <c r="P455" s="1336"/>
      <c r="Q455" s="1337"/>
      <c r="R455" s="1337"/>
      <c r="S455" s="1338"/>
      <c r="T455" s="1336"/>
      <c r="U455" s="1337"/>
      <c r="V455" s="1337"/>
      <c r="W455" s="1338"/>
      <c r="X455" s="1336"/>
      <c r="Y455" s="1337"/>
      <c r="Z455" s="1337"/>
      <c r="AA455" s="1338"/>
      <c r="AB455" s="1336"/>
      <c r="AC455" s="1337"/>
      <c r="AD455" s="1337"/>
      <c r="AE455" s="1338"/>
      <c r="AF455" s="1336"/>
      <c r="AG455" s="1337"/>
      <c r="AH455" s="1337"/>
      <c r="AI455" s="1338"/>
      <c r="AJ455" s="1336"/>
      <c r="AK455" s="1337"/>
      <c r="AL455" s="1337"/>
      <c r="AM455" s="1338"/>
      <c r="AN455" s="1336"/>
      <c r="AO455" s="1337"/>
      <c r="AP455" s="1337"/>
      <c r="AQ455" s="1338"/>
      <c r="AR455" s="1336"/>
      <c r="AS455" s="1337"/>
      <c r="AT455" s="1337"/>
      <c r="AU455" s="1339"/>
    </row>
    <row r="456" spans="1:47" s="934" customFormat="1">
      <c r="A456" s="1029"/>
      <c r="B456" s="1415" t="s">
        <v>2588</v>
      </c>
      <c r="C456" s="1416"/>
      <c r="D456" s="1416"/>
      <c r="E456" s="1416"/>
      <c r="F456" s="1416"/>
      <c r="G456" s="1416"/>
      <c r="H456" s="1416"/>
      <c r="I456" s="1416"/>
      <c r="J456" s="1416"/>
      <c r="K456" s="1416"/>
      <c r="L456" s="1416"/>
      <c r="M456" s="1416"/>
      <c r="N456" s="1416"/>
      <c r="O456" s="1416"/>
      <c r="P456" s="1336">
        <v>216</v>
      </c>
      <c r="Q456" s="1337"/>
      <c r="R456" s="1337"/>
      <c r="S456" s="1338"/>
      <c r="T456" s="1336">
        <v>137</v>
      </c>
      <c r="U456" s="1337"/>
      <c r="V456" s="1337"/>
      <c r="W456" s="1338"/>
      <c r="X456" s="1407">
        <v>2</v>
      </c>
      <c r="Y456" s="1408"/>
      <c r="Z456" s="1408"/>
      <c r="AA456" s="1409"/>
      <c r="AB456" s="1336">
        <v>75</v>
      </c>
      <c r="AC456" s="1337"/>
      <c r="AD456" s="1337"/>
      <c r="AE456" s="1338"/>
      <c r="AF456" s="1336">
        <v>64</v>
      </c>
      <c r="AG456" s="1337"/>
      <c r="AH456" s="1337"/>
      <c r="AI456" s="1338"/>
      <c r="AJ456" s="1336">
        <v>7</v>
      </c>
      <c r="AK456" s="1337"/>
      <c r="AL456" s="1337"/>
      <c r="AM456" s="1338"/>
      <c r="AN456" s="1336">
        <v>4</v>
      </c>
      <c r="AO456" s="1337"/>
      <c r="AP456" s="1337"/>
      <c r="AQ456" s="1338"/>
      <c r="AR456" s="1407">
        <v>2</v>
      </c>
      <c r="AS456" s="1408"/>
      <c r="AT456" s="1408"/>
      <c r="AU456" s="1410"/>
    </row>
    <row r="457" spans="1:47" s="934" customFormat="1" ht="11.25" customHeight="1">
      <c r="A457" s="1029"/>
      <c r="B457" s="1413"/>
      <c r="C457" s="1414"/>
      <c r="D457" s="1414"/>
      <c r="E457" s="1414"/>
      <c r="F457" s="1414"/>
      <c r="G457" s="1414"/>
      <c r="H457" s="1414"/>
      <c r="I457" s="1414"/>
      <c r="J457" s="1414"/>
      <c r="K457" s="1414"/>
      <c r="L457" s="1414"/>
      <c r="M457" s="1414"/>
      <c r="N457" s="1414"/>
      <c r="O457" s="1414"/>
      <c r="P457" s="1336"/>
      <c r="Q457" s="1337"/>
      <c r="R457" s="1337"/>
      <c r="S457" s="1338"/>
      <c r="T457" s="1336"/>
      <c r="U457" s="1337"/>
      <c r="V457" s="1337"/>
      <c r="W457" s="1338"/>
      <c r="X457" s="1336"/>
      <c r="Y457" s="1337"/>
      <c r="Z457" s="1337"/>
      <c r="AA457" s="1338"/>
      <c r="AB457" s="1336"/>
      <c r="AC457" s="1337"/>
      <c r="AD457" s="1337"/>
      <c r="AE457" s="1338"/>
      <c r="AF457" s="1336"/>
      <c r="AG457" s="1337"/>
      <c r="AH457" s="1337"/>
      <c r="AI457" s="1338"/>
      <c r="AJ457" s="1336"/>
      <c r="AK457" s="1337"/>
      <c r="AL457" s="1337"/>
      <c r="AM457" s="1338"/>
      <c r="AN457" s="1336"/>
      <c r="AO457" s="1337"/>
      <c r="AP457" s="1337"/>
      <c r="AQ457" s="1338"/>
      <c r="AR457" s="1336"/>
      <c r="AS457" s="1337"/>
      <c r="AT457" s="1337"/>
      <c r="AU457" s="1339"/>
    </row>
    <row r="458" spans="1:47" s="934" customFormat="1">
      <c r="A458" s="1029"/>
      <c r="B458" s="1415" t="s">
        <v>284</v>
      </c>
      <c r="C458" s="1416"/>
      <c r="D458" s="1416"/>
      <c r="E458" s="1416"/>
      <c r="F458" s="1416"/>
      <c r="G458" s="1416"/>
      <c r="H458" s="1416"/>
      <c r="I458" s="1416"/>
      <c r="J458" s="1416"/>
      <c r="K458" s="1416"/>
      <c r="L458" s="1416"/>
      <c r="M458" s="1416"/>
      <c r="N458" s="1416"/>
      <c r="O458" s="1416"/>
      <c r="P458" s="1336"/>
      <c r="Q458" s="1337"/>
      <c r="R458" s="1337"/>
      <c r="S458" s="1338"/>
      <c r="T458" s="1336"/>
      <c r="U458" s="1337"/>
      <c r="V458" s="1337"/>
      <c r="W458" s="1338"/>
      <c r="X458" s="1336"/>
      <c r="Y458" s="1337"/>
      <c r="Z458" s="1337"/>
      <c r="AA458" s="1338"/>
      <c r="AB458" s="1336"/>
      <c r="AC458" s="1337"/>
      <c r="AD458" s="1337"/>
      <c r="AE458" s="1338"/>
      <c r="AF458" s="1336"/>
      <c r="AG458" s="1337"/>
      <c r="AH458" s="1337"/>
      <c r="AI458" s="1338"/>
      <c r="AJ458" s="1336"/>
      <c r="AK458" s="1337"/>
      <c r="AL458" s="1337"/>
      <c r="AM458" s="1338"/>
      <c r="AN458" s="1336"/>
      <c r="AO458" s="1337"/>
      <c r="AP458" s="1337"/>
      <c r="AQ458" s="1338"/>
      <c r="AR458" s="1336"/>
      <c r="AS458" s="1337"/>
      <c r="AT458" s="1337"/>
      <c r="AU458" s="1339"/>
    </row>
    <row r="459" spans="1:47" s="934" customFormat="1">
      <c r="A459" s="1029"/>
      <c r="B459" s="1411" t="s">
        <v>2165</v>
      </c>
      <c r="C459" s="1412"/>
      <c r="D459" s="1412"/>
      <c r="E459" s="1412"/>
      <c r="F459" s="1412"/>
      <c r="G459" s="1412"/>
      <c r="H459" s="1412"/>
      <c r="I459" s="1412"/>
      <c r="J459" s="1412"/>
      <c r="K459" s="1412"/>
      <c r="L459" s="1412"/>
      <c r="M459" s="1412"/>
      <c r="N459" s="1412"/>
      <c r="O459" s="1412"/>
      <c r="P459" s="1336">
        <v>76013</v>
      </c>
      <c r="Q459" s="1337"/>
      <c r="R459" s="1337"/>
      <c r="S459" s="1338"/>
      <c r="T459" s="1336">
        <v>66149</v>
      </c>
      <c r="U459" s="1337"/>
      <c r="V459" s="1337"/>
      <c r="W459" s="1338"/>
      <c r="X459" s="1336">
        <v>863</v>
      </c>
      <c r="Y459" s="1337"/>
      <c r="Z459" s="1337"/>
      <c r="AA459" s="1338"/>
      <c r="AB459" s="1336">
        <v>8896</v>
      </c>
      <c r="AC459" s="1337"/>
      <c r="AD459" s="1337"/>
      <c r="AE459" s="1338"/>
      <c r="AF459" s="1336">
        <v>5193</v>
      </c>
      <c r="AG459" s="1337"/>
      <c r="AH459" s="1337"/>
      <c r="AI459" s="1338"/>
      <c r="AJ459" s="1336">
        <v>3069</v>
      </c>
      <c r="AK459" s="1337"/>
      <c r="AL459" s="1337"/>
      <c r="AM459" s="1338"/>
      <c r="AN459" s="1336">
        <v>634</v>
      </c>
      <c r="AO459" s="1337"/>
      <c r="AP459" s="1337"/>
      <c r="AQ459" s="1338"/>
      <c r="AR459" s="1336">
        <v>105</v>
      </c>
      <c r="AS459" s="1337"/>
      <c r="AT459" s="1337"/>
      <c r="AU459" s="1339"/>
    </row>
    <row r="460" spans="1:47" s="934" customFormat="1">
      <c r="A460" s="1029"/>
      <c r="B460" s="1411" t="s">
        <v>2166</v>
      </c>
      <c r="C460" s="1412"/>
      <c r="D460" s="1412"/>
      <c r="E460" s="1412"/>
      <c r="F460" s="1412"/>
      <c r="G460" s="1412"/>
      <c r="H460" s="1412"/>
      <c r="I460" s="1412"/>
      <c r="J460" s="1412"/>
      <c r="K460" s="1412"/>
      <c r="L460" s="1412"/>
      <c r="M460" s="1412"/>
      <c r="N460" s="1412"/>
      <c r="O460" s="1412"/>
      <c r="P460" s="1336">
        <v>75297</v>
      </c>
      <c r="Q460" s="1337"/>
      <c r="R460" s="1337"/>
      <c r="S460" s="1338"/>
      <c r="T460" s="1336">
        <v>63875</v>
      </c>
      <c r="U460" s="1337"/>
      <c r="V460" s="1337"/>
      <c r="W460" s="1338"/>
      <c r="X460" s="1336">
        <v>874</v>
      </c>
      <c r="Y460" s="1337"/>
      <c r="Z460" s="1337"/>
      <c r="AA460" s="1338"/>
      <c r="AB460" s="1336">
        <v>10451</v>
      </c>
      <c r="AC460" s="1337"/>
      <c r="AD460" s="1337"/>
      <c r="AE460" s="1338"/>
      <c r="AF460" s="1336">
        <v>6302</v>
      </c>
      <c r="AG460" s="1337"/>
      <c r="AH460" s="1337"/>
      <c r="AI460" s="1338"/>
      <c r="AJ460" s="1336">
        <v>3476</v>
      </c>
      <c r="AK460" s="1337"/>
      <c r="AL460" s="1337"/>
      <c r="AM460" s="1338"/>
      <c r="AN460" s="1336">
        <v>673</v>
      </c>
      <c r="AO460" s="1337"/>
      <c r="AP460" s="1337"/>
      <c r="AQ460" s="1338"/>
      <c r="AR460" s="1336">
        <v>97</v>
      </c>
      <c r="AS460" s="1337"/>
      <c r="AT460" s="1337"/>
      <c r="AU460" s="1339"/>
    </row>
    <row r="461" spans="1:47" s="934" customFormat="1">
      <c r="A461" s="1029"/>
      <c r="B461" s="1411" t="s">
        <v>2000</v>
      </c>
      <c r="C461" s="1412"/>
      <c r="D461" s="1412"/>
      <c r="E461" s="1412"/>
      <c r="F461" s="1412"/>
      <c r="G461" s="1412"/>
      <c r="H461" s="1412"/>
      <c r="I461" s="1412"/>
      <c r="J461" s="1412"/>
      <c r="K461" s="1412"/>
      <c r="L461" s="1412"/>
      <c r="M461" s="1412"/>
      <c r="N461" s="1412"/>
      <c r="O461" s="1412"/>
      <c r="P461" s="1336">
        <v>74716</v>
      </c>
      <c r="Q461" s="1337"/>
      <c r="R461" s="1337"/>
      <c r="S461" s="1338"/>
      <c r="T461" s="1336">
        <v>61769</v>
      </c>
      <c r="U461" s="1337"/>
      <c r="V461" s="1337"/>
      <c r="W461" s="1338"/>
      <c r="X461" s="1336">
        <v>793</v>
      </c>
      <c r="Y461" s="1337"/>
      <c r="Z461" s="1337"/>
      <c r="AA461" s="1338"/>
      <c r="AB461" s="1336">
        <v>12077</v>
      </c>
      <c r="AC461" s="1337"/>
      <c r="AD461" s="1337"/>
      <c r="AE461" s="1338"/>
      <c r="AF461" s="1336">
        <v>7503</v>
      </c>
      <c r="AG461" s="1337"/>
      <c r="AH461" s="1337"/>
      <c r="AI461" s="1338"/>
      <c r="AJ461" s="1336">
        <v>3700</v>
      </c>
      <c r="AK461" s="1337"/>
      <c r="AL461" s="1337"/>
      <c r="AM461" s="1338"/>
      <c r="AN461" s="1336">
        <v>874</v>
      </c>
      <c r="AO461" s="1337"/>
      <c r="AP461" s="1337"/>
      <c r="AQ461" s="1338"/>
      <c r="AR461" s="1336">
        <v>75</v>
      </c>
      <c r="AS461" s="1337"/>
      <c r="AT461" s="1337"/>
      <c r="AU461" s="1339"/>
    </row>
    <row r="462" spans="1:47" s="934" customFormat="1">
      <c r="A462" s="1029"/>
      <c r="B462" s="1411" t="s">
        <v>2167</v>
      </c>
      <c r="C462" s="1412"/>
      <c r="D462" s="1412"/>
      <c r="E462" s="1412"/>
      <c r="F462" s="1412"/>
      <c r="G462" s="1412"/>
      <c r="H462" s="1412"/>
      <c r="I462" s="1412"/>
      <c r="J462" s="1412"/>
      <c r="K462" s="1412"/>
      <c r="L462" s="1412"/>
      <c r="M462" s="1412"/>
      <c r="N462" s="1412"/>
      <c r="O462" s="1412"/>
      <c r="P462" s="1336">
        <v>72436</v>
      </c>
      <c r="Q462" s="1337"/>
      <c r="R462" s="1337"/>
      <c r="S462" s="1338"/>
      <c r="T462" s="1336">
        <v>59449</v>
      </c>
      <c r="U462" s="1337"/>
      <c r="V462" s="1337"/>
      <c r="W462" s="1338"/>
      <c r="X462" s="1336">
        <v>672</v>
      </c>
      <c r="Y462" s="1337"/>
      <c r="Z462" s="1337"/>
      <c r="AA462" s="1338"/>
      <c r="AB462" s="1336">
        <v>12237</v>
      </c>
      <c r="AC462" s="1337"/>
      <c r="AD462" s="1337"/>
      <c r="AE462" s="1338"/>
      <c r="AF462" s="1336">
        <v>7886</v>
      </c>
      <c r="AG462" s="1337"/>
      <c r="AH462" s="1337"/>
      <c r="AI462" s="1338"/>
      <c r="AJ462" s="1336">
        <v>3495</v>
      </c>
      <c r="AK462" s="1337"/>
      <c r="AL462" s="1337"/>
      <c r="AM462" s="1338"/>
      <c r="AN462" s="1336">
        <v>856</v>
      </c>
      <c r="AO462" s="1337"/>
      <c r="AP462" s="1337"/>
      <c r="AQ462" s="1338"/>
      <c r="AR462" s="1336">
        <v>78</v>
      </c>
      <c r="AS462" s="1337"/>
      <c r="AT462" s="1337"/>
      <c r="AU462" s="1339"/>
    </row>
    <row r="463" spans="1:47" s="934" customFormat="1">
      <c r="A463" s="1029"/>
      <c r="B463" s="1411" t="s">
        <v>2543</v>
      </c>
      <c r="C463" s="1412"/>
      <c r="D463" s="1412"/>
      <c r="E463" s="1412"/>
      <c r="F463" s="1412"/>
      <c r="G463" s="1412"/>
      <c r="H463" s="1412"/>
      <c r="I463" s="1412"/>
      <c r="J463" s="1412"/>
      <c r="K463" s="1412"/>
      <c r="L463" s="1412"/>
      <c r="M463" s="1412"/>
      <c r="N463" s="1412"/>
      <c r="O463" s="1412"/>
      <c r="P463" s="1336">
        <f>P465+P471</f>
        <v>70150</v>
      </c>
      <c r="Q463" s="1337"/>
      <c r="R463" s="1337"/>
      <c r="S463" s="1338"/>
      <c r="T463" s="1336">
        <f>T465+T471</f>
        <v>57228</v>
      </c>
      <c r="U463" s="1337"/>
      <c r="V463" s="1337"/>
      <c r="W463" s="1338"/>
      <c r="X463" s="1336">
        <f>X465+X471</f>
        <v>407</v>
      </c>
      <c r="Y463" s="1337"/>
      <c r="Z463" s="1337"/>
      <c r="AA463" s="1338"/>
      <c r="AB463" s="1336">
        <f>AB465+AB471</f>
        <v>12471</v>
      </c>
      <c r="AC463" s="1337"/>
      <c r="AD463" s="1337"/>
      <c r="AE463" s="1338"/>
      <c r="AF463" s="1336">
        <f>AF465+AF471</f>
        <v>8274</v>
      </c>
      <c r="AG463" s="1337"/>
      <c r="AH463" s="1337"/>
      <c r="AI463" s="1338"/>
      <c r="AJ463" s="1336">
        <f>AJ465+AJ471</f>
        <v>3254</v>
      </c>
      <c r="AK463" s="1337"/>
      <c r="AL463" s="1337"/>
      <c r="AM463" s="1338"/>
      <c r="AN463" s="1336">
        <f>AN465+AN471</f>
        <v>943</v>
      </c>
      <c r="AO463" s="1337"/>
      <c r="AP463" s="1337"/>
      <c r="AQ463" s="1338"/>
      <c r="AR463" s="1336">
        <f>AR465+AR471</f>
        <v>44</v>
      </c>
      <c r="AS463" s="1337"/>
      <c r="AT463" s="1337"/>
      <c r="AU463" s="1339"/>
    </row>
    <row r="464" spans="1:47" s="934" customFormat="1" ht="11.25" customHeight="1">
      <c r="A464" s="1029"/>
      <c r="B464" s="1413"/>
      <c r="C464" s="1414"/>
      <c r="D464" s="1414"/>
      <c r="E464" s="1414"/>
      <c r="F464" s="1414"/>
      <c r="G464" s="1414"/>
      <c r="H464" s="1414"/>
      <c r="I464" s="1414"/>
      <c r="J464" s="1414"/>
      <c r="K464" s="1414"/>
      <c r="L464" s="1414"/>
      <c r="M464" s="1414"/>
      <c r="N464" s="1414"/>
      <c r="O464" s="1414"/>
      <c r="P464" s="1336"/>
      <c r="Q464" s="1337"/>
      <c r="R464" s="1337"/>
      <c r="S464" s="1338"/>
      <c r="T464" s="1336"/>
      <c r="U464" s="1337"/>
      <c r="V464" s="1337"/>
      <c r="W464" s="1338"/>
      <c r="X464" s="1336"/>
      <c r="Y464" s="1337"/>
      <c r="Z464" s="1337"/>
      <c r="AA464" s="1338"/>
      <c r="AB464" s="1336"/>
      <c r="AC464" s="1337"/>
      <c r="AD464" s="1337"/>
      <c r="AE464" s="1338"/>
      <c r="AF464" s="1336"/>
      <c r="AG464" s="1337"/>
      <c r="AH464" s="1337"/>
      <c r="AI464" s="1338"/>
      <c r="AJ464" s="1336"/>
      <c r="AK464" s="1337"/>
      <c r="AL464" s="1337"/>
      <c r="AM464" s="1338"/>
      <c r="AN464" s="1336"/>
      <c r="AO464" s="1337"/>
      <c r="AP464" s="1337"/>
      <c r="AQ464" s="1338"/>
      <c r="AR464" s="1336"/>
      <c r="AS464" s="1337"/>
      <c r="AT464" s="1337"/>
      <c r="AU464" s="1339"/>
    </row>
    <row r="465" spans="1:65" s="934" customFormat="1">
      <c r="A465" s="1029"/>
      <c r="B465" s="1415" t="s">
        <v>2583</v>
      </c>
      <c r="C465" s="1416"/>
      <c r="D465" s="1416"/>
      <c r="E465" s="1416"/>
      <c r="F465" s="1416"/>
      <c r="G465" s="1416"/>
      <c r="H465" s="1416"/>
      <c r="I465" s="1416"/>
      <c r="J465" s="1416"/>
      <c r="K465" s="1416"/>
      <c r="L465" s="1416"/>
      <c r="M465" s="1416"/>
      <c r="N465" s="1416"/>
      <c r="O465" s="1416"/>
      <c r="P465" s="1336">
        <f>P466+P467+P468+P469</f>
        <v>69785</v>
      </c>
      <c r="Q465" s="1337"/>
      <c r="R465" s="1337"/>
      <c r="S465" s="1338"/>
      <c r="T465" s="1336">
        <f>T466+T467+T468+T469</f>
        <v>56955</v>
      </c>
      <c r="U465" s="1337"/>
      <c r="V465" s="1337"/>
      <c r="W465" s="1338"/>
      <c r="X465" s="1336">
        <f>X466+X467+X468+X469</f>
        <v>403</v>
      </c>
      <c r="Y465" s="1337"/>
      <c r="Z465" s="1337"/>
      <c r="AA465" s="1338"/>
      <c r="AB465" s="1336">
        <f>AB466+AB467+AB468+AB469</f>
        <v>12386</v>
      </c>
      <c r="AC465" s="1337"/>
      <c r="AD465" s="1337"/>
      <c r="AE465" s="1338"/>
      <c r="AF465" s="1336">
        <f>AF466+AF467+AF468+AF469</f>
        <v>8206</v>
      </c>
      <c r="AG465" s="1337"/>
      <c r="AH465" s="1337"/>
      <c r="AI465" s="1338"/>
      <c r="AJ465" s="1336">
        <f>AJ466+AJ467+AJ468+AJ469</f>
        <v>3244</v>
      </c>
      <c r="AK465" s="1337"/>
      <c r="AL465" s="1337"/>
      <c r="AM465" s="1338"/>
      <c r="AN465" s="1336">
        <f>AN466+AN468+AN469</f>
        <v>936</v>
      </c>
      <c r="AO465" s="1337"/>
      <c r="AP465" s="1337"/>
      <c r="AQ465" s="1338"/>
      <c r="AR465" s="1336">
        <f>AR466+AR468+AR469</f>
        <v>41</v>
      </c>
      <c r="AS465" s="1337"/>
      <c r="AT465" s="1337"/>
      <c r="AU465" s="1339"/>
    </row>
    <row r="466" spans="1:65" s="934" customFormat="1">
      <c r="A466" s="1029"/>
      <c r="B466" s="1415" t="s">
        <v>2584</v>
      </c>
      <c r="C466" s="1416"/>
      <c r="D466" s="1416"/>
      <c r="E466" s="1416"/>
      <c r="F466" s="1416"/>
      <c r="G466" s="1416"/>
      <c r="H466" s="1416"/>
      <c r="I466" s="1416"/>
      <c r="J466" s="1416"/>
      <c r="K466" s="1416"/>
      <c r="L466" s="1416"/>
      <c r="M466" s="1416"/>
      <c r="N466" s="1416"/>
      <c r="O466" s="1416"/>
      <c r="P466" s="1336">
        <v>55637</v>
      </c>
      <c r="Q466" s="1337"/>
      <c r="R466" s="1337"/>
      <c r="S466" s="1338"/>
      <c r="T466" s="1336">
        <v>55470</v>
      </c>
      <c r="U466" s="1337"/>
      <c r="V466" s="1337"/>
      <c r="W466" s="1338"/>
      <c r="X466" s="1336">
        <v>13</v>
      </c>
      <c r="Y466" s="1337"/>
      <c r="Z466" s="1337"/>
      <c r="AA466" s="1338"/>
      <c r="AB466" s="1336">
        <v>125</v>
      </c>
      <c r="AC466" s="1337"/>
      <c r="AD466" s="1337"/>
      <c r="AE466" s="1338"/>
      <c r="AF466" s="1336">
        <v>24</v>
      </c>
      <c r="AG466" s="1337"/>
      <c r="AH466" s="1337"/>
      <c r="AI466" s="1338"/>
      <c r="AJ466" s="1336">
        <v>4</v>
      </c>
      <c r="AK466" s="1337"/>
      <c r="AL466" s="1337"/>
      <c r="AM466" s="1338"/>
      <c r="AN466" s="1336">
        <v>97</v>
      </c>
      <c r="AO466" s="1337"/>
      <c r="AP466" s="1337"/>
      <c r="AQ466" s="1338"/>
      <c r="AR466" s="1336">
        <v>29</v>
      </c>
      <c r="AS466" s="1337"/>
      <c r="AT466" s="1337"/>
      <c r="AU466" s="1339"/>
    </row>
    <row r="467" spans="1:65" s="934" customFormat="1">
      <c r="A467" s="1029"/>
      <c r="B467" s="1415" t="s">
        <v>2585</v>
      </c>
      <c r="C467" s="1416"/>
      <c r="D467" s="1416"/>
      <c r="E467" s="1416"/>
      <c r="F467" s="1416"/>
      <c r="G467" s="1416"/>
      <c r="H467" s="1416"/>
      <c r="I467" s="1416"/>
      <c r="J467" s="1416"/>
      <c r="K467" s="1416"/>
      <c r="L467" s="1416"/>
      <c r="M467" s="1416"/>
      <c r="N467" s="1416"/>
      <c r="O467" s="1416"/>
      <c r="P467" s="1336">
        <v>1177</v>
      </c>
      <c r="Q467" s="1337"/>
      <c r="R467" s="1337"/>
      <c r="S467" s="1338"/>
      <c r="T467" s="1336">
        <v>28</v>
      </c>
      <c r="U467" s="1337"/>
      <c r="V467" s="1337"/>
      <c r="W467" s="1338"/>
      <c r="X467" s="1336">
        <v>283</v>
      </c>
      <c r="Y467" s="1337"/>
      <c r="Z467" s="1337"/>
      <c r="AA467" s="1338"/>
      <c r="AB467" s="1336">
        <v>866</v>
      </c>
      <c r="AC467" s="1337"/>
      <c r="AD467" s="1337"/>
      <c r="AE467" s="1338"/>
      <c r="AF467" s="1407">
        <v>27</v>
      </c>
      <c r="AG467" s="1408"/>
      <c r="AH467" s="1408"/>
      <c r="AI467" s="1409"/>
      <c r="AJ467" s="1336">
        <v>839</v>
      </c>
      <c r="AK467" s="1337"/>
      <c r="AL467" s="1337"/>
      <c r="AM467" s="1338"/>
      <c r="AN467" s="1407" t="s">
        <v>2005</v>
      </c>
      <c r="AO467" s="1408"/>
      <c r="AP467" s="1408"/>
      <c r="AQ467" s="1409"/>
      <c r="AR467" s="1407" t="s">
        <v>2005</v>
      </c>
      <c r="AS467" s="1408"/>
      <c r="AT467" s="1408"/>
      <c r="AU467" s="1410"/>
    </row>
    <row r="468" spans="1:65" s="934" customFormat="1">
      <c r="A468" s="1029"/>
      <c r="B468" s="1415" t="s">
        <v>2586</v>
      </c>
      <c r="C468" s="1416"/>
      <c r="D468" s="1416"/>
      <c r="E468" s="1416"/>
      <c r="F468" s="1416"/>
      <c r="G468" s="1416"/>
      <c r="H468" s="1416"/>
      <c r="I468" s="1416"/>
      <c r="J468" s="1416"/>
      <c r="K468" s="1416"/>
      <c r="L468" s="1416"/>
      <c r="M468" s="1416"/>
      <c r="N468" s="1416"/>
      <c r="O468" s="1416"/>
      <c r="P468" s="1336">
        <v>11934</v>
      </c>
      <c r="Q468" s="1337"/>
      <c r="R468" s="1337"/>
      <c r="S468" s="1338"/>
      <c r="T468" s="1336">
        <v>1258</v>
      </c>
      <c r="U468" s="1337"/>
      <c r="V468" s="1337"/>
      <c r="W468" s="1338"/>
      <c r="X468" s="1336">
        <v>79</v>
      </c>
      <c r="Y468" s="1337"/>
      <c r="Z468" s="1337"/>
      <c r="AA468" s="1338"/>
      <c r="AB468" s="1336">
        <v>10591</v>
      </c>
      <c r="AC468" s="1337"/>
      <c r="AD468" s="1337"/>
      <c r="AE468" s="1338"/>
      <c r="AF468" s="1336">
        <v>7759</v>
      </c>
      <c r="AG468" s="1337"/>
      <c r="AH468" s="1337"/>
      <c r="AI468" s="1338"/>
      <c r="AJ468" s="1336">
        <v>2046</v>
      </c>
      <c r="AK468" s="1337"/>
      <c r="AL468" s="1337"/>
      <c r="AM468" s="1338"/>
      <c r="AN468" s="1336">
        <v>786</v>
      </c>
      <c r="AO468" s="1337"/>
      <c r="AP468" s="1337"/>
      <c r="AQ468" s="1338"/>
      <c r="AR468" s="1336">
        <v>6</v>
      </c>
      <c r="AS468" s="1337"/>
      <c r="AT468" s="1337"/>
      <c r="AU468" s="1339"/>
    </row>
    <row r="469" spans="1:65" s="934" customFormat="1">
      <c r="A469" s="1029"/>
      <c r="B469" s="1415" t="s">
        <v>2587</v>
      </c>
      <c r="C469" s="1416"/>
      <c r="D469" s="1416"/>
      <c r="E469" s="1416"/>
      <c r="F469" s="1416"/>
      <c r="G469" s="1416"/>
      <c r="H469" s="1416"/>
      <c r="I469" s="1416"/>
      <c r="J469" s="1416"/>
      <c r="K469" s="1416"/>
      <c r="L469" s="1416"/>
      <c r="M469" s="1416"/>
      <c r="N469" s="1416"/>
      <c r="O469" s="1416"/>
      <c r="P469" s="1336">
        <v>1037</v>
      </c>
      <c r="Q469" s="1337"/>
      <c r="R469" s="1337"/>
      <c r="S469" s="1338"/>
      <c r="T469" s="1336">
        <v>199</v>
      </c>
      <c r="U469" s="1337"/>
      <c r="V469" s="1337"/>
      <c r="W469" s="1338"/>
      <c r="X469" s="1336">
        <v>28</v>
      </c>
      <c r="Y469" s="1337"/>
      <c r="Z469" s="1337"/>
      <c r="AA469" s="1338"/>
      <c r="AB469" s="1336">
        <v>804</v>
      </c>
      <c r="AC469" s="1337"/>
      <c r="AD469" s="1337"/>
      <c r="AE469" s="1338"/>
      <c r="AF469" s="1336">
        <v>396</v>
      </c>
      <c r="AG469" s="1337"/>
      <c r="AH469" s="1337"/>
      <c r="AI469" s="1338"/>
      <c r="AJ469" s="1336">
        <v>355</v>
      </c>
      <c r="AK469" s="1337"/>
      <c r="AL469" s="1337"/>
      <c r="AM469" s="1338"/>
      <c r="AN469" s="1336">
        <v>53</v>
      </c>
      <c r="AO469" s="1337"/>
      <c r="AP469" s="1337"/>
      <c r="AQ469" s="1338"/>
      <c r="AR469" s="1336">
        <v>6</v>
      </c>
      <c r="AS469" s="1337"/>
      <c r="AT469" s="1337"/>
      <c r="AU469" s="1339"/>
    </row>
    <row r="470" spans="1:65" s="934" customFormat="1">
      <c r="A470" s="1029"/>
      <c r="B470" s="1415"/>
      <c r="C470" s="1416"/>
      <c r="D470" s="1416"/>
      <c r="E470" s="1416"/>
      <c r="F470" s="1416"/>
      <c r="G470" s="1416"/>
      <c r="H470" s="1416"/>
      <c r="I470" s="1416"/>
      <c r="J470" s="1416"/>
      <c r="K470" s="1416"/>
      <c r="L470" s="1416"/>
      <c r="M470" s="1416"/>
      <c r="N470" s="1416"/>
      <c r="O470" s="1416"/>
      <c r="P470" s="1336"/>
      <c r="Q470" s="1337"/>
      <c r="R470" s="1337"/>
      <c r="S470" s="1338"/>
      <c r="T470" s="1336"/>
      <c r="U470" s="1337"/>
      <c r="V470" s="1337"/>
      <c r="W470" s="1338"/>
      <c r="X470" s="1336"/>
      <c r="Y470" s="1337"/>
      <c r="Z470" s="1337"/>
      <c r="AA470" s="1338"/>
      <c r="AB470" s="1336"/>
      <c r="AC470" s="1337"/>
      <c r="AD470" s="1337"/>
      <c r="AE470" s="1338"/>
      <c r="AF470" s="1336"/>
      <c r="AG470" s="1337"/>
      <c r="AH470" s="1337"/>
      <c r="AI470" s="1338"/>
      <c r="AJ470" s="1336"/>
      <c r="AK470" s="1337"/>
      <c r="AL470" s="1337"/>
      <c r="AM470" s="1338"/>
      <c r="AN470" s="1336"/>
      <c r="AO470" s="1337"/>
      <c r="AP470" s="1337"/>
      <c r="AQ470" s="1338"/>
      <c r="AR470" s="1336"/>
      <c r="AS470" s="1337"/>
      <c r="AT470" s="1337"/>
      <c r="AU470" s="1339"/>
    </row>
    <row r="471" spans="1:65" s="934" customFormat="1">
      <c r="A471" s="1029"/>
      <c r="B471" s="1415" t="s">
        <v>2588</v>
      </c>
      <c r="C471" s="1416"/>
      <c r="D471" s="1416"/>
      <c r="E471" s="1416"/>
      <c r="F471" s="1416"/>
      <c r="G471" s="1416"/>
      <c r="H471" s="1416"/>
      <c r="I471" s="1416"/>
      <c r="J471" s="1416"/>
      <c r="K471" s="1416"/>
      <c r="L471" s="1416"/>
      <c r="M471" s="1416"/>
      <c r="N471" s="1416"/>
      <c r="O471" s="1416"/>
      <c r="P471" s="1336">
        <v>365</v>
      </c>
      <c r="Q471" s="1337"/>
      <c r="R471" s="1337"/>
      <c r="S471" s="1338"/>
      <c r="T471" s="1336">
        <v>273</v>
      </c>
      <c r="U471" s="1337"/>
      <c r="V471" s="1337"/>
      <c r="W471" s="1338"/>
      <c r="X471" s="1407">
        <v>4</v>
      </c>
      <c r="Y471" s="1408"/>
      <c r="Z471" s="1408"/>
      <c r="AA471" s="1409"/>
      <c r="AB471" s="1336">
        <v>85</v>
      </c>
      <c r="AC471" s="1337"/>
      <c r="AD471" s="1337"/>
      <c r="AE471" s="1338"/>
      <c r="AF471" s="1336">
        <v>68</v>
      </c>
      <c r="AG471" s="1337"/>
      <c r="AH471" s="1337"/>
      <c r="AI471" s="1338"/>
      <c r="AJ471" s="1336">
        <v>10</v>
      </c>
      <c r="AK471" s="1337"/>
      <c r="AL471" s="1337"/>
      <c r="AM471" s="1338"/>
      <c r="AN471" s="1407">
        <v>7</v>
      </c>
      <c r="AO471" s="1408"/>
      <c r="AP471" s="1408"/>
      <c r="AQ471" s="1409"/>
      <c r="AR471" s="1407">
        <v>3</v>
      </c>
      <c r="AS471" s="1408"/>
      <c r="AT471" s="1408"/>
      <c r="AU471" s="1410"/>
    </row>
    <row r="472" spans="1:65" s="934" customFormat="1" ht="11.25" customHeight="1" thickBot="1">
      <c r="A472" s="1029"/>
      <c r="B472" s="1417"/>
      <c r="C472" s="1418"/>
      <c r="D472" s="1418"/>
      <c r="E472" s="1418"/>
      <c r="F472" s="1418"/>
      <c r="G472" s="1418"/>
      <c r="H472" s="1418"/>
      <c r="I472" s="1418"/>
      <c r="J472" s="1418"/>
      <c r="K472" s="1418"/>
      <c r="L472" s="1418"/>
      <c r="M472" s="1418"/>
      <c r="N472" s="1418"/>
      <c r="O472" s="1418"/>
      <c r="P472" s="1554"/>
      <c r="Q472" s="1555"/>
      <c r="R472" s="1555"/>
      <c r="S472" s="1564"/>
      <c r="T472" s="1554"/>
      <c r="U472" s="1555"/>
      <c r="V472" s="1555"/>
      <c r="W472" s="1564"/>
      <c r="X472" s="1554"/>
      <c r="Y472" s="1555"/>
      <c r="Z472" s="1555"/>
      <c r="AA472" s="1564"/>
      <c r="AB472" s="1554"/>
      <c r="AC472" s="1555"/>
      <c r="AD472" s="1555"/>
      <c r="AE472" s="1564"/>
      <c r="AF472" s="1554"/>
      <c r="AG472" s="1555"/>
      <c r="AH472" s="1555"/>
      <c r="AI472" s="1564"/>
      <c r="AJ472" s="1554"/>
      <c r="AK472" s="1555"/>
      <c r="AL472" s="1555"/>
      <c r="AM472" s="1564"/>
      <c r="AN472" s="1554"/>
      <c r="AO472" s="1555"/>
      <c r="AP472" s="1555"/>
      <c r="AQ472" s="1564"/>
      <c r="AR472" s="1554"/>
      <c r="AS472" s="1555"/>
      <c r="AT472" s="1555"/>
      <c r="AU472" s="1556"/>
    </row>
    <row r="473" spans="1:65">
      <c r="A473" s="36"/>
      <c r="B473" s="953" t="s">
        <v>131</v>
      </c>
      <c r="C473" s="36"/>
      <c r="D473" s="36"/>
      <c r="E473" s="36"/>
      <c r="F473" s="36"/>
      <c r="G473" s="36"/>
      <c r="H473" s="36"/>
      <c r="K473" s="1030"/>
      <c r="L473" s="1030"/>
      <c r="AG473" s="1031"/>
      <c r="AS473" s="956"/>
    </row>
    <row r="474" spans="1:65">
      <c r="A474" s="36"/>
      <c r="B474" s="35" t="s">
        <v>2564</v>
      </c>
      <c r="C474" s="36"/>
      <c r="D474" s="36"/>
      <c r="E474" s="36"/>
      <c r="F474" s="36"/>
      <c r="G474" s="36"/>
      <c r="H474" s="36"/>
      <c r="K474" s="1030"/>
      <c r="L474" s="1030"/>
      <c r="AG474" s="1031"/>
      <c r="AS474" s="956"/>
      <c r="AU474" s="956"/>
    </row>
    <row r="475" spans="1:65">
      <c r="A475" s="36"/>
      <c r="B475" s="35" t="s">
        <v>3566</v>
      </c>
      <c r="C475" s="36"/>
      <c r="D475" s="36"/>
      <c r="E475" s="36"/>
      <c r="F475" s="36"/>
      <c r="G475" s="36"/>
      <c r="H475" s="36"/>
      <c r="K475" s="1030"/>
      <c r="L475" s="1030"/>
      <c r="AG475" s="1031"/>
      <c r="AS475" s="956"/>
      <c r="AU475" s="956"/>
    </row>
    <row r="476" spans="1:65">
      <c r="A476" s="36"/>
      <c r="B476" s="35"/>
      <c r="C476" s="36"/>
      <c r="D476" s="36"/>
      <c r="E476" s="36"/>
      <c r="F476" s="36"/>
      <c r="G476" s="36"/>
      <c r="H476" s="36"/>
      <c r="K476" s="1030"/>
      <c r="L476" s="1030"/>
      <c r="AG476" s="1031"/>
      <c r="AS476" s="956"/>
      <c r="AU476" s="956"/>
    </row>
    <row r="477" spans="1:65" ht="16.5">
      <c r="A477" s="1032" t="s">
        <v>3611</v>
      </c>
      <c r="B477" s="1033"/>
      <c r="C477" s="1034"/>
      <c r="D477" s="1034"/>
      <c r="E477" s="1034"/>
      <c r="F477" s="1034"/>
      <c r="G477" s="1034"/>
      <c r="H477" s="1034"/>
      <c r="I477" s="1034"/>
      <c r="J477" s="1034"/>
      <c r="S477" s="1035"/>
    </row>
    <row r="478" spans="1:65" ht="12.6" customHeight="1">
      <c r="A478" s="1034"/>
      <c r="B478" s="1036"/>
      <c r="C478" s="1037"/>
      <c r="D478" s="1037"/>
      <c r="E478" s="1037"/>
      <c r="F478" s="1037"/>
      <c r="G478" s="1037"/>
      <c r="H478" s="1037"/>
      <c r="I478" s="1037"/>
      <c r="J478" s="1037"/>
      <c r="AH478" s="919"/>
      <c r="AI478" s="919"/>
      <c r="AJ478" s="919"/>
      <c r="AK478" s="919"/>
      <c r="AL478" s="919"/>
      <c r="AM478" s="919"/>
      <c r="AN478" s="919"/>
      <c r="AO478" s="919"/>
      <c r="AP478" s="919"/>
      <c r="AQ478" s="919"/>
      <c r="AR478" s="919"/>
      <c r="AS478" s="919"/>
      <c r="AT478" s="919"/>
      <c r="AU478" s="919"/>
      <c r="AV478" s="919"/>
      <c r="AW478" s="919"/>
      <c r="AX478" s="956"/>
      <c r="AY478" s="956"/>
      <c r="AZ478" s="956"/>
      <c r="BA478" s="956"/>
      <c r="BB478" s="956"/>
      <c r="BC478" s="956"/>
      <c r="BD478" s="956"/>
      <c r="BE478" s="956"/>
      <c r="BF478" s="956"/>
      <c r="BG478" s="956"/>
      <c r="BH478" s="956"/>
      <c r="BI478" s="956"/>
      <c r="BJ478" s="956"/>
      <c r="BK478" s="956"/>
      <c r="BL478" s="956"/>
      <c r="BM478" s="956"/>
    </row>
    <row r="479" spans="1:65" ht="12.6" customHeight="1" thickBot="1">
      <c r="A479" s="1034"/>
      <c r="B479" s="1038"/>
      <c r="C479" s="1039"/>
      <c r="D479" s="1039"/>
      <c r="E479" s="1039"/>
      <c r="F479" s="1039"/>
      <c r="G479" s="1039"/>
      <c r="H479" s="1039"/>
      <c r="I479" s="1039"/>
      <c r="J479" s="1039"/>
      <c r="AH479" s="929"/>
      <c r="AI479" s="929"/>
      <c r="AJ479" s="929"/>
      <c r="AK479" s="929"/>
      <c r="AL479" s="929"/>
      <c r="AM479" s="929"/>
      <c r="AN479" s="929"/>
      <c r="AO479" s="929"/>
      <c r="AP479" s="929"/>
      <c r="AQ479" s="929"/>
      <c r="AR479" s="929"/>
      <c r="AS479" s="929"/>
      <c r="AT479" s="929"/>
      <c r="AU479" s="929"/>
      <c r="AV479" s="929"/>
      <c r="AW479" s="929"/>
      <c r="AX479" s="930"/>
      <c r="AY479" s="956"/>
      <c r="AZ479" s="956"/>
      <c r="BA479" s="956"/>
      <c r="BB479" s="956"/>
      <c r="BC479" s="956"/>
      <c r="BD479" s="956"/>
      <c r="BE479" s="956"/>
      <c r="BF479" s="956"/>
      <c r="BG479" s="956"/>
      <c r="BH479" s="956"/>
      <c r="BI479" s="956"/>
      <c r="BJ479" s="956"/>
      <c r="BK479" s="956"/>
      <c r="BL479" s="956"/>
      <c r="BM479" s="956"/>
    </row>
    <row r="480" spans="1:65" ht="13.5" customHeight="1">
      <c r="A480" s="906"/>
      <c r="B480" s="1493" t="s">
        <v>2061</v>
      </c>
      <c r="C480" s="1493"/>
      <c r="D480" s="1493"/>
      <c r="E480" s="1493"/>
      <c r="F480" s="1493"/>
      <c r="G480" s="1493"/>
      <c r="H480" s="1493"/>
      <c r="I480" s="1493"/>
      <c r="J480" s="1557"/>
      <c r="K480" s="1559" t="s">
        <v>285</v>
      </c>
      <c r="L480" s="1560"/>
      <c r="M480" s="1560"/>
      <c r="N480" s="1560"/>
      <c r="O480" s="1560"/>
      <c r="P480" s="1560"/>
      <c r="Q480" s="1560"/>
      <c r="R480" s="1560"/>
      <c r="S480" s="1560"/>
      <c r="T480" s="1560"/>
      <c r="U480" s="1560"/>
      <c r="V480" s="1560"/>
      <c r="W480" s="1560"/>
      <c r="X480" s="1560"/>
      <c r="Y480" s="1560"/>
      <c r="Z480" s="1560"/>
      <c r="AA480" s="1560"/>
      <c r="AB480" s="1560"/>
      <c r="AC480" s="1560"/>
      <c r="AD480" s="1560"/>
      <c r="AE480" s="1560"/>
      <c r="AF480" s="1560"/>
      <c r="AG480" s="1560"/>
      <c r="AH480" s="1561"/>
      <c r="AI480" s="1559" t="s">
        <v>2187</v>
      </c>
      <c r="AJ480" s="1560"/>
      <c r="AK480" s="1560"/>
      <c r="AL480" s="1560"/>
      <c r="AM480" s="1560"/>
      <c r="AN480" s="1560"/>
      <c r="AO480" s="1560"/>
      <c r="AP480" s="1560"/>
      <c r="AQ480" s="1560"/>
      <c r="AR480" s="1560"/>
      <c r="AS480" s="1560"/>
      <c r="AT480" s="1560"/>
      <c r="AU480" s="1560"/>
      <c r="AV480" s="1560"/>
      <c r="AW480" s="1560"/>
      <c r="AX480" s="1561"/>
    </row>
    <row r="481" spans="1:50" ht="13.5" customHeight="1">
      <c r="A481" s="906"/>
      <c r="B481" s="1493"/>
      <c r="C481" s="1493"/>
      <c r="D481" s="1493"/>
      <c r="E481" s="1493"/>
      <c r="F481" s="1493"/>
      <c r="G481" s="1493"/>
      <c r="H481" s="1493"/>
      <c r="I481" s="1493"/>
      <c r="J481" s="1557"/>
      <c r="K481" s="1494"/>
      <c r="L481" s="1495"/>
      <c r="M481" s="1495"/>
      <c r="N481" s="1495"/>
      <c r="O481" s="1495"/>
      <c r="P481" s="1495"/>
      <c r="Q481" s="1495"/>
      <c r="R481" s="1495"/>
      <c r="S481" s="1495"/>
      <c r="T481" s="1495"/>
      <c r="U481" s="1495"/>
      <c r="V481" s="1495"/>
      <c r="W481" s="1495"/>
      <c r="X481" s="1495"/>
      <c r="Y481" s="1495"/>
      <c r="Z481" s="1495"/>
      <c r="AA481" s="1495"/>
      <c r="AB481" s="1495"/>
      <c r="AC481" s="1495"/>
      <c r="AD481" s="1495"/>
      <c r="AE481" s="1495"/>
      <c r="AF481" s="1495"/>
      <c r="AG481" s="1495"/>
      <c r="AH481" s="1558"/>
      <c r="AI481" s="1494"/>
      <c r="AJ481" s="1495"/>
      <c r="AK481" s="1495"/>
      <c r="AL481" s="1495"/>
      <c r="AM481" s="1495"/>
      <c r="AN481" s="1495"/>
      <c r="AO481" s="1495"/>
      <c r="AP481" s="1495"/>
      <c r="AQ481" s="1495"/>
      <c r="AR481" s="1495"/>
      <c r="AS481" s="1495"/>
      <c r="AT481" s="1495"/>
      <c r="AU481" s="1495"/>
      <c r="AV481" s="1495"/>
      <c r="AW481" s="1495"/>
      <c r="AX481" s="1558"/>
    </row>
    <row r="482" spans="1:50" ht="13.5" customHeight="1">
      <c r="A482" s="906"/>
      <c r="B482" s="1493"/>
      <c r="C482" s="1493"/>
      <c r="D482" s="1493"/>
      <c r="E482" s="1493"/>
      <c r="F482" s="1493"/>
      <c r="G482" s="1493"/>
      <c r="H482" s="1493"/>
      <c r="I482" s="1493"/>
      <c r="J482" s="1557"/>
      <c r="K482" s="1508" t="s">
        <v>2168</v>
      </c>
      <c r="L482" s="1487"/>
      <c r="M482" s="1487"/>
      <c r="N482" s="1562"/>
      <c r="O482" s="1535" t="s">
        <v>2825</v>
      </c>
      <c r="P482" s="1536"/>
      <c r="Q482" s="1536"/>
      <c r="R482" s="1537"/>
      <c r="S482" s="1508" t="s">
        <v>2787</v>
      </c>
      <c r="T482" s="1509"/>
      <c r="U482" s="1509"/>
      <c r="V482" s="1510"/>
      <c r="W482" s="1535" t="s">
        <v>286</v>
      </c>
      <c r="X482" s="1536"/>
      <c r="Y482" s="1536"/>
      <c r="Z482" s="1537"/>
      <c r="AA482" s="1535" t="s">
        <v>287</v>
      </c>
      <c r="AB482" s="1536"/>
      <c r="AC482" s="1536"/>
      <c r="AD482" s="1537"/>
      <c r="AE482" s="1535" t="s">
        <v>288</v>
      </c>
      <c r="AF482" s="1536"/>
      <c r="AG482" s="1536"/>
      <c r="AH482" s="1537"/>
      <c r="AI482" s="1541" t="s">
        <v>2067</v>
      </c>
      <c r="AJ482" s="1542"/>
      <c r="AK482" s="1542"/>
      <c r="AL482" s="1542"/>
      <c r="AM482" s="1040"/>
      <c r="AN482" s="1040"/>
      <c r="AO482" s="1040"/>
      <c r="AP482" s="1040"/>
      <c r="AT482" s="1041"/>
      <c r="AU482" s="1041"/>
      <c r="AV482" s="1041"/>
      <c r="AW482" s="1041"/>
      <c r="AX482" s="1042"/>
    </row>
    <row r="483" spans="1:50" ht="13.5" customHeight="1">
      <c r="A483" s="906"/>
      <c r="B483" s="1493"/>
      <c r="C483" s="1493"/>
      <c r="D483" s="1493"/>
      <c r="E483" s="1493"/>
      <c r="F483" s="1493"/>
      <c r="G483" s="1493"/>
      <c r="H483" s="1493"/>
      <c r="I483" s="1493"/>
      <c r="J483" s="1557"/>
      <c r="K483" s="1486"/>
      <c r="L483" s="1487"/>
      <c r="M483" s="1487"/>
      <c r="N483" s="1562"/>
      <c r="O483" s="1535"/>
      <c r="P483" s="1536"/>
      <c r="Q483" s="1536"/>
      <c r="R483" s="1537"/>
      <c r="S483" s="1508"/>
      <c r="T483" s="1509"/>
      <c r="U483" s="1509"/>
      <c r="V483" s="1510"/>
      <c r="W483" s="1535"/>
      <c r="X483" s="1536"/>
      <c r="Y483" s="1536"/>
      <c r="Z483" s="1537"/>
      <c r="AA483" s="1535"/>
      <c r="AB483" s="1536"/>
      <c r="AC483" s="1536"/>
      <c r="AD483" s="1537"/>
      <c r="AE483" s="1535"/>
      <c r="AF483" s="1536"/>
      <c r="AG483" s="1536"/>
      <c r="AH483" s="1537"/>
      <c r="AI483" s="1486"/>
      <c r="AJ483" s="1487"/>
      <c r="AK483" s="1487"/>
      <c r="AL483" s="1487"/>
      <c r="AM483" s="1543" t="s">
        <v>3607</v>
      </c>
      <c r="AN483" s="1544"/>
      <c r="AO483" s="1544"/>
      <c r="AP483" s="1545"/>
      <c r="AQ483" s="1549" t="s">
        <v>3608</v>
      </c>
      <c r="AR483" s="1550"/>
      <c r="AS483" s="1550"/>
      <c r="AT483" s="1545"/>
      <c r="AU483" s="1551" t="s">
        <v>3609</v>
      </c>
      <c r="AV483" s="1552"/>
      <c r="AW483" s="1552"/>
      <c r="AX483" s="1553"/>
    </row>
    <row r="484" spans="1:50" ht="13.5" customHeight="1">
      <c r="A484" s="906"/>
      <c r="B484" s="1493"/>
      <c r="C484" s="1493"/>
      <c r="D484" s="1493"/>
      <c r="E484" s="1493"/>
      <c r="F484" s="1493"/>
      <c r="G484" s="1493"/>
      <c r="H484" s="1493"/>
      <c r="I484" s="1493"/>
      <c r="J484" s="1557"/>
      <c r="K484" s="1486"/>
      <c r="L484" s="1487"/>
      <c r="M484" s="1487"/>
      <c r="N484" s="1562"/>
      <c r="O484" s="1535"/>
      <c r="P484" s="1536"/>
      <c r="Q484" s="1536"/>
      <c r="R484" s="1537"/>
      <c r="S484" s="1508"/>
      <c r="T484" s="1509"/>
      <c r="U484" s="1509"/>
      <c r="V484" s="1510"/>
      <c r="W484" s="1535"/>
      <c r="X484" s="1536"/>
      <c r="Y484" s="1536"/>
      <c r="Z484" s="1537"/>
      <c r="AA484" s="1535"/>
      <c r="AB484" s="1536"/>
      <c r="AC484" s="1536"/>
      <c r="AD484" s="1537"/>
      <c r="AE484" s="1535"/>
      <c r="AF484" s="1536"/>
      <c r="AG484" s="1536"/>
      <c r="AH484" s="1537"/>
      <c r="AI484" s="1486"/>
      <c r="AJ484" s="1487"/>
      <c r="AK484" s="1487"/>
      <c r="AL484" s="1487"/>
      <c r="AM484" s="1543"/>
      <c r="AN484" s="1544"/>
      <c r="AO484" s="1544"/>
      <c r="AP484" s="1545"/>
      <c r="AQ484" s="1543"/>
      <c r="AR484" s="1544"/>
      <c r="AS484" s="1544"/>
      <c r="AT484" s="1545"/>
      <c r="AU484" s="1508"/>
      <c r="AV484" s="1509"/>
      <c r="AW484" s="1509"/>
      <c r="AX484" s="1510"/>
    </row>
    <row r="485" spans="1:50" ht="13.5" customHeight="1">
      <c r="A485" s="906"/>
      <c r="B485" s="1495"/>
      <c r="C485" s="1495"/>
      <c r="D485" s="1495"/>
      <c r="E485" s="1495"/>
      <c r="F485" s="1495"/>
      <c r="G485" s="1495"/>
      <c r="H485" s="1495"/>
      <c r="I485" s="1495"/>
      <c r="J485" s="1558"/>
      <c r="K485" s="1489"/>
      <c r="L485" s="1490"/>
      <c r="M485" s="1490"/>
      <c r="N485" s="1563"/>
      <c r="O485" s="1538"/>
      <c r="P485" s="1539"/>
      <c r="Q485" s="1539"/>
      <c r="R485" s="1540"/>
      <c r="S485" s="1511"/>
      <c r="T485" s="1512"/>
      <c r="U485" s="1512"/>
      <c r="V485" s="1513"/>
      <c r="W485" s="1538"/>
      <c r="X485" s="1539"/>
      <c r="Y485" s="1539"/>
      <c r="Z485" s="1540"/>
      <c r="AA485" s="1538"/>
      <c r="AB485" s="1539"/>
      <c r="AC485" s="1539"/>
      <c r="AD485" s="1540"/>
      <c r="AE485" s="1538"/>
      <c r="AF485" s="1539"/>
      <c r="AG485" s="1539"/>
      <c r="AH485" s="1540"/>
      <c r="AI485" s="1489"/>
      <c r="AJ485" s="1490"/>
      <c r="AK485" s="1490"/>
      <c r="AL485" s="1490"/>
      <c r="AM485" s="1546"/>
      <c r="AN485" s="1547"/>
      <c r="AO485" s="1547"/>
      <c r="AP485" s="1548"/>
      <c r="AQ485" s="1546"/>
      <c r="AR485" s="1547"/>
      <c r="AS485" s="1547"/>
      <c r="AT485" s="1548"/>
      <c r="AU485" s="1511"/>
      <c r="AV485" s="1512"/>
      <c r="AW485" s="1512"/>
      <c r="AX485" s="1513"/>
    </row>
    <row r="486" spans="1:50" ht="13.5" customHeight="1">
      <c r="A486" s="906"/>
      <c r="B486" s="1043"/>
      <c r="C486" s="1044"/>
      <c r="D486" s="1467" t="s">
        <v>2484</v>
      </c>
      <c r="E486" s="1468"/>
      <c r="F486" s="1468"/>
      <c r="G486" s="1468"/>
      <c r="H486" s="1468"/>
      <c r="I486" s="1468"/>
      <c r="J486" s="1469"/>
      <c r="K486" s="1464">
        <f>K488+K489+K490+K491+K492+K493+K494+K495+K496+K497+K498+K499+K500+K501+K502+K503+K504</f>
        <v>72087</v>
      </c>
      <c r="L486" s="1465"/>
      <c r="M486" s="1465"/>
      <c r="N486" s="1466"/>
      <c r="O486" s="1464">
        <f>O488+O489+O490+O491+O492+O493+O494+O495+O496+O497+O498+O499+O500+O501+O502+O503</f>
        <v>20749</v>
      </c>
      <c r="P486" s="1465"/>
      <c r="Q486" s="1465"/>
      <c r="R486" s="1466"/>
      <c r="S486" s="1464">
        <f>S489+S490+S491+S492+S493+S494+S495+S496+S497+S498+S499+S500+S501+S502+S503</f>
        <v>5926</v>
      </c>
      <c r="T486" s="1465"/>
      <c r="U486" s="1465"/>
      <c r="V486" s="1466"/>
      <c r="W486" s="1464">
        <f>W488+W489+W490+W491+W492+W493+W494+W495+W496+W497+W498+W499+W500+W501+W502+W503</f>
        <v>23464</v>
      </c>
      <c r="X486" s="1465"/>
      <c r="Y486" s="1465"/>
      <c r="Z486" s="1466"/>
      <c r="AA486" s="1464">
        <f>AA488+AA489+AA490+AA491+AA492+AA493+AA494+AA495+AA496+AA497+AA498+AA499+AA500+AA501+AA502+AA503</f>
        <v>12257</v>
      </c>
      <c r="AB486" s="1465"/>
      <c r="AC486" s="1465"/>
      <c r="AD486" s="1466"/>
      <c r="AE486" s="1464">
        <f>AE489+AE490+AE491+AE492+AE493+AE494+AE495+AE496+AE497+AE498+AE499+AE500+AE501</f>
        <v>597</v>
      </c>
      <c r="AF486" s="1465"/>
      <c r="AG486" s="1465"/>
      <c r="AH486" s="1466"/>
      <c r="AI486" s="1464">
        <f>AI489+AI490+AI491+AI492+AI493+AI494+AI495+AI496+AI497+AI498+AI499+AI500+AI501+AI502+AI503</f>
        <v>35822</v>
      </c>
      <c r="AJ486" s="1465"/>
      <c r="AK486" s="1465"/>
      <c r="AL486" s="1466"/>
      <c r="AM486" s="1464">
        <f>AM489+AM490+AM491+AM492+AM493+AM494+AM495+AM496+AM497+AM498+AM499+AM500+AM501+AM502+AM503</f>
        <v>16823</v>
      </c>
      <c r="AN486" s="1465"/>
      <c r="AO486" s="1465"/>
      <c r="AP486" s="1466"/>
      <c r="AQ486" s="1464">
        <f>AQ489+AQ490+AQ491+AQ492+AQ493+AQ494+AQ495+AQ496+AQ497+AQ498+AQ499+AQ500+AQ501+AQ502+AQ503</f>
        <v>10986</v>
      </c>
      <c r="AR486" s="1465"/>
      <c r="AS486" s="1465"/>
      <c r="AT486" s="1466"/>
      <c r="AU486" s="1464">
        <f>AU489+AU490+AU491+AU492+AU493+AU494+AU495+AU496+AU497+AU498+AU499+AU500+AU501</f>
        <v>424</v>
      </c>
      <c r="AV486" s="1465"/>
      <c r="AW486" s="1465"/>
      <c r="AX486" s="1466"/>
    </row>
    <row r="487" spans="1:50" ht="13.5" customHeight="1">
      <c r="A487" s="906"/>
      <c r="B487" s="1043"/>
      <c r="C487" s="1044"/>
      <c r="D487" s="1467"/>
      <c r="E487" s="1468"/>
      <c r="F487" s="1468"/>
      <c r="G487" s="1468"/>
      <c r="H487" s="1468"/>
      <c r="I487" s="1468"/>
      <c r="J487" s="1469"/>
      <c r="K487" s="1401"/>
      <c r="L487" s="1402"/>
      <c r="M487" s="1402"/>
      <c r="N487" s="1403"/>
      <c r="O487" s="1401"/>
      <c r="P487" s="1402"/>
      <c r="Q487" s="1402"/>
      <c r="R487" s="1403"/>
      <c r="S487" s="1401"/>
      <c r="T487" s="1402"/>
      <c r="U487" s="1402"/>
      <c r="V487" s="1403"/>
      <c r="W487" s="1401"/>
      <c r="X487" s="1402"/>
      <c r="Y487" s="1402"/>
      <c r="Z487" s="1403"/>
      <c r="AA487" s="1401"/>
      <c r="AB487" s="1402"/>
      <c r="AC487" s="1402"/>
      <c r="AD487" s="1403"/>
      <c r="AE487" s="1401"/>
      <c r="AF487" s="1402"/>
      <c r="AG487" s="1402"/>
      <c r="AH487" s="1403"/>
      <c r="AI487" s="1401"/>
      <c r="AJ487" s="1402"/>
      <c r="AK487" s="1402"/>
      <c r="AL487" s="1403"/>
      <c r="AM487" s="1401"/>
      <c r="AN487" s="1402"/>
      <c r="AO487" s="1402"/>
      <c r="AP487" s="1403"/>
      <c r="AQ487" s="1533"/>
      <c r="AR487" s="1534"/>
      <c r="AS487" s="1534"/>
      <c r="AT487" s="1526"/>
      <c r="AU487" s="1401"/>
      <c r="AV487" s="1402"/>
      <c r="AW487" s="1402"/>
      <c r="AX487" s="1403"/>
    </row>
    <row r="488" spans="1:50" ht="13.5" customHeight="1">
      <c r="A488" s="906"/>
      <c r="B488" s="1043"/>
      <c r="C488" s="1044"/>
      <c r="D488" s="1467" t="s">
        <v>289</v>
      </c>
      <c r="E488" s="1468"/>
      <c r="F488" s="1468"/>
      <c r="G488" s="1468"/>
      <c r="H488" s="1468"/>
      <c r="I488" s="1468"/>
      <c r="J488" s="1469"/>
      <c r="K488" s="1401">
        <v>8176</v>
      </c>
      <c r="L488" s="1402"/>
      <c r="M488" s="1402"/>
      <c r="N488" s="1403"/>
      <c r="O488" s="1401">
        <v>3341</v>
      </c>
      <c r="P488" s="1402"/>
      <c r="Q488" s="1402"/>
      <c r="R488" s="1403"/>
      <c r="S488" s="1404" t="s">
        <v>2005</v>
      </c>
      <c r="T488" s="1405"/>
      <c r="U488" s="1405"/>
      <c r="V488" s="1406"/>
      <c r="W488" s="1401">
        <v>4211</v>
      </c>
      <c r="X488" s="1402"/>
      <c r="Y488" s="1402"/>
      <c r="Z488" s="1403"/>
      <c r="AA488" s="1401">
        <v>95</v>
      </c>
      <c r="AB488" s="1402"/>
      <c r="AC488" s="1402"/>
      <c r="AD488" s="1403"/>
      <c r="AE488" s="1404" t="s">
        <v>2561</v>
      </c>
      <c r="AF488" s="1405"/>
      <c r="AG488" s="1405"/>
      <c r="AH488" s="1406"/>
      <c r="AI488" s="1404" t="s">
        <v>2005</v>
      </c>
      <c r="AJ488" s="1405"/>
      <c r="AK488" s="1405"/>
      <c r="AL488" s="1406"/>
      <c r="AM488" s="1404" t="s">
        <v>2005</v>
      </c>
      <c r="AN488" s="1405"/>
      <c r="AO488" s="1405"/>
      <c r="AP488" s="1406"/>
      <c r="AQ488" s="1405" t="s">
        <v>2005</v>
      </c>
      <c r="AR488" s="1405"/>
      <c r="AS488" s="1405"/>
      <c r="AT488" s="1406"/>
      <c r="AU488" s="1404" t="s">
        <v>2005</v>
      </c>
      <c r="AV488" s="1405"/>
      <c r="AW488" s="1405"/>
      <c r="AX488" s="1406"/>
    </row>
    <row r="489" spans="1:50" ht="13.5" customHeight="1">
      <c r="A489" s="906"/>
      <c r="B489" s="1043"/>
      <c r="C489" s="1044"/>
      <c r="D489" s="1467" t="s">
        <v>291</v>
      </c>
      <c r="E489" s="1468"/>
      <c r="F489" s="1468"/>
      <c r="G489" s="1468"/>
      <c r="H489" s="1468"/>
      <c r="I489" s="1468"/>
      <c r="J489" s="1469"/>
      <c r="K489" s="1401">
        <v>3624</v>
      </c>
      <c r="L489" s="1402"/>
      <c r="M489" s="1402"/>
      <c r="N489" s="1403"/>
      <c r="O489" s="1401">
        <v>121</v>
      </c>
      <c r="P489" s="1402"/>
      <c r="Q489" s="1402"/>
      <c r="R489" s="1403"/>
      <c r="S489" s="1401">
        <v>14</v>
      </c>
      <c r="T489" s="1402"/>
      <c r="U489" s="1402"/>
      <c r="V489" s="1403"/>
      <c r="W489" s="1401">
        <v>1805</v>
      </c>
      <c r="X489" s="1402"/>
      <c r="Y489" s="1402"/>
      <c r="Z489" s="1403"/>
      <c r="AA489" s="1401">
        <v>1194</v>
      </c>
      <c r="AB489" s="1402"/>
      <c r="AC489" s="1402"/>
      <c r="AD489" s="1403"/>
      <c r="AE489" s="1401">
        <v>86</v>
      </c>
      <c r="AF489" s="1402"/>
      <c r="AG489" s="1402"/>
      <c r="AH489" s="1403"/>
      <c r="AI489" s="1401">
        <v>566</v>
      </c>
      <c r="AJ489" s="1402"/>
      <c r="AK489" s="1402"/>
      <c r="AL489" s="1403"/>
      <c r="AM489" s="1401">
        <v>348</v>
      </c>
      <c r="AN489" s="1402"/>
      <c r="AO489" s="1402"/>
      <c r="AP489" s="1403"/>
      <c r="AQ489" s="1402">
        <v>172</v>
      </c>
      <c r="AR489" s="1402"/>
      <c r="AS489" s="1402"/>
      <c r="AT489" s="1403"/>
      <c r="AU489" s="1401">
        <v>6</v>
      </c>
      <c r="AV489" s="1402"/>
      <c r="AW489" s="1402"/>
      <c r="AX489" s="1403"/>
    </row>
    <row r="490" spans="1:50" ht="13.5" customHeight="1">
      <c r="A490" s="906"/>
      <c r="B490" s="1043"/>
      <c r="C490" s="1044"/>
      <c r="D490" s="1467" t="s">
        <v>292</v>
      </c>
      <c r="E490" s="1468"/>
      <c r="F490" s="1468"/>
      <c r="G490" s="1468"/>
      <c r="H490" s="1468"/>
      <c r="I490" s="1468"/>
      <c r="J490" s="1469"/>
      <c r="K490" s="1401">
        <v>3826</v>
      </c>
      <c r="L490" s="1402"/>
      <c r="M490" s="1402"/>
      <c r="N490" s="1403"/>
      <c r="O490" s="1401">
        <v>271</v>
      </c>
      <c r="P490" s="1402"/>
      <c r="Q490" s="1402"/>
      <c r="R490" s="1403"/>
      <c r="S490" s="1401">
        <v>64</v>
      </c>
      <c r="T490" s="1402"/>
      <c r="U490" s="1402"/>
      <c r="V490" s="1403"/>
      <c r="W490" s="1401">
        <v>2085</v>
      </c>
      <c r="X490" s="1402"/>
      <c r="Y490" s="1402"/>
      <c r="Z490" s="1403"/>
      <c r="AA490" s="1401">
        <v>845</v>
      </c>
      <c r="AB490" s="1402"/>
      <c r="AC490" s="1402"/>
      <c r="AD490" s="1403"/>
      <c r="AE490" s="1401">
        <v>124</v>
      </c>
      <c r="AF490" s="1402"/>
      <c r="AG490" s="1402"/>
      <c r="AH490" s="1403"/>
      <c r="AI490" s="1401">
        <v>2056</v>
      </c>
      <c r="AJ490" s="1402"/>
      <c r="AK490" s="1402"/>
      <c r="AL490" s="1403"/>
      <c r="AM490" s="1401">
        <v>1175</v>
      </c>
      <c r="AN490" s="1402"/>
      <c r="AO490" s="1402"/>
      <c r="AP490" s="1403"/>
      <c r="AQ490" s="1402">
        <v>708</v>
      </c>
      <c r="AR490" s="1402"/>
      <c r="AS490" s="1402"/>
      <c r="AT490" s="1403"/>
      <c r="AU490" s="1401">
        <v>35</v>
      </c>
      <c r="AV490" s="1402"/>
      <c r="AW490" s="1402"/>
      <c r="AX490" s="1403"/>
    </row>
    <row r="491" spans="1:50" ht="13.5" customHeight="1">
      <c r="A491" s="906"/>
      <c r="B491" s="1523" t="s">
        <v>293</v>
      </c>
      <c r="C491" s="1524"/>
      <c r="D491" s="1467" t="s">
        <v>294</v>
      </c>
      <c r="E491" s="1468"/>
      <c r="F491" s="1468"/>
      <c r="G491" s="1468"/>
      <c r="H491" s="1468"/>
      <c r="I491" s="1468"/>
      <c r="J491" s="1469"/>
      <c r="K491" s="1401">
        <v>2906</v>
      </c>
      <c r="L491" s="1402"/>
      <c r="M491" s="1402"/>
      <c r="N491" s="1403"/>
      <c r="O491" s="1401">
        <v>317</v>
      </c>
      <c r="P491" s="1402"/>
      <c r="Q491" s="1402"/>
      <c r="R491" s="1403"/>
      <c r="S491" s="1401">
        <v>103</v>
      </c>
      <c r="T491" s="1402"/>
      <c r="U491" s="1402"/>
      <c r="V491" s="1403"/>
      <c r="W491" s="1401">
        <v>1120</v>
      </c>
      <c r="X491" s="1402"/>
      <c r="Y491" s="1402"/>
      <c r="Z491" s="1403"/>
      <c r="AA491" s="1401">
        <v>929</v>
      </c>
      <c r="AB491" s="1402"/>
      <c r="AC491" s="1402"/>
      <c r="AD491" s="1403"/>
      <c r="AE491" s="1401">
        <v>18</v>
      </c>
      <c r="AF491" s="1402"/>
      <c r="AG491" s="1402"/>
      <c r="AH491" s="1403"/>
      <c r="AI491" s="1401">
        <v>2194</v>
      </c>
      <c r="AJ491" s="1402"/>
      <c r="AK491" s="1402"/>
      <c r="AL491" s="1403"/>
      <c r="AM491" s="1401">
        <v>1078</v>
      </c>
      <c r="AN491" s="1402"/>
      <c r="AO491" s="1402"/>
      <c r="AP491" s="1403"/>
      <c r="AQ491" s="1402">
        <v>920</v>
      </c>
      <c r="AR491" s="1402"/>
      <c r="AS491" s="1402"/>
      <c r="AT491" s="1403"/>
      <c r="AU491" s="1401">
        <v>16</v>
      </c>
      <c r="AV491" s="1402"/>
      <c r="AW491" s="1402"/>
      <c r="AX491" s="1403"/>
    </row>
    <row r="492" spans="1:50" ht="13.5" customHeight="1">
      <c r="A492" s="906"/>
      <c r="B492" s="1043"/>
      <c r="C492" s="1044"/>
      <c r="D492" s="1467" t="s">
        <v>295</v>
      </c>
      <c r="E492" s="1468"/>
      <c r="F492" s="1468"/>
      <c r="G492" s="1468"/>
      <c r="H492" s="1468"/>
      <c r="I492" s="1468"/>
      <c r="J492" s="1469"/>
      <c r="K492" s="1401">
        <v>3478</v>
      </c>
      <c r="L492" s="1402"/>
      <c r="M492" s="1402"/>
      <c r="N492" s="1403"/>
      <c r="O492" s="1401">
        <v>441</v>
      </c>
      <c r="P492" s="1402"/>
      <c r="Q492" s="1402"/>
      <c r="R492" s="1403"/>
      <c r="S492" s="1401">
        <v>146</v>
      </c>
      <c r="T492" s="1402"/>
      <c r="U492" s="1402"/>
      <c r="V492" s="1403"/>
      <c r="W492" s="1401">
        <v>1304</v>
      </c>
      <c r="X492" s="1402"/>
      <c r="Y492" s="1402"/>
      <c r="Z492" s="1403"/>
      <c r="AA492" s="1401">
        <v>1040</v>
      </c>
      <c r="AB492" s="1402"/>
      <c r="AC492" s="1402"/>
      <c r="AD492" s="1403"/>
      <c r="AE492" s="1401">
        <v>14</v>
      </c>
      <c r="AF492" s="1402"/>
      <c r="AG492" s="1402"/>
      <c r="AH492" s="1403"/>
      <c r="AI492" s="1401">
        <v>2592</v>
      </c>
      <c r="AJ492" s="1402"/>
      <c r="AK492" s="1402"/>
      <c r="AL492" s="1403"/>
      <c r="AM492" s="1401">
        <v>1294</v>
      </c>
      <c r="AN492" s="1402"/>
      <c r="AO492" s="1402"/>
      <c r="AP492" s="1403"/>
      <c r="AQ492" s="1402">
        <v>1036</v>
      </c>
      <c r="AR492" s="1402"/>
      <c r="AS492" s="1402"/>
      <c r="AT492" s="1403"/>
      <c r="AU492" s="1401">
        <v>14</v>
      </c>
      <c r="AV492" s="1402"/>
      <c r="AW492" s="1402"/>
      <c r="AX492" s="1403"/>
    </row>
    <row r="493" spans="1:50" ht="13.5" customHeight="1">
      <c r="A493" s="906"/>
      <c r="B493" s="1043"/>
      <c r="C493" s="1044"/>
      <c r="D493" s="1467" t="s">
        <v>296</v>
      </c>
      <c r="E493" s="1468"/>
      <c r="F493" s="1468"/>
      <c r="G493" s="1468"/>
      <c r="H493" s="1468"/>
      <c r="I493" s="1468"/>
      <c r="J493" s="1469"/>
      <c r="K493" s="1401">
        <v>4238</v>
      </c>
      <c r="L493" s="1402"/>
      <c r="M493" s="1402"/>
      <c r="N493" s="1403"/>
      <c r="O493" s="1401">
        <v>486</v>
      </c>
      <c r="P493" s="1402"/>
      <c r="Q493" s="1402"/>
      <c r="R493" s="1403"/>
      <c r="S493" s="1401">
        <v>241</v>
      </c>
      <c r="T493" s="1402"/>
      <c r="U493" s="1402"/>
      <c r="V493" s="1403"/>
      <c r="W493" s="1401">
        <v>1612</v>
      </c>
      <c r="X493" s="1402"/>
      <c r="Y493" s="1402"/>
      <c r="Z493" s="1403"/>
      <c r="AA493" s="1401">
        <v>1318</v>
      </c>
      <c r="AB493" s="1402"/>
      <c r="AC493" s="1402"/>
      <c r="AD493" s="1403"/>
      <c r="AE493" s="1401">
        <v>35</v>
      </c>
      <c r="AF493" s="1402"/>
      <c r="AG493" s="1402"/>
      <c r="AH493" s="1403"/>
      <c r="AI493" s="1401">
        <v>3313</v>
      </c>
      <c r="AJ493" s="1402"/>
      <c r="AK493" s="1402"/>
      <c r="AL493" s="1403"/>
      <c r="AM493" s="1401">
        <v>1609</v>
      </c>
      <c r="AN493" s="1402"/>
      <c r="AO493" s="1402"/>
      <c r="AP493" s="1403"/>
      <c r="AQ493" s="1402">
        <v>1316</v>
      </c>
      <c r="AR493" s="1402"/>
      <c r="AS493" s="1402"/>
      <c r="AT493" s="1403"/>
      <c r="AU493" s="1401">
        <v>35</v>
      </c>
      <c r="AV493" s="1402"/>
      <c r="AW493" s="1402"/>
      <c r="AX493" s="1403"/>
    </row>
    <row r="494" spans="1:50" ht="13.5" customHeight="1">
      <c r="A494" s="906"/>
      <c r="B494" s="1043"/>
      <c r="C494" s="1044"/>
      <c r="D494" s="1467" t="s">
        <v>297</v>
      </c>
      <c r="E494" s="1468"/>
      <c r="F494" s="1468"/>
      <c r="G494" s="1468"/>
      <c r="H494" s="1468"/>
      <c r="I494" s="1468"/>
      <c r="J494" s="1469"/>
      <c r="K494" s="1401">
        <v>4744</v>
      </c>
      <c r="L494" s="1402"/>
      <c r="M494" s="1402"/>
      <c r="N494" s="1403"/>
      <c r="O494" s="1401">
        <v>508</v>
      </c>
      <c r="P494" s="1402"/>
      <c r="Q494" s="1402"/>
      <c r="R494" s="1403"/>
      <c r="S494" s="1401">
        <v>317</v>
      </c>
      <c r="T494" s="1402"/>
      <c r="U494" s="1402"/>
      <c r="V494" s="1403"/>
      <c r="W494" s="1401">
        <v>1885</v>
      </c>
      <c r="X494" s="1402"/>
      <c r="Y494" s="1402"/>
      <c r="Z494" s="1403"/>
      <c r="AA494" s="1401">
        <v>1379</v>
      </c>
      <c r="AB494" s="1402"/>
      <c r="AC494" s="1402"/>
      <c r="AD494" s="1403"/>
      <c r="AE494" s="1401">
        <v>70</v>
      </c>
      <c r="AF494" s="1402"/>
      <c r="AG494" s="1402"/>
      <c r="AH494" s="1403"/>
      <c r="AI494" s="1401">
        <v>3770</v>
      </c>
      <c r="AJ494" s="1402"/>
      <c r="AK494" s="1402"/>
      <c r="AL494" s="1403"/>
      <c r="AM494" s="1401">
        <v>1883</v>
      </c>
      <c r="AN494" s="1402"/>
      <c r="AO494" s="1402"/>
      <c r="AP494" s="1403"/>
      <c r="AQ494" s="1402">
        <v>1378</v>
      </c>
      <c r="AR494" s="1402"/>
      <c r="AS494" s="1402"/>
      <c r="AT494" s="1403"/>
      <c r="AU494" s="1401">
        <v>70</v>
      </c>
      <c r="AV494" s="1402"/>
      <c r="AW494" s="1402"/>
      <c r="AX494" s="1403"/>
    </row>
    <row r="495" spans="1:50" ht="13.5" customHeight="1">
      <c r="A495" s="906"/>
      <c r="B495" s="1043"/>
      <c r="C495" s="1044"/>
      <c r="D495" s="1467" t="s">
        <v>298</v>
      </c>
      <c r="E495" s="1468"/>
      <c r="F495" s="1468"/>
      <c r="G495" s="1468"/>
      <c r="H495" s="1468"/>
      <c r="I495" s="1468"/>
      <c r="J495" s="1469"/>
      <c r="K495" s="1401">
        <v>5151</v>
      </c>
      <c r="L495" s="1402"/>
      <c r="M495" s="1402"/>
      <c r="N495" s="1403"/>
      <c r="O495" s="1401">
        <v>536</v>
      </c>
      <c r="P495" s="1402"/>
      <c r="Q495" s="1402"/>
      <c r="R495" s="1403"/>
      <c r="S495" s="1401">
        <v>344</v>
      </c>
      <c r="T495" s="1402"/>
      <c r="U495" s="1402"/>
      <c r="V495" s="1403"/>
      <c r="W495" s="1401">
        <v>2152</v>
      </c>
      <c r="X495" s="1402"/>
      <c r="Y495" s="1402"/>
      <c r="Z495" s="1403"/>
      <c r="AA495" s="1401">
        <v>1478</v>
      </c>
      <c r="AB495" s="1402"/>
      <c r="AC495" s="1402"/>
      <c r="AD495" s="1403"/>
      <c r="AE495" s="1401">
        <v>67</v>
      </c>
      <c r="AF495" s="1402"/>
      <c r="AG495" s="1402"/>
      <c r="AH495" s="1403"/>
      <c r="AI495" s="1401">
        <v>4174</v>
      </c>
      <c r="AJ495" s="1402"/>
      <c r="AK495" s="1402"/>
      <c r="AL495" s="1403"/>
      <c r="AM495" s="1401">
        <v>2151</v>
      </c>
      <c r="AN495" s="1402"/>
      <c r="AO495" s="1402"/>
      <c r="AP495" s="1403"/>
      <c r="AQ495" s="1402">
        <v>1478</v>
      </c>
      <c r="AR495" s="1402"/>
      <c r="AS495" s="1402"/>
      <c r="AT495" s="1403"/>
      <c r="AU495" s="1401">
        <v>66</v>
      </c>
      <c r="AV495" s="1402"/>
      <c r="AW495" s="1402"/>
      <c r="AX495" s="1403"/>
    </row>
    <row r="496" spans="1:50" ht="13.5" customHeight="1">
      <c r="A496" s="906"/>
      <c r="B496" s="1043"/>
      <c r="C496" s="1044"/>
      <c r="D496" s="1467" t="s">
        <v>299</v>
      </c>
      <c r="E496" s="1468"/>
      <c r="F496" s="1468"/>
      <c r="G496" s="1468"/>
      <c r="H496" s="1468"/>
      <c r="I496" s="1468"/>
      <c r="J496" s="1469"/>
      <c r="K496" s="1401">
        <v>4125</v>
      </c>
      <c r="L496" s="1402"/>
      <c r="M496" s="1402"/>
      <c r="N496" s="1403"/>
      <c r="O496" s="1401">
        <v>476</v>
      </c>
      <c r="P496" s="1402"/>
      <c r="Q496" s="1402"/>
      <c r="R496" s="1403"/>
      <c r="S496" s="1401">
        <v>318</v>
      </c>
      <c r="T496" s="1402"/>
      <c r="U496" s="1402"/>
      <c r="V496" s="1403"/>
      <c r="W496" s="1401">
        <v>1722</v>
      </c>
      <c r="X496" s="1402"/>
      <c r="Y496" s="1402"/>
      <c r="Z496" s="1403"/>
      <c r="AA496" s="1401">
        <v>1120</v>
      </c>
      <c r="AB496" s="1402"/>
      <c r="AC496" s="1402"/>
      <c r="AD496" s="1403"/>
      <c r="AE496" s="1401">
        <v>47</v>
      </c>
      <c r="AF496" s="1402"/>
      <c r="AG496" s="1402"/>
      <c r="AH496" s="1403"/>
      <c r="AI496" s="1401">
        <v>3304</v>
      </c>
      <c r="AJ496" s="1402"/>
      <c r="AK496" s="1402"/>
      <c r="AL496" s="1403"/>
      <c r="AM496" s="1401">
        <v>1722</v>
      </c>
      <c r="AN496" s="1402"/>
      <c r="AO496" s="1402"/>
      <c r="AP496" s="1403"/>
      <c r="AQ496" s="1402">
        <v>1120</v>
      </c>
      <c r="AR496" s="1402"/>
      <c r="AS496" s="1402"/>
      <c r="AT496" s="1403"/>
      <c r="AU496" s="1401">
        <v>47</v>
      </c>
      <c r="AV496" s="1402"/>
      <c r="AW496" s="1402"/>
      <c r="AX496" s="1403"/>
    </row>
    <row r="497" spans="1:50" ht="13.5" customHeight="1">
      <c r="A497" s="906"/>
      <c r="B497" s="1043"/>
      <c r="C497" s="1044"/>
      <c r="D497" s="1467" t="s">
        <v>300</v>
      </c>
      <c r="E497" s="1468"/>
      <c r="F497" s="1468"/>
      <c r="G497" s="1468"/>
      <c r="H497" s="1468"/>
      <c r="I497" s="1468"/>
      <c r="J497" s="1469"/>
      <c r="K497" s="1401">
        <v>4247</v>
      </c>
      <c r="L497" s="1402"/>
      <c r="M497" s="1402"/>
      <c r="N497" s="1403"/>
      <c r="O497" s="1401">
        <v>597</v>
      </c>
      <c r="P497" s="1402"/>
      <c r="Q497" s="1402"/>
      <c r="R497" s="1403"/>
      <c r="S497" s="1401">
        <v>437</v>
      </c>
      <c r="T497" s="1402"/>
      <c r="U497" s="1402"/>
      <c r="V497" s="1403"/>
      <c r="W497" s="1401">
        <v>1724</v>
      </c>
      <c r="X497" s="1402"/>
      <c r="Y497" s="1402"/>
      <c r="Z497" s="1403"/>
      <c r="AA497" s="1401">
        <v>1049</v>
      </c>
      <c r="AB497" s="1402"/>
      <c r="AC497" s="1402"/>
      <c r="AD497" s="1403"/>
      <c r="AE497" s="1401">
        <v>56</v>
      </c>
      <c r="AF497" s="1402"/>
      <c r="AG497" s="1402"/>
      <c r="AH497" s="1403"/>
      <c r="AI497" s="1401">
        <v>3382</v>
      </c>
      <c r="AJ497" s="1402"/>
      <c r="AK497" s="1402"/>
      <c r="AL497" s="1403"/>
      <c r="AM497" s="1401">
        <v>1724</v>
      </c>
      <c r="AN497" s="1402"/>
      <c r="AO497" s="1402"/>
      <c r="AP497" s="1403"/>
      <c r="AQ497" s="1402">
        <v>1049</v>
      </c>
      <c r="AR497" s="1402"/>
      <c r="AS497" s="1402"/>
      <c r="AT497" s="1403"/>
      <c r="AU497" s="1401">
        <v>56</v>
      </c>
      <c r="AV497" s="1402"/>
      <c r="AW497" s="1402"/>
      <c r="AX497" s="1403"/>
    </row>
    <row r="498" spans="1:50" ht="13.5" customHeight="1">
      <c r="A498" s="906"/>
      <c r="B498" s="1523" t="s">
        <v>301</v>
      </c>
      <c r="C498" s="1524"/>
      <c r="D498" s="1467" t="s">
        <v>302</v>
      </c>
      <c r="E498" s="1468"/>
      <c r="F498" s="1468"/>
      <c r="G498" s="1468"/>
      <c r="H498" s="1468"/>
      <c r="I498" s="1468"/>
      <c r="J498" s="1469"/>
      <c r="K498" s="1401">
        <v>5003</v>
      </c>
      <c r="L498" s="1402"/>
      <c r="M498" s="1402"/>
      <c r="N498" s="1403"/>
      <c r="O498" s="1401">
        <v>1154</v>
      </c>
      <c r="P498" s="1402"/>
      <c r="Q498" s="1402"/>
      <c r="R498" s="1403"/>
      <c r="S498" s="1401">
        <v>684</v>
      </c>
      <c r="T498" s="1402"/>
      <c r="U498" s="1402"/>
      <c r="V498" s="1403"/>
      <c r="W498" s="1401">
        <v>1682</v>
      </c>
      <c r="X498" s="1402"/>
      <c r="Y498" s="1402"/>
      <c r="Z498" s="1403"/>
      <c r="AA498" s="1401">
        <v>974</v>
      </c>
      <c r="AB498" s="1402"/>
      <c r="AC498" s="1402"/>
      <c r="AD498" s="1403"/>
      <c r="AE498" s="1401">
        <v>51</v>
      </c>
      <c r="AF498" s="1402"/>
      <c r="AG498" s="1402"/>
      <c r="AH498" s="1403"/>
      <c r="AI498" s="1401">
        <v>3579</v>
      </c>
      <c r="AJ498" s="1402"/>
      <c r="AK498" s="1402"/>
      <c r="AL498" s="1403"/>
      <c r="AM498" s="1401">
        <v>1681</v>
      </c>
      <c r="AN498" s="1402"/>
      <c r="AO498" s="1402"/>
      <c r="AP498" s="1403"/>
      <c r="AQ498" s="1402">
        <v>973</v>
      </c>
      <c r="AR498" s="1402"/>
      <c r="AS498" s="1402"/>
      <c r="AT498" s="1403"/>
      <c r="AU498" s="1401">
        <v>50</v>
      </c>
      <c r="AV498" s="1402"/>
      <c r="AW498" s="1402"/>
      <c r="AX498" s="1403"/>
    </row>
    <row r="499" spans="1:50" ht="13.5" customHeight="1">
      <c r="A499" s="906"/>
      <c r="B499" s="1043"/>
      <c r="C499" s="1044"/>
      <c r="D499" s="1467" t="s">
        <v>303</v>
      </c>
      <c r="E499" s="1468"/>
      <c r="F499" s="1468"/>
      <c r="G499" s="1468"/>
      <c r="H499" s="1468"/>
      <c r="I499" s="1468"/>
      <c r="J499" s="1469"/>
      <c r="K499" s="1401">
        <v>5822</v>
      </c>
      <c r="L499" s="1402"/>
      <c r="M499" s="1402"/>
      <c r="N499" s="1403"/>
      <c r="O499" s="1401">
        <v>2431</v>
      </c>
      <c r="P499" s="1402"/>
      <c r="Q499" s="1402"/>
      <c r="R499" s="1403"/>
      <c r="S499" s="1401">
        <v>1098</v>
      </c>
      <c r="T499" s="1402"/>
      <c r="U499" s="1402"/>
      <c r="V499" s="1403"/>
      <c r="W499" s="1401">
        <v>1163</v>
      </c>
      <c r="X499" s="1402"/>
      <c r="Y499" s="1402"/>
      <c r="Z499" s="1403"/>
      <c r="AA499" s="1401">
        <v>570</v>
      </c>
      <c r="AB499" s="1402"/>
      <c r="AC499" s="1402"/>
      <c r="AD499" s="1403"/>
      <c r="AE499" s="1401">
        <v>20</v>
      </c>
      <c r="AF499" s="1402"/>
      <c r="AG499" s="1402"/>
      <c r="AH499" s="1403"/>
      <c r="AI499" s="1401">
        <v>3082</v>
      </c>
      <c r="AJ499" s="1402"/>
      <c r="AK499" s="1402"/>
      <c r="AL499" s="1403"/>
      <c r="AM499" s="1401">
        <v>1163</v>
      </c>
      <c r="AN499" s="1402"/>
      <c r="AO499" s="1402"/>
      <c r="AP499" s="1403"/>
      <c r="AQ499" s="1402">
        <v>570</v>
      </c>
      <c r="AR499" s="1402"/>
      <c r="AS499" s="1402"/>
      <c r="AT499" s="1403"/>
      <c r="AU499" s="1401">
        <v>20</v>
      </c>
      <c r="AV499" s="1402"/>
      <c r="AW499" s="1402"/>
      <c r="AX499" s="1403"/>
    </row>
    <row r="500" spans="1:50" ht="13.5" customHeight="1">
      <c r="A500" s="906"/>
      <c r="B500" s="1043"/>
      <c r="C500" s="1044"/>
      <c r="D500" s="1467" t="s">
        <v>304</v>
      </c>
      <c r="E500" s="1468"/>
      <c r="F500" s="1468"/>
      <c r="G500" s="1468"/>
      <c r="H500" s="1468"/>
      <c r="I500" s="1468"/>
      <c r="J500" s="1469"/>
      <c r="K500" s="1401">
        <v>5270</v>
      </c>
      <c r="L500" s="1402"/>
      <c r="M500" s="1402"/>
      <c r="N500" s="1403"/>
      <c r="O500" s="1401">
        <v>2741</v>
      </c>
      <c r="P500" s="1402"/>
      <c r="Q500" s="1402"/>
      <c r="R500" s="1403"/>
      <c r="S500" s="1401">
        <v>1081</v>
      </c>
      <c r="T500" s="1402"/>
      <c r="U500" s="1402"/>
      <c r="V500" s="1403"/>
      <c r="W500" s="1401">
        <v>713</v>
      </c>
      <c r="X500" s="1402"/>
      <c r="Y500" s="1402"/>
      <c r="Z500" s="1403"/>
      <c r="AA500" s="1401">
        <v>213</v>
      </c>
      <c r="AB500" s="1402"/>
      <c r="AC500" s="1402"/>
      <c r="AD500" s="1403"/>
      <c r="AE500" s="1404">
        <v>7</v>
      </c>
      <c r="AF500" s="1405"/>
      <c r="AG500" s="1405"/>
      <c r="AH500" s="1406"/>
      <c r="AI500" s="1401">
        <v>2206</v>
      </c>
      <c r="AJ500" s="1402"/>
      <c r="AK500" s="1402"/>
      <c r="AL500" s="1403"/>
      <c r="AM500" s="1401">
        <v>713</v>
      </c>
      <c r="AN500" s="1402"/>
      <c r="AO500" s="1402"/>
      <c r="AP500" s="1403"/>
      <c r="AQ500" s="1402">
        <v>213</v>
      </c>
      <c r="AR500" s="1402"/>
      <c r="AS500" s="1402"/>
      <c r="AT500" s="1403"/>
      <c r="AU500" s="1404">
        <v>7</v>
      </c>
      <c r="AV500" s="1405"/>
      <c r="AW500" s="1405"/>
      <c r="AX500" s="1406"/>
    </row>
    <row r="501" spans="1:50" ht="13.5" customHeight="1">
      <c r="A501" s="906"/>
      <c r="B501" s="1043"/>
      <c r="C501" s="1044"/>
      <c r="D501" s="1467" t="s">
        <v>305</v>
      </c>
      <c r="E501" s="1468"/>
      <c r="F501" s="1468"/>
      <c r="G501" s="1468"/>
      <c r="H501" s="1468"/>
      <c r="I501" s="1468"/>
      <c r="J501" s="1469"/>
      <c r="K501" s="1401">
        <v>3177</v>
      </c>
      <c r="L501" s="1402"/>
      <c r="M501" s="1402"/>
      <c r="N501" s="1403"/>
      <c r="O501" s="1401">
        <v>2079</v>
      </c>
      <c r="P501" s="1402"/>
      <c r="Q501" s="1402"/>
      <c r="R501" s="1403"/>
      <c r="S501" s="1401">
        <v>491</v>
      </c>
      <c r="T501" s="1402"/>
      <c r="U501" s="1402"/>
      <c r="V501" s="1403"/>
      <c r="W501" s="1401">
        <v>195</v>
      </c>
      <c r="X501" s="1402"/>
      <c r="Y501" s="1402"/>
      <c r="Z501" s="1403"/>
      <c r="AA501" s="1401">
        <v>47</v>
      </c>
      <c r="AB501" s="1402"/>
      <c r="AC501" s="1402"/>
      <c r="AD501" s="1403"/>
      <c r="AE501" s="1404">
        <v>2</v>
      </c>
      <c r="AF501" s="1405"/>
      <c r="AG501" s="1405"/>
      <c r="AH501" s="1406"/>
      <c r="AI501" s="1401">
        <v>830</v>
      </c>
      <c r="AJ501" s="1402"/>
      <c r="AK501" s="1402"/>
      <c r="AL501" s="1403"/>
      <c r="AM501" s="1401">
        <v>195</v>
      </c>
      <c r="AN501" s="1402"/>
      <c r="AO501" s="1402"/>
      <c r="AP501" s="1403"/>
      <c r="AQ501" s="1402">
        <v>47</v>
      </c>
      <c r="AR501" s="1402"/>
      <c r="AS501" s="1402"/>
      <c r="AT501" s="1403"/>
      <c r="AU501" s="1404">
        <v>2</v>
      </c>
      <c r="AV501" s="1405"/>
      <c r="AW501" s="1405"/>
      <c r="AX501" s="1406"/>
    </row>
    <row r="502" spans="1:50" ht="13.5" customHeight="1">
      <c r="A502" s="906"/>
      <c r="B502" s="1043"/>
      <c r="C502" s="1044"/>
      <c r="D502" s="1467" t="s">
        <v>306</v>
      </c>
      <c r="E502" s="1468"/>
      <c r="F502" s="1468"/>
      <c r="G502" s="1468"/>
      <c r="H502" s="1468"/>
      <c r="I502" s="1468"/>
      <c r="J502" s="1469"/>
      <c r="K502" s="1401">
        <v>2729</v>
      </c>
      <c r="L502" s="1402"/>
      <c r="M502" s="1402"/>
      <c r="N502" s="1403"/>
      <c r="O502" s="1401">
        <v>2036</v>
      </c>
      <c r="P502" s="1402"/>
      <c r="Q502" s="1402"/>
      <c r="R502" s="1403"/>
      <c r="S502" s="1401">
        <v>375</v>
      </c>
      <c r="T502" s="1402"/>
      <c r="U502" s="1402"/>
      <c r="V502" s="1403"/>
      <c r="W502" s="1401">
        <v>58</v>
      </c>
      <c r="X502" s="1402"/>
      <c r="Y502" s="1402"/>
      <c r="Z502" s="1403"/>
      <c r="AA502" s="1401">
        <v>5</v>
      </c>
      <c r="AB502" s="1402"/>
      <c r="AC502" s="1402"/>
      <c r="AD502" s="1403"/>
      <c r="AE502" s="1404" t="s">
        <v>121</v>
      </c>
      <c r="AF502" s="1405"/>
      <c r="AG502" s="1405"/>
      <c r="AH502" s="1406"/>
      <c r="AI502" s="1401">
        <v>493</v>
      </c>
      <c r="AJ502" s="1402"/>
      <c r="AK502" s="1402"/>
      <c r="AL502" s="1403"/>
      <c r="AM502" s="1401">
        <v>58</v>
      </c>
      <c r="AN502" s="1402"/>
      <c r="AO502" s="1402"/>
      <c r="AP502" s="1403"/>
      <c r="AQ502" s="1402">
        <v>5</v>
      </c>
      <c r="AR502" s="1402"/>
      <c r="AS502" s="1402"/>
      <c r="AT502" s="1403"/>
      <c r="AU502" s="1404" t="s">
        <v>121</v>
      </c>
      <c r="AV502" s="1405"/>
      <c r="AW502" s="1405"/>
      <c r="AX502" s="1406"/>
    </row>
    <row r="503" spans="1:50" ht="13.5" customHeight="1">
      <c r="A503" s="906"/>
      <c r="B503" s="1043"/>
      <c r="C503" s="1044"/>
      <c r="D503" s="1467" t="s">
        <v>307</v>
      </c>
      <c r="E503" s="1468"/>
      <c r="F503" s="1468"/>
      <c r="G503" s="1468"/>
      <c r="H503" s="1468"/>
      <c r="I503" s="1468"/>
      <c r="J503" s="1469"/>
      <c r="K503" s="1401">
        <v>3728</v>
      </c>
      <c r="L503" s="1402"/>
      <c r="M503" s="1402"/>
      <c r="N503" s="1403"/>
      <c r="O503" s="1401">
        <v>3214</v>
      </c>
      <c r="P503" s="1402"/>
      <c r="Q503" s="1402"/>
      <c r="R503" s="1403"/>
      <c r="S503" s="1401">
        <v>213</v>
      </c>
      <c r="T503" s="1402"/>
      <c r="U503" s="1402"/>
      <c r="V503" s="1403"/>
      <c r="W503" s="1401">
        <v>33</v>
      </c>
      <c r="X503" s="1402"/>
      <c r="Y503" s="1402"/>
      <c r="Z503" s="1403"/>
      <c r="AA503" s="1404">
        <v>1</v>
      </c>
      <c r="AB503" s="1405"/>
      <c r="AC503" s="1405"/>
      <c r="AD503" s="1406"/>
      <c r="AE503" s="1404" t="s">
        <v>2005</v>
      </c>
      <c r="AF503" s="1405"/>
      <c r="AG503" s="1405"/>
      <c r="AH503" s="1406"/>
      <c r="AI503" s="1401">
        <v>281</v>
      </c>
      <c r="AJ503" s="1402"/>
      <c r="AK503" s="1402"/>
      <c r="AL503" s="1403"/>
      <c r="AM503" s="1404">
        <v>29</v>
      </c>
      <c r="AN503" s="1405"/>
      <c r="AO503" s="1405"/>
      <c r="AP503" s="1406"/>
      <c r="AQ503" s="1405">
        <v>1</v>
      </c>
      <c r="AR503" s="1405"/>
      <c r="AS503" s="1405"/>
      <c r="AT503" s="1406"/>
      <c r="AU503" s="1404" t="s">
        <v>2006</v>
      </c>
      <c r="AV503" s="1405"/>
      <c r="AW503" s="1405"/>
      <c r="AX503" s="1406"/>
    </row>
    <row r="504" spans="1:50" ht="13.5" customHeight="1">
      <c r="A504" s="906"/>
      <c r="B504" s="1043"/>
      <c r="C504" s="1044"/>
      <c r="D504" s="1456" t="s">
        <v>2560</v>
      </c>
      <c r="E504" s="1457"/>
      <c r="F504" s="1457"/>
      <c r="G504" s="1457"/>
      <c r="H504" s="1457"/>
      <c r="I504" s="1457"/>
      <c r="J504" s="1458"/>
      <c r="K504" s="1401">
        <v>1843</v>
      </c>
      <c r="L504" s="1402"/>
      <c r="M504" s="1402"/>
      <c r="N504" s="1403"/>
      <c r="O504" s="1404" t="s">
        <v>2013</v>
      </c>
      <c r="P504" s="1405"/>
      <c r="Q504" s="1405"/>
      <c r="R504" s="1406"/>
      <c r="S504" s="1404" t="s">
        <v>121</v>
      </c>
      <c r="T504" s="1405"/>
      <c r="U504" s="1405"/>
      <c r="V504" s="1406"/>
      <c r="W504" s="1404" t="s">
        <v>2013</v>
      </c>
      <c r="X504" s="1405"/>
      <c r="Y504" s="1405"/>
      <c r="Z504" s="1406"/>
      <c r="AA504" s="1404" t="s">
        <v>2013</v>
      </c>
      <c r="AB504" s="1405"/>
      <c r="AC504" s="1405"/>
      <c r="AD504" s="1406"/>
      <c r="AE504" s="1404" t="s">
        <v>2013</v>
      </c>
      <c r="AF504" s="1405"/>
      <c r="AG504" s="1405"/>
      <c r="AH504" s="1406"/>
      <c r="AI504" s="1404" t="s">
        <v>2013</v>
      </c>
      <c r="AJ504" s="1405"/>
      <c r="AK504" s="1405"/>
      <c r="AL504" s="1406"/>
      <c r="AM504" s="1404" t="s">
        <v>2013</v>
      </c>
      <c r="AN504" s="1405"/>
      <c r="AO504" s="1405"/>
      <c r="AP504" s="1406"/>
      <c r="AQ504" s="1404" t="s">
        <v>2013</v>
      </c>
      <c r="AR504" s="1405"/>
      <c r="AS504" s="1405"/>
      <c r="AT504" s="1406"/>
      <c r="AU504" s="1404" t="s">
        <v>2013</v>
      </c>
      <c r="AV504" s="1405"/>
      <c r="AW504" s="1405"/>
      <c r="AX504" s="1406"/>
    </row>
    <row r="505" spans="1:50" ht="13.5" customHeight="1">
      <c r="A505" s="906"/>
      <c r="B505" s="1045"/>
      <c r="C505" s="1046"/>
      <c r="D505" s="1530"/>
      <c r="E505" s="1531"/>
      <c r="F505" s="1531"/>
      <c r="G505" s="1531"/>
      <c r="H505" s="1531"/>
      <c r="I505" s="1531"/>
      <c r="J505" s="1532"/>
      <c r="K505" s="1470"/>
      <c r="L505" s="1471"/>
      <c r="M505" s="1471"/>
      <c r="N505" s="1472"/>
      <c r="O505" s="1470"/>
      <c r="P505" s="1471"/>
      <c r="Q505" s="1471"/>
      <c r="R505" s="1472"/>
      <c r="S505" s="1470"/>
      <c r="T505" s="1471"/>
      <c r="U505" s="1471"/>
      <c r="V505" s="1472"/>
      <c r="W505" s="1470"/>
      <c r="X505" s="1471"/>
      <c r="Y505" s="1471"/>
      <c r="Z505" s="1472"/>
      <c r="AA505" s="1470"/>
      <c r="AB505" s="1471"/>
      <c r="AC505" s="1471"/>
      <c r="AD505" s="1472"/>
      <c r="AE505" s="1470"/>
      <c r="AF505" s="1471"/>
      <c r="AG505" s="1471"/>
      <c r="AH505" s="1472"/>
      <c r="AI505" s="1470"/>
      <c r="AJ505" s="1471"/>
      <c r="AK505" s="1471"/>
      <c r="AL505" s="1472"/>
      <c r="AM505" s="1470"/>
      <c r="AN505" s="1471"/>
      <c r="AO505" s="1471"/>
      <c r="AP505" s="1472"/>
      <c r="AQ505" s="1528"/>
      <c r="AR505" s="1528"/>
      <c r="AS505" s="1528"/>
      <c r="AT505" s="1529"/>
      <c r="AU505" s="1470"/>
      <c r="AV505" s="1471"/>
      <c r="AW505" s="1471"/>
      <c r="AX505" s="1472"/>
    </row>
    <row r="506" spans="1:50" ht="13.5" customHeight="1">
      <c r="A506" s="906"/>
      <c r="B506" s="919"/>
      <c r="C506" s="1047"/>
      <c r="D506" s="1467" t="s">
        <v>2484</v>
      </c>
      <c r="E506" s="1468"/>
      <c r="F506" s="1468"/>
      <c r="G506" s="1468"/>
      <c r="H506" s="1468"/>
      <c r="I506" s="1468"/>
      <c r="J506" s="1469"/>
      <c r="K506" s="1464">
        <f>K508+K509+K510+K511+K512+K513+K514+K515+K516+K517+K518+K519+K520+K521+K522+K523+K524</f>
        <v>35407</v>
      </c>
      <c r="L506" s="1465"/>
      <c r="M506" s="1465"/>
      <c r="N506" s="1466"/>
      <c r="O506" s="1464">
        <f>O508+O509+O510+O511+O512+O513+O514+O515+O516+O517+O518+O519+O520+O521+O522+O523</f>
        <v>8115</v>
      </c>
      <c r="P506" s="1465"/>
      <c r="Q506" s="1465"/>
      <c r="R506" s="1466"/>
      <c r="S506" s="1464">
        <f>S509+S510+S511+S512+S513+S514+S515+S516+S517+S518+S519+S520+S521+S522+S523</f>
        <v>3315</v>
      </c>
      <c r="T506" s="1465"/>
      <c r="U506" s="1465"/>
      <c r="V506" s="1466"/>
      <c r="W506" s="1464">
        <f>W508+W509+W510+W511+W512+W513+W514+W515+W516+W517+W518+W519+W520+W521+W522+W523</f>
        <v>11669</v>
      </c>
      <c r="X506" s="1465"/>
      <c r="Y506" s="1465"/>
      <c r="Z506" s="1466"/>
      <c r="AA506" s="1464">
        <f>AA508+AA509+AA510+AA511+AA512+AA513+AA514+AA515+AA516+AA517+AA518+AA519+AA520+AA521+AA522</f>
        <v>7074</v>
      </c>
      <c r="AB506" s="1465"/>
      <c r="AC506" s="1465"/>
      <c r="AD506" s="1466"/>
      <c r="AE506" s="1464">
        <f>AE509+AE510+AE511+AE512+AE513+AE514+AE515+AE516+AE517+AE518+AE519+AE520+AE521</f>
        <v>431</v>
      </c>
      <c r="AF506" s="1465"/>
      <c r="AG506" s="1465"/>
      <c r="AH506" s="1466"/>
      <c r="AI506" s="1464">
        <f>AI509+AI510+AI511+AI512+AI513+AI514+AI515+AI516+AI517+AI518+AI519+AI520+AI521+AI522+AI523</f>
        <v>19620</v>
      </c>
      <c r="AJ506" s="1465"/>
      <c r="AK506" s="1465"/>
      <c r="AL506" s="1466"/>
      <c r="AM506" s="1464">
        <f>AM509+AM510+AM511+AM512+AM513+AM514+AM515+AM516+AM517+AM518+AM519+AM520+AM521+AM522+AM523</f>
        <v>8559</v>
      </c>
      <c r="AN506" s="1465"/>
      <c r="AO506" s="1465"/>
      <c r="AP506" s="1466"/>
      <c r="AQ506" s="1464">
        <f>AQ509+AQ510+AQ511+AQ512+AQ513+AQ514+AQ515+AQ516+AQ517+AQ518+AQ519+AQ520+AQ521+AQ522</f>
        <v>6424</v>
      </c>
      <c r="AR506" s="1465"/>
      <c r="AS506" s="1465"/>
      <c r="AT506" s="1466"/>
      <c r="AU506" s="1401">
        <f>AU509+AU510+AU511+AU512+AU513+AU514+AU515+AU516+AU517+AU518+AU519+AU520+AU521</f>
        <v>343</v>
      </c>
      <c r="AV506" s="1402"/>
      <c r="AW506" s="1402"/>
      <c r="AX506" s="1403"/>
    </row>
    <row r="507" spans="1:50" ht="13.5" customHeight="1">
      <c r="A507" s="906"/>
      <c r="B507" s="919"/>
      <c r="C507" s="1047"/>
      <c r="D507" s="1467"/>
      <c r="E507" s="1468"/>
      <c r="F507" s="1468"/>
      <c r="G507" s="1468"/>
      <c r="H507" s="1468"/>
      <c r="I507" s="1468"/>
      <c r="J507" s="1469"/>
      <c r="K507" s="1401"/>
      <c r="L507" s="1402"/>
      <c r="M507" s="1402"/>
      <c r="N507" s="1403"/>
      <c r="O507" s="1401"/>
      <c r="P507" s="1402"/>
      <c r="Q507" s="1402"/>
      <c r="R507" s="1403"/>
      <c r="S507" s="1401"/>
      <c r="T507" s="1402"/>
      <c r="U507" s="1402"/>
      <c r="V507" s="1403"/>
      <c r="W507" s="1401"/>
      <c r="X507" s="1402"/>
      <c r="Y507" s="1402"/>
      <c r="Z507" s="1403"/>
      <c r="AA507" s="1401"/>
      <c r="AB507" s="1402"/>
      <c r="AC507" s="1402"/>
      <c r="AD507" s="1403"/>
      <c r="AE507" s="1401"/>
      <c r="AF507" s="1402"/>
      <c r="AG507" s="1402"/>
      <c r="AH507" s="1403"/>
      <c r="AI507" s="1401"/>
      <c r="AJ507" s="1402"/>
      <c r="AK507" s="1402"/>
      <c r="AL507" s="1403"/>
      <c r="AM507" s="1401"/>
      <c r="AN507" s="1402"/>
      <c r="AO507" s="1402"/>
      <c r="AP507" s="1402"/>
      <c r="AQ507" s="1533"/>
      <c r="AR507" s="1534"/>
      <c r="AS507" s="1534"/>
      <c r="AT507" s="1526"/>
      <c r="AU507" s="1401"/>
      <c r="AV507" s="1402"/>
      <c r="AW507" s="1402"/>
      <c r="AX507" s="1403"/>
    </row>
    <row r="508" spans="1:50" ht="13.5" customHeight="1">
      <c r="A508" s="906"/>
      <c r="B508" s="919"/>
      <c r="C508" s="1047"/>
      <c r="D508" s="1467" t="s">
        <v>289</v>
      </c>
      <c r="E508" s="1468"/>
      <c r="F508" s="1468"/>
      <c r="G508" s="1468"/>
      <c r="H508" s="1468"/>
      <c r="I508" s="1468"/>
      <c r="J508" s="1469"/>
      <c r="K508" s="1401">
        <v>4111</v>
      </c>
      <c r="L508" s="1402"/>
      <c r="M508" s="1402"/>
      <c r="N508" s="1403"/>
      <c r="O508" s="1401">
        <v>1721</v>
      </c>
      <c r="P508" s="1402"/>
      <c r="Q508" s="1402"/>
      <c r="R508" s="1403"/>
      <c r="S508" s="1404" t="s">
        <v>2005</v>
      </c>
      <c r="T508" s="1405"/>
      <c r="U508" s="1405"/>
      <c r="V508" s="1406"/>
      <c r="W508" s="1402">
        <v>2077</v>
      </c>
      <c r="X508" s="1402"/>
      <c r="Y508" s="1402"/>
      <c r="Z508" s="1403"/>
      <c r="AA508" s="1401">
        <v>46</v>
      </c>
      <c r="AB508" s="1402"/>
      <c r="AC508" s="1402"/>
      <c r="AD508" s="1403"/>
      <c r="AE508" s="1404" t="s">
        <v>121</v>
      </c>
      <c r="AF508" s="1405"/>
      <c r="AG508" s="1405"/>
      <c r="AH508" s="1406"/>
      <c r="AI508" s="1404" t="s">
        <v>2005</v>
      </c>
      <c r="AJ508" s="1405"/>
      <c r="AK508" s="1405"/>
      <c r="AL508" s="1406"/>
      <c r="AM508" s="1404" t="s">
        <v>2005</v>
      </c>
      <c r="AN508" s="1405"/>
      <c r="AO508" s="1405"/>
      <c r="AP508" s="1405"/>
      <c r="AQ508" s="1404" t="s">
        <v>2007</v>
      </c>
      <c r="AR508" s="1405"/>
      <c r="AS508" s="1405"/>
      <c r="AT508" s="1406"/>
      <c r="AU508" s="1404" t="s">
        <v>2007</v>
      </c>
      <c r="AV508" s="1405"/>
      <c r="AW508" s="1405"/>
      <c r="AX508" s="1406"/>
    </row>
    <row r="509" spans="1:50" ht="13.5" customHeight="1">
      <c r="A509" s="906"/>
      <c r="B509" s="919"/>
      <c r="C509" s="1047"/>
      <c r="D509" s="1467" t="s">
        <v>291</v>
      </c>
      <c r="E509" s="1468"/>
      <c r="F509" s="1468"/>
      <c r="G509" s="1468"/>
      <c r="H509" s="1468"/>
      <c r="I509" s="1468"/>
      <c r="J509" s="1469"/>
      <c r="K509" s="1401">
        <v>1784</v>
      </c>
      <c r="L509" s="1402"/>
      <c r="M509" s="1402"/>
      <c r="N509" s="1403"/>
      <c r="O509" s="1401">
        <v>54</v>
      </c>
      <c r="P509" s="1402"/>
      <c r="Q509" s="1402"/>
      <c r="R509" s="1403"/>
      <c r="S509" s="1405">
        <v>7</v>
      </c>
      <c r="T509" s="1405"/>
      <c r="U509" s="1405"/>
      <c r="V509" s="1406"/>
      <c r="W509" s="1401">
        <v>850</v>
      </c>
      <c r="X509" s="1402"/>
      <c r="Y509" s="1402"/>
      <c r="Z509" s="1403"/>
      <c r="AA509" s="1401">
        <v>608</v>
      </c>
      <c r="AB509" s="1402"/>
      <c r="AC509" s="1402"/>
      <c r="AD509" s="1403"/>
      <c r="AE509" s="1401">
        <v>39</v>
      </c>
      <c r="AF509" s="1402"/>
      <c r="AG509" s="1402"/>
      <c r="AH509" s="1403"/>
      <c r="AI509" s="1401">
        <v>259</v>
      </c>
      <c r="AJ509" s="1402"/>
      <c r="AK509" s="1402"/>
      <c r="AL509" s="1403"/>
      <c r="AM509" s="1401">
        <v>152</v>
      </c>
      <c r="AN509" s="1402"/>
      <c r="AO509" s="1402"/>
      <c r="AP509" s="1402"/>
      <c r="AQ509" s="1401">
        <v>84</v>
      </c>
      <c r="AR509" s="1402"/>
      <c r="AS509" s="1402"/>
      <c r="AT509" s="1403"/>
      <c r="AU509" s="1404">
        <v>1</v>
      </c>
      <c r="AV509" s="1405"/>
      <c r="AW509" s="1405"/>
      <c r="AX509" s="1406"/>
    </row>
    <row r="510" spans="1:50" ht="13.5" customHeight="1">
      <c r="A510" s="906"/>
      <c r="B510" s="919"/>
      <c r="C510" s="1047"/>
      <c r="D510" s="1467" t="s">
        <v>292</v>
      </c>
      <c r="E510" s="1468"/>
      <c r="F510" s="1468"/>
      <c r="G510" s="1468"/>
      <c r="H510" s="1468"/>
      <c r="I510" s="1468"/>
      <c r="J510" s="1469"/>
      <c r="K510" s="1401">
        <v>1756</v>
      </c>
      <c r="L510" s="1402"/>
      <c r="M510" s="1402"/>
      <c r="N510" s="1403"/>
      <c r="O510" s="1401">
        <v>118</v>
      </c>
      <c r="P510" s="1402"/>
      <c r="Q510" s="1402"/>
      <c r="R510" s="1403"/>
      <c r="S510" s="1401">
        <v>45</v>
      </c>
      <c r="T510" s="1402"/>
      <c r="U510" s="1402"/>
      <c r="V510" s="1403"/>
      <c r="W510" s="1401">
        <v>882</v>
      </c>
      <c r="X510" s="1402"/>
      <c r="Y510" s="1402"/>
      <c r="Z510" s="1403"/>
      <c r="AA510" s="1401">
        <v>422</v>
      </c>
      <c r="AB510" s="1402"/>
      <c r="AC510" s="1402"/>
      <c r="AD510" s="1403"/>
      <c r="AE510" s="1401">
        <v>67</v>
      </c>
      <c r="AF510" s="1402"/>
      <c r="AG510" s="1402"/>
      <c r="AH510" s="1403"/>
      <c r="AI510" s="1401">
        <v>1040</v>
      </c>
      <c r="AJ510" s="1402"/>
      <c r="AK510" s="1402"/>
      <c r="AL510" s="1403"/>
      <c r="AM510" s="1401">
        <v>578</v>
      </c>
      <c r="AN510" s="1402"/>
      <c r="AO510" s="1402"/>
      <c r="AP510" s="1402"/>
      <c r="AQ510" s="1401">
        <v>352</v>
      </c>
      <c r="AR510" s="1402"/>
      <c r="AS510" s="1402"/>
      <c r="AT510" s="1403"/>
      <c r="AU510" s="1401">
        <v>21</v>
      </c>
      <c r="AV510" s="1402"/>
      <c r="AW510" s="1402"/>
      <c r="AX510" s="1403"/>
    </row>
    <row r="511" spans="1:50" ht="13.5" customHeight="1">
      <c r="A511" s="906"/>
      <c r="B511" s="919"/>
      <c r="C511" s="1047"/>
      <c r="D511" s="1467" t="s">
        <v>294</v>
      </c>
      <c r="E511" s="1468"/>
      <c r="F511" s="1468"/>
      <c r="G511" s="1468"/>
      <c r="H511" s="1468"/>
      <c r="I511" s="1468"/>
      <c r="J511" s="1469"/>
      <c r="K511" s="1401">
        <v>1530</v>
      </c>
      <c r="L511" s="1402"/>
      <c r="M511" s="1402"/>
      <c r="N511" s="1403"/>
      <c r="O511" s="1401">
        <v>112</v>
      </c>
      <c r="P511" s="1402"/>
      <c r="Q511" s="1402"/>
      <c r="R511" s="1403"/>
      <c r="S511" s="1401">
        <v>58</v>
      </c>
      <c r="T511" s="1402"/>
      <c r="U511" s="1402"/>
      <c r="V511" s="1403"/>
      <c r="W511" s="1401">
        <v>612</v>
      </c>
      <c r="X511" s="1402"/>
      <c r="Y511" s="1402"/>
      <c r="Z511" s="1403"/>
      <c r="AA511" s="1401">
        <v>502</v>
      </c>
      <c r="AB511" s="1402"/>
      <c r="AC511" s="1402"/>
      <c r="AD511" s="1403"/>
      <c r="AE511" s="1401">
        <v>10</v>
      </c>
      <c r="AF511" s="1402"/>
      <c r="AG511" s="1402"/>
      <c r="AH511" s="1403"/>
      <c r="AI511" s="1401">
        <v>1199</v>
      </c>
      <c r="AJ511" s="1402"/>
      <c r="AK511" s="1402"/>
      <c r="AL511" s="1403"/>
      <c r="AM511" s="1401">
        <v>587</v>
      </c>
      <c r="AN511" s="1402"/>
      <c r="AO511" s="1402"/>
      <c r="AP511" s="1402"/>
      <c r="AQ511" s="1401">
        <v>496</v>
      </c>
      <c r="AR511" s="1402"/>
      <c r="AS511" s="1402"/>
      <c r="AT511" s="1403"/>
      <c r="AU511" s="1401">
        <v>8</v>
      </c>
      <c r="AV511" s="1402"/>
      <c r="AW511" s="1402"/>
      <c r="AX511" s="1403"/>
    </row>
    <row r="512" spans="1:50" ht="13.5" customHeight="1">
      <c r="A512" s="906"/>
      <c r="B512" s="919"/>
      <c r="C512" s="1048"/>
      <c r="D512" s="1467" t="s">
        <v>295</v>
      </c>
      <c r="E512" s="1468"/>
      <c r="F512" s="1468"/>
      <c r="G512" s="1468"/>
      <c r="H512" s="1468"/>
      <c r="I512" s="1468"/>
      <c r="J512" s="1469"/>
      <c r="K512" s="1401">
        <v>1862</v>
      </c>
      <c r="L512" s="1402"/>
      <c r="M512" s="1402"/>
      <c r="N512" s="1403"/>
      <c r="O512" s="1401">
        <v>130</v>
      </c>
      <c r="P512" s="1402"/>
      <c r="Q512" s="1402"/>
      <c r="R512" s="1403"/>
      <c r="S512" s="1401">
        <v>95</v>
      </c>
      <c r="T512" s="1402"/>
      <c r="U512" s="1402"/>
      <c r="V512" s="1403"/>
      <c r="W512" s="1401">
        <v>734</v>
      </c>
      <c r="X512" s="1402"/>
      <c r="Y512" s="1402"/>
      <c r="Z512" s="1403"/>
      <c r="AA512" s="1401">
        <v>595</v>
      </c>
      <c r="AB512" s="1402"/>
      <c r="AC512" s="1402"/>
      <c r="AD512" s="1403"/>
      <c r="AE512" s="1401">
        <v>10</v>
      </c>
      <c r="AF512" s="1402"/>
      <c r="AG512" s="1402"/>
      <c r="AH512" s="1403"/>
      <c r="AI512" s="1401">
        <v>1485</v>
      </c>
      <c r="AJ512" s="1402"/>
      <c r="AK512" s="1402"/>
      <c r="AL512" s="1403"/>
      <c r="AM512" s="1401">
        <v>729</v>
      </c>
      <c r="AN512" s="1402"/>
      <c r="AO512" s="1402"/>
      <c r="AP512" s="1402"/>
      <c r="AQ512" s="1401">
        <v>592</v>
      </c>
      <c r="AR512" s="1402"/>
      <c r="AS512" s="1402"/>
      <c r="AT512" s="1403"/>
      <c r="AU512" s="1401">
        <v>10</v>
      </c>
      <c r="AV512" s="1402"/>
      <c r="AW512" s="1402"/>
      <c r="AX512" s="1403"/>
    </row>
    <row r="513" spans="1:50" ht="13.5" customHeight="1">
      <c r="A513" s="906"/>
      <c r="B513" s="919"/>
      <c r="C513" s="1047"/>
      <c r="D513" s="1467" t="s">
        <v>296</v>
      </c>
      <c r="E513" s="1468"/>
      <c r="F513" s="1468"/>
      <c r="G513" s="1468"/>
      <c r="H513" s="1468"/>
      <c r="I513" s="1468"/>
      <c r="J513" s="1469"/>
      <c r="K513" s="1401">
        <v>2228</v>
      </c>
      <c r="L513" s="1402"/>
      <c r="M513" s="1402"/>
      <c r="N513" s="1403"/>
      <c r="O513" s="1401">
        <v>147</v>
      </c>
      <c r="P513" s="1402"/>
      <c r="Q513" s="1402"/>
      <c r="R513" s="1403"/>
      <c r="S513" s="1401">
        <v>150</v>
      </c>
      <c r="T513" s="1402"/>
      <c r="U513" s="1402"/>
      <c r="V513" s="1403"/>
      <c r="W513" s="1401">
        <v>805</v>
      </c>
      <c r="X513" s="1402"/>
      <c r="Y513" s="1402"/>
      <c r="Z513" s="1403"/>
      <c r="AA513" s="1401">
        <v>789</v>
      </c>
      <c r="AB513" s="1402"/>
      <c r="AC513" s="1402"/>
      <c r="AD513" s="1403"/>
      <c r="AE513" s="1401">
        <v>22</v>
      </c>
      <c r="AF513" s="1402"/>
      <c r="AG513" s="1402"/>
      <c r="AH513" s="1403"/>
      <c r="AI513" s="1401">
        <v>1837</v>
      </c>
      <c r="AJ513" s="1402"/>
      <c r="AK513" s="1402"/>
      <c r="AL513" s="1403"/>
      <c r="AM513" s="1401">
        <v>805</v>
      </c>
      <c r="AN513" s="1402"/>
      <c r="AO513" s="1402"/>
      <c r="AP513" s="1402"/>
      <c r="AQ513" s="1401">
        <v>789</v>
      </c>
      <c r="AR513" s="1402"/>
      <c r="AS513" s="1402"/>
      <c r="AT513" s="1403"/>
      <c r="AU513" s="1401">
        <v>22</v>
      </c>
      <c r="AV513" s="1402"/>
      <c r="AW513" s="1402"/>
      <c r="AX513" s="1403"/>
    </row>
    <row r="514" spans="1:50" ht="13.5" customHeight="1">
      <c r="A514" s="906"/>
      <c r="B514" s="919"/>
      <c r="C514" s="1047"/>
      <c r="D514" s="1467" t="s">
        <v>297</v>
      </c>
      <c r="E514" s="1468"/>
      <c r="F514" s="1468"/>
      <c r="G514" s="1468"/>
      <c r="H514" s="1468"/>
      <c r="I514" s="1468"/>
      <c r="J514" s="1469"/>
      <c r="K514" s="1401">
        <v>2492</v>
      </c>
      <c r="L514" s="1402"/>
      <c r="M514" s="1402"/>
      <c r="N514" s="1403"/>
      <c r="O514" s="1401">
        <v>170</v>
      </c>
      <c r="P514" s="1402"/>
      <c r="Q514" s="1402"/>
      <c r="R514" s="1403"/>
      <c r="S514" s="1401">
        <v>200</v>
      </c>
      <c r="T514" s="1402"/>
      <c r="U514" s="1402"/>
      <c r="V514" s="1403"/>
      <c r="W514" s="1401">
        <v>891</v>
      </c>
      <c r="X514" s="1402"/>
      <c r="Y514" s="1402"/>
      <c r="Z514" s="1403"/>
      <c r="AA514" s="1401">
        <v>831</v>
      </c>
      <c r="AB514" s="1402"/>
      <c r="AC514" s="1402"/>
      <c r="AD514" s="1403"/>
      <c r="AE514" s="1401">
        <v>66</v>
      </c>
      <c r="AF514" s="1402"/>
      <c r="AG514" s="1402"/>
      <c r="AH514" s="1403"/>
      <c r="AI514" s="1401">
        <v>2068</v>
      </c>
      <c r="AJ514" s="1402"/>
      <c r="AK514" s="1402"/>
      <c r="AL514" s="1403"/>
      <c r="AM514" s="1401">
        <v>891</v>
      </c>
      <c r="AN514" s="1402"/>
      <c r="AO514" s="1402"/>
      <c r="AP514" s="1402"/>
      <c r="AQ514" s="1401">
        <v>831</v>
      </c>
      <c r="AR514" s="1402"/>
      <c r="AS514" s="1402"/>
      <c r="AT514" s="1403"/>
      <c r="AU514" s="1401">
        <v>66</v>
      </c>
      <c r="AV514" s="1402"/>
      <c r="AW514" s="1402"/>
      <c r="AX514" s="1403"/>
    </row>
    <row r="515" spans="1:50" ht="13.5" customHeight="1">
      <c r="A515" s="906"/>
      <c r="B515" s="1523" t="s">
        <v>4</v>
      </c>
      <c r="C515" s="1524"/>
      <c r="D515" s="1467" t="s">
        <v>298</v>
      </c>
      <c r="E515" s="1468"/>
      <c r="F515" s="1468"/>
      <c r="G515" s="1468"/>
      <c r="H515" s="1468"/>
      <c r="I515" s="1468"/>
      <c r="J515" s="1469"/>
      <c r="K515" s="1401">
        <v>2723</v>
      </c>
      <c r="L515" s="1402"/>
      <c r="M515" s="1402"/>
      <c r="N515" s="1403"/>
      <c r="O515" s="1401">
        <v>172</v>
      </c>
      <c r="P515" s="1402"/>
      <c r="Q515" s="1402"/>
      <c r="R515" s="1403"/>
      <c r="S515" s="1401">
        <v>218</v>
      </c>
      <c r="T515" s="1402"/>
      <c r="U515" s="1402"/>
      <c r="V515" s="1403"/>
      <c r="W515" s="1401">
        <v>1079</v>
      </c>
      <c r="X515" s="1402"/>
      <c r="Y515" s="1402"/>
      <c r="Z515" s="1403"/>
      <c r="AA515" s="1401">
        <v>870</v>
      </c>
      <c r="AB515" s="1402"/>
      <c r="AC515" s="1402"/>
      <c r="AD515" s="1403"/>
      <c r="AE515" s="1401">
        <v>60</v>
      </c>
      <c r="AF515" s="1402"/>
      <c r="AG515" s="1402"/>
      <c r="AH515" s="1403"/>
      <c r="AI515" s="1401">
        <v>2307</v>
      </c>
      <c r="AJ515" s="1402"/>
      <c r="AK515" s="1402"/>
      <c r="AL515" s="1403"/>
      <c r="AM515" s="1401">
        <v>1079</v>
      </c>
      <c r="AN515" s="1402"/>
      <c r="AO515" s="1402"/>
      <c r="AP515" s="1402"/>
      <c r="AQ515" s="1401">
        <v>870</v>
      </c>
      <c r="AR515" s="1402"/>
      <c r="AS515" s="1402"/>
      <c r="AT515" s="1403"/>
      <c r="AU515" s="1401">
        <v>59</v>
      </c>
      <c r="AV515" s="1402"/>
      <c r="AW515" s="1402"/>
      <c r="AX515" s="1403"/>
    </row>
    <row r="516" spans="1:50" ht="13.5" customHeight="1">
      <c r="A516" s="906"/>
      <c r="B516" s="919"/>
      <c r="C516" s="1047"/>
      <c r="D516" s="1467" t="s">
        <v>299</v>
      </c>
      <c r="E516" s="1468"/>
      <c r="F516" s="1468"/>
      <c r="G516" s="1468"/>
      <c r="H516" s="1468"/>
      <c r="I516" s="1468"/>
      <c r="J516" s="1469"/>
      <c r="K516" s="1401">
        <v>2093</v>
      </c>
      <c r="L516" s="1402"/>
      <c r="M516" s="1402"/>
      <c r="N516" s="1403"/>
      <c r="O516" s="1401">
        <v>150</v>
      </c>
      <c r="P516" s="1402"/>
      <c r="Q516" s="1402"/>
      <c r="R516" s="1403"/>
      <c r="S516" s="1401">
        <v>172</v>
      </c>
      <c r="T516" s="1402"/>
      <c r="U516" s="1402"/>
      <c r="V516" s="1403"/>
      <c r="W516" s="1401">
        <v>828</v>
      </c>
      <c r="X516" s="1402"/>
      <c r="Y516" s="1402"/>
      <c r="Z516" s="1403"/>
      <c r="AA516" s="1401">
        <v>655</v>
      </c>
      <c r="AB516" s="1402"/>
      <c r="AC516" s="1402"/>
      <c r="AD516" s="1403"/>
      <c r="AE516" s="1401">
        <v>38</v>
      </c>
      <c r="AF516" s="1402"/>
      <c r="AG516" s="1402"/>
      <c r="AH516" s="1403"/>
      <c r="AI516" s="1401">
        <v>1753</v>
      </c>
      <c r="AJ516" s="1402"/>
      <c r="AK516" s="1402"/>
      <c r="AL516" s="1403"/>
      <c r="AM516" s="1401">
        <v>828</v>
      </c>
      <c r="AN516" s="1402"/>
      <c r="AO516" s="1402"/>
      <c r="AP516" s="1402"/>
      <c r="AQ516" s="1401">
        <v>655</v>
      </c>
      <c r="AR516" s="1402"/>
      <c r="AS516" s="1402"/>
      <c r="AT516" s="1403"/>
      <c r="AU516" s="1401">
        <v>38</v>
      </c>
      <c r="AV516" s="1402"/>
      <c r="AW516" s="1402"/>
      <c r="AX516" s="1403"/>
    </row>
    <row r="517" spans="1:50" ht="13.5" customHeight="1">
      <c r="A517" s="906"/>
      <c r="B517" s="919"/>
      <c r="C517" s="1047"/>
      <c r="D517" s="1467" t="s">
        <v>300</v>
      </c>
      <c r="E517" s="1468"/>
      <c r="F517" s="1468"/>
      <c r="G517" s="1468"/>
      <c r="H517" s="1468"/>
      <c r="I517" s="1468"/>
      <c r="J517" s="1469"/>
      <c r="K517" s="1401">
        <v>2133</v>
      </c>
      <c r="L517" s="1402"/>
      <c r="M517" s="1402"/>
      <c r="N517" s="1403"/>
      <c r="O517" s="1401">
        <v>160</v>
      </c>
      <c r="P517" s="1402"/>
      <c r="Q517" s="1402"/>
      <c r="R517" s="1403"/>
      <c r="S517" s="1401">
        <v>234</v>
      </c>
      <c r="T517" s="1402"/>
      <c r="U517" s="1402"/>
      <c r="V517" s="1403"/>
      <c r="W517" s="1401">
        <v>854</v>
      </c>
      <c r="X517" s="1402"/>
      <c r="Y517" s="1402"/>
      <c r="Z517" s="1403"/>
      <c r="AA517" s="1401">
        <v>622</v>
      </c>
      <c r="AB517" s="1402"/>
      <c r="AC517" s="1402"/>
      <c r="AD517" s="1403"/>
      <c r="AE517" s="1401">
        <v>48</v>
      </c>
      <c r="AF517" s="1402"/>
      <c r="AG517" s="1402"/>
      <c r="AH517" s="1403"/>
      <c r="AI517" s="1401">
        <v>1819</v>
      </c>
      <c r="AJ517" s="1402"/>
      <c r="AK517" s="1402"/>
      <c r="AL517" s="1403"/>
      <c r="AM517" s="1401">
        <v>854</v>
      </c>
      <c r="AN517" s="1402"/>
      <c r="AO517" s="1402"/>
      <c r="AP517" s="1402"/>
      <c r="AQ517" s="1401">
        <v>622</v>
      </c>
      <c r="AR517" s="1402"/>
      <c r="AS517" s="1402"/>
      <c r="AT517" s="1403"/>
      <c r="AU517" s="1401">
        <v>48</v>
      </c>
      <c r="AV517" s="1402"/>
      <c r="AW517" s="1402"/>
      <c r="AX517" s="1403"/>
    </row>
    <row r="518" spans="1:50" ht="13.5" customHeight="1">
      <c r="A518" s="906"/>
      <c r="B518" s="919"/>
      <c r="C518" s="1047"/>
      <c r="D518" s="1467" t="s">
        <v>302</v>
      </c>
      <c r="E518" s="1468"/>
      <c r="F518" s="1468"/>
      <c r="G518" s="1468"/>
      <c r="H518" s="1468"/>
      <c r="I518" s="1468"/>
      <c r="J518" s="1469"/>
      <c r="K518" s="1401">
        <v>2534</v>
      </c>
      <c r="L518" s="1402"/>
      <c r="M518" s="1402"/>
      <c r="N518" s="1403"/>
      <c r="O518" s="1401">
        <v>398</v>
      </c>
      <c r="P518" s="1402"/>
      <c r="Q518" s="1402"/>
      <c r="R518" s="1403"/>
      <c r="S518" s="1401">
        <v>371</v>
      </c>
      <c r="T518" s="1402"/>
      <c r="U518" s="1402"/>
      <c r="V518" s="1403"/>
      <c r="W518" s="1401">
        <v>862</v>
      </c>
      <c r="X518" s="1402"/>
      <c r="Y518" s="1402"/>
      <c r="Z518" s="1403"/>
      <c r="AA518" s="1401">
        <v>602</v>
      </c>
      <c r="AB518" s="1402"/>
      <c r="AC518" s="1402"/>
      <c r="AD518" s="1403"/>
      <c r="AE518" s="1401">
        <v>45</v>
      </c>
      <c r="AF518" s="1402"/>
      <c r="AG518" s="1402"/>
      <c r="AH518" s="1403"/>
      <c r="AI518" s="1401">
        <v>1978</v>
      </c>
      <c r="AJ518" s="1402"/>
      <c r="AK518" s="1402"/>
      <c r="AL518" s="1403"/>
      <c r="AM518" s="1401">
        <v>862</v>
      </c>
      <c r="AN518" s="1402"/>
      <c r="AO518" s="1402"/>
      <c r="AP518" s="1402"/>
      <c r="AQ518" s="1401">
        <v>601</v>
      </c>
      <c r="AR518" s="1402"/>
      <c r="AS518" s="1402"/>
      <c r="AT518" s="1403"/>
      <c r="AU518" s="1401">
        <v>44</v>
      </c>
      <c r="AV518" s="1402"/>
      <c r="AW518" s="1402"/>
      <c r="AX518" s="1403"/>
    </row>
    <row r="519" spans="1:50" ht="13.5" customHeight="1">
      <c r="A519" s="906"/>
      <c r="B519" s="919"/>
      <c r="C519" s="1047"/>
      <c r="D519" s="1467" t="s">
        <v>303</v>
      </c>
      <c r="E519" s="1468"/>
      <c r="F519" s="1468"/>
      <c r="G519" s="1468"/>
      <c r="H519" s="1468"/>
      <c r="I519" s="1468"/>
      <c r="J519" s="1469"/>
      <c r="K519" s="1401">
        <v>2845</v>
      </c>
      <c r="L519" s="1402"/>
      <c r="M519" s="1402"/>
      <c r="N519" s="1403"/>
      <c r="O519" s="1401">
        <v>977</v>
      </c>
      <c r="P519" s="1402"/>
      <c r="Q519" s="1402"/>
      <c r="R519" s="1403"/>
      <c r="S519" s="1401">
        <v>580</v>
      </c>
      <c r="T519" s="1402"/>
      <c r="U519" s="1402"/>
      <c r="V519" s="1403"/>
      <c r="W519" s="1401">
        <v>615</v>
      </c>
      <c r="X519" s="1402"/>
      <c r="Y519" s="1402"/>
      <c r="Z519" s="1403"/>
      <c r="AA519" s="1401">
        <v>356</v>
      </c>
      <c r="AB519" s="1402"/>
      <c r="AC519" s="1402"/>
      <c r="AD519" s="1403"/>
      <c r="AE519" s="1401">
        <v>18</v>
      </c>
      <c r="AF519" s="1402"/>
      <c r="AG519" s="1402"/>
      <c r="AH519" s="1403"/>
      <c r="AI519" s="1401">
        <v>1700</v>
      </c>
      <c r="AJ519" s="1402"/>
      <c r="AK519" s="1402"/>
      <c r="AL519" s="1403"/>
      <c r="AM519" s="1401">
        <v>615</v>
      </c>
      <c r="AN519" s="1402"/>
      <c r="AO519" s="1402"/>
      <c r="AP519" s="1402"/>
      <c r="AQ519" s="1401">
        <v>356</v>
      </c>
      <c r="AR519" s="1402"/>
      <c r="AS519" s="1402"/>
      <c r="AT519" s="1403"/>
      <c r="AU519" s="1401">
        <v>18</v>
      </c>
      <c r="AV519" s="1402"/>
      <c r="AW519" s="1402"/>
      <c r="AX519" s="1403"/>
    </row>
    <row r="520" spans="1:50" ht="13.5" customHeight="1">
      <c r="A520" s="906"/>
      <c r="B520" s="919"/>
      <c r="C520" s="1047"/>
      <c r="D520" s="1467" t="s">
        <v>304</v>
      </c>
      <c r="E520" s="1468"/>
      <c r="F520" s="1468"/>
      <c r="G520" s="1468"/>
      <c r="H520" s="1468"/>
      <c r="I520" s="1468"/>
      <c r="J520" s="1469"/>
      <c r="K520" s="1401">
        <v>2676</v>
      </c>
      <c r="L520" s="1402"/>
      <c r="M520" s="1402"/>
      <c r="N520" s="1403"/>
      <c r="O520" s="1401">
        <v>1205</v>
      </c>
      <c r="P520" s="1402"/>
      <c r="Q520" s="1402"/>
      <c r="R520" s="1403"/>
      <c r="S520" s="1401">
        <v>629</v>
      </c>
      <c r="T520" s="1402"/>
      <c r="U520" s="1402"/>
      <c r="V520" s="1403"/>
      <c r="W520" s="1401">
        <v>403</v>
      </c>
      <c r="X520" s="1402"/>
      <c r="Y520" s="1402"/>
      <c r="Z520" s="1403"/>
      <c r="AA520" s="1401">
        <v>141</v>
      </c>
      <c r="AB520" s="1402"/>
      <c r="AC520" s="1402"/>
      <c r="AD520" s="1403"/>
      <c r="AE520" s="1404">
        <v>6</v>
      </c>
      <c r="AF520" s="1405"/>
      <c r="AG520" s="1405"/>
      <c r="AH520" s="1406"/>
      <c r="AI520" s="1401">
        <v>1302</v>
      </c>
      <c r="AJ520" s="1402"/>
      <c r="AK520" s="1402"/>
      <c r="AL520" s="1403"/>
      <c r="AM520" s="1401">
        <v>403</v>
      </c>
      <c r="AN520" s="1402"/>
      <c r="AO520" s="1402"/>
      <c r="AP520" s="1402"/>
      <c r="AQ520" s="1401">
        <v>141</v>
      </c>
      <c r="AR520" s="1402"/>
      <c r="AS520" s="1402"/>
      <c r="AT520" s="1403"/>
      <c r="AU520" s="1404">
        <v>6</v>
      </c>
      <c r="AV520" s="1405"/>
      <c r="AW520" s="1405"/>
      <c r="AX520" s="1406"/>
    </row>
    <row r="521" spans="1:50" ht="13.5" customHeight="1">
      <c r="A521" s="906"/>
      <c r="B521" s="919"/>
      <c r="C521" s="1047"/>
      <c r="D521" s="1467" t="s">
        <v>305</v>
      </c>
      <c r="E521" s="1468"/>
      <c r="F521" s="1468"/>
      <c r="G521" s="1468"/>
      <c r="H521" s="1468"/>
      <c r="I521" s="1468"/>
      <c r="J521" s="1469"/>
      <c r="K521" s="1401">
        <v>1479</v>
      </c>
      <c r="L521" s="1402"/>
      <c r="M521" s="1402"/>
      <c r="N521" s="1403"/>
      <c r="O521" s="1401">
        <v>904</v>
      </c>
      <c r="P521" s="1402"/>
      <c r="Q521" s="1402"/>
      <c r="R521" s="1403"/>
      <c r="S521" s="1401">
        <v>255</v>
      </c>
      <c r="T521" s="1402"/>
      <c r="U521" s="1402"/>
      <c r="V521" s="1403"/>
      <c r="W521" s="1401">
        <v>121</v>
      </c>
      <c r="X521" s="1402"/>
      <c r="Y521" s="1402"/>
      <c r="Z521" s="1403"/>
      <c r="AA521" s="1401">
        <v>31</v>
      </c>
      <c r="AB521" s="1402"/>
      <c r="AC521" s="1402"/>
      <c r="AD521" s="1403"/>
      <c r="AE521" s="1404">
        <v>2</v>
      </c>
      <c r="AF521" s="1405"/>
      <c r="AG521" s="1405"/>
      <c r="AH521" s="1406"/>
      <c r="AI521" s="1401">
        <v>455</v>
      </c>
      <c r="AJ521" s="1402"/>
      <c r="AK521" s="1402"/>
      <c r="AL521" s="1403"/>
      <c r="AM521" s="1401">
        <v>121</v>
      </c>
      <c r="AN521" s="1402"/>
      <c r="AO521" s="1402"/>
      <c r="AP521" s="1402"/>
      <c r="AQ521" s="1401">
        <v>31</v>
      </c>
      <c r="AR521" s="1402"/>
      <c r="AS521" s="1402"/>
      <c r="AT521" s="1403"/>
      <c r="AU521" s="1404">
        <v>2</v>
      </c>
      <c r="AV521" s="1405"/>
      <c r="AW521" s="1405"/>
      <c r="AX521" s="1406"/>
    </row>
    <row r="522" spans="1:50" ht="13.5" customHeight="1">
      <c r="A522" s="906"/>
      <c r="B522" s="919"/>
      <c r="C522" s="1047"/>
      <c r="D522" s="1467" t="s">
        <v>306</v>
      </c>
      <c r="E522" s="1468"/>
      <c r="F522" s="1468"/>
      <c r="G522" s="1468"/>
      <c r="H522" s="1468"/>
      <c r="I522" s="1468"/>
      <c r="J522" s="1469"/>
      <c r="K522" s="1401">
        <v>1152</v>
      </c>
      <c r="L522" s="1402"/>
      <c r="M522" s="1402"/>
      <c r="N522" s="1403"/>
      <c r="O522" s="1401">
        <v>780</v>
      </c>
      <c r="P522" s="1402"/>
      <c r="Q522" s="1402"/>
      <c r="R522" s="1403"/>
      <c r="S522" s="1401">
        <v>201</v>
      </c>
      <c r="T522" s="1402"/>
      <c r="U522" s="1402"/>
      <c r="V522" s="1403"/>
      <c r="W522" s="1401">
        <v>37</v>
      </c>
      <c r="X522" s="1402"/>
      <c r="Y522" s="1402"/>
      <c r="Z522" s="1403"/>
      <c r="AA522" s="1404">
        <v>4</v>
      </c>
      <c r="AB522" s="1405"/>
      <c r="AC522" s="1405"/>
      <c r="AD522" s="1406"/>
      <c r="AE522" s="1404" t="s">
        <v>121</v>
      </c>
      <c r="AF522" s="1405"/>
      <c r="AG522" s="1405"/>
      <c r="AH522" s="1406"/>
      <c r="AI522" s="1401">
        <v>283</v>
      </c>
      <c r="AJ522" s="1402"/>
      <c r="AK522" s="1402"/>
      <c r="AL522" s="1403"/>
      <c r="AM522" s="1401">
        <v>37</v>
      </c>
      <c r="AN522" s="1402"/>
      <c r="AO522" s="1402"/>
      <c r="AP522" s="1402"/>
      <c r="AQ522" s="1404">
        <v>4</v>
      </c>
      <c r="AR522" s="1405"/>
      <c r="AS522" s="1405"/>
      <c r="AT522" s="1406"/>
      <c r="AU522" s="1404" t="s">
        <v>121</v>
      </c>
      <c r="AV522" s="1405"/>
      <c r="AW522" s="1405"/>
      <c r="AX522" s="1406"/>
    </row>
    <row r="523" spans="1:50" ht="13.5" customHeight="1">
      <c r="A523" s="906"/>
      <c r="B523" s="919"/>
      <c r="C523" s="1047"/>
      <c r="D523" s="1467" t="s">
        <v>307</v>
      </c>
      <c r="E523" s="1468"/>
      <c r="F523" s="1468"/>
      <c r="G523" s="1468"/>
      <c r="H523" s="1468"/>
      <c r="I523" s="1468"/>
      <c r="J523" s="1469"/>
      <c r="K523" s="1401">
        <v>1137</v>
      </c>
      <c r="L523" s="1402"/>
      <c r="M523" s="1402"/>
      <c r="N523" s="1403"/>
      <c r="O523" s="1401">
        <v>917</v>
      </c>
      <c r="P523" s="1402"/>
      <c r="Q523" s="1402"/>
      <c r="R523" s="1403"/>
      <c r="S523" s="1401">
        <v>100</v>
      </c>
      <c r="T523" s="1402"/>
      <c r="U523" s="1402"/>
      <c r="V523" s="1403"/>
      <c r="W523" s="1401">
        <v>19</v>
      </c>
      <c r="X523" s="1402"/>
      <c r="Y523" s="1402"/>
      <c r="Z523" s="1403"/>
      <c r="AA523" s="1404" t="s">
        <v>121</v>
      </c>
      <c r="AB523" s="1405"/>
      <c r="AC523" s="1405"/>
      <c r="AD523" s="1406"/>
      <c r="AE523" s="1404" t="s">
        <v>2005</v>
      </c>
      <c r="AF523" s="1405"/>
      <c r="AG523" s="1405"/>
      <c r="AH523" s="1406"/>
      <c r="AI523" s="1401">
        <v>135</v>
      </c>
      <c r="AJ523" s="1402"/>
      <c r="AK523" s="1402"/>
      <c r="AL523" s="1403"/>
      <c r="AM523" s="1404">
        <v>18</v>
      </c>
      <c r="AN523" s="1405"/>
      <c r="AO523" s="1405"/>
      <c r="AP523" s="1405"/>
      <c r="AQ523" s="1404" t="s">
        <v>121</v>
      </c>
      <c r="AR523" s="1405"/>
      <c r="AS523" s="1405"/>
      <c r="AT523" s="1406"/>
      <c r="AU523" s="1404" t="s">
        <v>2007</v>
      </c>
      <c r="AV523" s="1405"/>
      <c r="AW523" s="1405"/>
      <c r="AX523" s="1406"/>
    </row>
    <row r="524" spans="1:50" ht="13.5" customHeight="1">
      <c r="A524" s="906"/>
      <c r="B524" s="919"/>
      <c r="C524" s="1047"/>
      <c r="D524" s="1456" t="s">
        <v>2560</v>
      </c>
      <c r="E524" s="1457"/>
      <c r="F524" s="1457"/>
      <c r="G524" s="1457"/>
      <c r="H524" s="1457"/>
      <c r="I524" s="1457"/>
      <c r="J524" s="1458"/>
      <c r="K524" s="1401">
        <v>872</v>
      </c>
      <c r="L524" s="1402"/>
      <c r="M524" s="1402"/>
      <c r="N524" s="1403"/>
      <c r="O524" s="1404" t="s">
        <v>2013</v>
      </c>
      <c r="P524" s="1405"/>
      <c r="Q524" s="1405"/>
      <c r="R524" s="1406"/>
      <c r="S524" s="1404" t="s">
        <v>2013</v>
      </c>
      <c r="T524" s="1405"/>
      <c r="U524" s="1405"/>
      <c r="V524" s="1406"/>
      <c r="W524" s="1404" t="s">
        <v>2013</v>
      </c>
      <c r="X524" s="1405"/>
      <c r="Y524" s="1405"/>
      <c r="Z524" s="1406"/>
      <c r="AA524" s="1404" t="s">
        <v>2013</v>
      </c>
      <c r="AB524" s="1405"/>
      <c r="AC524" s="1405"/>
      <c r="AD524" s="1406"/>
      <c r="AE524" s="1404" t="s">
        <v>2013</v>
      </c>
      <c r="AF524" s="1405"/>
      <c r="AG524" s="1405"/>
      <c r="AH524" s="1406"/>
      <c r="AI524" s="1404" t="s">
        <v>2013</v>
      </c>
      <c r="AJ524" s="1405"/>
      <c r="AK524" s="1405"/>
      <c r="AL524" s="1406"/>
      <c r="AM524" s="1404" t="s">
        <v>2013</v>
      </c>
      <c r="AN524" s="1405"/>
      <c r="AO524" s="1405"/>
      <c r="AP524" s="1406"/>
      <c r="AQ524" s="1404" t="s">
        <v>2013</v>
      </c>
      <c r="AR524" s="1405"/>
      <c r="AS524" s="1405"/>
      <c r="AT524" s="1406"/>
      <c r="AU524" s="1404" t="s">
        <v>2013</v>
      </c>
      <c r="AV524" s="1405"/>
      <c r="AW524" s="1405"/>
      <c r="AX524" s="1406"/>
    </row>
    <row r="525" spans="1:50" ht="13.5" customHeight="1">
      <c r="A525" s="906"/>
      <c r="B525" s="919"/>
      <c r="C525" s="1049"/>
      <c r="D525" s="1530"/>
      <c r="E525" s="1531"/>
      <c r="F525" s="1531"/>
      <c r="G525" s="1531"/>
      <c r="H525" s="1531"/>
      <c r="I525" s="1531"/>
      <c r="J525" s="1532"/>
      <c r="K525" s="1470"/>
      <c r="L525" s="1471"/>
      <c r="M525" s="1471"/>
      <c r="N525" s="1472"/>
      <c r="O525" s="1470"/>
      <c r="P525" s="1471"/>
      <c r="Q525" s="1471"/>
      <c r="R525" s="1472"/>
      <c r="S525" s="1470"/>
      <c r="T525" s="1471"/>
      <c r="U525" s="1471"/>
      <c r="V525" s="1472"/>
      <c r="W525" s="1470"/>
      <c r="X525" s="1471"/>
      <c r="Y525" s="1471"/>
      <c r="Z525" s="1472"/>
      <c r="AA525" s="1470"/>
      <c r="AB525" s="1471"/>
      <c r="AC525" s="1471"/>
      <c r="AD525" s="1472"/>
      <c r="AE525" s="1470"/>
      <c r="AF525" s="1471"/>
      <c r="AG525" s="1471"/>
      <c r="AH525" s="1472"/>
      <c r="AI525" s="1470"/>
      <c r="AJ525" s="1471"/>
      <c r="AK525" s="1471"/>
      <c r="AL525" s="1472"/>
      <c r="AM525" s="1470"/>
      <c r="AN525" s="1471"/>
      <c r="AO525" s="1471"/>
      <c r="AP525" s="1472"/>
      <c r="AQ525" s="1527"/>
      <c r="AR525" s="1528"/>
      <c r="AS525" s="1528"/>
      <c r="AT525" s="1529"/>
      <c r="AU525" s="1470"/>
      <c r="AV525" s="1471"/>
      <c r="AW525" s="1471"/>
      <c r="AX525" s="1472"/>
    </row>
    <row r="526" spans="1:50" ht="13.5" customHeight="1">
      <c r="A526" s="906"/>
      <c r="B526" s="1050"/>
      <c r="C526" s="1047"/>
      <c r="D526" s="1467" t="s">
        <v>2484</v>
      </c>
      <c r="E526" s="1468"/>
      <c r="F526" s="1468"/>
      <c r="G526" s="1468"/>
      <c r="H526" s="1468"/>
      <c r="I526" s="1468"/>
      <c r="J526" s="1469"/>
      <c r="K526" s="1464">
        <f>K528+K529+K530+K531+K532+K533+K534+K535+K536+K537+K538+K539+K540+K541+K542+K543+K544</f>
        <v>36680</v>
      </c>
      <c r="L526" s="1465"/>
      <c r="M526" s="1465"/>
      <c r="N526" s="1466"/>
      <c r="O526" s="1464">
        <f>O528+O529+O530+O531+O532+O533+O534+O535+O536+O537+O538+O539+O540+O541+O542+O543</f>
        <v>12634</v>
      </c>
      <c r="P526" s="1465"/>
      <c r="Q526" s="1465"/>
      <c r="R526" s="1466"/>
      <c r="S526" s="1464">
        <f>S529+S530+S531+S532+S533+S534+S535+S536+S537+S538+S539+S540+S541+S542+S543</f>
        <v>2611</v>
      </c>
      <c r="T526" s="1465"/>
      <c r="U526" s="1465"/>
      <c r="V526" s="1466"/>
      <c r="W526" s="1464">
        <f>W528+W529+W530+W531+W532+W533+W534+W535+W536+W537+W538+W539+W540+W541+W542+W543</f>
        <v>11795</v>
      </c>
      <c r="X526" s="1465"/>
      <c r="Y526" s="1465"/>
      <c r="Z526" s="1466"/>
      <c r="AA526" s="1464">
        <f>AA528+AA529+AA530+AA531+AA532+AA533+AA534+AA535+AA536+AA537+AA538+AA539+AA540+AA541+AA542+AA543</f>
        <v>5183</v>
      </c>
      <c r="AB526" s="1465"/>
      <c r="AC526" s="1465"/>
      <c r="AD526" s="1466"/>
      <c r="AE526" s="1464">
        <f>AE529+AE530+AE531+AE532+AE533+AE534+AE535+AE536+AE537+AE538+AE539+AE540</f>
        <v>166</v>
      </c>
      <c r="AF526" s="1465"/>
      <c r="AG526" s="1465"/>
      <c r="AH526" s="1466"/>
      <c r="AI526" s="1464">
        <f>AI529+AI530+AI531+AI532+AI533+AI534+AI535+AI536+AI537+AI538+AI539+AI540+AI541+AI542+AI543</f>
        <v>16202</v>
      </c>
      <c r="AJ526" s="1465"/>
      <c r="AK526" s="1465"/>
      <c r="AL526" s="1466"/>
      <c r="AM526" s="1464">
        <f>AM529+AM530+AM531+AM532+AM533+AM534+AM535+AM536+AM537+AM538+AM539+AM540+AM541+AM542+AM543</f>
        <v>8264</v>
      </c>
      <c r="AN526" s="1465"/>
      <c r="AO526" s="1465"/>
      <c r="AP526" s="1466"/>
      <c r="AQ526" s="1464">
        <f>AQ529+AQ530+AQ531+AQ532+AQ533+AQ534+AQ535+AQ536+AQ537+AQ538+AQ539+AQ540+AQ541+AQ542+AQ543</f>
        <v>4562</v>
      </c>
      <c r="AR526" s="1465"/>
      <c r="AS526" s="1465"/>
      <c r="AT526" s="1466"/>
      <c r="AU526" s="1401">
        <f>AU529+AU530+AU531+AU532+AU533+AU534+AU535+AU536+AU537+AU538+AU539+AU540</f>
        <v>81</v>
      </c>
      <c r="AV526" s="1402"/>
      <c r="AW526" s="1402"/>
      <c r="AX526" s="1403"/>
    </row>
    <row r="527" spans="1:50" ht="13.5" customHeight="1">
      <c r="A527" s="906"/>
      <c r="B527" s="919"/>
      <c r="C527" s="1047"/>
      <c r="D527" s="1467"/>
      <c r="E527" s="1468"/>
      <c r="F527" s="1468"/>
      <c r="G527" s="1468"/>
      <c r="H527" s="1468"/>
      <c r="I527" s="1468"/>
      <c r="J527" s="1469"/>
      <c r="K527" s="1401"/>
      <c r="L527" s="1402"/>
      <c r="M527" s="1402"/>
      <c r="N527" s="1403"/>
      <c r="O527" s="1401"/>
      <c r="P527" s="1402"/>
      <c r="Q527" s="1402"/>
      <c r="R527" s="1403"/>
      <c r="S527" s="1401"/>
      <c r="T527" s="1402"/>
      <c r="U527" s="1402"/>
      <c r="V527" s="1403"/>
      <c r="W527" s="1401"/>
      <c r="X527" s="1402"/>
      <c r="Y527" s="1402"/>
      <c r="Z527" s="1403"/>
      <c r="AA527" s="1401"/>
      <c r="AB527" s="1402"/>
      <c r="AC527" s="1402"/>
      <c r="AD527" s="1403"/>
      <c r="AE527" s="1401"/>
      <c r="AF527" s="1402"/>
      <c r="AG527" s="1402"/>
      <c r="AH527" s="1403"/>
      <c r="AI527" s="1401"/>
      <c r="AJ527" s="1402"/>
      <c r="AK527" s="1402"/>
      <c r="AL527" s="1403"/>
      <c r="AM527" s="1401"/>
      <c r="AN527" s="1402"/>
      <c r="AO527" s="1402"/>
      <c r="AP527" s="1403"/>
      <c r="AQ527" s="1525"/>
      <c r="AR527" s="1525"/>
      <c r="AS527" s="1525"/>
      <c r="AT527" s="1526"/>
      <c r="AU527" s="1401"/>
      <c r="AV527" s="1402"/>
      <c r="AW527" s="1402"/>
      <c r="AX527" s="1403"/>
    </row>
    <row r="528" spans="1:50" ht="13.5" customHeight="1">
      <c r="A528" s="906"/>
      <c r="B528" s="919"/>
      <c r="C528" s="1047"/>
      <c r="D528" s="1467" t="s">
        <v>289</v>
      </c>
      <c r="E528" s="1468"/>
      <c r="F528" s="1468"/>
      <c r="G528" s="1468"/>
      <c r="H528" s="1468"/>
      <c r="I528" s="1468"/>
      <c r="J528" s="1469"/>
      <c r="K528" s="1401">
        <v>4065</v>
      </c>
      <c r="L528" s="1402"/>
      <c r="M528" s="1402"/>
      <c r="N528" s="1403"/>
      <c r="O528" s="1401">
        <v>1620</v>
      </c>
      <c r="P528" s="1402"/>
      <c r="Q528" s="1402"/>
      <c r="R528" s="1403"/>
      <c r="S528" s="1404" t="s">
        <v>2005</v>
      </c>
      <c r="T528" s="1405"/>
      <c r="U528" s="1405"/>
      <c r="V528" s="1406"/>
      <c r="W528" s="1401">
        <v>2134</v>
      </c>
      <c r="X528" s="1402"/>
      <c r="Y528" s="1402"/>
      <c r="Z528" s="1403"/>
      <c r="AA528" s="1401">
        <v>49</v>
      </c>
      <c r="AB528" s="1402"/>
      <c r="AC528" s="1402"/>
      <c r="AD528" s="1403"/>
      <c r="AE528" s="1404" t="s">
        <v>2562</v>
      </c>
      <c r="AF528" s="1405"/>
      <c r="AG528" s="1405"/>
      <c r="AH528" s="1406"/>
      <c r="AI528" s="1404" t="s">
        <v>2007</v>
      </c>
      <c r="AJ528" s="1405"/>
      <c r="AK528" s="1405"/>
      <c r="AL528" s="1406"/>
      <c r="AM528" s="1404" t="s">
        <v>2008</v>
      </c>
      <c r="AN528" s="1405"/>
      <c r="AO528" s="1405"/>
      <c r="AP528" s="1406"/>
      <c r="AQ528" s="1405" t="s">
        <v>2008</v>
      </c>
      <c r="AR528" s="1405"/>
      <c r="AS528" s="1405"/>
      <c r="AT528" s="1406"/>
      <c r="AU528" s="1404" t="s">
        <v>2008</v>
      </c>
      <c r="AV528" s="1405"/>
      <c r="AW528" s="1405"/>
      <c r="AX528" s="1406"/>
    </row>
    <row r="529" spans="1:50" ht="13.5" customHeight="1">
      <c r="A529" s="906"/>
      <c r="B529" s="919"/>
      <c r="C529" s="1047"/>
      <c r="D529" s="1467" t="s">
        <v>291</v>
      </c>
      <c r="E529" s="1468"/>
      <c r="F529" s="1468"/>
      <c r="G529" s="1468"/>
      <c r="H529" s="1468"/>
      <c r="I529" s="1468"/>
      <c r="J529" s="1469"/>
      <c r="K529" s="1401">
        <v>1840</v>
      </c>
      <c r="L529" s="1402"/>
      <c r="M529" s="1402"/>
      <c r="N529" s="1403"/>
      <c r="O529" s="1401">
        <v>67</v>
      </c>
      <c r="P529" s="1402"/>
      <c r="Q529" s="1402"/>
      <c r="R529" s="1403"/>
      <c r="S529" s="1401">
        <v>7</v>
      </c>
      <c r="T529" s="1402"/>
      <c r="U529" s="1402"/>
      <c r="V529" s="1403"/>
      <c r="W529" s="1401">
        <v>955</v>
      </c>
      <c r="X529" s="1402"/>
      <c r="Y529" s="1402"/>
      <c r="Z529" s="1403"/>
      <c r="AA529" s="1401">
        <v>586</v>
      </c>
      <c r="AB529" s="1402"/>
      <c r="AC529" s="1402"/>
      <c r="AD529" s="1403"/>
      <c r="AE529" s="1401">
        <v>47</v>
      </c>
      <c r="AF529" s="1402"/>
      <c r="AG529" s="1402"/>
      <c r="AH529" s="1403"/>
      <c r="AI529" s="1401">
        <v>307</v>
      </c>
      <c r="AJ529" s="1402"/>
      <c r="AK529" s="1402"/>
      <c r="AL529" s="1403"/>
      <c r="AM529" s="1401">
        <v>196</v>
      </c>
      <c r="AN529" s="1402"/>
      <c r="AO529" s="1402"/>
      <c r="AP529" s="1403"/>
      <c r="AQ529" s="1402">
        <v>88</v>
      </c>
      <c r="AR529" s="1402"/>
      <c r="AS529" s="1402"/>
      <c r="AT529" s="1403"/>
      <c r="AU529" s="1404">
        <v>5</v>
      </c>
      <c r="AV529" s="1405"/>
      <c r="AW529" s="1405"/>
      <c r="AX529" s="1406"/>
    </row>
    <row r="530" spans="1:50" ht="13.5" customHeight="1">
      <c r="A530" s="906"/>
      <c r="B530" s="919"/>
      <c r="C530" s="1047"/>
      <c r="D530" s="1467" t="s">
        <v>292</v>
      </c>
      <c r="E530" s="1468"/>
      <c r="F530" s="1468"/>
      <c r="G530" s="1468"/>
      <c r="H530" s="1468"/>
      <c r="I530" s="1468"/>
      <c r="J530" s="1469"/>
      <c r="K530" s="1401">
        <v>2070</v>
      </c>
      <c r="L530" s="1402"/>
      <c r="M530" s="1402"/>
      <c r="N530" s="1403"/>
      <c r="O530" s="1401">
        <v>153</v>
      </c>
      <c r="P530" s="1402"/>
      <c r="Q530" s="1402"/>
      <c r="R530" s="1403"/>
      <c r="S530" s="1401">
        <v>19</v>
      </c>
      <c r="T530" s="1402"/>
      <c r="U530" s="1402"/>
      <c r="V530" s="1403"/>
      <c r="W530" s="1401">
        <v>1203</v>
      </c>
      <c r="X530" s="1402"/>
      <c r="Y530" s="1402"/>
      <c r="Z530" s="1403"/>
      <c r="AA530" s="1401">
        <v>423</v>
      </c>
      <c r="AB530" s="1402"/>
      <c r="AC530" s="1402"/>
      <c r="AD530" s="1403"/>
      <c r="AE530" s="1401">
        <v>57</v>
      </c>
      <c r="AF530" s="1402"/>
      <c r="AG530" s="1402"/>
      <c r="AH530" s="1403"/>
      <c r="AI530" s="1401">
        <v>1016</v>
      </c>
      <c r="AJ530" s="1402"/>
      <c r="AK530" s="1402"/>
      <c r="AL530" s="1403"/>
      <c r="AM530" s="1401">
        <v>597</v>
      </c>
      <c r="AN530" s="1402"/>
      <c r="AO530" s="1402"/>
      <c r="AP530" s="1403"/>
      <c r="AQ530" s="1402">
        <v>356</v>
      </c>
      <c r="AR530" s="1402"/>
      <c r="AS530" s="1402"/>
      <c r="AT530" s="1403"/>
      <c r="AU530" s="1401">
        <v>14</v>
      </c>
      <c r="AV530" s="1402"/>
      <c r="AW530" s="1402"/>
      <c r="AX530" s="1403"/>
    </row>
    <row r="531" spans="1:50" ht="13.5" customHeight="1">
      <c r="A531" s="906"/>
      <c r="B531" s="919"/>
      <c r="C531" s="1047"/>
      <c r="D531" s="1467" t="s">
        <v>294</v>
      </c>
      <c r="E531" s="1468"/>
      <c r="F531" s="1468"/>
      <c r="G531" s="1468"/>
      <c r="H531" s="1468"/>
      <c r="I531" s="1468"/>
      <c r="J531" s="1469"/>
      <c r="K531" s="1401">
        <v>1376</v>
      </c>
      <c r="L531" s="1402"/>
      <c r="M531" s="1402"/>
      <c r="N531" s="1403"/>
      <c r="O531" s="1401">
        <v>205</v>
      </c>
      <c r="P531" s="1402"/>
      <c r="Q531" s="1402"/>
      <c r="R531" s="1403"/>
      <c r="S531" s="1401">
        <v>45</v>
      </c>
      <c r="T531" s="1402"/>
      <c r="U531" s="1402"/>
      <c r="V531" s="1403"/>
      <c r="W531" s="1401">
        <v>508</v>
      </c>
      <c r="X531" s="1402"/>
      <c r="Y531" s="1402"/>
      <c r="Z531" s="1403"/>
      <c r="AA531" s="1401">
        <v>427</v>
      </c>
      <c r="AB531" s="1402"/>
      <c r="AC531" s="1402"/>
      <c r="AD531" s="1403"/>
      <c r="AE531" s="1401">
        <v>8</v>
      </c>
      <c r="AF531" s="1402"/>
      <c r="AG531" s="1402"/>
      <c r="AH531" s="1403"/>
      <c r="AI531" s="1401">
        <v>995</v>
      </c>
      <c r="AJ531" s="1402"/>
      <c r="AK531" s="1402"/>
      <c r="AL531" s="1403"/>
      <c r="AM531" s="1401">
        <v>491</v>
      </c>
      <c r="AN531" s="1402"/>
      <c r="AO531" s="1402"/>
      <c r="AP531" s="1403"/>
      <c r="AQ531" s="1402">
        <v>424</v>
      </c>
      <c r="AR531" s="1402"/>
      <c r="AS531" s="1402"/>
      <c r="AT531" s="1403"/>
      <c r="AU531" s="1401">
        <v>8</v>
      </c>
      <c r="AV531" s="1402"/>
      <c r="AW531" s="1402"/>
      <c r="AX531" s="1403"/>
    </row>
    <row r="532" spans="1:50" ht="13.5" customHeight="1">
      <c r="A532" s="906"/>
      <c r="B532" s="919"/>
      <c r="C532" s="1048"/>
      <c r="D532" s="1467" t="s">
        <v>295</v>
      </c>
      <c r="E532" s="1468"/>
      <c r="F532" s="1468"/>
      <c r="G532" s="1468"/>
      <c r="H532" s="1468"/>
      <c r="I532" s="1468"/>
      <c r="J532" s="1469"/>
      <c r="K532" s="1401">
        <v>1616</v>
      </c>
      <c r="L532" s="1402"/>
      <c r="M532" s="1402"/>
      <c r="N532" s="1403"/>
      <c r="O532" s="1401">
        <v>311</v>
      </c>
      <c r="P532" s="1402"/>
      <c r="Q532" s="1402"/>
      <c r="R532" s="1403"/>
      <c r="S532" s="1401">
        <v>51</v>
      </c>
      <c r="T532" s="1402"/>
      <c r="U532" s="1402"/>
      <c r="V532" s="1403"/>
      <c r="W532" s="1401">
        <v>570</v>
      </c>
      <c r="X532" s="1402"/>
      <c r="Y532" s="1402"/>
      <c r="Z532" s="1403"/>
      <c r="AA532" s="1401">
        <v>445</v>
      </c>
      <c r="AB532" s="1402"/>
      <c r="AC532" s="1402"/>
      <c r="AD532" s="1403"/>
      <c r="AE532" s="1401">
        <v>4</v>
      </c>
      <c r="AF532" s="1402"/>
      <c r="AG532" s="1402"/>
      <c r="AH532" s="1403"/>
      <c r="AI532" s="1401">
        <v>1107</v>
      </c>
      <c r="AJ532" s="1402"/>
      <c r="AK532" s="1402"/>
      <c r="AL532" s="1403"/>
      <c r="AM532" s="1401">
        <v>565</v>
      </c>
      <c r="AN532" s="1402"/>
      <c r="AO532" s="1402"/>
      <c r="AP532" s="1403"/>
      <c r="AQ532" s="1402">
        <v>444</v>
      </c>
      <c r="AR532" s="1402"/>
      <c r="AS532" s="1402"/>
      <c r="AT532" s="1403"/>
      <c r="AU532" s="1401">
        <v>4</v>
      </c>
      <c r="AV532" s="1402"/>
      <c r="AW532" s="1402"/>
      <c r="AX532" s="1403"/>
    </row>
    <row r="533" spans="1:50" ht="13.5" customHeight="1">
      <c r="A533" s="906"/>
      <c r="B533" s="919"/>
      <c r="C533" s="1047"/>
      <c r="D533" s="1467" t="s">
        <v>296</v>
      </c>
      <c r="E533" s="1468"/>
      <c r="F533" s="1468"/>
      <c r="G533" s="1468"/>
      <c r="H533" s="1468"/>
      <c r="I533" s="1468"/>
      <c r="J533" s="1469"/>
      <c r="K533" s="1401">
        <v>2010</v>
      </c>
      <c r="L533" s="1402"/>
      <c r="M533" s="1402"/>
      <c r="N533" s="1403"/>
      <c r="O533" s="1401">
        <v>339</v>
      </c>
      <c r="P533" s="1402"/>
      <c r="Q533" s="1402"/>
      <c r="R533" s="1403"/>
      <c r="S533" s="1401">
        <v>91</v>
      </c>
      <c r="T533" s="1402"/>
      <c r="U533" s="1402"/>
      <c r="V533" s="1403"/>
      <c r="W533" s="1401">
        <v>807</v>
      </c>
      <c r="X533" s="1402"/>
      <c r="Y533" s="1402"/>
      <c r="Z533" s="1403"/>
      <c r="AA533" s="1401">
        <v>529</v>
      </c>
      <c r="AB533" s="1402"/>
      <c r="AC533" s="1402"/>
      <c r="AD533" s="1403"/>
      <c r="AE533" s="1401">
        <v>13</v>
      </c>
      <c r="AF533" s="1402"/>
      <c r="AG533" s="1402"/>
      <c r="AH533" s="1403"/>
      <c r="AI533" s="1401">
        <v>1476</v>
      </c>
      <c r="AJ533" s="1402"/>
      <c r="AK533" s="1402"/>
      <c r="AL533" s="1403"/>
      <c r="AM533" s="1401">
        <v>804</v>
      </c>
      <c r="AN533" s="1402"/>
      <c r="AO533" s="1402"/>
      <c r="AP533" s="1403"/>
      <c r="AQ533" s="1402">
        <v>527</v>
      </c>
      <c r="AR533" s="1402"/>
      <c r="AS533" s="1402"/>
      <c r="AT533" s="1403"/>
      <c r="AU533" s="1401">
        <v>13</v>
      </c>
      <c r="AV533" s="1402"/>
      <c r="AW533" s="1402"/>
      <c r="AX533" s="1403"/>
    </row>
    <row r="534" spans="1:50" ht="13.5" customHeight="1">
      <c r="A534" s="906"/>
      <c r="B534" s="919"/>
      <c r="C534" s="1047"/>
      <c r="D534" s="1467" t="s">
        <v>297</v>
      </c>
      <c r="E534" s="1468"/>
      <c r="F534" s="1468"/>
      <c r="G534" s="1468"/>
      <c r="H534" s="1468"/>
      <c r="I534" s="1468"/>
      <c r="J534" s="1469"/>
      <c r="K534" s="1401">
        <v>2252</v>
      </c>
      <c r="L534" s="1402"/>
      <c r="M534" s="1402"/>
      <c r="N534" s="1403"/>
      <c r="O534" s="1401">
        <v>338</v>
      </c>
      <c r="P534" s="1402"/>
      <c r="Q534" s="1402"/>
      <c r="R534" s="1403"/>
      <c r="S534" s="1401">
        <v>117</v>
      </c>
      <c r="T534" s="1402"/>
      <c r="U534" s="1402"/>
      <c r="V534" s="1403"/>
      <c r="W534" s="1401">
        <v>994</v>
      </c>
      <c r="X534" s="1402"/>
      <c r="Y534" s="1402"/>
      <c r="Z534" s="1403"/>
      <c r="AA534" s="1401">
        <v>548</v>
      </c>
      <c r="AB534" s="1402"/>
      <c r="AC534" s="1402"/>
      <c r="AD534" s="1403"/>
      <c r="AE534" s="1401">
        <v>4</v>
      </c>
      <c r="AF534" s="1402"/>
      <c r="AG534" s="1402"/>
      <c r="AH534" s="1403"/>
      <c r="AI534" s="1401">
        <v>1702</v>
      </c>
      <c r="AJ534" s="1402"/>
      <c r="AK534" s="1402"/>
      <c r="AL534" s="1403"/>
      <c r="AM534" s="1401">
        <v>992</v>
      </c>
      <c r="AN534" s="1402"/>
      <c r="AO534" s="1402"/>
      <c r="AP534" s="1403"/>
      <c r="AQ534" s="1402">
        <v>547</v>
      </c>
      <c r="AR534" s="1402"/>
      <c r="AS534" s="1402"/>
      <c r="AT534" s="1403"/>
      <c r="AU534" s="1401">
        <v>4</v>
      </c>
      <c r="AV534" s="1402"/>
      <c r="AW534" s="1402"/>
      <c r="AX534" s="1403"/>
    </row>
    <row r="535" spans="1:50" ht="13.5" customHeight="1">
      <c r="A535" s="906"/>
      <c r="B535" s="1523" t="s">
        <v>5</v>
      </c>
      <c r="C535" s="1524"/>
      <c r="D535" s="1467" t="s">
        <v>298</v>
      </c>
      <c r="E535" s="1468"/>
      <c r="F535" s="1468"/>
      <c r="G535" s="1468"/>
      <c r="H535" s="1468"/>
      <c r="I535" s="1468"/>
      <c r="J535" s="1469"/>
      <c r="K535" s="1401">
        <v>2428</v>
      </c>
      <c r="L535" s="1402"/>
      <c r="M535" s="1402"/>
      <c r="N535" s="1403"/>
      <c r="O535" s="1401">
        <v>364</v>
      </c>
      <c r="P535" s="1402"/>
      <c r="Q535" s="1402"/>
      <c r="R535" s="1403"/>
      <c r="S535" s="1401">
        <v>126</v>
      </c>
      <c r="T535" s="1402"/>
      <c r="U535" s="1402"/>
      <c r="V535" s="1403"/>
      <c r="W535" s="1401">
        <v>1073</v>
      </c>
      <c r="X535" s="1402"/>
      <c r="Y535" s="1402"/>
      <c r="Z535" s="1403"/>
      <c r="AA535" s="1401">
        <v>608</v>
      </c>
      <c r="AB535" s="1402"/>
      <c r="AC535" s="1402"/>
      <c r="AD535" s="1403"/>
      <c r="AE535" s="1401">
        <v>7</v>
      </c>
      <c r="AF535" s="1402"/>
      <c r="AG535" s="1402"/>
      <c r="AH535" s="1403"/>
      <c r="AI535" s="1401">
        <v>1867</v>
      </c>
      <c r="AJ535" s="1402"/>
      <c r="AK535" s="1402"/>
      <c r="AL535" s="1403"/>
      <c r="AM535" s="1401">
        <v>1072</v>
      </c>
      <c r="AN535" s="1402"/>
      <c r="AO535" s="1402"/>
      <c r="AP535" s="1403"/>
      <c r="AQ535" s="1402">
        <v>608</v>
      </c>
      <c r="AR535" s="1402"/>
      <c r="AS535" s="1402"/>
      <c r="AT535" s="1403"/>
      <c r="AU535" s="1401">
        <v>7</v>
      </c>
      <c r="AV535" s="1402"/>
      <c r="AW535" s="1402"/>
      <c r="AX535" s="1403"/>
    </row>
    <row r="536" spans="1:50" ht="13.5" customHeight="1">
      <c r="A536" s="906"/>
      <c r="B536" s="919"/>
      <c r="C536" s="1047"/>
      <c r="D536" s="1467" t="s">
        <v>299</v>
      </c>
      <c r="E536" s="1468"/>
      <c r="F536" s="1468"/>
      <c r="G536" s="1468"/>
      <c r="H536" s="1468"/>
      <c r="I536" s="1468"/>
      <c r="J536" s="1469"/>
      <c r="K536" s="1401">
        <v>2032</v>
      </c>
      <c r="L536" s="1402"/>
      <c r="M536" s="1402"/>
      <c r="N536" s="1403"/>
      <c r="O536" s="1401">
        <v>326</v>
      </c>
      <c r="P536" s="1402"/>
      <c r="Q536" s="1402"/>
      <c r="R536" s="1403"/>
      <c r="S536" s="1401">
        <v>146</v>
      </c>
      <c r="T536" s="1402"/>
      <c r="U536" s="1402"/>
      <c r="V536" s="1403"/>
      <c r="W536" s="1401">
        <v>894</v>
      </c>
      <c r="X536" s="1402"/>
      <c r="Y536" s="1402"/>
      <c r="Z536" s="1403"/>
      <c r="AA536" s="1401">
        <v>465</v>
      </c>
      <c r="AB536" s="1402"/>
      <c r="AC536" s="1402"/>
      <c r="AD536" s="1403"/>
      <c r="AE536" s="1404">
        <v>9</v>
      </c>
      <c r="AF536" s="1405"/>
      <c r="AG536" s="1405"/>
      <c r="AH536" s="1406"/>
      <c r="AI536" s="1401">
        <v>1551</v>
      </c>
      <c r="AJ536" s="1402"/>
      <c r="AK536" s="1402"/>
      <c r="AL536" s="1403"/>
      <c r="AM536" s="1401">
        <v>894</v>
      </c>
      <c r="AN536" s="1402"/>
      <c r="AO536" s="1402"/>
      <c r="AP536" s="1403"/>
      <c r="AQ536" s="1402">
        <v>465</v>
      </c>
      <c r="AR536" s="1402"/>
      <c r="AS536" s="1402"/>
      <c r="AT536" s="1403"/>
      <c r="AU536" s="1404">
        <v>9</v>
      </c>
      <c r="AV536" s="1405"/>
      <c r="AW536" s="1405"/>
      <c r="AX536" s="1406"/>
    </row>
    <row r="537" spans="1:50" ht="13.5" customHeight="1">
      <c r="A537" s="906"/>
      <c r="B537" s="919"/>
      <c r="C537" s="1047"/>
      <c r="D537" s="1467" t="s">
        <v>300</v>
      </c>
      <c r="E537" s="1468"/>
      <c r="F537" s="1468"/>
      <c r="G537" s="1468"/>
      <c r="H537" s="1468"/>
      <c r="I537" s="1468"/>
      <c r="J537" s="1469"/>
      <c r="K537" s="1401">
        <v>2114</v>
      </c>
      <c r="L537" s="1402"/>
      <c r="M537" s="1402"/>
      <c r="N537" s="1403"/>
      <c r="O537" s="1401">
        <v>437</v>
      </c>
      <c r="P537" s="1402"/>
      <c r="Q537" s="1402"/>
      <c r="R537" s="1403"/>
      <c r="S537" s="1401">
        <v>203</v>
      </c>
      <c r="T537" s="1402"/>
      <c r="U537" s="1402"/>
      <c r="V537" s="1403"/>
      <c r="W537" s="1401">
        <v>870</v>
      </c>
      <c r="X537" s="1402"/>
      <c r="Y537" s="1402"/>
      <c r="Z537" s="1403"/>
      <c r="AA537" s="1401">
        <v>427</v>
      </c>
      <c r="AB537" s="1402"/>
      <c r="AC537" s="1402"/>
      <c r="AD537" s="1403"/>
      <c r="AE537" s="1401">
        <v>8</v>
      </c>
      <c r="AF537" s="1402"/>
      <c r="AG537" s="1402"/>
      <c r="AH537" s="1403"/>
      <c r="AI537" s="1404">
        <v>1563</v>
      </c>
      <c r="AJ537" s="1405"/>
      <c r="AK537" s="1405"/>
      <c r="AL537" s="1406"/>
      <c r="AM537" s="1401">
        <v>870</v>
      </c>
      <c r="AN537" s="1402"/>
      <c r="AO537" s="1402"/>
      <c r="AP537" s="1403"/>
      <c r="AQ537" s="1402">
        <v>427</v>
      </c>
      <c r="AR537" s="1402"/>
      <c r="AS537" s="1402"/>
      <c r="AT537" s="1403"/>
      <c r="AU537" s="1401">
        <v>8</v>
      </c>
      <c r="AV537" s="1402"/>
      <c r="AW537" s="1402"/>
      <c r="AX537" s="1403"/>
    </row>
    <row r="538" spans="1:50" ht="13.5" customHeight="1">
      <c r="A538" s="906"/>
      <c r="B538" s="919"/>
      <c r="C538" s="1047"/>
      <c r="D538" s="1467" t="s">
        <v>302</v>
      </c>
      <c r="E538" s="1468"/>
      <c r="F538" s="1468"/>
      <c r="G538" s="1468"/>
      <c r="H538" s="1468"/>
      <c r="I538" s="1468"/>
      <c r="J538" s="1469"/>
      <c r="K538" s="1401">
        <v>2469</v>
      </c>
      <c r="L538" s="1402"/>
      <c r="M538" s="1402"/>
      <c r="N538" s="1403"/>
      <c r="O538" s="1401">
        <v>756</v>
      </c>
      <c r="P538" s="1402"/>
      <c r="Q538" s="1402"/>
      <c r="R538" s="1403"/>
      <c r="S538" s="1401">
        <v>313</v>
      </c>
      <c r="T538" s="1402"/>
      <c r="U538" s="1402"/>
      <c r="V538" s="1403"/>
      <c r="W538" s="1401">
        <v>820</v>
      </c>
      <c r="X538" s="1402"/>
      <c r="Y538" s="1402"/>
      <c r="Z538" s="1403"/>
      <c r="AA538" s="1401">
        <v>372</v>
      </c>
      <c r="AB538" s="1402"/>
      <c r="AC538" s="1402"/>
      <c r="AD538" s="1403"/>
      <c r="AE538" s="1401">
        <v>6</v>
      </c>
      <c r="AF538" s="1402"/>
      <c r="AG538" s="1402"/>
      <c r="AH538" s="1403"/>
      <c r="AI538" s="1401">
        <v>1601</v>
      </c>
      <c r="AJ538" s="1402"/>
      <c r="AK538" s="1402"/>
      <c r="AL538" s="1403"/>
      <c r="AM538" s="1401">
        <v>819</v>
      </c>
      <c r="AN538" s="1402"/>
      <c r="AO538" s="1402"/>
      <c r="AP538" s="1403"/>
      <c r="AQ538" s="1402">
        <v>372</v>
      </c>
      <c r="AR538" s="1402"/>
      <c r="AS538" s="1402"/>
      <c r="AT538" s="1403"/>
      <c r="AU538" s="1404">
        <v>6</v>
      </c>
      <c r="AV538" s="1405"/>
      <c r="AW538" s="1405"/>
      <c r="AX538" s="1406"/>
    </row>
    <row r="539" spans="1:50" ht="13.5" customHeight="1">
      <c r="A539" s="906"/>
      <c r="B539" s="919"/>
      <c r="C539" s="1047"/>
      <c r="D539" s="1467" t="s">
        <v>303</v>
      </c>
      <c r="E539" s="1468"/>
      <c r="F539" s="1468"/>
      <c r="G539" s="1468"/>
      <c r="H539" s="1468"/>
      <c r="I539" s="1468"/>
      <c r="J539" s="1469"/>
      <c r="K539" s="1401">
        <v>2977</v>
      </c>
      <c r="L539" s="1402"/>
      <c r="M539" s="1402"/>
      <c r="N539" s="1403"/>
      <c r="O539" s="1401">
        <v>1454</v>
      </c>
      <c r="P539" s="1402"/>
      <c r="Q539" s="1402"/>
      <c r="R539" s="1403"/>
      <c r="S539" s="1401">
        <v>518</v>
      </c>
      <c r="T539" s="1402"/>
      <c r="U539" s="1402"/>
      <c r="V539" s="1403"/>
      <c r="W539" s="1401">
        <v>548</v>
      </c>
      <c r="X539" s="1402"/>
      <c r="Y539" s="1402"/>
      <c r="Z539" s="1403"/>
      <c r="AA539" s="1401">
        <v>214</v>
      </c>
      <c r="AB539" s="1402"/>
      <c r="AC539" s="1402"/>
      <c r="AD539" s="1403"/>
      <c r="AE539" s="1404">
        <v>2</v>
      </c>
      <c r="AF539" s="1405"/>
      <c r="AG539" s="1405"/>
      <c r="AH539" s="1406"/>
      <c r="AI539" s="1401">
        <v>1382</v>
      </c>
      <c r="AJ539" s="1402"/>
      <c r="AK539" s="1402"/>
      <c r="AL539" s="1403"/>
      <c r="AM539" s="1401">
        <v>548</v>
      </c>
      <c r="AN539" s="1402"/>
      <c r="AO539" s="1402"/>
      <c r="AP539" s="1403"/>
      <c r="AQ539" s="1402">
        <v>214</v>
      </c>
      <c r="AR539" s="1402"/>
      <c r="AS539" s="1402"/>
      <c r="AT539" s="1403"/>
      <c r="AU539" s="1404">
        <v>2</v>
      </c>
      <c r="AV539" s="1405"/>
      <c r="AW539" s="1405"/>
      <c r="AX539" s="1406"/>
    </row>
    <row r="540" spans="1:50" ht="13.5" customHeight="1">
      <c r="A540" s="906"/>
      <c r="B540" s="919"/>
      <c r="C540" s="1047"/>
      <c r="D540" s="1467" t="s">
        <v>304</v>
      </c>
      <c r="E540" s="1468"/>
      <c r="F540" s="1468"/>
      <c r="G540" s="1468"/>
      <c r="H540" s="1468"/>
      <c r="I540" s="1468"/>
      <c r="J540" s="1469"/>
      <c r="K540" s="1401">
        <v>2594</v>
      </c>
      <c r="L540" s="1402"/>
      <c r="M540" s="1402"/>
      <c r="N540" s="1403"/>
      <c r="O540" s="1401">
        <v>1536</v>
      </c>
      <c r="P540" s="1402"/>
      <c r="Q540" s="1402"/>
      <c r="R540" s="1403"/>
      <c r="S540" s="1401">
        <v>452</v>
      </c>
      <c r="T540" s="1402"/>
      <c r="U540" s="1402"/>
      <c r="V540" s="1403"/>
      <c r="W540" s="1401">
        <v>310</v>
      </c>
      <c r="X540" s="1402"/>
      <c r="Y540" s="1402"/>
      <c r="Z540" s="1403"/>
      <c r="AA540" s="1401">
        <v>72</v>
      </c>
      <c r="AB540" s="1402"/>
      <c r="AC540" s="1402"/>
      <c r="AD540" s="1403"/>
      <c r="AE540" s="1404">
        <v>1</v>
      </c>
      <c r="AF540" s="1405"/>
      <c r="AG540" s="1405"/>
      <c r="AH540" s="1406"/>
      <c r="AI540" s="1401">
        <v>904</v>
      </c>
      <c r="AJ540" s="1402"/>
      <c r="AK540" s="1402"/>
      <c r="AL540" s="1403"/>
      <c r="AM540" s="1401">
        <v>310</v>
      </c>
      <c r="AN540" s="1402"/>
      <c r="AO540" s="1402"/>
      <c r="AP540" s="1403"/>
      <c r="AQ540" s="1402">
        <v>72</v>
      </c>
      <c r="AR540" s="1402"/>
      <c r="AS540" s="1402"/>
      <c r="AT540" s="1403"/>
      <c r="AU540" s="1404">
        <v>1</v>
      </c>
      <c r="AV540" s="1405"/>
      <c r="AW540" s="1405"/>
      <c r="AX540" s="1406"/>
    </row>
    <row r="541" spans="1:50" ht="13.5" customHeight="1">
      <c r="A541" s="906"/>
      <c r="B541" s="919"/>
      <c r="C541" s="1047"/>
      <c r="D541" s="1467" t="s">
        <v>305</v>
      </c>
      <c r="E541" s="1468"/>
      <c r="F541" s="1468"/>
      <c r="G541" s="1468"/>
      <c r="H541" s="1468"/>
      <c r="I541" s="1468"/>
      <c r="J541" s="1469"/>
      <c r="K541" s="1401">
        <v>1698</v>
      </c>
      <c r="L541" s="1402"/>
      <c r="M541" s="1402"/>
      <c r="N541" s="1403"/>
      <c r="O541" s="1401">
        <v>1175</v>
      </c>
      <c r="P541" s="1402"/>
      <c r="Q541" s="1402"/>
      <c r="R541" s="1403"/>
      <c r="S541" s="1401">
        <v>236</v>
      </c>
      <c r="T541" s="1402"/>
      <c r="U541" s="1402"/>
      <c r="V541" s="1403"/>
      <c r="W541" s="1401">
        <v>74</v>
      </c>
      <c r="X541" s="1402"/>
      <c r="Y541" s="1402"/>
      <c r="Z541" s="1403"/>
      <c r="AA541" s="1401">
        <v>16</v>
      </c>
      <c r="AB541" s="1402"/>
      <c r="AC541" s="1402"/>
      <c r="AD541" s="1403"/>
      <c r="AE541" s="1404" t="s">
        <v>2007</v>
      </c>
      <c r="AF541" s="1405"/>
      <c r="AG541" s="1405"/>
      <c r="AH541" s="1406"/>
      <c r="AI541" s="1401">
        <v>375</v>
      </c>
      <c r="AJ541" s="1402"/>
      <c r="AK541" s="1402"/>
      <c r="AL541" s="1403"/>
      <c r="AM541" s="1401">
        <v>74</v>
      </c>
      <c r="AN541" s="1402"/>
      <c r="AO541" s="1402"/>
      <c r="AP541" s="1403"/>
      <c r="AQ541" s="1402">
        <v>16</v>
      </c>
      <c r="AR541" s="1402"/>
      <c r="AS541" s="1402"/>
      <c r="AT541" s="1403"/>
      <c r="AU541" s="1404" t="s">
        <v>2008</v>
      </c>
      <c r="AV541" s="1405"/>
      <c r="AW541" s="1405"/>
      <c r="AX541" s="1406"/>
    </row>
    <row r="542" spans="1:50" ht="13.5" customHeight="1">
      <c r="A542" s="906"/>
      <c r="B542" s="919"/>
      <c r="C542" s="1047"/>
      <c r="D542" s="1467" t="s">
        <v>306</v>
      </c>
      <c r="E542" s="1468"/>
      <c r="F542" s="1468"/>
      <c r="G542" s="1468"/>
      <c r="H542" s="1468"/>
      <c r="I542" s="1468"/>
      <c r="J542" s="1469"/>
      <c r="K542" s="1401">
        <v>1577</v>
      </c>
      <c r="L542" s="1402"/>
      <c r="M542" s="1402"/>
      <c r="N542" s="1403"/>
      <c r="O542" s="1401">
        <v>1256</v>
      </c>
      <c r="P542" s="1402"/>
      <c r="Q542" s="1402"/>
      <c r="R542" s="1403"/>
      <c r="S542" s="1401">
        <v>174</v>
      </c>
      <c r="T542" s="1402"/>
      <c r="U542" s="1402"/>
      <c r="V542" s="1403"/>
      <c r="W542" s="1401">
        <v>21</v>
      </c>
      <c r="X542" s="1402"/>
      <c r="Y542" s="1402"/>
      <c r="Z542" s="1403"/>
      <c r="AA542" s="1404">
        <v>1</v>
      </c>
      <c r="AB542" s="1405"/>
      <c r="AC542" s="1405"/>
      <c r="AD542" s="1406"/>
      <c r="AE542" s="1404" t="s">
        <v>2005</v>
      </c>
      <c r="AF542" s="1405"/>
      <c r="AG542" s="1405"/>
      <c r="AH542" s="1406"/>
      <c r="AI542" s="1401">
        <v>210</v>
      </c>
      <c r="AJ542" s="1402"/>
      <c r="AK542" s="1402"/>
      <c r="AL542" s="1403"/>
      <c r="AM542" s="1401">
        <v>21</v>
      </c>
      <c r="AN542" s="1402"/>
      <c r="AO542" s="1402"/>
      <c r="AP542" s="1403"/>
      <c r="AQ542" s="1405">
        <v>1</v>
      </c>
      <c r="AR542" s="1405"/>
      <c r="AS542" s="1405"/>
      <c r="AT542" s="1406"/>
      <c r="AU542" s="1404" t="s">
        <v>2009</v>
      </c>
      <c r="AV542" s="1405"/>
      <c r="AW542" s="1405"/>
      <c r="AX542" s="1406"/>
    </row>
    <row r="543" spans="1:50" ht="13.5" customHeight="1">
      <c r="A543" s="906"/>
      <c r="B543" s="919"/>
      <c r="C543" s="1047"/>
      <c r="D543" s="1467" t="s">
        <v>307</v>
      </c>
      <c r="E543" s="1468"/>
      <c r="F543" s="1468"/>
      <c r="G543" s="1468"/>
      <c r="H543" s="1468"/>
      <c r="I543" s="1468"/>
      <c r="J543" s="1469"/>
      <c r="K543" s="1401">
        <v>2591</v>
      </c>
      <c r="L543" s="1402"/>
      <c r="M543" s="1402"/>
      <c r="N543" s="1403"/>
      <c r="O543" s="1401">
        <v>2297</v>
      </c>
      <c r="P543" s="1402"/>
      <c r="Q543" s="1402"/>
      <c r="R543" s="1403"/>
      <c r="S543" s="1401">
        <v>113</v>
      </c>
      <c r="T543" s="1402"/>
      <c r="U543" s="1402"/>
      <c r="V543" s="1403"/>
      <c r="W543" s="1404">
        <v>14</v>
      </c>
      <c r="X543" s="1405"/>
      <c r="Y543" s="1405"/>
      <c r="Z543" s="1406"/>
      <c r="AA543" s="1404">
        <v>1</v>
      </c>
      <c r="AB543" s="1405"/>
      <c r="AC543" s="1405"/>
      <c r="AD543" s="1406"/>
      <c r="AE543" s="1404" t="s">
        <v>2007</v>
      </c>
      <c r="AF543" s="1405"/>
      <c r="AG543" s="1405"/>
      <c r="AH543" s="1406"/>
      <c r="AI543" s="1401">
        <v>146</v>
      </c>
      <c r="AJ543" s="1402"/>
      <c r="AK543" s="1402"/>
      <c r="AL543" s="1403"/>
      <c r="AM543" s="1404">
        <v>11</v>
      </c>
      <c r="AN543" s="1405"/>
      <c r="AO543" s="1405"/>
      <c r="AP543" s="1406"/>
      <c r="AQ543" s="1405">
        <v>1</v>
      </c>
      <c r="AR543" s="1405"/>
      <c r="AS543" s="1405"/>
      <c r="AT543" s="1406"/>
      <c r="AU543" s="1404" t="s">
        <v>2008</v>
      </c>
      <c r="AV543" s="1405"/>
      <c r="AW543" s="1405"/>
      <c r="AX543" s="1406"/>
    </row>
    <row r="544" spans="1:50" ht="13.5" customHeight="1">
      <c r="A544" s="906"/>
      <c r="B544" s="919"/>
      <c r="C544" s="1047"/>
      <c r="D544" s="1456" t="s">
        <v>2560</v>
      </c>
      <c r="E544" s="1457"/>
      <c r="F544" s="1457"/>
      <c r="G544" s="1457"/>
      <c r="H544" s="1457"/>
      <c r="I544" s="1457"/>
      <c r="J544" s="1458"/>
      <c r="K544" s="1401">
        <v>971</v>
      </c>
      <c r="L544" s="1402"/>
      <c r="M544" s="1402"/>
      <c r="N544" s="1403"/>
      <c r="O544" s="1404" t="s">
        <v>2013</v>
      </c>
      <c r="P544" s="1405"/>
      <c r="Q544" s="1405"/>
      <c r="R544" s="1406"/>
      <c r="S544" s="1404" t="s">
        <v>2013</v>
      </c>
      <c r="T544" s="1405"/>
      <c r="U544" s="1405"/>
      <c r="V544" s="1406"/>
      <c r="W544" s="1404" t="s">
        <v>2013</v>
      </c>
      <c r="X544" s="1405"/>
      <c r="Y544" s="1405"/>
      <c r="Z544" s="1406"/>
      <c r="AA544" s="1404" t="s">
        <v>2013</v>
      </c>
      <c r="AB544" s="1405"/>
      <c r="AC544" s="1405"/>
      <c r="AD544" s="1406"/>
      <c r="AE544" s="1404" t="s">
        <v>2013</v>
      </c>
      <c r="AF544" s="1405"/>
      <c r="AG544" s="1405"/>
      <c r="AH544" s="1406"/>
      <c r="AI544" s="1404" t="s">
        <v>2013</v>
      </c>
      <c r="AJ544" s="1405"/>
      <c r="AK544" s="1405"/>
      <c r="AL544" s="1406"/>
      <c r="AM544" s="1404" t="s">
        <v>2013</v>
      </c>
      <c r="AN544" s="1405"/>
      <c r="AO544" s="1405"/>
      <c r="AP544" s="1406"/>
      <c r="AQ544" s="1404" t="s">
        <v>2013</v>
      </c>
      <c r="AR544" s="1405"/>
      <c r="AS544" s="1405"/>
      <c r="AT544" s="1406"/>
      <c r="AU544" s="1404" t="s">
        <v>2013</v>
      </c>
      <c r="AV544" s="1405"/>
      <c r="AW544" s="1405"/>
      <c r="AX544" s="1406"/>
    </row>
    <row r="545" spans="1:50" ht="13.5" customHeight="1" thickBot="1">
      <c r="A545" s="906"/>
      <c r="B545" s="929"/>
      <c r="C545" s="1051"/>
      <c r="D545" s="1514"/>
      <c r="E545" s="1515"/>
      <c r="F545" s="1515"/>
      <c r="G545" s="1515"/>
      <c r="H545" s="1515"/>
      <c r="I545" s="1515"/>
      <c r="J545" s="1516"/>
      <c r="K545" s="1398"/>
      <c r="L545" s="1399"/>
      <c r="M545" s="1399"/>
      <c r="N545" s="1400"/>
      <c r="O545" s="1398"/>
      <c r="P545" s="1399"/>
      <c r="Q545" s="1399"/>
      <c r="R545" s="1400"/>
      <c r="S545" s="1398"/>
      <c r="T545" s="1399"/>
      <c r="U545" s="1399"/>
      <c r="V545" s="1400"/>
      <c r="W545" s="1398"/>
      <c r="X545" s="1399"/>
      <c r="Y545" s="1399"/>
      <c r="Z545" s="1400"/>
      <c r="AA545" s="1398"/>
      <c r="AB545" s="1399"/>
      <c r="AC545" s="1399"/>
      <c r="AD545" s="1400"/>
      <c r="AE545" s="1398"/>
      <c r="AF545" s="1399"/>
      <c r="AG545" s="1399"/>
      <c r="AH545" s="1400"/>
      <c r="AI545" s="1398"/>
      <c r="AJ545" s="1399"/>
      <c r="AK545" s="1399"/>
      <c r="AL545" s="1400"/>
      <c r="AM545" s="1398"/>
      <c r="AN545" s="1399"/>
      <c r="AO545" s="1399"/>
      <c r="AP545" s="1400"/>
      <c r="AQ545" s="1396"/>
      <c r="AR545" s="1396"/>
      <c r="AS545" s="1396"/>
      <c r="AT545" s="1397"/>
      <c r="AU545" s="1398"/>
      <c r="AV545" s="1399"/>
      <c r="AW545" s="1399"/>
      <c r="AX545" s="1400"/>
    </row>
    <row r="546" spans="1:50" ht="13.5" customHeight="1">
      <c r="A546" s="919"/>
      <c r="B546" s="953" t="s">
        <v>113</v>
      </c>
      <c r="C546" s="1052"/>
      <c r="D546" s="1052"/>
      <c r="E546" s="1052"/>
      <c r="F546" s="1052"/>
      <c r="G546" s="1052"/>
      <c r="H546" s="1052"/>
      <c r="I546" s="1052"/>
      <c r="J546" s="1052"/>
      <c r="K546" s="1053"/>
      <c r="L546" s="1053"/>
      <c r="M546" s="1053"/>
      <c r="N546" s="1053"/>
      <c r="O546" s="1053"/>
      <c r="P546" s="1053"/>
      <c r="Q546" s="1053"/>
      <c r="R546" s="1053"/>
      <c r="S546" s="1053"/>
      <c r="T546" s="1053"/>
      <c r="U546" s="1053"/>
      <c r="V546" s="1053"/>
      <c r="W546" s="1053"/>
      <c r="X546" s="1053"/>
      <c r="Y546" s="1053"/>
      <c r="Z546" s="1053"/>
      <c r="AA546" s="1053"/>
      <c r="AB546" s="1053"/>
      <c r="AC546" s="1053"/>
      <c r="AD546" s="1053"/>
      <c r="AE546" s="1053"/>
      <c r="AF546" s="1053"/>
      <c r="AG546" s="1053"/>
      <c r="AH546" s="1053"/>
      <c r="AI546" s="1053"/>
      <c r="AJ546" s="1053"/>
      <c r="AK546" s="1053"/>
      <c r="AL546" s="1053"/>
      <c r="AM546" s="1053"/>
      <c r="AN546" s="1053"/>
      <c r="AO546" s="1053"/>
      <c r="AP546" s="1053"/>
      <c r="AQ546" s="1054"/>
      <c r="AR546" s="1054"/>
      <c r="AS546" s="1054"/>
      <c r="AT546" s="1054"/>
      <c r="AU546" s="1053"/>
      <c r="AV546" s="1053"/>
      <c r="AW546" s="1053"/>
    </row>
    <row r="547" spans="1:50" ht="13.5" customHeight="1">
      <c r="A547" s="1032"/>
      <c r="B547" s="911" t="s">
        <v>2563</v>
      </c>
      <c r="C547" s="1037"/>
      <c r="D547" s="1037"/>
      <c r="E547" s="1055"/>
      <c r="F547" s="1037"/>
      <c r="G547" s="1037"/>
      <c r="H547" s="1037"/>
      <c r="I547" s="1037"/>
      <c r="J547" s="1037"/>
      <c r="K547" s="1037"/>
    </row>
    <row r="548" spans="1:50" ht="12.6" customHeight="1">
      <c r="A548" s="1032"/>
      <c r="B548" s="911"/>
      <c r="C548" s="1037"/>
      <c r="D548" s="1037"/>
      <c r="E548" s="1055"/>
      <c r="F548" s="1037"/>
      <c r="G548" s="1037"/>
      <c r="H548" s="1037"/>
      <c r="I548" s="1037"/>
      <c r="J548" s="1037"/>
      <c r="K548" s="1037"/>
    </row>
    <row r="549" spans="1:50" ht="16.5">
      <c r="A549" s="1032" t="s">
        <v>3612</v>
      </c>
      <c r="B549" s="1033"/>
      <c r="C549" s="1034"/>
      <c r="D549" s="1034"/>
      <c r="E549" s="1034"/>
      <c r="F549" s="1034"/>
      <c r="G549" s="1034"/>
      <c r="H549" s="1034"/>
      <c r="I549" s="1034"/>
      <c r="J549" s="1034"/>
      <c r="S549" s="1035"/>
    </row>
    <row r="550" spans="1:50" ht="13.5" customHeight="1">
      <c r="A550" s="1034"/>
      <c r="B550" s="1037"/>
      <c r="C550" s="1037"/>
      <c r="D550" s="1037"/>
      <c r="E550" s="1055"/>
      <c r="F550" s="1037"/>
      <c r="G550" s="1037"/>
      <c r="H550" s="1037"/>
      <c r="I550" s="1037"/>
      <c r="J550" s="1037"/>
      <c r="K550" s="1037"/>
      <c r="Z550" s="919"/>
      <c r="AA550" s="919"/>
      <c r="AB550" s="919"/>
      <c r="AC550" s="919"/>
      <c r="AD550" s="919"/>
      <c r="AE550" s="919"/>
      <c r="AF550" s="919"/>
      <c r="AG550" s="919"/>
      <c r="AH550" s="956" t="s">
        <v>2552</v>
      </c>
    </row>
    <row r="551" spans="1:50" ht="13.5" customHeight="1" thickBot="1">
      <c r="A551" s="1034"/>
      <c r="B551" s="1037"/>
      <c r="C551" s="1037"/>
      <c r="D551" s="1037"/>
      <c r="E551" s="1055"/>
      <c r="F551" s="1037"/>
      <c r="G551" s="1037"/>
      <c r="H551" s="1037"/>
      <c r="I551" s="1037"/>
      <c r="J551" s="1037"/>
      <c r="K551" s="1037"/>
      <c r="Z551" s="919"/>
      <c r="AA551" s="919"/>
      <c r="AB551" s="919"/>
      <c r="AC551" s="919"/>
      <c r="AD551" s="919"/>
      <c r="AE551" s="919"/>
      <c r="AF551" s="919"/>
      <c r="AG551" s="919"/>
      <c r="AH551" s="944" t="s">
        <v>2827</v>
      </c>
    </row>
    <row r="552" spans="1:50" ht="13.5" customHeight="1">
      <c r="A552" s="1056"/>
      <c r="B552" s="1473" t="s">
        <v>2188</v>
      </c>
      <c r="C552" s="1474"/>
      <c r="D552" s="1474"/>
      <c r="E552" s="1474"/>
      <c r="F552" s="1474"/>
      <c r="G552" s="1474"/>
      <c r="H552" s="1474"/>
      <c r="I552" s="1474"/>
      <c r="J552" s="1474"/>
      <c r="K552" s="1474"/>
      <c r="L552" s="1474"/>
      <c r="M552" s="1475"/>
      <c r="N552" s="1479" t="s">
        <v>3610</v>
      </c>
      <c r="O552" s="1480"/>
      <c r="P552" s="1480"/>
      <c r="Q552" s="1480"/>
      <c r="R552" s="1480"/>
      <c r="S552" s="1480"/>
      <c r="T552" s="1480"/>
      <c r="U552" s="1480"/>
      <c r="V552" s="1480"/>
      <c r="W552" s="1480"/>
      <c r="X552" s="1480"/>
      <c r="Y552" s="1480"/>
      <c r="Z552" s="1483" t="s">
        <v>2062</v>
      </c>
      <c r="AA552" s="1484"/>
      <c r="AB552" s="1484"/>
      <c r="AC552" s="1484"/>
      <c r="AD552" s="1484"/>
      <c r="AE552" s="1484"/>
      <c r="AF552" s="1484"/>
      <c r="AG552" s="1484"/>
      <c r="AH552" s="1485"/>
    </row>
    <row r="553" spans="1:50" ht="13.5" customHeight="1">
      <c r="A553" s="1056"/>
      <c r="B553" s="1476"/>
      <c r="C553" s="1477"/>
      <c r="D553" s="1477"/>
      <c r="E553" s="1477"/>
      <c r="F553" s="1477"/>
      <c r="G553" s="1477"/>
      <c r="H553" s="1477"/>
      <c r="I553" s="1477"/>
      <c r="J553" s="1477"/>
      <c r="K553" s="1477"/>
      <c r="L553" s="1477"/>
      <c r="M553" s="1478"/>
      <c r="N553" s="1481"/>
      <c r="O553" s="1482"/>
      <c r="P553" s="1482"/>
      <c r="Q553" s="1482"/>
      <c r="R553" s="1482"/>
      <c r="S553" s="1482"/>
      <c r="T553" s="1482"/>
      <c r="U553" s="1482"/>
      <c r="V553" s="1482"/>
      <c r="W553" s="1482"/>
      <c r="X553" s="1482"/>
      <c r="Y553" s="1482"/>
      <c r="Z553" s="1486"/>
      <c r="AA553" s="1487"/>
      <c r="AB553" s="1487"/>
      <c r="AC553" s="1487"/>
      <c r="AD553" s="1487"/>
      <c r="AE553" s="1487"/>
      <c r="AF553" s="1487"/>
      <c r="AG553" s="1487"/>
      <c r="AH553" s="1488"/>
    </row>
    <row r="554" spans="1:50" ht="13.5" customHeight="1">
      <c r="A554" s="1056"/>
      <c r="B554" s="1517" t="s">
        <v>2169</v>
      </c>
      <c r="C554" s="1518"/>
      <c r="D554" s="1518"/>
      <c r="E554" s="1518"/>
      <c r="F554" s="1057"/>
      <c r="G554" s="1057"/>
      <c r="H554" s="1057"/>
      <c r="I554" s="1057"/>
      <c r="J554" s="1057"/>
      <c r="K554" s="1057"/>
      <c r="L554" s="1057"/>
      <c r="M554" s="1058"/>
      <c r="N554" s="1492" t="s">
        <v>2067</v>
      </c>
      <c r="O554" s="1493"/>
      <c r="P554" s="1493"/>
      <c r="Q554" s="1493"/>
      <c r="R554" s="1059"/>
      <c r="S554" s="1059"/>
      <c r="T554" s="1059"/>
      <c r="U554" s="1059"/>
      <c r="V554" s="1059"/>
      <c r="W554" s="1059"/>
      <c r="X554" s="1059"/>
      <c r="Y554" s="1059"/>
      <c r="Z554" s="1486"/>
      <c r="AA554" s="1487"/>
      <c r="AB554" s="1487"/>
      <c r="AC554" s="1487"/>
      <c r="AD554" s="1487"/>
      <c r="AE554" s="1487"/>
      <c r="AF554" s="1487"/>
      <c r="AG554" s="1487"/>
      <c r="AH554" s="1488"/>
    </row>
    <row r="555" spans="1:50" ht="13.5" customHeight="1" thickBot="1">
      <c r="A555" s="1060"/>
      <c r="B555" s="1519"/>
      <c r="C555" s="1520"/>
      <c r="D555" s="1520"/>
      <c r="E555" s="1520"/>
      <c r="F555" s="1496" t="s">
        <v>308</v>
      </c>
      <c r="G555" s="1497"/>
      <c r="H555" s="1497"/>
      <c r="I555" s="1498"/>
      <c r="J555" s="1505" t="s">
        <v>309</v>
      </c>
      <c r="K555" s="1497"/>
      <c r="L555" s="1497"/>
      <c r="M555" s="1498"/>
      <c r="N555" s="1492"/>
      <c r="O555" s="1493"/>
      <c r="P555" s="1493"/>
      <c r="Q555" s="1493"/>
      <c r="R555" s="1508" t="s">
        <v>308</v>
      </c>
      <c r="S555" s="1509"/>
      <c r="T555" s="1509"/>
      <c r="U555" s="1510"/>
      <c r="V555" s="1508" t="s">
        <v>309</v>
      </c>
      <c r="W555" s="1509"/>
      <c r="X555" s="1509"/>
      <c r="Y555" s="1509"/>
      <c r="Z555" s="1486"/>
      <c r="AA555" s="1487"/>
      <c r="AB555" s="1487"/>
      <c r="AC555" s="1487"/>
      <c r="AD555" s="1487"/>
      <c r="AE555" s="1487"/>
      <c r="AF555" s="1487"/>
      <c r="AG555" s="1487"/>
      <c r="AH555" s="1488"/>
    </row>
    <row r="556" spans="1:50" ht="13.5" customHeight="1" thickBot="1">
      <c r="A556" s="1060"/>
      <c r="B556" s="1519"/>
      <c r="C556" s="1520"/>
      <c r="D556" s="1520"/>
      <c r="E556" s="1520"/>
      <c r="F556" s="1499"/>
      <c r="G556" s="1500"/>
      <c r="H556" s="1500"/>
      <c r="I556" s="1501"/>
      <c r="J556" s="1506"/>
      <c r="K556" s="1500"/>
      <c r="L556" s="1500"/>
      <c r="M556" s="1501"/>
      <c r="N556" s="1492"/>
      <c r="O556" s="1493"/>
      <c r="P556" s="1493"/>
      <c r="Q556" s="1493"/>
      <c r="R556" s="1508"/>
      <c r="S556" s="1509"/>
      <c r="T556" s="1509"/>
      <c r="U556" s="1510"/>
      <c r="V556" s="1508"/>
      <c r="W556" s="1509"/>
      <c r="X556" s="1509"/>
      <c r="Y556" s="1509"/>
      <c r="Z556" s="1486"/>
      <c r="AA556" s="1487"/>
      <c r="AB556" s="1487"/>
      <c r="AC556" s="1487"/>
      <c r="AD556" s="1487"/>
      <c r="AE556" s="1487"/>
      <c r="AF556" s="1487"/>
      <c r="AG556" s="1487"/>
      <c r="AH556" s="1488"/>
    </row>
    <row r="557" spans="1:50" ht="13.5" customHeight="1">
      <c r="A557" s="1060"/>
      <c r="B557" s="1521"/>
      <c r="C557" s="1522"/>
      <c r="D557" s="1522"/>
      <c r="E557" s="1522"/>
      <c r="F557" s="1502"/>
      <c r="G557" s="1503"/>
      <c r="H557" s="1503"/>
      <c r="I557" s="1504"/>
      <c r="J557" s="1507"/>
      <c r="K557" s="1503"/>
      <c r="L557" s="1503"/>
      <c r="M557" s="1504"/>
      <c r="N557" s="1494"/>
      <c r="O557" s="1495"/>
      <c r="P557" s="1495"/>
      <c r="Q557" s="1495"/>
      <c r="R557" s="1511"/>
      <c r="S557" s="1512"/>
      <c r="T557" s="1512"/>
      <c r="U557" s="1513"/>
      <c r="V557" s="1508"/>
      <c r="W557" s="1509"/>
      <c r="X557" s="1509"/>
      <c r="Y557" s="1509"/>
      <c r="Z557" s="1489"/>
      <c r="AA557" s="1490"/>
      <c r="AB557" s="1490"/>
      <c r="AC557" s="1490"/>
      <c r="AD557" s="1490"/>
      <c r="AE557" s="1490"/>
      <c r="AF557" s="1490"/>
      <c r="AG557" s="1490"/>
      <c r="AH557" s="1491"/>
    </row>
    <row r="558" spans="1:50" ht="13.5" customHeight="1">
      <c r="A558" s="1034"/>
      <c r="B558" s="1464">
        <f>B560+B561+B562+B563+B564+B565+B566+B567+B568+B569+B570+B571+B572+B573+B574+B575+B576</f>
        <v>76069</v>
      </c>
      <c r="C558" s="1465"/>
      <c r="D558" s="1465"/>
      <c r="E558" s="1466"/>
      <c r="F558" s="1464">
        <f>F560+F561+F562+F563+F564+F565+F566+F567+F568+F569+F570+F571+F572+F573+F574</f>
        <v>15808</v>
      </c>
      <c r="G558" s="1465"/>
      <c r="H558" s="1465"/>
      <c r="I558" s="1466"/>
      <c r="J558" s="1464">
        <f>J560+J561+J562+J563+J564+J565+J566+J567+J568+J569+J570+J571+J572+J573+J574+J575</f>
        <v>1028</v>
      </c>
      <c r="K558" s="1465"/>
      <c r="L558" s="1465"/>
      <c r="M558" s="1466"/>
      <c r="N558" s="1464">
        <f>N561+N562+N563+N564+N565+N566+N567+N568+N569+N570+N571+N572+N573+N574+N575</f>
        <v>39236</v>
      </c>
      <c r="O558" s="1465"/>
      <c r="P558" s="1465"/>
      <c r="Q558" s="1466"/>
      <c r="R558" s="1464">
        <f>R561+R562+R563+R564+R565+R566+R567+R568+R569+R570+R571+R572+R573+R574</f>
        <v>14189</v>
      </c>
      <c r="S558" s="1465"/>
      <c r="T558" s="1465"/>
      <c r="U558" s="1466"/>
      <c r="V558" s="1464">
        <f>V561+V562+V563+V564+V565+V566+V567+V568+V569+V570+V571+V572+V573+V574+V575</f>
        <v>635</v>
      </c>
      <c r="W558" s="1465"/>
      <c r="X558" s="1465"/>
      <c r="Y558" s="1466"/>
      <c r="Z558" s="1467" t="s">
        <v>2484</v>
      </c>
      <c r="AA558" s="1468"/>
      <c r="AB558" s="1468"/>
      <c r="AC558" s="1468"/>
      <c r="AD558" s="1468"/>
      <c r="AE558" s="1468"/>
      <c r="AF558" s="1469"/>
      <c r="AG558" s="1061"/>
      <c r="AH558" s="906"/>
    </row>
    <row r="559" spans="1:50" ht="13.5" customHeight="1">
      <c r="A559" s="1034"/>
      <c r="B559" s="1401"/>
      <c r="C559" s="1402"/>
      <c r="D559" s="1402"/>
      <c r="E559" s="1403"/>
      <c r="F559" s="1401"/>
      <c r="G559" s="1402"/>
      <c r="H559" s="1402"/>
      <c r="I559" s="1403"/>
      <c r="J559" s="1401"/>
      <c r="K559" s="1402"/>
      <c r="L559" s="1402"/>
      <c r="M559" s="1403"/>
      <c r="N559" s="1401"/>
      <c r="O559" s="1402"/>
      <c r="P559" s="1402"/>
      <c r="Q559" s="1403"/>
      <c r="R559" s="1401"/>
      <c r="S559" s="1402"/>
      <c r="T559" s="1402"/>
      <c r="U559" s="1403"/>
      <c r="V559" s="1401"/>
      <c r="W559" s="1402"/>
      <c r="X559" s="1402"/>
      <c r="Y559" s="1403"/>
      <c r="Z559" s="1453"/>
      <c r="AA559" s="1454"/>
      <c r="AB559" s="1454"/>
      <c r="AC559" s="1454"/>
      <c r="AD559" s="1454"/>
      <c r="AE559" s="1454"/>
      <c r="AF559" s="1455"/>
      <c r="AG559" s="1061"/>
      <c r="AH559" s="906"/>
    </row>
    <row r="560" spans="1:50" ht="13.5" customHeight="1">
      <c r="A560" s="1034"/>
      <c r="B560" s="1401">
        <v>8124</v>
      </c>
      <c r="C560" s="1402"/>
      <c r="D560" s="1402"/>
      <c r="E560" s="1403"/>
      <c r="F560" s="1401">
        <v>41</v>
      </c>
      <c r="G560" s="1402"/>
      <c r="H560" s="1402"/>
      <c r="I560" s="1403"/>
      <c r="J560" s="1404">
        <v>2</v>
      </c>
      <c r="K560" s="1405"/>
      <c r="L560" s="1405"/>
      <c r="M560" s="1406"/>
      <c r="N560" s="1404" t="s">
        <v>2008</v>
      </c>
      <c r="O560" s="1405"/>
      <c r="P560" s="1405"/>
      <c r="Q560" s="1406"/>
      <c r="R560" s="1404" t="s">
        <v>2008</v>
      </c>
      <c r="S560" s="1405"/>
      <c r="T560" s="1405"/>
      <c r="U560" s="1406"/>
      <c r="V560" s="1404" t="s">
        <v>2008</v>
      </c>
      <c r="W560" s="1405"/>
      <c r="X560" s="1405"/>
      <c r="Y560" s="1406"/>
      <c r="Z560" s="1453" t="s">
        <v>289</v>
      </c>
      <c r="AA560" s="1454"/>
      <c r="AB560" s="1454"/>
      <c r="AC560" s="1454"/>
      <c r="AD560" s="1454"/>
      <c r="AE560" s="1454"/>
      <c r="AF560" s="1455"/>
      <c r="AG560" s="1061"/>
      <c r="AH560" s="906"/>
    </row>
    <row r="561" spans="1:34" ht="13.5" customHeight="1">
      <c r="A561" s="1034"/>
      <c r="B561" s="1401">
        <v>3729</v>
      </c>
      <c r="C561" s="1402"/>
      <c r="D561" s="1402"/>
      <c r="E561" s="1403"/>
      <c r="F561" s="1401">
        <v>1230</v>
      </c>
      <c r="G561" s="1402"/>
      <c r="H561" s="1402"/>
      <c r="I561" s="1403"/>
      <c r="J561" s="1401">
        <v>155</v>
      </c>
      <c r="K561" s="1402"/>
      <c r="L561" s="1402"/>
      <c r="M561" s="1403"/>
      <c r="N561" s="1401">
        <v>547</v>
      </c>
      <c r="O561" s="1402"/>
      <c r="P561" s="1402"/>
      <c r="Q561" s="1403"/>
      <c r="R561" s="1401">
        <v>147</v>
      </c>
      <c r="S561" s="1402"/>
      <c r="T561" s="1402"/>
      <c r="U561" s="1403"/>
      <c r="V561" s="1401">
        <v>12</v>
      </c>
      <c r="W561" s="1402"/>
      <c r="X561" s="1402"/>
      <c r="Y561" s="1403"/>
      <c r="Z561" s="1453" t="s">
        <v>291</v>
      </c>
      <c r="AA561" s="1454"/>
      <c r="AB561" s="1454"/>
      <c r="AC561" s="1454"/>
      <c r="AD561" s="1454"/>
      <c r="AE561" s="1454"/>
      <c r="AF561" s="1455"/>
      <c r="AG561" s="1061"/>
      <c r="AH561" s="906"/>
    </row>
    <row r="562" spans="1:34" ht="13.5" customHeight="1">
      <c r="A562" s="1034"/>
      <c r="B562" s="1401">
        <v>4337</v>
      </c>
      <c r="C562" s="1402"/>
      <c r="D562" s="1402"/>
      <c r="E562" s="1403"/>
      <c r="F562" s="1401">
        <v>1222</v>
      </c>
      <c r="G562" s="1402"/>
      <c r="H562" s="1402"/>
      <c r="I562" s="1403"/>
      <c r="J562" s="1401">
        <v>258</v>
      </c>
      <c r="K562" s="1402"/>
      <c r="L562" s="1402"/>
      <c r="M562" s="1403"/>
      <c r="N562" s="1401">
        <v>2082</v>
      </c>
      <c r="O562" s="1402"/>
      <c r="P562" s="1402"/>
      <c r="Q562" s="1403"/>
      <c r="R562" s="1401">
        <v>746</v>
      </c>
      <c r="S562" s="1402"/>
      <c r="T562" s="1402"/>
      <c r="U562" s="1403"/>
      <c r="V562" s="1401">
        <v>23</v>
      </c>
      <c r="W562" s="1402"/>
      <c r="X562" s="1402"/>
      <c r="Y562" s="1403"/>
      <c r="Z562" s="1453" t="s">
        <v>292</v>
      </c>
      <c r="AA562" s="1454"/>
      <c r="AB562" s="1454"/>
      <c r="AC562" s="1454"/>
      <c r="AD562" s="1454"/>
      <c r="AE562" s="1454"/>
      <c r="AF562" s="1455"/>
      <c r="AG562" s="1061"/>
      <c r="AH562" s="906"/>
    </row>
    <row r="563" spans="1:34" ht="13.5" customHeight="1">
      <c r="A563" s="1034"/>
      <c r="B563" s="1401">
        <v>3050</v>
      </c>
      <c r="C563" s="1402"/>
      <c r="D563" s="1402"/>
      <c r="E563" s="1403"/>
      <c r="F563" s="1401">
        <v>1039</v>
      </c>
      <c r="G563" s="1402"/>
      <c r="H563" s="1402"/>
      <c r="I563" s="1403"/>
      <c r="J563" s="1401">
        <v>52</v>
      </c>
      <c r="K563" s="1402"/>
      <c r="L563" s="1402"/>
      <c r="M563" s="1403"/>
      <c r="N563" s="1401">
        <v>2325</v>
      </c>
      <c r="O563" s="1402"/>
      <c r="P563" s="1402"/>
      <c r="Q563" s="1403"/>
      <c r="R563" s="1401">
        <v>1027</v>
      </c>
      <c r="S563" s="1402"/>
      <c r="T563" s="1402"/>
      <c r="U563" s="1403"/>
      <c r="V563" s="1401">
        <v>40</v>
      </c>
      <c r="W563" s="1402"/>
      <c r="X563" s="1402"/>
      <c r="Y563" s="1403"/>
      <c r="Z563" s="1453" t="s">
        <v>294</v>
      </c>
      <c r="AA563" s="1454"/>
      <c r="AB563" s="1454"/>
      <c r="AC563" s="1454"/>
      <c r="AD563" s="1454"/>
      <c r="AE563" s="1454"/>
      <c r="AF563" s="1455"/>
      <c r="AG563" s="1459" t="s">
        <v>293</v>
      </c>
      <c r="AH563" s="1460"/>
    </row>
    <row r="564" spans="1:34" ht="13.5" customHeight="1">
      <c r="A564" s="1034"/>
      <c r="B564" s="1401">
        <v>3742</v>
      </c>
      <c r="C564" s="1402"/>
      <c r="D564" s="1402"/>
      <c r="E564" s="1403"/>
      <c r="F564" s="1401">
        <v>1289</v>
      </c>
      <c r="G564" s="1402"/>
      <c r="H564" s="1402"/>
      <c r="I564" s="1403"/>
      <c r="J564" s="1401">
        <v>29</v>
      </c>
      <c r="K564" s="1402"/>
      <c r="L564" s="1402"/>
      <c r="M564" s="1403"/>
      <c r="N564" s="1401">
        <v>2859</v>
      </c>
      <c r="O564" s="1402"/>
      <c r="P564" s="1402"/>
      <c r="Q564" s="1403"/>
      <c r="R564" s="1401">
        <v>1289</v>
      </c>
      <c r="S564" s="1402"/>
      <c r="T564" s="1402"/>
      <c r="U564" s="1403"/>
      <c r="V564" s="1401">
        <v>28</v>
      </c>
      <c r="W564" s="1402"/>
      <c r="X564" s="1402"/>
      <c r="Y564" s="1403"/>
      <c r="Z564" s="1453" t="s">
        <v>295</v>
      </c>
      <c r="AA564" s="1454"/>
      <c r="AB564" s="1454"/>
      <c r="AC564" s="1454"/>
      <c r="AD564" s="1454"/>
      <c r="AE564" s="1454"/>
      <c r="AF564" s="1455"/>
      <c r="AG564" s="1061"/>
      <c r="AH564" s="906"/>
    </row>
    <row r="565" spans="1:34" ht="13.5" customHeight="1">
      <c r="A565" s="1034"/>
      <c r="B565" s="1401">
        <v>4503</v>
      </c>
      <c r="C565" s="1402"/>
      <c r="D565" s="1402"/>
      <c r="E565" s="1403"/>
      <c r="F565" s="1401">
        <v>1575</v>
      </c>
      <c r="G565" s="1402"/>
      <c r="H565" s="1402"/>
      <c r="I565" s="1403"/>
      <c r="J565" s="1401">
        <v>43</v>
      </c>
      <c r="K565" s="1402"/>
      <c r="L565" s="1402"/>
      <c r="M565" s="1403"/>
      <c r="N565" s="1401">
        <v>3579</v>
      </c>
      <c r="O565" s="1402"/>
      <c r="P565" s="1402"/>
      <c r="Q565" s="1403"/>
      <c r="R565" s="1401">
        <v>1574</v>
      </c>
      <c r="S565" s="1402"/>
      <c r="T565" s="1402"/>
      <c r="U565" s="1403"/>
      <c r="V565" s="1401">
        <v>43</v>
      </c>
      <c r="W565" s="1402"/>
      <c r="X565" s="1402"/>
      <c r="Y565" s="1403"/>
      <c r="Z565" s="1453" t="s">
        <v>296</v>
      </c>
      <c r="AA565" s="1454"/>
      <c r="AB565" s="1454"/>
      <c r="AC565" s="1454"/>
      <c r="AD565" s="1454"/>
      <c r="AE565" s="1454"/>
      <c r="AF565" s="1455"/>
      <c r="AG565" s="1061"/>
      <c r="AH565" s="906"/>
    </row>
    <row r="566" spans="1:34" ht="13.5" customHeight="1">
      <c r="A566" s="1034"/>
      <c r="B566" s="1401">
        <v>5197</v>
      </c>
      <c r="C566" s="1402"/>
      <c r="D566" s="1402"/>
      <c r="E566" s="1403"/>
      <c r="F566" s="1401">
        <v>1858</v>
      </c>
      <c r="G566" s="1402"/>
      <c r="H566" s="1402"/>
      <c r="I566" s="1403"/>
      <c r="J566" s="1401">
        <v>44</v>
      </c>
      <c r="K566" s="1402"/>
      <c r="L566" s="1402"/>
      <c r="M566" s="1403"/>
      <c r="N566" s="1401">
        <v>4223</v>
      </c>
      <c r="O566" s="1402"/>
      <c r="P566" s="1402"/>
      <c r="Q566" s="1403"/>
      <c r="R566" s="1401">
        <v>1857</v>
      </c>
      <c r="S566" s="1402"/>
      <c r="T566" s="1402"/>
      <c r="U566" s="1403"/>
      <c r="V566" s="1401">
        <v>44</v>
      </c>
      <c r="W566" s="1402"/>
      <c r="X566" s="1402"/>
      <c r="Y566" s="1403"/>
      <c r="Z566" s="1453" t="s">
        <v>297</v>
      </c>
      <c r="AA566" s="1454"/>
      <c r="AB566" s="1454"/>
      <c r="AC566" s="1454"/>
      <c r="AD566" s="1454"/>
      <c r="AE566" s="1454"/>
      <c r="AF566" s="1455"/>
      <c r="AG566" s="1061"/>
      <c r="AH566" s="906"/>
    </row>
    <row r="567" spans="1:34" ht="13.5" customHeight="1">
      <c r="A567" s="1034"/>
      <c r="B567" s="1401">
        <v>5895</v>
      </c>
      <c r="C567" s="1402"/>
      <c r="D567" s="1402"/>
      <c r="E567" s="1403"/>
      <c r="F567" s="1401">
        <v>2209</v>
      </c>
      <c r="G567" s="1402"/>
      <c r="H567" s="1402"/>
      <c r="I567" s="1403"/>
      <c r="J567" s="1401">
        <v>80</v>
      </c>
      <c r="K567" s="1402"/>
      <c r="L567" s="1402"/>
      <c r="M567" s="1403"/>
      <c r="N567" s="1401">
        <v>4916</v>
      </c>
      <c r="O567" s="1402"/>
      <c r="P567" s="1402"/>
      <c r="Q567" s="1403"/>
      <c r="R567" s="1401">
        <v>2206</v>
      </c>
      <c r="S567" s="1402"/>
      <c r="T567" s="1402"/>
      <c r="U567" s="1403"/>
      <c r="V567" s="1401">
        <v>80</v>
      </c>
      <c r="W567" s="1402"/>
      <c r="X567" s="1402"/>
      <c r="Y567" s="1403"/>
      <c r="Z567" s="1453" t="s">
        <v>298</v>
      </c>
      <c r="AA567" s="1454"/>
      <c r="AB567" s="1454"/>
      <c r="AC567" s="1454"/>
      <c r="AD567" s="1454"/>
      <c r="AE567" s="1454"/>
      <c r="AF567" s="1455"/>
      <c r="AG567" s="1061"/>
      <c r="AH567" s="906"/>
    </row>
    <row r="568" spans="1:34" ht="13.5" customHeight="1">
      <c r="A568" s="1034"/>
      <c r="B568" s="1401">
        <v>4907</v>
      </c>
      <c r="C568" s="1402"/>
      <c r="D568" s="1402"/>
      <c r="E568" s="1403"/>
      <c r="F568" s="1401">
        <v>1830</v>
      </c>
      <c r="G568" s="1402"/>
      <c r="H568" s="1402"/>
      <c r="I568" s="1403"/>
      <c r="J568" s="1401">
        <v>119</v>
      </c>
      <c r="K568" s="1402"/>
      <c r="L568" s="1402"/>
      <c r="M568" s="1403"/>
      <c r="N568" s="1401">
        <v>4086</v>
      </c>
      <c r="O568" s="1402"/>
      <c r="P568" s="1402"/>
      <c r="Q568" s="1403"/>
      <c r="R568" s="1401">
        <v>1830</v>
      </c>
      <c r="S568" s="1402"/>
      <c r="T568" s="1402"/>
      <c r="U568" s="1403"/>
      <c r="V568" s="1401">
        <v>119</v>
      </c>
      <c r="W568" s="1402"/>
      <c r="X568" s="1402"/>
      <c r="Y568" s="1403"/>
      <c r="Z568" s="1453" t="s">
        <v>299</v>
      </c>
      <c r="AA568" s="1454"/>
      <c r="AB568" s="1454"/>
      <c r="AC568" s="1454"/>
      <c r="AD568" s="1454"/>
      <c r="AE568" s="1454"/>
      <c r="AF568" s="1455"/>
      <c r="AG568" s="1061"/>
      <c r="AH568" s="906"/>
    </row>
    <row r="569" spans="1:34" ht="13.5" customHeight="1">
      <c r="A569" s="1034"/>
      <c r="B569" s="1401">
        <v>4739</v>
      </c>
      <c r="C569" s="1402"/>
      <c r="D569" s="1402"/>
      <c r="E569" s="1403"/>
      <c r="F569" s="1401">
        <v>1485</v>
      </c>
      <c r="G569" s="1402"/>
      <c r="H569" s="1402"/>
      <c r="I569" s="1403"/>
      <c r="J569" s="1401">
        <v>112</v>
      </c>
      <c r="K569" s="1402"/>
      <c r="L569" s="1402"/>
      <c r="M569" s="1403"/>
      <c r="N569" s="1401">
        <v>3872</v>
      </c>
      <c r="O569" s="1402"/>
      <c r="P569" s="1402"/>
      <c r="Q569" s="1403"/>
      <c r="R569" s="1401">
        <v>1483</v>
      </c>
      <c r="S569" s="1402"/>
      <c r="T569" s="1402"/>
      <c r="U569" s="1403"/>
      <c r="V569" s="1401">
        <v>112</v>
      </c>
      <c r="W569" s="1402"/>
      <c r="X569" s="1402"/>
      <c r="Y569" s="1403"/>
      <c r="Z569" s="1453" t="s">
        <v>300</v>
      </c>
      <c r="AA569" s="1454"/>
      <c r="AB569" s="1454"/>
      <c r="AC569" s="1454"/>
      <c r="AD569" s="1454"/>
      <c r="AE569" s="1454"/>
      <c r="AF569" s="1455"/>
      <c r="AG569" s="1061"/>
      <c r="AH569" s="906"/>
    </row>
    <row r="570" spans="1:34" ht="13.5" customHeight="1">
      <c r="A570" s="1034"/>
      <c r="B570" s="1401">
        <v>5237</v>
      </c>
      <c r="C570" s="1402"/>
      <c r="D570" s="1402"/>
      <c r="E570" s="1403"/>
      <c r="F570" s="1401">
        <v>1166</v>
      </c>
      <c r="G570" s="1402"/>
      <c r="H570" s="1402"/>
      <c r="I570" s="1403"/>
      <c r="J570" s="1401">
        <v>93</v>
      </c>
      <c r="K570" s="1402"/>
      <c r="L570" s="1402"/>
      <c r="M570" s="1403"/>
      <c r="N570" s="1401">
        <v>3815</v>
      </c>
      <c r="O570" s="1402"/>
      <c r="P570" s="1402"/>
      <c r="Q570" s="1403"/>
      <c r="R570" s="1401">
        <v>1166</v>
      </c>
      <c r="S570" s="1402"/>
      <c r="T570" s="1402"/>
      <c r="U570" s="1403"/>
      <c r="V570" s="1401">
        <v>93</v>
      </c>
      <c r="W570" s="1402"/>
      <c r="X570" s="1402"/>
      <c r="Y570" s="1403"/>
      <c r="Z570" s="1453" t="s">
        <v>302</v>
      </c>
      <c r="AA570" s="1454"/>
      <c r="AB570" s="1454"/>
      <c r="AC570" s="1454"/>
      <c r="AD570" s="1454"/>
      <c r="AE570" s="1454"/>
      <c r="AF570" s="1455"/>
      <c r="AG570" s="1459" t="s">
        <v>310</v>
      </c>
      <c r="AH570" s="1460"/>
    </row>
    <row r="571" spans="1:34" ht="13.5" customHeight="1">
      <c r="A571" s="1034"/>
      <c r="B571" s="1401">
        <v>5826</v>
      </c>
      <c r="C571" s="1402"/>
      <c r="D571" s="1402"/>
      <c r="E571" s="1403"/>
      <c r="F571" s="1401">
        <v>569</v>
      </c>
      <c r="G571" s="1402"/>
      <c r="H571" s="1402"/>
      <c r="I571" s="1403"/>
      <c r="J571" s="1401">
        <v>25</v>
      </c>
      <c r="K571" s="1402"/>
      <c r="L571" s="1402"/>
      <c r="M571" s="1403"/>
      <c r="N571" s="1401">
        <v>3086</v>
      </c>
      <c r="O571" s="1402"/>
      <c r="P571" s="1402"/>
      <c r="Q571" s="1403"/>
      <c r="R571" s="1401">
        <v>569</v>
      </c>
      <c r="S571" s="1402"/>
      <c r="T571" s="1402"/>
      <c r="U571" s="1403"/>
      <c r="V571" s="1401">
        <v>25</v>
      </c>
      <c r="W571" s="1402"/>
      <c r="X571" s="1402"/>
      <c r="Y571" s="1403"/>
      <c r="Z571" s="1453" t="s">
        <v>303</v>
      </c>
      <c r="AA571" s="1454"/>
      <c r="AB571" s="1454"/>
      <c r="AC571" s="1454"/>
      <c r="AD571" s="1454"/>
      <c r="AE571" s="1454"/>
      <c r="AF571" s="1455"/>
      <c r="AG571" s="1061"/>
      <c r="AH571" s="906"/>
    </row>
    <row r="572" spans="1:34" ht="13.5" customHeight="1">
      <c r="A572" s="1034"/>
      <c r="B572" s="1401">
        <v>5289</v>
      </c>
      <c r="C572" s="1402"/>
      <c r="D572" s="1402"/>
      <c r="E572" s="1403"/>
      <c r="F572" s="1401">
        <v>227</v>
      </c>
      <c r="G572" s="1402"/>
      <c r="H572" s="1402"/>
      <c r="I572" s="1403"/>
      <c r="J572" s="1401">
        <v>12</v>
      </c>
      <c r="K572" s="1402"/>
      <c r="L572" s="1402"/>
      <c r="M572" s="1403"/>
      <c r="N572" s="1401">
        <v>2225</v>
      </c>
      <c r="O572" s="1402"/>
      <c r="P572" s="1402"/>
      <c r="Q572" s="1403"/>
      <c r="R572" s="1401">
        <v>227</v>
      </c>
      <c r="S572" s="1402"/>
      <c r="T572" s="1402"/>
      <c r="U572" s="1403"/>
      <c r="V572" s="1401">
        <v>12</v>
      </c>
      <c r="W572" s="1402"/>
      <c r="X572" s="1402"/>
      <c r="Y572" s="1403"/>
      <c r="Z572" s="1453" t="s">
        <v>304</v>
      </c>
      <c r="AA572" s="1454"/>
      <c r="AB572" s="1454"/>
      <c r="AC572" s="1454"/>
      <c r="AD572" s="1454"/>
      <c r="AE572" s="1454"/>
      <c r="AF572" s="1455"/>
      <c r="AG572" s="1061"/>
      <c r="AH572" s="906"/>
    </row>
    <row r="573" spans="1:34" ht="13.5" customHeight="1">
      <c r="A573" s="1034"/>
      <c r="B573" s="1401">
        <v>3193</v>
      </c>
      <c r="C573" s="1402"/>
      <c r="D573" s="1402"/>
      <c r="E573" s="1403"/>
      <c r="F573" s="1401">
        <v>64</v>
      </c>
      <c r="G573" s="1402"/>
      <c r="H573" s="1402"/>
      <c r="I573" s="1403"/>
      <c r="J573" s="1401">
        <v>1</v>
      </c>
      <c r="K573" s="1402"/>
      <c r="L573" s="1402"/>
      <c r="M573" s="1403"/>
      <c r="N573" s="1401">
        <v>846</v>
      </c>
      <c r="O573" s="1402"/>
      <c r="P573" s="1402"/>
      <c r="Q573" s="1403"/>
      <c r="R573" s="1401">
        <v>64</v>
      </c>
      <c r="S573" s="1402"/>
      <c r="T573" s="1402"/>
      <c r="U573" s="1403"/>
      <c r="V573" s="1401">
        <v>1</v>
      </c>
      <c r="W573" s="1402"/>
      <c r="X573" s="1402"/>
      <c r="Y573" s="1403"/>
      <c r="Z573" s="1453" t="s">
        <v>305</v>
      </c>
      <c r="AA573" s="1454"/>
      <c r="AB573" s="1454"/>
      <c r="AC573" s="1454"/>
      <c r="AD573" s="1454"/>
      <c r="AE573" s="1454"/>
      <c r="AF573" s="1455"/>
      <c r="AG573" s="1061"/>
      <c r="AH573" s="906"/>
    </row>
    <row r="574" spans="1:34" ht="13.5" customHeight="1">
      <c r="A574" s="1034"/>
      <c r="B574" s="1401">
        <v>2730</v>
      </c>
      <c r="C574" s="1402"/>
      <c r="D574" s="1402"/>
      <c r="E574" s="1403"/>
      <c r="F574" s="1401">
        <v>4</v>
      </c>
      <c r="G574" s="1402"/>
      <c r="H574" s="1402"/>
      <c r="I574" s="1403"/>
      <c r="J574" s="1404">
        <v>2</v>
      </c>
      <c r="K574" s="1405"/>
      <c r="L574" s="1405"/>
      <c r="M574" s="1406"/>
      <c r="N574" s="1401">
        <v>494</v>
      </c>
      <c r="O574" s="1402"/>
      <c r="P574" s="1402"/>
      <c r="Q574" s="1403"/>
      <c r="R574" s="1401">
        <v>4</v>
      </c>
      <c r="S574" s="1402"/>
      <c r="T574" s="1402"/>
      <c r="U574" s="1403"/>
      <c r="V574" s="1404">
        <v>2</v>
      </c>
      <c r="W574" s="1405"/>
      <c r="X574" s="1405"/>
      <c r="Y574" s="1406"/>
      <c r="Z574" s="1453" t="s">
        <v>306</v>
      </c>
      <c r="AA574" s="1454"/>
      <c r="AB574" s="1454"/>
      <c r="AC574" s="1454"/>
      <c r="AD574" s="1454"/>
      <c r="AE574" s="1454"/>
      <c r="AF574" s="1455"/>
      <c r="AG574" s="1061"/>
      <c r="AH574" s="906"/>
    </row>
    <row r="575" spans="1:34" ht="13.5" customHeight="1">
      <c r="A575" s="1034"/>
      <c r="B575" s="1401">
        <v>3728</v>
      </c>
      <c r="C575" s="1402"/>
      <c r="D575" s="1402"/>
      <c r="E575" s="1403"/>
      <c r="F575" s="1404" t="s">
        <v>121</v>
      </c>
      <c r="G575" s="1405"/>
      <c r="H575" s="1405"/>
      <c r="I575" s="1406"/>
      <c r="J575" s="1404">
        <v>1</v>
      </c>
      <c r="K575" s="1405"/>
      <c r="L575" s="1405"/>
      <c r="M575" s="1406"/>
      <c r="N575" s="1401">
        <v>281</v>
      </c>
      <c r="O575" s="1402"/>
      <c r="P575" s="1402"/>
      <c r="Q575" s="1403"/>
      <c r="R575" s="1404" t="s">
        <v>121</v>
      </c>
      <c r="S575" s="1405"/>
      <c r="T575" s="1405"/>
      <c r="U575" s="1406"/>
      <c r="V575" s="1404">
        <v>1</v>
      </c>
      <c r="W575" s="1405"/>
      <c r="X575" s="1405"/>
      <c r="Y575" s="1406"/>
      <c r="Z575" s="1453" t="s">
        <v>307</v>
      </c>
      <c r="AA575" s="1454"/>
      <c r="AB575" s="1454"/>
      <c r="AC575" s="1454"/>
      <c r="AD575" s="1454"/>
      <c r="AE575" s="1454"/>
      <c r="AF575" s="1455"/>
      <c r="AG575" s="1061"/>
      <c r="AH575" s="906"/>
    </row>
    <row r="576" spans="1:34" ht="13.5" customHeight="1">
      <c r="A576" s="1034"/>
      <c r="B576" s="1401">
        <v>1843</v>
      </c>
      <c r="C576" s="1402"/>
      <c r="D576" s="1402"/>
      <c r="E576" s="1403"/>
      <c r="F576" s="1404" t="s">
        <v>2013</v>
      </c>
      <c r="G576" s="1405"/>
      <c r="H576" s="1405"/>
      <c r="I576" s="1406"/>
      <c r="J576" s="1404" t="s">
        <v>2013</v>
      </c>
      <c r="K576" s="1405"/>
      <c r="L576" s="1405"/>
      <c r="M576" s="1406"/>
      <c r="N576" s="1404" t="s">
        <v>2013</v>
      </c>
      <c r="O576" s="1405"/>
      <c r="P576" s="1405"/>
      <c r="Q576" s="1406"/>
      <c r="R576" s="1404" t="s">
        <v>2013</v>
      </c>
      <c r="S576" s="1405"/>
      <c r="T576" s="1405"/>
      <c r="U576" s="1406"/>
      <c r="V576" s="1404" t="s">
        <v>2013</v>
      </c>
      <c r="W576" s="1405"/>
      <c r="X576" s="1405"/>
      <c r="Y576" s="1406"/>
      <c r="Z576" s="1456" t="s">
        <v>2560</v>
      </c>
      <c r="AA576" s="1457"/>
      <c r="AB576" s="1457"/>
      <c r="AC576" s="1457"/>
      <c r="AD576" s="1457"/>
      <c r="AE576" s="1457"/>
      <c r="AF576" s="1458"/>
      <c r="AG576" s="1061"/>
      <c r="AH576" s="906"/>
    </row>
    <row r="577" spans="1:34" ht="13.5" customHeight="1">
      <c r="A577" s="1034"/>
      <c r="B577" s="1470"/>
      <c r="C577" s="1471"/>
      <c r="D577" s="1471"/>
      <c r="E577" s="1472"/>
      <c r="F577" s="1470"/>
      <c r="G577" s="1471"/>
      <c r="H577" s="1471"/>
      <c r="I577" s="1472"/>
      <c r="J577" s="1470"/>
      <c r="K577" s="1471"/>
      <c r="L577" s="1471"/>
      <c r="M577" s="1472"/>
      <c r="N577" s="1470"/>
      <c r="O577" s="1471"/>
      <c r="P577" s="1471"/>
      <c r="Q577" s="1472"/>
      <c r="R577" s="1470"/>
      <c r="S577" s="1471"/>
      <c r="T577" s="1471"/>
      <c r="U577" s="1472"/>
      <c r="V577" s="1470"/>
      <c r="W577" s="1471"/>
      <c r="X577" s="1471"/>
      <c r="Y577" s="1472"/>
      <c r="Z577" s="1461"/>
      <c r="AA577" s="1462"/>
      <c r="AB577" s="1462"/>
      <c r="AC577" s="1462"/>
      <c r="AD577" s="1462"/>
      <c r="AE577" s="1462"/>
      <c r="AF577" s="1463"/>
      <c r="AG577" s="1062"/>
      <c r="AH577" s="906"/>
    </row>
    <row r="578" spans="1:34" ht="13.5" customHeight="1">
      <c r="A578" s="1034"/>
      <c r="B578" s="1464">
        <f>B580+B581+B582+B583+B584+B585+B586+B587+B588+B589+B590+B591+B592+B593+B594+B595+B596</f>
        <v>37471</v>
      </c>
      <c r="C578" s="1465"/>
      <c r="D578" s="1465"/>
      <c r="E578" s="1466"/>
      <c r="F578" s="1464">
        <f>F580+F581+F582+F583+F584+F585+F586+F587+F588+F589+F590+F591+F592+F593+F594</f>
        <v>8879</v>
      </c>
      <c r="G578" s="1465"/>
      <c r="H578" s="1465"/>
      <c r="I578" s="1466"/>
      <c r="J578" s="1464">
        <f>J581+J582+J583+J584+J585+J586+J587+J588+J589+J590+J591+J592+J594+J595</f>
        <v>690</v>
      </c>
      <c r="K578" s="1465"/>
      <c r="L578" s="1465"/>
      <c r="M578" s="1466"/>
      <c r="N578" s="1464">
        <f>N581+N582+N583+N584+N585+N586+N587+N588+N589+N590+N591+N592+N593+N594+N595</f>
        <v>21564</v>
      </c>
      <c r="O578" s="1465"/>
      <c r="P578" s="1465"/>
      <c r="Q578" s="1466"/>
      <c r="R578" s="1464">
        <f>R581+R582+R583+R584+R585+R586+R587+R588+R589+R590+R591+R592+R593+R594</f>
        <v>8177</v>
      </c>
      <c r="S578" s="1465"/>
      <c r="T578" s="1465"/>
      <c r="U578" s="1466"/>
      <c r="V578" s="1464">
        <f>V581+V582+V583+V584+V585+V586+V587+V588+V589+V590+V591+V592+V594+V595</f>
        <v>534</v>
      </c>
      <c r="W578" s="1465"/>
      <c r="X578" s="1465"/>
      <c r="Y578" s="1466"/>
      <c r="Z578" s="1467" t="s">
        <v>2484</v>
      </c>
      <c r="AA578" s="1468"/>
      <c r="AB578" s="1468"/>
      <c r="AC578" s="1468"/>
      <c r="AD578" s="1468"/>
      <c r="AE578" s="1468"/>
      <c r="AF578" s="1469"/>
      <c r="AG578" s="1063"/>
      <c r="AH578" s="1064"/>
    </row>
    <row r="579" spans="1:34" ht="13.5" customHeight="1">
      <c r="A579" s="1034"/>
      <c r="B579" s="1401"/>
      <c r="C579" s="1402"/>
      <c r="D579" s="1402"/>
      <c r="E579" s="1403"/>
      <c r="F579" s="1401"/>
      <c r="G579" s="1402"/>
      <c r="H579" s="1402"/>
      <c r="I579" s="1403"/>
      <c r="J579" s="1401"/>
      <c r="K579" s="1402"/>
      <c r="L579" s="1402"/>
      <c r="M579" s="1403"/>
      <c r="N579" s="1401"/>
      <c r="O579" s="1402"/>
      <c r="P579" s="1402"/>
      <c r="Q579" s="1403"/>
      <c r="R579" s="1401"/>
      <c r="S579" s="1402"/>
      <c r="T579" s="1402"/>
      <c r="U579" s="1403"/>
      <c r="V579" s="1401"/>
      <c r="W579" s="1402"/>
      <c r="X579" s="1402"/>
      <c r="Y579" s="1403"/>
      <c r="Z579" s="1453"/>
      <c r="AA579" s="1454"/>
      <c r="AB579" s="1454"/>
      <c r="AC579" s="1454"/>
      <c r="AD579" s="1454"/>
      <c r="AE579" s="1454"/>
      <c r="AF579" s="1455"/>
      <c r="AG579" s="1061"/>
      <c r="AH579" s="906"/>
    </row>
    <row r="580" spans="1:34" ht="13.5" customHeight="1">
      <c r="A580" s="1034"/>
      <c r="B580" s="1401">
        <v>4087</v>
      </c>
      <c r="C580" s="1402"/>
      <c r="D580" s="1402"/>
      <c r="E580" s="1403"/>
      <c r="F580" s="1401">
        <v>22</v>
      </c>
      <c r="G580" s="1402"/>
      <c r="H580" s="1402"/>
      <c r="I580" s="1403"/>
      <c r="J580" s="1404" t="s">
        <v>2008</v>
      </c>
      <c r="K580" s="1405"/>
      <c r="L580" s="1405"/>
      <c r="M580" s="1406"/>
      <c r="N580" s="1404" t="s">
        <v>2008</v>
      </c>
      <c r="O580" s="1405"/>
      <c r="P580" s="1405"/>
      <c r="Q580" s="1406"/>
      <c r="R580" s="1404" t="s">
        <v>2008</v>
      </c>
      <c r="S580" s="1405"/>
      <c r="T580" s="1405"/>
      <c r="U580" s="1406"/>
      <c r="V580" s="1404" t="s">
        <v>2008</v>
      </c>
      <c r="W580" s="1405"/>
      <c r="X580" s="1405"/>
      <c r="Y580" s="1406"/>
      <c r="Z580" s="1453" t="s">
        <v>289</v>
      </c>
      <c r="AA580" s="1454"/>
      <c r="AB580" s="1454"/>
      <c r="AC580" s="1454"/>
      <c r="AD580" s="1454"/>
      <c r="AE580" s="1454"/>
      <c r="AF580" s="1455"/>
      <c r="AG580" s="1061"/>
      <c r="AH580" s="906"/>
    </row>
    <row r="581" spans="1:34" ht="13.5" customHeight="1">
      <c r="A581" s="1034"/>
      <c r="B581" s="1401">
        <v>1805</v>
      </c>
      <c r="C581" s="1402"/>
      <c r="D581" s="1402"/>
      <c r="E581" s="1403"/>
      <c r="F581" s="1401">
        <v>606</v>
      </c>
      <c r="G581" s="1402"/>
      <c r="H581" s="1402"/>
      <c r="I581" s="1403"/>
      <c r="J581" s="1401">
        <v>62</v>
      </c>
      <c r="K581" s="1402"/>
      <c r="L581" s="1402"/>
      <c r="M581" s="1403"/>
      <c r="N581" s="1401">
        <v>267</v>
      </c>
      <c r="O581" s="1402"/>
      <c r="P581" s="1402"/>
      <c r="Q581" s="1403"/>
      <c r="R581" s="1401">
        <v>90</v>
      </c>
      <c r="S581" s="1402"/>
      <c r="T581" s="1402"/>
      <c r="U581" s="1403"/>
      <c r="V581" s="1404">
        <v>3</v>
      </c>
      <c r="W581" s="1405"/>
      <c r="X581" s="1405"/>
      <c r="Y581" s="1406"/>
      <c r="Z581" s="1453" t="s">
        <v>291</v>
      </c>
      <c r="AA581" s="1454"/>
      <c r="AB581" s="1454"/>
      <c r="AC581" s="1454"/>
      <c r="AD581" s="1454"/>
      <c r="AE581" s="1454"/>
      <c r="AF581" s="1455"/>
      <c r="AG581" s="1061"/>
      <c r="AH581" s="906"/>
    </row>
    <row r="582" spans="1:34" ht="13.5" customHeight="1">
      <c r="A582" s="1034"/>
      <c r="B582" s="1401">
        <v>1910</v>
      </c>
      <c r="C582" s="1402"/>
      <c r="D582" s="1402"/>
      <c r="E582" s="1403"/>
      <c r="F582" s="1401">
        <v>538</v>
      </c>
      <c r="G582" s="1402"/>
      <c r="H582" s="1402"/>
      <c r="I582" s="1403"/>
      <c r="J582" s="1401">
        <v>105</v>
      </c>
      <c r="K582" s="1402"/>
      <c r="L582" s="1402"/>
      <c r="M582" s="1403"/>
      <c r="N582" s="1401">
        <v>1064</v>
      </c>
      <c r="O582" s="1402"/>
      <c r="P582" s="1402"/>
      <c r="Q582" s="1403"/>
      <c r="R582" s="1401">
        <v>382</v>
      </c>
      <c r="S582" s="1402"/>
      <c r="T582" s="1402"/>
      <c r="U582" s="1403"/>
      <c r="V582" s="1401">
        <v>15</v>
      </c>
      <c r="W582" s="1402"/>
      <c r="X582" s="1402"/>
      <c r="Y582" s="1403"/>
      <c r="Z582" s="1453" t="s">
        <v>292</v>
      </c>
      <c r="AA582" s="1454"/>
      <c r="AB582" s="1454"/>
      <c r="AC582" s="1454"/>
      <c r="AD582" s="1454"/>
      <c r="AE582" s="1454"/>
      <c r="AF582" s="1455"/>
      <c r="AG582" s="1061"/>
      <c r="AH582" s="906"/>
    </row>
    <row r="583" spans="1:34" ht="13.5" customHeight="1">
      <c r="A583" s="1034"/>
      <c r="B583" s="1401">
        <v>1601</v>
      </c>
      <c r="C583" s="1402"/>
      <c r="D583" s="1402"/>
      <c r="E583" s="1403"/>
      <c r="F583" s="1401">
        <v>550</v>
      </c>
      <c r="G583" s="1402"/>
      <c r="H583" s="1402"/>
      <c r="I583" s="1403"/>
      <c r="J583" s="1401">
        <v>33</v>
      </c>
      <c r="K583" s="1402"/>
      <c r="L583" s="1402"/>
      <c r="M583" s="1403"/>
      <c r="N583" s="1401">
        <v>1266</v>
      </c>
      <c r="O583" s="1402"/>
      <c r="P583" s="1402"/>
      <c r="Q583" s="1403"/>
      <c r="R583" s="1401">
        <v>545</v>
      </c>
      <c r="S583" s="1402"/>
      <c r="T583" s="1402"/>
      <c r="U583" s="1403"/>
      <c r="V583" s="1401">
        <v>26</v>
      </c>
      <c r="W583" s="1402"/>
      <c r="X583" s="1402"/>
      <c r="Y583" s="1403"/>
      <c r="Z583" s="1453" t="s">
        <v>294</v>
      </c>
      <c r="AA583" s="1454"/>
      <c r="AB583" s="1454"/>
      <c r="AC583" s="1454"/>
      <c r="AD583" s="1454"/>
      <c r="AE583" s="1454"/>
      <c r="AF583" s="1455"/>
      <c r="AG583" s="1061"/>
      <c r="AH583" s="906"/>
    </row>
    <row r="584" spans="1:34" ht="13.5" customHeight="1">
      <c r="A584" s="1034"/>
      <c r="B584" s="1401">
        <v>2041</v>
      </c>
      <c r="C584" s="1402"/>
      <c r="D584" s="1402"/>
      <c r="E584" s="1403"/>
      <c r="F584" s="1401">
        <v>761</v>
      </c>
      <c r="G584" s="1402"/>
      <c r="H584" s="1402"/>
      <c r="I584" s="1403"/>
      <c r="J584" s="1401">
        <v>23</v>
      </c>
      <c r="K584" s="1402"/>
      <c r="L584" s="1402"/>
      <c r="M584" s="1403"/>
      <c r="N584" s="1401">
        <v>1667</v>
      </c>
      <c r="O584" s="1402"/>
      <c r="P584" s="1402"/>
      <c r="Q584" s="1403"/>
      <c r="R584" s="1401">
        <v>761</v>
      </c>
      <c r="S584" s="1402"/>
      <c r="T584" s="1402"/>
      <c r="U584" s="1403"/>
      <c r="V584" s="1401">
        <v>23</v>
      </c>
      <c r="W584" s="1402"/>
      <c r="X584" s="1402"/>
      <c r="Y584" s="1403"/>
      <c r="Z584" s="1453" t="s">
        <v>295</v>
      </c>
      <c r="AA584" s="1454"/>
      <c r="AB584" s="1454"/>
      <c r="AC584" s="1454"/>
      <c r="AD584" s="1454"/>
      <c r="AE584" s="1454"/>
      <c r="AF584" s="1455"/>
      <c r="AG584" s="1061"/>
      <c r="AH584" s="906"/>
    </row>
    <row r="585" spans="1:34" ht="13.5" customHeight="1">
      <c r="A585" s="1034"/>
      <c r="B585" s="1401">
        <v>2354</v>
      </c>
      <c r="C585" s="1402"/>
      <c r="D585" s="1402"/>
      <c r="E585" s="1403"/>
      <c r="F585" s="1401">
        <v>905</v>
      </c>
      <c r="G585" s="1402"/>
      <c r="H585" s="1402"/>
      <c r="I585" s="1403"/>
      <c r="J585" s="1401">
        <v>32</v>
      </c>
      <c r="K585" s="1402"/>
      <c r="L585" s="1402"/>
      <c r="M585" s="1403"/>
      <c r="N585" s="1401">
        <v>1962</v>
      </c>
      <c r="O585" s="1402"/>
      <c r="P585" s="1402"/>
      <c r="Q585" s="1403"/>
      <c r="R585" s="1401">
        <v>904</v>
      </c>
      <c r="S585" s="1402"/>
      <c r="T585" s="1402"/>
      <c r="U585" s="1403"/>
      <c r="V585" s="1401">
        <v>32</v>
      </c>
      <c r="W585" s="1402"/>
      <c r="X585" s="1402"/>
      <c r="Y585" s="1403"/>
      <c r="Z585" s="1453" t="s">
        <v>296</v>
      </c>
      <c r="AA585" s="1454"/>
      <c r="AB585" s="1454"/>
      <c r="AC585" s="1454"/>
      <c r="AD585" s="1454"/>
      <c r="AE585" s="1454"/>
      <c r="AF585" s="1455"/>
      <c r="AG585" s="1061"/>
      <c r="AH585" s="906"/>
    </row>
    <row r="586" spans="1:34" ht="13.5" customHeight="1">
      <c r="A586" s="1034"/>
      <c r="B586" s="1401">
        <v>2664</v>
      </c>
      <c r="C586" s="1402"/>
      <c r="D586" s="1402"/>
      <c r="E586" s="1403"/>
      <c r="F586" s="1401">
        <v>1031</v>
      </c>
      <c r="G586" s="1402"/>
      <c r="H586" s="1402"/>
      <c r="I586" s="1403"/>
      <c r="J586" s="1401">
        <v>38</v>
      </c>
      <c r="K586" s="1402"/>
      <c r="L586" s="1402"/>
      <c r="M586" s="1403"/>
      <c r="N586" s="1401">
        <v>2240</v>
      </c>
      <c r="O586" s="1402"/>
      <c r="P586" s="1402"/>
      <c r="Q586" s="1403"/>
      <c r="R586" s="1401">
        <v>1031</v>
      </c>
      <c r="S586" s="1402"/>
      <c r="T586" s="1402"/>
      <c r="U586" s="1403"/>
      <c r="V586" s="1401">
        <v>38</v>
      </c>
      <c r="W586" s="1402"/>
      <c r="X586" s="1402"/>
      <c r="Y586" s="1403"/>
      <c r="Z586" s="1453" t="s">
        <v>297</v>
      </c>
      <c r="AA586" s="1454"/>
      <c r="AB586" s="1454"/>
      <c r="AC586" s="1454"/>
      <c r="AD586" s="1454"/>
      <c r="AE586" s="1454"/>
      <c r="AF586" s="1455"/>
      <c r="AG586" s="1061"/>
      <c r="AH586" s="906"/>
    </row>
    <row r="587" spans="1:34" ht="13.5" customHeight="1">
      <c r="A587" s="1034"/>
      <c r="B587" s="1401">
        <v>3104</v>
      </c>
      <c r="C587" s="1402"/>
      <c r="D587" s="1402"/>
      <c r="E587" s="1403"/>
      <c r="F587" s="1401">
        <v>1237</v>
      </c>
      <c r="G587" s="1402"/>
      <c r="H587" s="1402"/>
      <c r="I587" s="1403"/>
      <c r="J587" s="1401">
        <v>74</v>
      </c>
      <c r="K587" s="1402"/>
      <c r="L587" s="1402"/>
      <c r="M587" s="1403"/>
      <c r="N587" s="1401">
        <v>2688</v>
      </c>
      <c r="O587" s="1402"/>
      <c r="P587" s="1402"/>
      <c r="Q587" s="1403"/>
      <c r="R587" s="1401">
        <v>1236</v>
      </c>
      <c r="S587" s="1402"/>
      <c r="T587" s="1402"/>
      <c r="U587" s="1403"/>
      <c r="V587" s="1401">
        <v>74</v>
      </c>
      <c r="W587" s="1402"/>
      <c r="X587" s="1402"/>
      <c r="Y587" s="1403"/>
      <c r="Z587" s="1453" t="s">
        <v>298</v>
      </c>
      <c r="AA587" s="1454"/>
      <c r="AB587" s="1454"/>
      <c r="AC587" s="1454"/>
      <c r="AD587" s="1454"/>
      <c r="AE587" s="1454"/>
      <c r="AF587" s="1455"/>
      <c r="AG587" s="1459" t="s">
        <v>4</v>
      </c>
      <c r="AH587" s="1460"/>
    </row>
    <row r="588" spans="1:34" ht="13.5" customHeight="1">
      <c r="A588" s="1034"/>
      <c r="B588" s="1401">
        <v>2570</v>
      </c>
      <c r="C588" s="1402"/>
      <c r="D588" s="1402"/>
      <c r="E588" s="1403"/>
      <c r="F588" s="1401">
        <v>1065</v>
      </c>
      <c r="G588" s="1402"/>
      <c r="H588" s="1402"/>
      <c r="I588" s="1403"/>
      <c r="J588" s="1401">
        <v>105</v>
      </c>
      <c r="K588" s="1402"/>
      <c r="L588" s="1402"/>
      <c r="M588" s="1403"/>
      <c r="N588" s="1401">
        <v>2230</v>
      </c>
      <c r="O588" s="1402"/>
      <c r="P588" s="1402"/>
      <c r="Q588" s="1403"/>
      <c r="R588" s="1401">
        <v>1065</v>
      </c>
      <c r="S588" s="1402"/>
      <c r="T588" s="1402"/>
      <c r="U588" s="1403"/>
      <c r="V588" s="1401">
        <v>105</v>
      </c>
      <c r="W588" s="1402"/>
      <c r="X588" s="1402"/>
      <c r="Y588" s="1403"/>
      <c r="Z588" s="1453" t="s">
        <v>299</v>
      </c>
      <c r="AA588" s="1454"/>
      <c r="AB588" s="1454"/>
      <c r="AC588" s="1454"/>
      <c r="AD588" s="1454"/>
      <c r="AE588" s="1454"/>
      <c r="AF588" s="1455"/>
      <c r="AG588" s="1061"/>
      <c r="AH588" s="906"/>
    </row>
    <row r="589" spans="1:34" ht="13.5" customHeight="1">
      <c r="A589" s="1034"/>
      <c r="B589" s="1401">
        <v>2470</v>
      </c>
      <c r="C589" s="1402"/>
      <c r="D589" s="1402"/>
      <c r="E589" s="1403"/>
      <c r="F589" s="1401">
        <v>906</v>
      </c>
      <c r="G589" s="1402"/>
      <c r="H589" s="1402"/>
      <c r="I589" s="1403"/>
      <c r="J589" s="1401">
        <v>101</v>
      </c>
      <c r="K589" s="1402"/>
      <c r="L589" s="1402"/>
      <c r="M589" s="1403"/>
      <c r="N589" s="1401">
        <v>2155</v>
      </c>
      <c r="O589" s="1402"/>
      <c r="P589" s="1402"/>
      <c r="Q589" s="1403"/>
      <c r="R589" s="1401">
        <v>905</v>
      </c>
      <c r="S589" s="1402"/>
      <c r="T589" s="1402"/>
      <c r="U589" s="1403"/>
      <c r="V589" s="1401">
        <v>101</v>
      </c>
      <c r="W589" s="1402"/>
      <c r="X589" s="1402"/>
      <c r="Y589" s="1403"/>
      <c r="Z589" s="1453" t="s">
        <v>300</v>
      </c>
      <c r="AA589" s="1454"/>
      <c r="AB589" s="1454"/>
      <c r="AC589" s="1454"/>
      <c r="AD589" s="1454"/>
      <c r="AE589" s="1454"/>
      <c r="AF589" s="1455"/>
      <c r="AG589" s="1061"/>
      <c r="AH589" s="906"/>
    </row>
    <row r="590" spans="1:34" ht="13.5" customHeight="1">
      <c r="A590" s="1034"/>
      <c r="B590" s="1401">
        <v>2702</v>
      </c>
      <c r="C590" s="1402"/>
      <c r="D590" s="1402"/>
      <c r="E590" s="1403"/>
      <c r="F590" s="1401">
        <v>729</v>
      </c>
      <c r="G590" s="1402"/>
      <c r="H590" s="1402"/>
      <c r="I590" s="1403"/>
      <c r="J590" s="1401">
        <v>86</v>
      </c>
      <c r="K590" s="1402"/>
      <c r="L590" s="1402"/>
      <c r="M590" s="1403"/>
      <c r="N590" s="1401">
        <v>2148</v>
      </c>
      <c r="O590" s="1402"/>
      <c r="P590" s="1402"/>
      <c r="Q590" s="1403"/>
      <c r="R590" s="1401">
        <v>729</v>
      </c>
      <c r="S590" s="1402"/>
      <c r="T590" s="1402"/>
      <c r="U590" s="1403"/>
      <c r="V590" s="1401">
        <v>86</v>
      </c>
      <c r="W590" s="1402"/>
      <c r="X590" s="1402"/>
      <c r="Y590" s="1403"/>
      <c r="Z590" s="1453" t="s">
        <v>302</v>
      </c>
      <c r="AA590" s="1454"/>
      <c r="AB590" s="1454"/>
      <c r="AC590" s="1454"/>
      <c r="AD590" s="1454"/>
      <c r="AE590" s="1454"/>
      <c r="AF590" s="1455"/>
      <c r="AG590" s="1061"/>
      <c r="AH590" s="906"/>
    </row>
    <row r="591" spans="1:34" ht="13.5" customHeight="1">
      <c r="A591" s="1034"/>
      <c r="B591" s="1401">
        <v>2825</v>
      </c>
      <c r="C591" s="1402"/>
      <c r="D591" s="1402"/>
      <c r="E591" s="1403"/>
      <c r="F591" s="1401">
        <v>337</v>
      </c>
      <c r="G591" s="1402"/>
      <c r="H591" s="1402"/>
      <c r="I591" s="1403"/>
      <c r="J591" s="1401">
        <v>17</v>
      </c>
      <c r="K591" s="1402"/>
      <c r="L591" s="1402"/>
      <c r="M591" s="1403"/>
      <c r="N591" s="1401">
        <v>1680</v>
      </c>
      <c r="O591" s="1402"/>
      <c r="P591" s="1402"/>
      <c r="Q591" s="1403"/>
      <c r="R591" s="1401">
        <v>337</v>
      </c>
      <c r="S591" s="1402"/>
      <c r="T591" s="1402"/>
      <c r="U591" s="1403"/>
      <c r="V591" s="1401">
        <v>17</v>
      </c>
      <c r="W591" s="1402"/>
      <c r="X591" s="1402"/>
      <c r="Y591" s="1403"/>
      <c r="Z591" s="1453" t="s">
        <v>303</v>
      </c>
      <c r="AA591" s="1454"/>
      <c r="AB591" s="1454"/>
      <c r="AC591" s="1454"/>
      <c r="AD591" s="1454"/>
      <c r="AE591" s="1454"/>
      <c r="AF591" s="1455"/>
      <c r="AG591" s="1061"/>
      <c r="AH591" s="906"/>
    </row>
    <row r="592" spans="1:34" ht="13.5" customHeight="1">
      <c r="A592" s="1034"/>
      <c r="B592" s="1401">
        <v>2683</v>
      </c>
      <c r="C592" s="1402"/>
      <c r="D592" s="1402"/>
      <c r="E592" s="1403"/>
      <c r="F592" s="1401">
        <v>143</v>
      </c>
      <c r="G592" s="1402"/>
      <c r="H592" s="1402"/>
      <c r="I592" s="1403"/>
      <c r="J592" s="1401">
        <v>11</v>
      </c>
      <c r="K592" s="1402"/>
      <c r="L592" s="1402"/>
      <c r="M592" s="1403"/>
      <c r="N592" s="1401">
        <v>1309</v>
      </c>
      <c r="O592" s="1402"/>
      <c r="P592" s="1402"/>
      <c r="Q592" s="1403"/>
      <c r="R592" s="1401">
        <v>143</v>
      </c>
      <c r="S592" s="1402"/>
      <c r="T592" s="1402"/>
      <c r="U592" s="1403"/>
      <c r="V592" s="1401">
        <v>11</v>
      </c>
      <c r="W592" s="1402"/>
      <c r="X592" s="1402"/>
      <c r="Y592" s="1403"/>
      <c r="Z592" s="1453" t="s">
        <v>304</v>
      </c>
      <c r="AA592" s="1454"/>
      <c r="AB592" s="1454"/>
      <c r="AC592" s="1454"/>
      <c r="AD592" s="1454"/>
      <c r="AE592" s="1454"/>
      <c r="AF592" s="1455"/>
      <c r="AG592" s="1061"/>
      <c r="AH592" s="906"/>
    </row>
    <row r="593" spans="1:34" ht="13.5" customHeight="1">
      <c r="A593" s="1034"/>
      <c r="B593" s="1401">
        <v>1492</v>
      </c>
      <c r="C593" s="1402"/>
      <c r="D593" s="1402"/>
      <c r="E593" s="1403"/>
      <c r="F593" s="1401">
        <v>46</v>
      </c>
      <c r="G593" s="1402"/>
      <c r="H593" s="1402"/>
      <c r="I593" s="1403"/>
      <c r="J593" s="1404" t="s">
        <v>121</v>
      </c>
      <c r="K593" s="1405"/>
      <c r="L593" s="1405"/>
      <c r="M593" s="1406"/>
      <c r="N593" s="1401">
        <v>468</v>
      </c>
      <c r="O593" s="1402"/>
      <c r="P593" s="1402"/>
      <c r="Q593" s="1403"/>
      <c r="R593" s="1401">
        <v>46</v>
      </c>
      <c r="S593" s="1402"/>
      <c r="T593" s="1402"/>
      <c r="U593" s="1403"/>
      <c r="V593" s="1404" t="s">
        <v>121</v>
      </c>
      <c r="W593" s="1405"/>
      <c r="X593" s="1405"/>
      <c r="Y593" s="1406"/>
      <c r="Z593" s="1453" t="s">
        <v>305</v>
      </c>
      <c r="AA593" s="1454"/>
      <c r="AB593" s="1454"/>
      <c r="AC593" s="1454"/>
      <c r="AD593" s="1454"/>
      <c r="AE593" s="1454"/>
      <c r="AF593" s="1455"/>
      <c r="AG593" s="1061"/>
      <c r="AH593" s="906"/>
    </row>
    <row r="594" spans="1:34" ht="13.5" customHeight="1">
      <c r="A594" s="1034"/>
      <c r="B594" s="1401">
        <v>1153</v>
      </c>
      <c r="C594" s="1402"/>
      <c r="D594" s="1402"/>
      <c r="E594" s="1403"/>
      <c r="F594" s="1401">
        <v>3</v>
      </c>
      <c r="G594" s="1402"/>
      <c r="H594" s="1402"/>
      <c r="I594" s="1403"/>
      <c r="J594" s="1404">
        <v>2</v>
      </c>
      <c r="K594" s="1405"/>
      <c r="L594" s="1405"/>
      <c r="M594" s="1406"/>
      <c r="N594" s="1401">
        <v>284</v>
      </c>
      <c r="O594" s="1402"/>
      <c r="P594" s="1402"/>
      <c r="Q594" s="1403"/>
      <c r="R594" s="1401">
        <v>3</v>
      </c>
      <c r="S594" s="1402"/>
      <c r="T594" s="1402"/>
      <c r="U594" s="1403"/>
      <c r="V594" s="1404">
        <v>2</v>
      </c>
      <c r="W594" s="1405"/>
      <c r="X594" s="1405"/>
      <c r="Y594" s="1406"/>
      <c r="Z594" s="1453" t="s">
        <v>306</v>
      </c>
      <c r="AA594" s="1454"/>
      <c r="AB594" s="1454"/>
      <c r="AC594" s="1454"/>
      <c r="AD594" s="1454"/>
      <c r="AE594" s="1454"/>
      <c r="AF594" s="1455"/>
      <c r="AG594" s="1061"/>
      <c r="AH594" s="906"/>
    </row>
    <row r="595" spans="1:34" ht="13.5" customHeight="1">
      <c r="A595" s="1034"/>
      <c r="B595" s="1401">
        <v>1138</v>
      </c>
      <c r="C595" s="1402"/>
      <c r="D595" s="1402"/>
      <c r="E595" s="1403"/>
      <c r="F595" s="1404" t="s">
        <v>121</v>
      </c>
      <c r="G595" s="1405"/>
      <c r="H595" s="1405"/>
      <c r="I595" s="1406"/>
      <c r="J595" s="1404">
        <v>1</v>
      </c>
      <c r="K595" s="1405"/>
      <c r="L595" s="1405"/>
      <c r="M595" s="1406"/>
      <c r="N595" s="1401">
        <v>136</v>
      </c>
      <c r="O595" s="1402"/>
      <c r="P595" s="1402"/>
      <c r="Q595" s="1403"/>
      <c r="R595" s="1404" t="s">
        <v>121</v>
      </c>
      <c r="S595" s="1405"/>
      <c r="T595" s="1405"/>
      <c r="U595" s="1406"/>
      <c r="V595" s="1404">
        <v>1</v>
      </c>
      <c r="W595" s="1405"/>
      <c r="X595" s="1405"/>
      <c r="Y595" s="1406"/>
      <c r="Z595" s="1453" t="s">
        <v>307</v>
      </c>
      <c r="AA595" s="1454"/>
      <c r="AB595" s="1454"/>
      <c r="AC595" s="1454"/>
      <c r="AD595" s="1454"/>
      <c r="AE595" s="1454"/>
      <c r="AF595" s="1455"/>
      <c r="AG595" s="1061"/>
      <c r="AH595" s="906"/>
    </row>
    <row r="596" spans="1:34" ht="13.5" customHeight="1">
      <c r="A596" s="1034"/>
      <c r="B596" s="1401">
        <v>872</v>
      </c>
      <c r="C596" s="1402"/>
      <c r="D596" s="1402"/>
      <c r="E596" s="1403"/>
      <c r="F596" s="1404" t="s">
        <v>2013</v>
      </c>
      <c r="G596" s="1405"/>
      <c r="H596" s="1405"/>
      <c r="I596" s="1406"/>
      <c r="J596" s="1404" t="s">
        <v>2013</v>
      </c>
      <c r="K596" s="1405"/>
      <c r="L596" s="1405"/>
      <c r="M596" s="1406"/>
      <c r="N596" s="1404" t="s">
        <v>2013</v>
      </c>
      <c r="O596" s="1405"/>
      <c r="P596" s="1405"/>
      <c r="Q596" s="1406"/>
      <c r="R596" s="1404" t="s">
        <v>2013</v>
      </c>
      <c r="S596" s="1405"/>
      <c r="T596" s="1405"/>
      <c r="U596" s="1406"/>
      <c r="V596" s="1404" t="s">
        <v>2013</v>
      </c>
      <c r="W596" s="1405"/>
      <c r="X596" s="1405"/>
      <c r="Y596" s="1406"/>
      <c r="Z596" s="1456" t="s">
        <v>2560</v>
      </c>
      <c r="AA596" s="1457"/>
      <c r="AB596" s="1457"/>
      <c r="AC596" s="1457"/>
      <c r="AD596" s="1457"/>
      <c r="AE596" s="1457"/>
      <c r="AF596" s="1458"/>
      <c r="AG596" s="1061"/>
      <c r="AH596" s="906"/>
    </row>
    <row r="597" spans="1:34" ht="13.5" customHeight="1">
      <c r="A597" s="1034"/>
      <c r="B597" s="1470"/>
      <c r="C597" s="1471"/>
      <c r="D597" s="1471"/>
      <c r="E597" s="1472"/>
      <c r="F597" s="1470"/>
      <c r="G597" s="1471"/>
      <c r="H597" s="1471"/>
      <c r="I597" s="1472"/>
      <c r="J597" s="1470"/>
      <c r="K597" s="1471"/>
      <c r="L597" s="1471"/>
      <c r="M597" s="1472"/>
      <c r="N597" s="1470"/>
      <c r="O597" s="1471"/>
      <c r="P597" s="1471"/>
      <c r="Q597" s="1472"/>
      <c r="R597" s="1470"/>
      <c r="S597" s="1471"/>
      <c r="T597" s="1471"/>
      <c r="U597" s="1472"/>
      <c r="V597" s="1470"/>
      <c r="W597" s="1471"/>
      <c r="X597" s="1471"/>
      <c r="Y597" s="1472"/>
      <c r="Z597" s="1461"/>
      <c r="AA597" s="1462"/>
      <c r="AB597" s="1462"/>
      <c r="AC597" s="1462"/>
      <c r="AD597" s="1462"/>
      <c r="AE597" s="1462"/>
      <c r="AF597" s="1463"/>
      <c r="AG597" s="1061"/>
      <c r="AH597" s="906"/>
    </row>
    <row r="598" spans="1:34" ht="13.5" customHeight="1">
      <c r="A598" s="1034"/>
      <c r="B598" s="1464">
        <f>B600+B601+B602+B603+B604+B605+B606+B607+B608+B609+B610+B611+B612+B613+B614+B615+B616</f>
        <v>38598</v>
      </c>
      <c r="C598" s="1465"/>
      <c r="D598" s="1465"/>
      <c r="E598" s="1466"/>
      <c r="F598" s="1464">
        <f>F600+F601+F602+F603+F604+F605+F606+F607+F608+F609+F610+F611+F612+F613+F614</f>
        <v>6929</v>
      </c>
      <c r="G598" s="1465"/>
      <c r="H598" s="1465"/>
      <c r="I598" s="1466"/>
      <c r="J598" s="1464">
        <f>J600+J601+J602+J603+J604+J605+J606+J607+J608+J609+J610+J611+J612+J613</f>
        <v>338</v>
      </c>
      <c r="K598" s="1465"/>
      <c r="L598" s="1465"/>
      <c r="M598" s="1466"/>
      <c r="N598" s="1464">
        <f>N601+N602+N603+N604+N605+N606+N607+N608+N609+N610+N611+N612+N613+N614+N615</f>
        <v>17672</v>
      </c>
      <c r="O598" s="1465"/>
      <c r="P598" s="1465"/>
      <c r="Q598" s="1466"/>
      <c r="R598" s="1464">
        <f>R601+R602+R603+R604+R605+R606+R607+R608+R609+R610+R611+R612+R613+R614</f>
        <v>6012</v>
      </c>
      <c r="S598" s="1465"/>
      <c r="T598" s="1465"/>
      <c r="U598" s="1466"/>
      <c r="V598" s="1464">
        <f>V601+V602+V603+V604+V605+V606+V607+V608+V609+V610+V611+V612+V613</f>
        <v>101</v>
      </c>
      <c r="W598" s="1465"/>
      <c r="X598" s="1465"/>
      <c r="Y598" s="1466"/>
      <c r="Z598" s="1467" t="s">
        <v>2484</v>
      </c>
      <c r="AA598" s="1468"/>
      <c r="AB598" s="1468"/>
      <c r="AC598" s="1468"/>
      <c r="AD598" s="1468"/>
      <c r="AE598" s="1468"/>
      <c r="AF598" s="1469"/>
      <c r="AG598" s="1063"/>
      <c r="AH598" s="1064"/>
    </row>
    <row r="599" spans="1:34" ht="13.5" customHeight="1">
      <c r="A599" s="1034"/>
      <c r="B599" s="1401"/>
      <c r="C599" s="1402"/>
      <c r="D599" s="1402"/>
      <c r="E599" s="1403"/>
      <c r="F599" s="1401"/>
      <c r="G599" s="1402"/>
      <c r="H599" s="1402"/>
      <c r="I599" s="1403"/>
      <c r="J599" s="1401"/>
      <c r="K599" s="1402"/>
      <c r="L599" s="1402"/>
      <c r="M599" s="1403"/>
      <c r="N599" s="1401"/>
      <c r="O599" s="1402"/>
      <c r="P599" s="1402"/>
      <c r="Q599" s="1403"/>
      <c r="R599" s="1401"/>
      <c r="S599" s="1402"/>
      <c r="T599" s="1402"/>
      <c r="U599" s="1403"/>
      <c r="V599" s="1401"/>
      <c r="W599" s="1402"/>
      <c r="X599" s="1402"/>
      <c r="Y599" s="1403"/>
      <c r="Z599" s="1453"/>
      <c r="AA599" s="1454"/>
      <c r="AB599" s="1454"/>
      <c r="AC599" s="1454"/>
      <c r="AD599" s="1454"/>
      <c r="AE599" s="1454"/>
      <c r="AF599" s="1455"/>
      <c r="AG599" s="1061"/>
      <c r="AH599" s="906"/>
    </row>
    <row r="600" spans="1:34" ht="13.5" customHeight="1">
      <c r="A600" s="1034"/>
      <c r="B600" s="1401">
        <v>4037</v>
      </c>
      <c r="C600" s="1402"/>
      <c r="D600" s="1402"/>
      <c r="E600" s="1403"/>
      <c r="F600" s="1401">
        <v>19</v>
      </c>
      <c r="G600" s="1402"/>
      <c r="H600" s="1402"/>
      <c r="I600" s="1403"/>
      <c r="J600" s="1404">
        <v>2</v>
      </c>
      <c r="K600" s="1405"/>
      <c r="L600" s="1405"/>
      <c r="M600" s="1406"/>
      <c r="N600" s="1404" t="s">
        <v>2008</v>
      </c>
      <c r="O600" s="1405"/>
      <c r="P600" s="1405"/>
      <c r="Q600" s="1406"/>
      <c r="R600" s="1404" t="s">
        <v>2008</v>
      </c>
      <c r="S600" s="1405"/>
      <c r="T600" s="1405"/>
      <c r="U600" s="1406"/>
      <c r="V600" s="1404" t="s">
        <v>2008</v>
      </c>
      <c r="W600" s="1405"/>
      <c r="X600" s="1405"/>
      <c r="Y600" s="1406"/>
      <c r="Z600" s="1453" t="s">
        <v>289</v>
      </c>
      <c r="AA600" s="1454"/>
      <c r="AB600" s="1454"/>
      <c r="AC600" s="1454"/>
      <c r="AD600" s="1454"/>
      <c r="AE600" s="1454"/>
      <c r="AF600" s="1455"/>
      <c r="AG600" s="1061"/>
      <c r="AH600" s="906"/>
    </row>
    <row r="601" spans="1:34" ht="13.5" customHeight="1">
      <c r="A601" s="1034"/>
      <c r="B601" s="1401">
        <v>1924</v>
      </c>
      <c r="C601" s="1402"/>
      <c r="D601" s="1402"/>
      <c r="E601" s="1403"/>
      <c r="F601" s="1401">
        <v>624</v>
      </c>
      <c r="G601" s="1402"/>
      <c r="H601" s="1402"/>
      <c r="I601" s="1403"/>
      <c r="J601" s="1401">
        <v>93</v>
      </c>
      <c r="K601" s="1402"/>
      <c r="L601" s="1402"/>
      <c r="M601" s="1403"/>
      <c r="N601" s="1401">
        <v>280</v>
      </c>
      <c r="O601" s="1402"/>
      <c r="P601" s="1402"/>
      <c r="Q601" s="1403"/>
      <c r="R601" s="1401">
        <v>57</v>
      </c>
      <c r="S601" s="1402"/>
      <c r="T601" s="1402"/>
      <c r="U601" s="1403"/>
      <c r="V601" s="1401">
        <v>9</v>
      </c>
      <c r="W601" s="1402"/>
      <c r="X601" s="1402"/>
      <c r="Y601" s="1403"/>
      <c r="Z601" s="1453" t="s">
        <v>291</v>
      </c>
      <c r="AA601" s="1454"/>
      <c r="AB601" s="1454"/>
      <c r="AC601" s="1454"/>
      <c r="AD601" s="1454"/>
      <c r="AE601" s="1454"/>
      <c r="AF601" s="1455"/>
      <c r="AG601" s="1061"/>
      <c r="AH601" s="906"/>
    </row>
    <row r="602" spans="1:34" ht="13.5" customHeight="1">
      <c r="A602" s="1034"/>
      <c r="B602" s="1401">
        <v>2427</v>
      </c>
      <c r="C602" s="1402"/>
      <c r="D602" s="1402"/>
      <c r="E602" s="1403"/>
      <c r="F602" s="1401">
        <v>684</v>
      </c>
      <c r="G602" s="1402"/>
      <c r="H602" s="1402"/>
      <c r="I602" s="1403"/>
      <c r="J602" s="1401">
        <v>153</v>
      </c>
      <c r="K602" s="1402"/>
      <c r="L602" s="1402"/>
      <c r="M602" s="1403"/>
      <c r="N602" s="1401">
        <v>1018</v>
      </c>
      <c r="O602" s="1402"/>
      <c r="P602" s="1402"/>
      <c r="Q602" s="1403"/>
      <c r="R602" s="1401">
        <v>364</v>
      </c>
      <c r="S602" s="1402"/>
      <c r="T602" s="1402"/>
      <c r="U602" s="1403"/>
      <c r="V602" s="1401">
        <v>8</v>
      </c>
      <c r="W602" s="1402"/>
      <c r="X602" s="1402"/>
      <c r="Y602" s="1403"/>
      <c r="Z602" s="1453" t="s">
        <v>292</v>
      </c>
      <c r="AA602" s="1454"/>
      <c r="AB602" s="1454"/>
      <c r="AC602" s="1454"/>
      <c r="AD602" s="1454"/>
      <c r="AE602" s="1454"/>
      <c r="AF602" s="1455"/>
      <c r="AG602" s="1061"/>
      <c r="AH602" s="906"/>
    </row>
    <row r="603" spans="1:34" ht="13.5" customHeight="1">
      <c r="A603" s="1034"/>
      <c r="B603" s="1401">
        <v>1449</v>
      </c>
      <c r="C603" s="1402"/>
      <c r="D603" s="1402"/>
      <c r="E603" s="1403"/>
      <c r="F603" s="1401">
        <v>489</v>
      </c>
      <c r="G603" s="1402"/>
      <c r="H603" s="1402"/>
      <c r="I603" s="1403"/>
      <c r="J603" s="1401">
        <v>19</v>
      </c>
      <c r="K603" s="1402"/>
      <c r="L603" s="1402"/>
      <c r="M603" s="1403"/>
      <c r="N603" s="1401">
        <v>1059</v>
      </c>
      <c r="O603" s="1402"/>
      <c r="P603" s="1402"/>
      <c r="Q603" s="1403"/>
      <c r="R603" s="1401">
        <v>482</v>
      </c>
      <c r="S603" s="1402"/>
      <c r="T603" s="1402"/>
      <c r="U603" s="1403"/>
      <c r="V603" s="1401">
        <v>14</v>
      </c>
      <c r="W603" s="1402"/>
      <c r="X603" s="1402"/>
      <c r="Y603" s="1403"/>
      <c r="Z603" s="1453" t="s">
        <v>294</v>
      </c>
      <c r="AA603" s="1454"/>
      <c r="AB603" s="1454"/>
      <c r="AC603" s="1454"/>
      <c r="AD603" s="1454"/>
      <c r="AE603" s="1454"/>
      <c r="AF603" s="1455"/>
      <c r="AG603" s="1061"/>
      <c r="AH603" s="906"/>
    </row>
    <row r="604" spans="1:34" ht="13.5" customHeight="1">
      <c r="A604" s="1034"/>
      <c r="B604" s="1401">
        <v>1701</v>
      </c>
      <c r="C604" s="1402"/>
      <c r="D604" s="1402"/>
      <c r="E604" s="1403"/>
      <c r="F604" s="1401">
        <v>528</v>
      </c>
      <c r="G604" s="1402"/>
      <c r="H604" s="1402"/>
      <c r="I604" s="1403"/>
      <c r="J604" s="1401">
        <v>6</v>
      </c>
      <c r="K604" s="1402"/>
      <c r="L604" s="1402"/>
      <c r="M604" s="1403"/>
      <c r="N604" s="1401">
        <v>1192</v>
      </c>
      <c r="O604" s="1402"/>
      <c r="P604" s="1402"/>
      <c r="Q604" s="1403"/>
      <c r="R604" s="1401">
        <v>528</v>
      </c>
      <c r="S604" s="1402"/>
      <c r="T604" s="1402"/>
      <c r="U604" s="1403"/>
      <c r="V604" s="1401">
        <v>5</v>
      </c>
      <c r="W604" s="1402"/>
      <c r="X604" s="1402"/>
      <c r="Y604" s="1403"/>
      <c r="Z604" s="1453" t="s">
        <v>295</v>
      </c>
      <c r="AA604" s="1454"/>
      <c r="AB604" s="1454"/>
      <c r="AC604" s="1454"/>
      <c r="AD604" s="1454"/>
      <c r="AE604" s="1454"/>
      <c r="AF604" s="1455"/>
      <c r="AG604" s="1061"/>
      <c r="AH604" s="906"/>
    </row>
    <row r="605" spans="1:34" ht="13.5" customHeight="1">
      <c r="A605" s="1034"/>
      <c r="B605" s="1401">
        <v>2149</v>
      </c>
      <c r="C605" s="1402"/>
      <c r="D605" s="1402"/>
      <c r="E605" s="1403"/>
      <c r="F605" s="1401">
        <v>670</v>
      </c>
      <c r="G605" s="1402"/>
      <c r="H605" s="1402"/>
      <c r="I605" s="1403"/>
      <c r="J605" s="1401">
        <v>11</v>
      </c>
      <c r="K605" s="1402"/>
      <c r="L605" s="1402"/>
      <c r="M605" s="1403"/>
      <c r="N605" s="1401">
        <v>1617</v>
      </c>
      <c r="O605" s="1402"/>
      <c r="P605" s="1402"/>
      <c r="Q605" s="1403"/>
      <c r="R605" s="1401">
        <v>670</v>
      </c>
      <c r="S605" s="1402"/>
      <c r="T605" s="1402"/>
      <c r="U605" s="1403"/>
      <c r="V605" s="1401">
        <v>11</v>
      </c>
      <c r="W605" s="1402"/>
      <c r="X605" s="1402"/>
      <c r="Y605" s="1403"/>
      <c r="Z605" s="1453" t="s">
        <v>296</v>
      </c>
      <c r="AA605" s="1454"/>
      <c r="AB605" s="1454"/>
      <c r="AC605" s="1454"/>
      <c r="AD605" s="1454"/>
      <c r="AE605" s="1454"/>
      <c r="AF605" s="1455"/>
      <c r="AG605" s="1061"/>
      <c r="AH605" s="906"/>
    </row>
    <row r="606" spans="1:34" ht="13.5" customHeight="1">
      <c r="A606" s="1034"/>
      <c r="B606" s="1401">
        <v>2533</v>
      </c>
      <c r="C606" s="1402"/>
      <c r="D606" s="1402"/>
      <c r="E606" s="1403"/>
      <c r="F606" s="1401">
        <v>827</v>
      </c>
      <c r="G606" s="1402"/>
      <c r="H606" s="1402"/>
      <c r="I606" s="1403"/>
      <c r="J606" s="1401">
        <v>6</v>
      </c>
      <c r="K606" s="1402"/>
      <c r="L606" s="1402"/>
      <c r="M606" s="1403"/>
      <c r="N606" s="1401">
        <v>1983</v>
      </c>
      <c r="O606" s="1402"/>
      <c r="P606" s="1402"/>
      <c r="Q606" s="1403"/>
      <c r="R606" s="1401">
        <v>826</v>
      </c>
      <c r="S606" s="1402"/>
      <c r="T606" s="1402"/>
      <c r="U606" s="1403"/>
      <c r="V606" s="1401">
        <v>6</v>
      </c>
      <c r="W606" s="1402"/>
      <c r="X606" s="1402"/>
      <c r="Y606" s="1403"/>
      <c r="Z606" s="1453" t="s">
        <v>297</v>
      </c>
      <c r="AA606" s="1454"/>
      <c r="AB606" s="1454"/>
      <c r="AC606" s="1454"/>
      <c r="AD606" s="1454"/>
      <c r="AE606" s="1454"/>
      <c r="AF606" s="1455"/>
      <c r="AG606" s="1061"/>
      <c r="AH606" s="906"/>
    </row>
    <row r="607" spans="1:34" ht="13.5" customHeight="1">
      <c r="A607" s="1034"/>
      <c r="B607" s="1401">
        <v>2791</v>
      </c>
      <c r="C607" s="1402"/>
      <c r="D607" s="1402"/>
      <c r="E607" s="1403"/>
      <c r="F607" s="1401">
        <v>972</v>
      </c>
      <c r="G607" s="1402"/>
      <c r="H607" s="1402"/>
      <c r="I607" s="1403"/>
      <c r="J607" s="1401">
        <v>6</v>
      </c>
      <c r="K607" s="1402"/>
      <c r="L607" s="1402"/>
      <c r="M607" s="1403"/>
      <c r="N607" s="1401">
        <v>2228</v>
      </c>
      <c r="O607" s="1402"/>
      <c r="P607" s="1402"/>
      <c r="Q607" s="1403"/>
      <c r="R607" s="1401">
        <v>970</v>
      </c>
      <c r="S607" s="1402"/>
      <c r="T607" s="1402"/>
      <c r="U607" s="1403"/>
      <c r="V607" s="1401">
        <v>6</v>
      </c>
      <c r="W607" s="1402"/>
      <c r="X607" s="1402"/>
      <c r="Y607" s="1403"/>
      <c r="Z607" s="1453" t="s">
        <v>298</v>
      </c>
      <c r="AA607" s="1454"/>
      <c r="AB607" s="1454"/>
      <c r="AC607" s="1454"/>
      <c r="AD607" s="1454"/>
      <c r="AE607" s="1454"/>
      <c r="AF607" s="1455"/>
      <c r="AG607" s="1459" t="s">
        <v>5</v>
      </c>
      <c r="AH607" s="1460"/>
    </row>
    <row r="608" spans="1:34" ht="13.5" customHeight="1">
      <c r="A608" s="1034"/>
      <c r="B608" s="1401">
        <v>2337</v>
      </c>
      <c r="C608" s="1402"/>
      <c r="D608" s="1402"/>
      <c r="E608" s="1403"/>
      <c r="F608" s="1401">
        <v>765</v>
      </c>
      <c r="G608" s="1402"/>
      <c r="H608" s="1402"/>
      <c r="I608" s="1403"/>
      <c r="J608" s="1401">
        <v>14</v>
      </c>
      <c r="K608" s="1402"/>
      <c r="L608" s="1402"/>
      <c r="M608" s="1403"/>
      <c r="N608" s="1401">
        <v>1856</v>
      </c>
      <c r="O608" s="1402"/>
      <c r="P608" s="1402"/>
      <c r="Q608" s="1403"/>
      <c r="R608" s="1401">
        <v>765</v>
      </c>
      <c r="S608" s="1402"/>
      <c r="T608" s="1402"/>
      <c r="U608" s="1403"/>
      <c r="V608" s="1401">
        <v>14</v>
      </c>
      <c r="W608" s="1402"/>
      <c r="X608" s="1402"/>
      <c r="Y608" s="1403"/>
      <c r="Z608" s="1453" t="s">
        <v>299</v>
      </c>
      <c r="AA608" s="1454"/>
      <c r="AB608" s="1454"/>
      <c r="AC608" s="1454"/>
      <c r="AD608" s="1454"/>
      <c r="AE608" s="1454"/>
      <c r="AF608" s="1455"/>
      <c r="AG608" s="1061"/>
      <c r="AH608" s="906"/>
    </row>
    <row r="609" spans="1:46" ht="13.5" customHeight="1">
      <c r="A609" s="1034"/>
      <c r="B609" s="1401">
        <v>2269</v>
      </c>
      <c r="C609" s="1402"/>
      <c r="D609" s="1402"/>
      <c r="E609" s="1403"/>
      <c r="F609" s="1401">
        <v>579</v>
      </c>
      <c r="G609" s="1402"/>
      <c r="H609" s="1402"/>
      <c r="I609" s="1403"/>
      <c r="J609" s="1401">
        <v>11</v>
      </c>
      <c r="K609" s="1402"/>
      <c r="L609" s="1402"/>
      <c r="M609" s="1403"/>
      <c r="N609" s="1401">
        <v>1717</v>
      </c>
      <c r="O609" s="1402"/>
      <c r="P609" s="1402"/>
      <c r="Q609" s="1403"/>
      <c r="R609" s="1401">
        <v>578</v>
      </c>
      <c r="S609" s="1402"/>
      <c r="T609" s="1402"/>
      <c r="U609" s="1403"/>
      <c r="V609" s="1401">
        <v>11</v>
      </c>
      <c r="W609" s="1402"/>
      <c r="X609" s="1402"/>
      <c r="Y609" s="1403"/>
      <c r="Z609" s="1453" t="s">
        <v>300</v>
      </c>
      <c r="AA609" s="1454"/>
      <c r="AB609" s="1454"/>
      <c r="AC609" s="1454"/>
      <c r="AD609" s="1454"/>
      <c r="AE609" s="1454"/>
      <c r="AF609" s="1455"/>
      <c r="AG609" s="1061"/>
      <c r="AH609" s="906"/>
    </row>
    <row r="610" spans="1:46" ht="13.5" customHeight="1">
      <c r="A610" s="1034"/>
      <c r="B610" s="1401">
        <v>2535</v>
      </c>
      <c r="C610" s="1402"/>
      <c r="D610" s="1402"/>
      <c r="E610" s="1403"/>
      <c r="F610" s="1401">
        <v>437</v>
      </c>
      <c r="G610" s="1402"/>
      <c r="H610" s="1402"/>
      <c r="I610" s="1403"/>
      <c r="J610" s="1401">
        <v>7</v>
      </c>
      <c r="K610" s="1402"/>
      <c r="L610" s="1402"/>
      <c r="M610" s="1403"/>
      <c r="N610" s="1401">
        <v>1667</v>
      </c>
      <c r="O610" s="1402"/>
      <c r="P610" s="1402"/>
      <c r="Q610" s="1403"/>
      <c r="R610" s="1401">
        <v>437</v>
      </c>
      <c r="S610" s="1402"/>
      <c r="T610" s="1402"/>
      <c r="U610" s="1403"/>
      <c r="V610" s="1401">
        <v>7</v>
      </c>
      <c r="W610" s="1402"/>
      <c r="X610" s="1402"/>
      <c r="Y610" s="1403"/>
      <c r="Z610" s="1453" t="s">
        <v>302</v>
      </c>
      <c r="AA610" s="1454"/>
      <c r="AB610" s="1454"/>
      <c r="AC610" s="1454"/>
      <c r="AD610" s="1454"/>
      <c r="AE610" s="1454"/>
      <c r="AF610" s="1455"/>
      <c r="AG610" s="1061"/>
      <c r="AH610" s="906"/>
    </row>
    <row r="611" spans="1:46" ht="13.5" customHeight="1">
      <c r="A611" s="1034"/>
      <c r="B611" s="1401">
        <v>3001</v>
      </c>
      <c r="C611" s="1402"/>
      <c r="D611" s="1402"/>
      <c r="E611" s="1403"/>
      <c r="F611" s="1401">
        <v>232</v>
      </c>
      <c r="G611" s="1402"/>
      <c r="H611" s="1402"/>
      <c r="I611" s="1403"/>
      <c r="J611" s="1401">
        <v>8</v>
      </c>
      <c r="K611" s="1402"/>
      <c r="L611" s="1402"/>
      <c r="M611" s="1403"/>
      <c r="N611" s="1401">
        <v>1406</v>
      </c>
      <c r="O611" s="1402"/>
      <c r="P611" s="1402"/>
      <c r="Q611" s="1403"/>
      <c r="R611" s="1401">
        <v>232</v>
      </c>
      <c r="S611" s="1402"/>
      <c r="T611" s="1402"/>
      <c r="U611" s="1403"/>
      <c r="V611" s="1401">
        <v>8</v>
      </c>
      <c r="W611" s="1402"/>
      <c r="X611" s="1402"/>
      <c r="Y611" s="1403"/>
      <c r="Z611" s="1453" t="s">
        <v>303</v>
      </c>
      <c r="AA611" s="1454"/>
      <c r="AB611" s="1454"/>
      <c r="AC611" s="1454"/>
      <c r="AD611" s="1454"/>
      <c r="AE611" s="1454"/>
      <c r="AF611" s="1455"/>
      <c r="AG611" s="1061"/>
      <c r="AH611" s="906"/>
    </row>
    <row r="612" spans="1:46" ht="13.5" customHeight="1">
      <c r="A612" s="1034"/>
      <c r="B612" s="1401">
        <v>2606</v>
      </c>
      <c r="C612" s="1402"/>
      <c r="D612" s="1402"/>
      <c r="E612" s="1403"/>
      <c r="F612" s="1401">
        <v>84</v>
      </c>
      <c r="G612" s="1402"/>
      <c r="H612" s="1402"/>
      <c r="I612" s="1403"/>
      <c r="J612" s="1404">
        <v>1</v>
      </c>
      <c r="K612" s="1405"/>
      <c r="L612" s="1405"/>
      <c r="M612" s="1406"/>
      <c r="N612" s="1401">
        <v>916</v>
      </c>
      <c r="O612" s="1402"/>
      <c r="P612" s="1402"/>
      <c r="Q612" s="1403"/>
      <c r="R612" s="1401">
        <v>84</v>
      </c>
      <c r="S612" s="1402"/>
      <c r="T612" s="1402"/>
      <c r="U612" s="1403"/>
      <c r="V612" s="1404">
        <v>1</v>
      </c>
      <c r="W612" s="1405"/>
      <c r="X612" s="1405"/>
      <c r="Y612" s="1406"/>
      <c r="Z612" s="1453" t="s">
        <v>304</v>
      </c>
      <c r="AA612" s="1454"/>
      <c r="AB612" s="1454"/>
      <c r="AC612" s="1454"/>
      <c r="AD612" s="1454"/>
      <c r="AE612" s="1454"/>
      <c r="AF612" s="1455"/>
      <c r="AG612" s="1061"/>
      <c r="AH612" s="906"/>
    </row>
    <row r="613" spans="1:46" ht="13.5" customHeight="1">
      <c r="A613" s="1034"/>
      <c r="B613" s="1401">
        <v>1701</v>
      </c>
      <c r="C613" s="1402"/>
      <c r="D613" s="1402"/>
      <c r="E613" s="1403"/>
      <c r="F613" s="1401">
        <v>18</v>
      </c>
      <c r="G613" s="1402"/>
      <c r="H613" s="1402"/>
      <c r="I613" s="1403"/>
      <c r="J613" s="1404">
        <v>1</v>
      </c>
      <c r="K613" s="1405"/>
      <c r="L613" s="1405"/>
      <c r="M613" s="1406"/>
      <c r="N613" s="1401">
        <v>378</v>
      </c>
      <c r="O613" s="1402"/>
      <c r="P613" s="1402"/>
      <c r="Q613" s="1403"/>
      <c r="R613" s="1401">
        <v>18</v>
      </c>
      <c r="S613" s="1402"/>
      <c r="T613" s="1402"/>
      <c r="U613" s="1403"/>
      <c r="V613" s="1404">
        <v>1</v>
      </c>
      <c r="W613" s="1405"/>
      <c r="X613" s="1405"/>
      <c r="Y613" s="1406"/>
      <c r="Z613" s="1453" t="s">
        <v>305</v>
      </c>
      <c r="AA613" s="1454"/>
      <c r="AB613" s="1454"/>
      <c r="AC613" s="1454"/>
      <c r="AD613" s="1454"/>
      <c r="AE613" s="1454"/>
      <c r="AF613" s="1455"/>
      <c r="AG613" s="1061"/>
      <c r="AH613" s="906"/>
    </row>
    <row r="614" spans="1:46" ht="13.5" customHeight="1">
      <c r="A614" s="1034"/>
      <c r="B614" s="1401">
        <v>1577</v>
      </c>
      <c r="C614" s="1402"/>
      <c r="D614" s="1402"/>
      <c r="E614" s="1403"/>
      <c r="F614" s="1404">
        <v>1</v>
      </c>
      <c r="G614" s="1405"/>
      <c r="H614" s="1405"/>
      <c r="I614" s="1406"/>
      <c r="J614" s="1404" t="s">
        <v>2008</v>
      </c>
      <c r="K614" s="1405"/>
      <c r="L614" s="1405"/>
      <c r="M614" s="1406"/>
      <c r="N614" s="1401">
        <v>210</v>
      </c>
      <c r="O614" s="1402"/>
      <c r="P614" s="1402"/>
      <c r="Q614" s="1403"/>
      <c r="R614" s="1404">
        <v>1</v>
      </c>
      <c r="S614" s="1405"/>
      <c r="T614" s="1405"/>
      <c r="U614" s="1406"/>
      <c r="V614" s="1404" t="s">
        <v>2008</v>
      </c>
      <c r="W614" s="1405"/>
      <c r="X614" s="1405"/>
      <c r="Y614" s="1406"/>
      <c r="Z614" s="1453" t="s">
        <v>306</v>
      </c>
      <c r="AA614" s="1454"/>
      <c r="AB614" s="1454"/>
      <c r="AC614" s="1454"/>
      <c r="AD614" s="1454"/>
      <c r="AE614" s="1454"/>
      <c r="AF614" s="1455"/>
      <c r="AG614" s="1061"/>
      <c r="AH614" s="906"/>
    </row>
    <row r="615" spans="1:46" ht="13.5" customHeight="1">
      <c r="A615" s="1034"/>
      <c r="B615" s="1401">
        <v>2590</v>
      </c>
      <c r="C615" s="1402"/>
      <c r="D615" s="1402"/>
      <c r="E615" s="1403"/>
      <c r="F615" s="1404" t="s">
        <v>2008</v>
      </c>
      <c r="G615" s="1405"/>
      <c r="H615" s="1405"/>
      <c r="I615" s="1406"/>
      <c r="J615" s="1404" t="s">
        <v>2008</v>
      </c>
      <c r="K615" s="1405"/>
      <c r="L615" s="1405"/>
      <c r="M615" s="1406"/>
      <c r="N615" s="1401">
        <v>145</v>
      </c>
      <c r="O615" s="1402"/>
      <c r="P615" s="1402"/>
      <c r="Q615" s="1403"/>
      <c r="R615" s="1404" t="s">
        <v>2008</v>
      </c>
      <c r="S615" s="1405"/>
      <c r="T615" s="1405"/>
      <c r="U615" s="1406"/>
      <c r="V615" s="1404" t="s">
        <v>2010</v>
      </c>
      <c r="W615" s="1405"/>
      <c r="X615" s="1405"/>
      <c r="Y615" s="1406"/>
      <c r="Z615" s="1453" t="s">
        <v>307</v>
      </c>
      <c r="AA615" s="1454"/>
      <c r="AB615" s="1454"/>
      <c r="AC615" s="1454"/>
      <c r="AD615" s="1454"/>
      <c r="AE615" s="1454"/>
      <c r="AF615" s="1455"/>
      <c r="AG615" s="1061"/>
      <c r="AH615" s="906"/>
    </row>
    <row r="616" spans="1:46" ht="13.5" customHeight="1">
      <c r="A616" s="1034"/>
      <c r="B616" s="1401">
        <v>971</v>
      </c>
      <c r="C616" s="1402"/>
      <c r="D616" s="1402"/>
      <c r="E616" s="1403"/>
      <c r="F616" s="1404" t="s">
        <v>2013</v>
      </c>
      <c r="G616" s="1405"/>
      <c r="H616" s="1405"/>
      <c r="I616" s="1406"/>
      <c r="J616" s="1404" t="s">
        <v>2013</v>
      </c>
      <c r="K616" s="1405"/>
      <c r="L616" s="1405"/>
      <c r="M616" s="1406"/>
      <c r="N616" s="1404" t="s">
        <v>2013</v>
      </c>
      <c r="O616" s="1405"/>
      <c r="P616" s="1405"/>
      <c r="Q616" s="1406"/>
      <c r="R616" s="1404" t="s">
        <v>2013</v>
      </c>
      <c r="S616" s="1405"/>
      <c r="T616" s="1405"/>
      <c r="U616" s="1406"/>
      <c r="V616" s="1404" t="s">
        <v>2013</v>
      </c>
      <c r="W616" s="1405"/>
      <c r="X616" s="1405"/>
      <c r="Y616" s="1406"/>
      <c r="Z616" s="1456" t="s">
        <v>2560</v>
      </c>
      <c r="AA616" s="1457"/>
      <c r="AB616" s="1457"/>
      <c r="AC616" s="1457"/>
      <c r="AD616" s="1457"/>
      <c r="AE616" s="1457"/>
      <c r="AF616" s="1458"/>
      <c r="AG616" s="1061"/>
      <c r="AH616" s="906"/>
    </row>
    <row r="617" spans="1:46" ht="13.5" customHeight="1" thickBot="1">
      <c r="A617" s="1034"/>
      <c r="B617" s="1398"/>
      <c r="C617" s="1399"/>
      <c r="D617" s="1399"/>
      <c r="E617" s="1400"/>
      <c r="F617" s="1398"/>
      <c r="G617" s="1399"/>
      <c r="H617" s="1399"/>
      <c r="I617" s="1400"/>
      <c r="J617" s="1398"/>
      <c r="K617" s="1399"/>
      <c r="L617" s="1399"/>
      <c r="M617" s="1400"/>
      <c r="N617" s="1398"/>
      <c r="O617" s="1399"/>
      <c r="P617" s="1399"/>
      <c r="Q617" s="1400"/>
      <c r="R617" s="1398"/>
      <c r="S617" s="1399"/>
      <c r="T617" s="1399"/>
      <c r="U617" s="1400"/>
      <c r="V617" s="1398"/>
      <c r="W617" s="1399"/>
      <c r="X617" s="1399"/>
      <c r="Y617" s="1400"/>
      <c r="Z617" s="1445"/>
      <c r="AA617" s="1446"/>
      <c r="AB617" s="1446"/>
      <c r="AC617" s="1446"/>
      <c r="AD617" s="1446"/>
      <c r="AE617" s="1446"/>
      <c r="AF617" s="1447"/>
      <c r="AG617" s="1065"/>
      <c r="AH617" s="1066"/>
    </row>
    <row r="618" spans="1:46" ht="12.6" customHeight="1">
      <c r="A618" s="1032"/>
      <c r="B618" s="911"/>
      <c r="C618" s="1037"/>
      <c r="D618" s="1037"/>
      <c r="E618" s="1055"/>
      <c r="F618" s="1037"/>
      <c r="G618" s="1037"/>
      <c r="H618" s="1037"/>
      <c r="I618" s="1037"/>
      <c r="J618" s="1037"/>
      <c r="K618" s="1037"/>
    </row>
    <row r="619" spans="1:46" ht="16.5">
      <c r="A619" s="1067" t="s">
        <v>3051</v>
      </c>
      <c r="B619" s="39"/>
      <c r="C619" s="1068"/>
      <c r="D619" s="1068"/>
      <c r="E619" s="1068"/>
      <c r="F619" s="1068"/>
      <c r="G619" s="1068"/>
      <c r="H619" s="1068"/>
      <c r="I619" s="39"/>
      <c r="J619" s="39"/>
    </row>
    <row r="620" spans="1:46" ht="16.5">
      <c r="A620" s="39"/>
      <c r="B620" s="1067" t="s">
        <v>3052</v>
      </c>
      <c r="C620" s="1068"/>
      <c r="D620" s="1068"/>
      <c r="E620" s="1068"/>
      <c r="F620" s="1068"/>
      <c r="G620" s="1068"/>
      <c r="H620" s="1068"/>
      <c r="I620" s="39"/>
      <c r="J620" s="39"/>
    </row>
    <row r="621" spans="1:46" ht="13.5" customHeight="1">
      <c r="A621" s="39"/>
      <c r="B621" s="1068"/>
      <c r="C621" s="39"/>
      <c r="D621" s="39"/>
      <c r="E621" s="39"/>
      <c r="F621" s="39"/>
      <c r="G621" s="39"/>
      <c r="H621" s="1340"/>
      <c r="I621" s="1340"/>
      <c r="J621" s="1340"/>
      <c r="AM621" s="919"/>
      <c r="AN621" s="919"/>
      <c r="AO621" s="919"/>
      <c r="AP621" s="919"/>
      <c r="AQ621" s="919"/>
      <c r="AR621" s="919"/>
      <c r="AS621" s="919"/>
      <c r="AT621" s="904" t="s">
        <v>2151</v>
      </c>
    </row>
    <row r="622" spans="1:46" ht="13.5" customHeight="1" thickBot="1">
      <c r="A622" s="39"/>
      <c r="B622" s="1068"/>
      <c r="C622" s="39"/>
      <c r="D622" s="39"/>
      <c r="E622" s="39"/>
      <c r="F622" s="39"/>
      <c r="G622" s="39"/>
      <c r="H622" s="1069"/>
      <c r="I622" s="1070"/>
      <c r="J622" s="1069"/>
      <c r="AM622" s="929"/>
      <c r="AN622" s="929"/>
      <c r="AO622" s="929"/>
      <c r="AP622" s="929"/>
      <c r="AQ622" s="929"/>
      <c r="AR622" s="929"/>
      <c r="AS622" s="929"/>
      <c r="AT622" s="905" t="s">
        <v>2826</v>
      </c>
    </row>
    <row r="623" spans="1:46">
      <c r="A623" s="1071"/>
      <c r="B623" s="1341" t="s">
        <v>2063</v>
      </c>
      <c r="C623" s="1341"/>
      <c r="D623" s="1341"/>
      <c r="E623" s="1341"/>
      <c r="F623" s="1341"/>
      <c r="G623" s="1341"/>
      <c r="H623" s="1341"/>
      <c r="I623" s="1341"/>
      <c r="J623" s="1341"/>
      <c r="K623" s="1341"/>
      <c r="L623" s="1341"/>
      <c r="M623" s="1341"/>
      <c r="N623" s="1342"/>
      <c r="O623" s="1347" t="s">
        <v>80</v>
      </c>
      <c r="P623" s="1341"/>
      <c r="Q623" s="1341"/>
      <c r="R623" s="1342"/>
      <c r="S623" s="1350" t="s">
        <v>312</v>
      </c>
      <c r="T623" s="1351"/>
      <c r="U623" s="1351"/>
      <c r="V623" s="1351"/>
      <c r="W623" s="1351"/>
      <c r="X623" s="1351"/>
      <c r="Y623" s="1351"/>
      <c r="Z623" s="1351"/>
      <c r="AA623" s="1351"/>
      <c r="AB623" s="1351"/>
      <c r="AC623" s="1351"/>
      <c r="AD623" s="1352"/>
      <c r="AE623" s="1430" t="s">
        <v>313</v>
      </c>
      <c r="AF623" s="1448"/>
      <c r="AG623" s="1448"/>
      <c r="AH623" s="1449"/>
      <c r="AI623" s="1430" t="s">
        <v>314</v>
      </c>
      <c r="AJ623" s="1431"/>
      <c r="AK623" s="1431"/>
      <c r="AL623" s="1432"/>
      <c r="AM623" s="1385" t="s">
        <v>2170</v>
      </c>
      <c r="AN623" s="1386"/>
      <c r="AO623" s="1386"/>
      <c r="AP623" s="1386"/>
      <c r="AQ623" s="1386"/>
      <c r="AR623" s="1386"/>
      <c r="AS623" s="1386"/>
      <c r="AT623" s="1387"/>
    </row>
    <row r="624" spans="1:46">
      <c r="A624" s="1071"/>
      <c r="B624" s="1343"/>
      <c r="C624" s="1343"/>
      <c r="D624" s="1343"/>
      <c r="E624" s="1343"/>
      <c r="F624" s="1343"/>
      <c r="G624" s="1343"/>
      <c r="H624" s="1343"/>
      <c r="I624" s="1343"/>
      <c r="J624" s="1343"/>
      <c r="K624" s="1343"/>
      <c r="L624" s="1343"/>
      <c r="M624" s="1343"/>
      <c r="N624" s="1344"/>
      <c r="O624" s="1348"/>
      <c r="P624" s="1343"/>
      <c r="Q624" s="1343"/>
      <c r="R624" s="1344"/>
      <c r="S624" s="1348" t="s">
        <v>315</v>
      </c>
      <c r="T624" s="1343"/>
      <c r="U624" s="1343"/>
      <c r="V624" s="1344"/>
      <c r="W624" s="1433" t="s">
        <v>1272</v>
      </c>
      <c r="X624" s="1434"/>
      <c r="Y624" s="1434"/>
      <c r="Z624" s="1435"/>
      <c r="AA624" s="1439" t="s">
        <v>316</v>
      </c>
      <c r="AB624" s="1440"/>
      <c r="AC624" s="1440"/>
      <c r="AD624" s="1441"/>
      <c r="AE624" s="1450"/>
      <c r="AF624" s="1451"/>
      <c r="AG624" s="1451"/>
      <c r="AH624" s="1452"/>
      <c r="AI624" s="1433"/>
      <c r="AJ624" s="1434"/>
      <c r="AK624" s="1434"/>
      <c r="AL624" s="1435"/>
      <c r="AM624" s="1388" t="s">
        <v>317</v>
      </c>
      <c r="AN624" s="1389"/>
      <c r="AO624" s="1389"/>
      <c r="AP624" s="1390"/>
      <c r="AQ624" s="1388" t="s">
        <v>318</v>
      </c>
      <c r="AR624" s="1389"/>
      <c r="AS624" s="1389"/>
      <c r="AT624" s="1394"/>
    </row>
    <row r="625" spans="1:59">
      <c r="A625" s="1071"/>
      <c r="B625" s="1345"/>
      <c r="C625" s="1345"/>
      <c r="D625" s="1345"/>
      <c r="E625" s="1345"/>
      <c r="F625" s="1345"/>
      <c r="G625" s="1345"/>
      <c r="H625" s="1345"/>
      <c r="I625" s="1345"/>
      <c r="J625" s="1345"/>
      <c r="K625" s="1345"/>
      <c r="L625" s="1345"/>
      <c r="M625" s="1345"/>
      <c r="N625" s="1346"/>
      <c r="O625" s="1349"/>
      <c r="P625" s="1345"/>
      <c r="Q625" s="1345"/>
      <c r="R625" s="1346"/>
      <c r="S625" s="1349"/>
      <c r="T625" s="1345"/>
      <c r="U625" s="1345"/>
      <c r="V625" s="1346"/>
      <c r="W625" s="1436"/>
      <c r="X625" s="1437"/>
      <c r="Y625" s="1437"/>
      <c r="Z625" s="1438"/>
      <c r="AA625" s="1442"/>
      <c r="AB625" s="1443"/>
      <c r="AC625" s="1443"/>
      <c r="AD625" s="1444"/>
      <c r="AE625" s="1391"/>
      <c r="AF625" s="1392"/>
      <c r="AG625" s="1392"/>
      <c r="AH625" s="1393"/>
      <c r="AI625" s="1436"/>
      <c r="AJ625" s="1437"/>
      <c r="AK625" s="1437"/>
      <c r="AL625" s="1438"/>
      <c r="AM625" s="1391"/>
      <c r="AN625" s="1392"/>
      <c r="AO625" s="1392"/>
      <c r="AP625" s="1393"/>
      <c r="AQ625" s="1391"/>
      <c r="AR625" s="1392"/>
      <c r="AS625" s="1392"/>
      <c r="AT625" s="1395"/>
    </row>
    <row r="626" spans="1:59">
      <c r="A626" s="1071"/>
      <c r="B626" s="1354" t="s">
        <v>2165</v>
      </c>
      <c r="C626" s="1354"/>
      <c r="D626" s="1354"/>
      <c r="E626" s="1354"/>
      <c r="F626" s="1354"/>
      <c r="G626" s="1354"/>
      <c r="H626" s="1354"/>
      <c r="I626" s="1354"/>
      <c r="J626" s="1354"/>
      <c r="K626" s="1354"/>
      <c r="L626" s="1354"/>
      <c r="M626" s="1354"/>
      <c r="N626" s="1355"/>
      <c r="O626" s="1332">
        <v>24954</v>
      </c>
      <c r="P626" s="1333"/>
      <c r="Q626" s="1333"/>
      <c r="R626" s="1334"/>
      <c r="S626" s="1332">
        <v>18252</v>
      </c>
      <c r="T626" s="1333"/>
      <c r="U626" s="1333"/>
      <c r="V626" s="1334"/>
      <c r="W626" s="1332">
        <v>11637</v>
      </c>
      <c r="X626" s="1333"/>
      <c r="Y626" s="1333"/>
      <c r="Z626" s="1334"/>
      <c r="AA626" s="1332">
        <v>6615</v>
      </c>
      <c r="AB626" s="1333"/>
      <c r="AC626" s="1333"/>
      <c r="AD626" s="1334"/>
      <c r="AE626" s="1332">
        <v>62</v>
      </c>
      <c r="AF626" s="1333"/>
      <c r="AG626" s="1333"/>
      <c r="AH626" s="1334"/>
      <c r="AI626" s="1332">
        <v>6640</v>
      </c>
      <c r="AJ626" s="1333"/>
      <c r="AK626" s="1333"/>
      <c r="AL626" s="1334"/>
      <c r="AM626" s="1332">
        <v>301</v>
      </c>
      <c r="AN626" s="1333"/>
      <c r="AO626" s="1333"/>
      <c r="AP626" s="1334"/>
      <c r="AQ626" s="1332">
        <v>64</v>
      </c>
      <c r="AR626" s="1333"/>
      <c r="AS626" s="1333"/>
      <c r="AT626" s="1335"/>
    </row>
    <row r="627" spans="1:59">
      <c r="A627" s="1071"/>
      <c r="B627" s="1354" t="s">
        <v>2166</v>
      </c>
      <c r="C627" s="1354"/>
      <c r="D627" s="1354"/>
      <c r="E627" s="1354"/>
      <c r="F627" s="1354"/>
      <c r="G627" s="1354"/>
      <c r="H627" s="1354"/>
      <c r="I627" s="1354"/>
      <c r="J627" s="1354"/>
      <c r="K627" s="1354"/>
      <c r="L627" s="1354"/>
      <c r="M627" s="1354"/>
      <c r="N627" s="1355"/>
      <c r="O627" s="1332">
        <v>26438</v>
      </c>
      <c r="P627" s="1333"/>
      <c r="Q627" s="1333"/>
      <c r="R627" s="1334"/>
      <c r="S627" s="1332">
        <v>18693</v>
      </c>
      <c r="T627" s="1333"/>
      <c r="U627" s="1333"/>
      <c r="V627" s="1334"/>
      <c r="W627" s="1332">
        <v>12502</v>
      </c>
      <c r="X627" s="1333"/>
      <c r="Y627" s="1333"/>
      <c r="Z627" s="1334"/>
      <c r="AA627" s="1332">
        <v>6191</v>
      </c>
      <c r="AB627" s="1333"/>
      <c r="AC627" s="1333"/>
      <c r="AD627" s="1334"/>
      <c r="AE627" s="1332">
        <v>102</v>
      </c>
      <c r="AF627" s="1333"/>
      <c r="AG627" s="1333"/>
      <c r="AH627" s="1334"/>
      <c r="AI627" s="1332">
        <v>7643</v>
      </c>
      <c r="AJ627" s="1333"/>
      <c r="AK627" s="1333"/>
      <c r="AL627" s="1334"/>
      <c r="AM627" s="1332">
        <v>347</v>
      </c>
      <c r="AN627" s="1333"/>
      <c r="AO627" s="1333"/>
      <c r="AP627" s="1334"/>
      <c r="AQ627" s="1332">
        <v>47</v>
      </c>
      <c r="AR627" s="1333"/>
      <c r="AS627" s="1333"/>
      <c r="AT627" s="1335"/>
    </row>
    <row r="628" spans="1:59">
      <c r="A628" s="1071"/>
      <c r="B628" s="1353" t="s">
        <v>2000</v>
      </c>
      <c r="C628" s="1354"/>
      <c r="D628" s="1354"/>
      <c r="E628" s="1354"/>
      <c r="F628" s="1354"/>
      <c r="G628" s="1354"/>
      <c r="H628" s="1354"/>
      <c r="I628" s="1354"/>
      <c r="J628" s="1354"/>
      <c r="K628" s="1354"/>
      <c r="L628" s="1354"/>
      <c r="M628" s="1354"/>
      <c r="N628" s="1355"/>
      <c r="O628" s="1332">
        <v>28010</v>
      </c>
      <c r="P628" s="1333"/>
      <c r="Q628" s="1333"/>
      <c r="R628" s="1334"/>
      <c r="S628" s="1332">
        <v>18837</v>
      </c>
      <c r="T628" s="1333"/>
      <c r="U628" s="1333"/>
      <c r="V628" s="1334"/>
      <c r="W628" s="1332">
        <v>13270</v>
      </c>
      <c r="X628" s="1333"/>
      <c r="Y628" s="1333"/>
      <c r="Z628" s="1334"/>
      <c r="AA628" s="1332">
        <v>5567</v>
      </c>
      <c r="AB628" s="1333"/>
      <c r="AC628" s="1333"/>
      <c r="AD628" s="1334"/>
      <c r="AE628" s="1332">
        <v>291</v>
      </c>
      <c r="AF628" s="1333"/>
      <c r="AG628" s="1333"/>
      <c r="AH628" s="1334"/>
      <c r="AI628" s="1332">
        <v>8769</v>
      </c>
      <c r="AJ628" s="1333"/>
      <c r="AK628" s="1333"/>
      <c r="AL628" s="1334"/>
      <c r="AM628" s="1332">
        <v>379</v>
      </c>
      <c r="AN628" s="1333"/>
      <c r="AO628" s="1333"/>
      <c r="AP628" s="1334"/>
      <c r="AQ628" s="1332">
        <v>45</v>
      </c>
      <c r="AR628" s="1333"/>
      <c r="AS628" s="1333"/>
      <c r="AT628" s="1335"/>
    </row>
    <row r="629" spans="1:59">
      <c r="A629" s="1071"/>
      <c r="B629" s="1353" t="s">
        <v>2167</v>
      </c>
      <c r="C629" s="1354"/>
      <c r="D629" s="1354"/>
      <c r="E629" s="1354"/>
      <c r="F629" s="1354"/>
      <c r="G629" s="1354"/>
      <c r="H629" s="1354"/>
      <c r="I629" s="1354"/>
      <c r="J629" s="1354"/>
      <c r="K629" s="1354"/>
      <c r="L629" s="1354"/>
      <c r="M629" s="1354"/>
      <c r="N629" s="1355"/>
      <c r="O629" s="1332">
        <v>28685</v>
      </c>
      <c r="P629" s="1333"/>
      <c r="Q629" s="1333"/>
      <c r="R629" s="1334"/>
      <c r="S629" s="1332">
        <v>18798</v>
      </c>
      <c r="T629" s="1333"/>
      <c r="U629" s="1333"/>
      <c r="V629" s="1334"/>
      <c r="W629" s="1332">
        <v>13997</v>
      </c>
      <c r="X629" s="1333"/>
      <c r="Y629" s="1333"/>
      <c r="Z629" s="1334"/>
      <c r="AA629" s="1332">
        <v>4801</v>
      </c>
      <c r="AB629" s="1333"/>
      <c r="AC629" s="1333"/>
      <c r="AD629" s="1334"/>
      <c r="AE629" s="1332">
        <v>249</v>
      </c>
      <c r="AF629" s="1333"/>
      <c r="AG629" s="1333"/>
      <c r="AH629" s="1334"/>
      <c r="AI629" s="1332">
        <v>9616</v>
      </c>
      <c r="AJ629" s="1333"/>
      <c r="AK629" s="1333"/>
      <c r="AL629" s="1334"/>
      <c r="AM629" s="1332">
        <v>355</v>
      </c>
      <c r="AN629" s="1333"/>
      <c r="AO629" s="1333"/>
      <c r="AP629" s="1334"/>
      <c r="AQ629" s="1332">
        <v>45</v>
      </c>
      <c r="AR629" s="1333"/>
      <c r="AS629" s="1333"/>
      <c r="AT629" s="1335"/>
      <c r="AU629" s="919"/>
      <c r="AV629" s="919"/>
      <c r="AW629" s="919"/>
      <c r="AX629" s="919"/>
      <c r="AY629" s="919"/>
      <c r="AZ629" s="919"/>
      <c r="BA629" s="919"/>
      <c r="BB629" s="919"/>
      <c r="BC629" s="919"/>
      <c r="BD629" s="919"/>
      <c r="BE629" s="919"/>
      <c r="BF629" s="919"/>
      <c r="BG629" s="919"/>
    </row>
    <row r="630" spans="1:59">
      <c r="A630" s="1071"/>
      <c r="B630" s="1353"/>
      <c r="C630" s="1354"/>
      <c r="D630" s="1354"/>
      <c r="E630" s="1354"/>
      <c r="F630" s="1354"/>
      <c r="G630" s="1354"/>
      <c r="H630" s="1354"/>
      <c r="I630" s="1354"/>
      <c r="J630" s="1354"/>
      <c r="K630" s="1354"/>
      <c r="L630" s="1354"/>
      <c r="M630" s="1354"/>
      <c r="N630" s="1355"/>
      <c r="O630" s="1332"/>
      <c r="P630" s="1333"/>
      <c r="Q630" s="1333"/>
      <c r="R630" s="1334"/>
      <c r="S630" s="1332"/>
      <c r="T630" s="1333"/>
      <c r="U630" s="1333"/>
      <c r="V630" s="1334"/>
      <c r="W630" s="1332"/>
      <c r="X630" s="1333"/>
      <c r="Y630" s="1333"/>
      <c r="Z630" s="1334"/>
      <c r="AA630" s="1332"/>
      <c r="AB630" s="1333"/>
      <c r="AC630" s="1333"/>
      <c r="AD630" s="1334"/>
      <c r="AE630" s="1332"/>
      <c r="AF630" s="1333"/>
      <c r="AG630" s="1333"/>
      <c r="AH630" s="1334"/>
      <c r="AI630" s="1332"/>
      <c r="AJ630" s="1333"/>
      <c r="AK630" s="1333"/>
      <c r="AL630" s="1334"/>
      <c r="AM630" s="1332"/>
      <c r="AN630" s="1333"/>
      <c r="AO630" s="1333"/>
      <c r="AP630" s="1334"/>
      <c r="AQ630" s="1332"/>
      <c r="AR630" s="1333"/>
      <c r="AS630" s="1333"/>
      <c r="AT630" s="1335"/>
    </row>
    <row r="631" spans="1:59">
      <c r="A631" s="1071"/>
      <c r="B631" s="1353" t="s">
        <v>2543</v>
      </c>
      <c r="C631" s="1354"/>
      <c r="D631" s="1354"/>
      <c r="E631" s="1354"/>
      <c r="F631" s="1354"/>
      <c r="G631" s="1354"/>
      <c r="H631" s="1354"/>
      <c r="I631" s="1354"/>
      <c r="J631" s="1354"/>
      <c r="K631" s="1354"/>
      <c r="L631" s="1354"/>
      <c r="M631" s="1354"/>
      <c r="N631" s="1355"/>
      <c r="O631" s="1332">
        <v>29733</v>
      </c>
      <c r="P631" s="1333"/>
      <c r="Q631" s="1333"/>
      <c r="R631" s="1334"/>
      <c r="S631" s="1332">
        <v>18673</v>
      </c>
      <c r="T631" s="1333"/>
      <c r="U631" s="1333"/>
      <c r="V631" s="1334"/>
      <c r="W631" s="1332">
        <v>14744</v>
      </c>
      <c r="X631" s="1333"/>
      <c r="Y631" s="1333"/>
      <c r="Z631" s="1334"/>
      <c r="AA631" s="1332">
        <v>3929</v>
      </c>
      <c r="AB631" s="1333"/>
      <c r="AC631" s="1333"/>
      <c r="AD631" s="1334"/>
      <c r="AE631" s="1332">
        <v>252</v>
      </c>
      <c r="AF631" s="1333"/>
      <c r="AG631" s="1333"/>
      <c r="AH631" s="1334"/>
      <c r="AI631" s="1332">
        <v>10740</v>
      </c>
      <c r="AJ631" s="1333"/>
      <c r="AK631" s="1333"/>
      <c r="AL631" s="1334"/>
      <c r="AM631" s="1332">
        <v>304</v>
      </c>
      <c r="AN631" s="1333"/>
      <c r="AO631" s="1333"/>
      <c r="AP631" s="1334"/>
      <c r="AQ631" s="1332">
        <v>38</v>
      </c>
      <c r="AR631" s="1333"/>
      <c r="AS631" s="1333"/>
      <c r="AT631" s="1335"/>
    </row>
    <row r="632" spans="1:59">
      <c r="A632" s="1071"/>
      <c r="B632" s="1425"/>
      <c r="C632" s="1425"/>
      <c r="D632" s="1425"/>
      <c r="E632" s="1425"/>
      <c r="F632" s="1425"/>
      <c r="G632" s="1425"/>
      <c r="H632" s="1425"/>
      <c r="I632" s="1425"/>
      <c r="J632" s="1425"/>
      <c r="K632" s="1425"/>
      <c r="L632" s="1425"/>
      <c r="M632" s="1425"/>
      <c r="N632" s="1426"/>
      <c r="O632" s="1332"/>
      <c r="P632" s="1333"/>
      <c r="Q632" s="1333"/>
      <c r="R632" s="1334"/>
      <c r="S632" s="1332"/>
      <c r="T632" s="1333"/>
      <c r="U632" s="1333"/>
      <c r="V632" s="1334"/>
      <c r="W632" s="1332"/>
      <c r="X632" s="1333"/>
      <c r="Y632" s="1333"/>
      <c r="Z632" s="1334"/>
      <c r="AA632" s="1332"/>
      <c r="AB632" s="1333"/>
      <c r="AC632" s="1333"/>
      <c r="AD632" s="1334"/>
      <c r="AE632" s="1332"/>
      <c r="AF632" s="1333"/>
      <c r="AG632" s="1333"/>
      <c r="AH632" s="1334"/>
      <c r="AI632" s="1332"/>
      <c r="AJ632" s="1333"/>
      <c r="AK632" s="1333"/>
      <c r="AL632" s="1334"/>
      <c r="AM632" s="1332"/>
      <c r="AN632" s="1333"/>
      <c r="AO632" s="1333"/>
      <c r="AP632" s="1334"/>
      <c r="AQ632" s="1332"/>
      <c r="AR632" s="1333"/>
      <c r="AS632" s="1333"/>
      <c r="AT632" s="1335"/>
    </row>
    <row r="633" spans="1:59">
      <c r="A633" s="1071"/>
      <c r="B633" s="1425" t="s">
        <v>319</v>
      </c>
      <c r="C633" s="1425"/>
      <c r="D633" s="1425"/>
      <c r="E633" s="1425"/>
      <c r="F633" s="1425"/>
      <c r="G633" s="1425"/>
      <c r="H633" s="1425"/>
      <c r="I633" s="1425"/>
      <c r="J633" s="1425"/>
      <c r="K633" s="1425"/>
      <c r="L633" s="1425"/>
      <c r="M633" s="1425"/>
      <c r="N633" s="1426"/>
      <c r="O633" s="1332">
        <v>29733</v>
      </c>
      <c r="P633" s="1333"/>
      <c r="Q633" s="1333"/>
      <c r="R633" s="1334"/>
      <c r="S633" s="1332">
        <v>18673</v>
      </c>
      <c r="T633" s="1333"/>
      <c r="U633" s="1333"/>
      <c r="V633" s="1334"/>
      <c r="W633" s="1332">
        <v>14744</v>
      </c>
      <c r="X633" s="1333"/>
      <c r="Y633" s="1333"/>
      <c r="Z633" s="1334"/>
      <c r="AA633" s="1332">
        <v>3929</v>
      </c>
      <c r="AB633" s="1333"/>
      <c r="AC633" s="1333"/>
      <c r="AD633" s="1334"/>
      <c r="AE633" s="1332">
        <v>252</v>
      </c>
      <c r="AF633" s="1333"/>
      <c r="AG633" s="1333"/>
      <c r="AH633" s="1334"/>
      <c r="AI633" s="1332">
        <v>10740</v>
      </c>
      <c r="AJ633" s="1333"/>
      <c r="AK633" s="1333"/>
      <c r="AL633" s="1334"/>
      <c r="AM633" s="1332">
        <v>304</v>
      </c>
      <c r="AN633" s="1333"/>
      <c r="AO633" s="1333"/>
      <c r="AP633" s="1334"/>
      <c r="AQ633" s="1332">
        <v>38</v>
      </c>
      <c r="AR633" s="1333"/>
      <c r="AS633" s="1333"/>
      <c r="AT633" s="1335"/>
    </row>
    <row r="634" spans="1:59">
      <c r="A634" s="1071"/>
      <c r="B634" s="1425" t="s">
        <v>284</v>
      </c>
      <c r="C634" s="1425"/>
      <c r="D634" s="1425"/>
      <c r="E634" s="1425"/>
      <c r="F634" s="1425"/>
      <c r="G634" s="1425"/>
      <c r="H634" s="1425"/>
      <c r="I634" s="1425"/>
      <c r="J634" s="1425"/>
      <c r="K634" s="1425"/>
      <c r="L634" s="1425"/>
      <c r="M634" s="1425"/>
      <c r="N634" s="1426"/>
      <c r="O634" s="1332">
        <v>70538</v>
      </c>
      <c r="P634" s="1333"/>
      <c r="Q634" s="1333"/>
      <c r="R634" s="1334"/>
      <c r="S634" s="1332">
        <v>58952</v>
      </c>
      <c r="T634" s="1333"/>
      <c r="U634" s="1333"/>
      <c r="V634" s="1334"/>
      <c r="W634" s="1332">
        <v>41243</v>
      </c>
      <c r="X634" s="1333"/>
      <c r="Y634" s="1333"/>
      <c r="Z634" s="1334"/>
      <c r="AA634" s="1332">
        <v>17709</v>
      </c>
      <c r="AB634" s="1333"/>
      <c r="AC634" s="1333"/>
      <c r="AD634" s="1334"/>
      <c r="AE634" s="1332">
        <v>662</v>
      </c>
      <c r="AF634" s="1333"/>
      <c r="AG634" s="1333"/>
      <c r="AH634" s="1334"/>
      <c r="AI634" s="1332">
        <v>10740</v>
      </c>
      <c r="AJ634" s="1333"/>
      <c r="AK634" s="1333"/>
      <c r="AL634" s="1334"/>
      <c r="AM634" s="1332">
        <v>753</v>
      </c>
      <c r="AN634" s="1333"/>
      <c r="AO634" s="1333"/>
      <c r="AP634" s="1334"/>
      <c r="AQ634" s="1332">
        <v>95</v>
      </c>
      <c r="AR634" s="1333"/>
      <c r="AS634" s="1333"/>
      <c r="AT634" s="1335"/>
    </row>
    <row r="635" spans="1:59">
      <c r="A635" s="1071"/>
      <c r="B635" s="1425"/>
      <c r="C635" s="1425"/>
      <c r="D635" s="1425"/>
      <c r="E635" s="1425"/>
      <c r="F635" s="1425"/>
      <c r="G635" s="1425"/>
      <c r="H635" s="1425"/>
      <c r="I635" s="1425"/>
      <c r="J635" s="1425"/>
      <c r="K635" s="1425"/>
      <c r="L635" s="1425"/>
      <c r="M635" s="1425"/>
      <c r="N635" s="1426"/>
      <c r="O635" s="1332"/>
      <c r="P635" s="1333"/>
      <c r="Q635" s="1333"/>
      <c r="R635" s="1334"/>
      <c r="S635" s="1332"/>
      <c r="T635" s="1333"/>
      <c r="U635" s="1333"/>
      <c r="V635" s="1334"/>
      <c r="W635" s="1332"/>
      <c r="X635" s="1333"/>
      <c r="Y635" s="1333"/>
      <c r="Z635" s="1334"/>
      <c r="AA635" s="1332"/>
      <c r="AB635" s="1333"/>
      <c r="AC635" s="1333"/>
      <c r="AD635" s="1334"/>
      <c r="AE635" s="1332"/>
      <c r="AF635" s="1333"/>
      <c r="AG635" s="1333"/>
      <c r="AH635" s="1334"/>
      <c r="AI635" s="1332"/>
      <c r="AJ635" s="1333"/>
      <c r="AK635" s="1333"/>
      <c r="AL635" s="1334"/>
      <c r="AM635" s="1332"/>
      <c r="AN635" s="1333"/>
      <c r="AO635" s="1333"/>
      <c r="AP635" s="1334"/>
      <c r="AQ635" s="1332"/>
      <c r="AR635" s="1333"/>
      <c r="AS635" s="1333"/>
      <c r="AT635" s="1335"/>
    </row>
    <row r="636" spans="1:59">
      <c r="A636" s="1071"/>
      <c r="B636" s="1425" t="s">
        <v>2171</v>
      </c>
      <c r="C636" s="1425"/>
      <c r="D636" s="1425"/>
      <c r="E636" s="1425"/>
      <c r="F636" s="1425"/>
      <c r="G636" s="1425"/>
      <c r="H636" s="1425"/>
      <c r="I636" s="1425"/>
      <c r="J636" s="1425"/>
      <c r="K636" s="1425"/>
      <c r="L636" s="1425"/>
      <c r="M636" s="1425"/>
      <c r="N636" s="1426"/>
      <c r="O636" s="1332"/>
      <c r="P636" s="1333"/>
      <c r="Q636" s="1333"/>
      <c r="R636" s="1334"/>
      <c r="S636" s="1332"/>
      <c r="T636" s="1333"/>
      <c r="U636" s="1333"/>
      <c r="V636" s="1334"/>
      <c r="W636" s="1332"/>
      <c r="X636" s="1333"/>
      <c r="Y636" s="1333"/>
      <c r="Z636" s="1334"/>
      <c r="AA636" s="1332"/>
      <c r="AB636" s="1333"/>
      <c r="AC636" s="1333"/>
      <c r="AD636" s="1334"/>
      <c r="AE636" s="1332"/>
      <c r="AF636" s="1333"/>
      <c r="AG636" s="1333"/>
      <c r="AH636" s="1334"/>
      <c r="AI636" s="1332"/>
      <c r="AJ636" s="1333"/>
      <c r="AK636" s="1333"/>
      <c r="AL636" s="1334"/>
      <c r="AM636" s="1332"/>
      <c r="AN636" s="1333"/>
      <c r="AO636" s="1333"/>
      <c r="AP636" s="1334"/>
      <c r="AQ636" s="1332"/>
      <c r="AR636" s="1333"/>
      <c r="AS636" s="1333"/>
      <c r="AT636" s="1335"/>
    </row>
    <row r="637" spans="1:59">
      <c r="A637" s="1071"/>
      <c r="B637" s="1425" t="s">
        <v>3053</v>
      </c>
      <c r="C637" s="1425"/>
      <c r="D637" s="1425"/>
      <c r="E637" s="1425"/>
      <c r="F637" s="1425"/>
      <c r="G637" s="1425"/>
      <c r="H637" s="1425"/>
      <c r="I637" s="1425"/>
      <c r="J637" s="1425"/>
      <c r="K637" s="1425"/>
      <c r="L637" s="1425"/>
      <c r="M637" s="1425"/>
      <c r="N637" s="1426"/>
      <c r="O637" s="1332"/>
      <c r="P637" s="1333"/>
      <c r="Q637" s="1333"/>
      <c r="R637" s="1334"/>
      <c r="S637" s="1332"/>
      <c r="T637" s="1333"/>
      <c r="U637" s="1333"/>
      <c r="V637" s="1334"/>
      <c r="W637" s="1332"/>
      <c r="X637" s="1333"/>
      <c r="Y637" s="1333"/>
      <c r="Z637" s="1334"/>
      <c r="AA637" s="1332"/>
      <c r="AB637" s="1333"/>
      <c r="AC637" s="1333"/>
      <c r="AD637" s="1334"/>
      <c r="AE637" s="1332"/>
      <c r="AF637" s="1333"/>
      <c r="AG637" s="1333"/>
      <c r="AH637" s="1334"/>
      <c r="AI637" s="1332"/>
      <c r="AJ637" s="1333"/>
      <c r="AK637" s="1333"/>
      <c r="AL637" s="1334"/>
      <c r="AM637" s="1332"/>
      <c r="AN637" s="1333"/>
      <c r="AO637" s="1333"/>
      <c r="AP637" s="1334"/>
      <c r="AQ637" s="1332"/>
      <c r="AR637" s="1333"/>
      <c r="AS637" s="1333"/>
      <c r="AT637" s="1335"/>
    </row>
    <row r="638" spans="1:59">
      <c r="A638" s="1071"/>
      <c r="B638" s="1425" t="s">
        <v>320</v>
      </c>
      <c r="C638" s="1425"/>
      <c r="D638" s="1425"/>
      <c r="E638" s="1425"/>
      <c r="F638" s="1425"/>
      <c r="G638" s="1425"/>
      <c r="H638" s="1425"/>
      <c r="I638" s="1425"/>
      <c r="J638" s="1425"/>
      <c r="K638" s="1425"/>
      <c r="L638" s="1425"/>
      <c r="M638" s="1425"/>
      <c r="N638" s="1426"/>
      <c r="O638" s="1332">
        <v>2221</v>
      </c>
      <c r="P638" s="1333"/>
      <c r="Q638" s="1333"/>
      <c r="R638" s="1334"/>
      <c r="S638" s="1332">
        <v>2209</v>
      </c>
      <c r="T638" s="1333"/>
      <c r="U638" s="1333"/>
      <c r="V638" s="1334"/>
      <c r="W638" s="1332">
        <v>1687</v>
      </c>
      <c r="X638" s="1333"/>
      <c r="Y638" s="1333"/>
      <c r="Z638" s="1334"/>
      <c r="AA638" s="1332">
        <v>522</v>
      </c>
      <c r="AB638" s="1333"/>
      <c r="AC638" s="1333"/>
      <c r="AD638" s="1334"/>
      <c r="AE638" s="1427">
        <v>12</v>
      </c>
      <c r="AF638" s="1428"/>
      <c r="AG638" s="1428"/>
      <c r="AH638" s="1429"/>
      <c r="AI638" s="1427" t="s">
        <v>2011</v>
      </c>
      <c r="AJ638" s="1428"/>
      <c r="AK638" s="1428"/>
      <c r="AL638" s="1429"/>
      <c r="AM638" s="1332">
        <v>52</v>
      </c>
      <c r="AN638" s="1333"/>
      <c r="AO638" s="1333"/>
      <c r="AP638" s="1334"/>
      <c r="AQ638" s="1332">
        <v>2</v>
      </c>
      <c r="AR638" s="1333"/>
      <c r="AS638" s="1333"/>
      <c r="AT638" s="1335"/>
    </row>
    <row r="639" spans="1:59">
      <c r="A639" s="1071"/>
      <c r="B639" s="1425" t="s">
        <v>321</v>
      </c>
      <c r="C639" s="1425"/>
      <c r="D639" s="1425"/>
      <c r="E639" s="1425"/>
      <c r="F639" s="1425"/>
      <c r="G639" s="1425"/>
      <c r="H639" s="1425"/>
      <c r="I639" s="1425"/>
      <c r="J639" s="1425"/>
      <c r="K639" s="1425"/>
      <c r="L639" s="1425"/>
      <c r="M639" s="1425"/>
      <c r="N639" s="1426"/>
      <c r="O639" s="1332">
        <v>9530</v>
      </c>
      <c r="P639" s="1333"/>
      <c r="Q639" s="1333"/>
      <c r="R639" s="1334"/>
      <c r="S639" s="1332">
        <v>9471</v>
      </c>
      <c r="T639" s="1333"/>
      <c r="U639" s="1333"/>
      <c r="V639" s="1334"/>
      <c r="W639" s="1332">
        <v>6385</v>
      </c>
      <c r="X639" s="1333"/>
      <c r="Y639" s="1333"/>
      <c r="Z639" s="1334"/>
      <c r="AA639" s="1332">
        <v>3086</v>
      </c>
      <c r="AB639" s="1333"/>
      <c r="AC639" s="1333"/>
      <c r="AD639" s="1334"/>
      <c r="AE639" s="1427">
        <v>59</v>
      </c>
      <c r="AF639" s="1428"/>
      <c r="AG639" s="1428"/>
      <c r="AH639" s="1429"/>
      <c r="AI639" s="1427" t="s">
        <v>2012</v>
      </c>
      <c r="AJ639" s="1428"/>
      <c r="AK639" s="1428"/>
      <c r="AL639" s="1429"/>
      <c r="AM639" s="1332">
        <v>139</v>
      </c>
      <c r="AN639" s="1333"/>
      <c r="AO639" s="1333"/>
      <c r="AP639" s="1334"/>
      <c r="AQ639" s="1332">
        <v>5</v>
      </c>
      <c r="AR639" s="1333"/>
      <c r="AS639" s="1333"/>
      <c r="AT639" s="1335"/>
    </row>
    <row r="640" spans="1:59">
      <c r="A640" s="1071"/>
      <c r="B640" s="1425"/>
      <c r="C640" s="1425"/>
      <c r="D640" s="1425"/>
      <c r="E640" s="1425"/>
      <c r="F640" s="1425"/>
      <c r="G640" s="1425"/>
      <c r="H640" s="1425"/>
      <c r="I640" s="1425"/>
      <c r="J640" s="1425"/>
      <c r="K640" s="1425"/>
      <c r="L640" s="1425"/>
      <c r="M640" s="1425"/>
      <c r="N640" s="1426"/>
      <c r="O640" s="1332"/>
      <c r="P640" s="1333"/>
      <c r="Q640" s="1333"/>
      <c r="R640" s="1334"/>
      <c r="S640" s="1332"/>
      <c r="T640" s="1333"/>
      <c r="U640" s="1333"/>
      <c r="V640" s="1334"/>
      <c r="W640" s="1332"/>
      <c r="X640" s="1333"/>
      <c r="Y640" s="1333"/>
      <c r="Z640" s="1334"/>
      <c r="AA640" s="1332"/>
      <c r="AB640" s="1333"/>
      <c r="AC640" s="1333"/>
      <c r="AD640" s="1334"/>
      <c r="AE640" s="1332"/>
      <c r="AF640" s="1333"/>
      <c r="AG640" s="1333"/>
      <c r="AH640" s="1334"/>
      <c r="AI640" s="1332"/>
      <c r="AJ640" s="1333"/>
      <c r="AK640" s="1333"/>
      <c r="AL640" s="1334"/>
      <c r="AM640" s="1332"/>
      <c r="AN640" s="1333"/>
      <c r="AO640" s="1333"/>
      <c r="AP640" s="1334"/>
      <c r="AQ640" s="1332"/>
      <c r="AR640" s="1333"/>
      <c r="AS640" s="1333"/>
      <c r="AT640" s="1335"/>
    </row>
    <row r="641" spans="1:46">
      <c r="A641" s="1071"/>
      <c r="B641" s="1425" t="s">
        <v>322</v>
      </c>
      <c r="C641" s="1425"/>
      <c r="D641" s="1425"/>
      <c r="E641" s="1425"/>
      <c r="F641" s="1425"/>
      <c r="G641" s="1425"/>
      <c r="H641" s="1425"/>
      <c r="I641" s="1425"/>
      <c r="J641" s="1425"/>
      <c r="K641" s="1425"/>
      <c r="L641" s="1425"/>
      <c r="M641" s="1425"/>
      <c r="N641" s="1426"/>
      <c r="O641" s="1332"/>
      <c r="P641" s="1333"/>
      <c r="Q641" s="1333"/>
      <c r="R641" s="1334"/>
      <c r="S641" s="1332"/>
      <c r="T641" s="1333"/>
      <c r="U641" s="1333"/>
      <c r="V641" s="1334"/>
      <c r="W641" s="1332"/>
      <c r="X641" s="1333"/>
      <c r="Y641" s="1333"/>
      <c r="Z641" s="1334"/>
      <c r="AA641" s="1332"/>
      <c r="AB641" s="1333"/>
      <c r="AC641" s="1333"/>
      <c r="AD641" s="1334"/>
      <c r="AE641" s="1332"/>
      <c r="AF641" s="1333"/>
      <c r="AG641" s="1333"/>
      <c r="AH641" s="1334"/>
      <c r="AI641" s="1332"/>
      <c r="AJ641" s="1333"/>
      <c r="AK641" s="1333"/>
      <c r="AL641" s="1334"/>
      <c r="AM641" s="1332"/>
      <c r="AN641" s="1333"/>
      <c r="AO641" s="1333"/>
      <c r="AP641" s="1334"/>
      <c r="AQ641" s="1332"/>
      <c r="AR641" s="1333"/>
      <c r="AS641" s="1333"/>
      <c r="AT641" s="1335"/>
    </row>
    <row r="642" spans="1:46">
      <c r="A642" s="1071"/>
      <c r="B642" s="1425" t="s">
        <v>320</v>
      </c>
      <c r="C642" s="1425"/>
      <c r="D642" s="1425"/>
      <c r="E642" s="1425"/>
      <c r="F642" s="1425"/>
      <c r="G642" s="1425"/>
      <c r="H642" s="1425"/>
      <c r="I642" s="1425"/>
      <c r="J642" s="1425"/>
      <c r="K642" s="1425"/>
      <c r="L642" s="1425"/>
      <c r="M642" s="1425"/>
      <c r="N642" s="1426"/>
      <c r="O642" s="1332">
        <v>5924</v>
      </c>
      <c r="P642" s="1333"/>
      <c r="Q642" s="1333"/>
      <c r="R642" s="1334"/>
      <c r="S642" s="1332">
        <v>5888</v>
      </c>
      <c r="T642" s="1333"/>
      <c r="U642" s="1333"/>
      <c r="V642" s="1334"/>
      <c r="W642" s="1332">
        <v>4301</v>
      </c>
      <c r="X642" s="1333"/>
      <c r="Y642" s="1333"/>
      <c r="Z642" s="1334"/>
      <c r="AA642" s="1427">
        <v>1587</v>
      </c>
      <c r="AB642" s="1428"/>
      <c r="AC642" s="1428"/>
      <c r="AD642" s="1429"/>
      <c r="AE642" s="1427">
        <v>35</v>
      </c>
      <c r="AF642" s="1428"/>
      <c r="AG642" s="1428"/>
      <c r="AH642" s="1429"/>
      <c r="AI642" s="1332">
        <v>1</v>
      </c>
      <c r="AJ642" s="1333"/>
      <c r="AK642" s="1333"/>
      <c r="AL642" s="1334"/>
      <c r="AM642" s="1332">
        <v>265</v>
      </c>
      <c r="AN642" s="1333"/>
      <c r="AO642" s="1333"/>
      <c r="AP642" s="1334"/>
      <c r="AQ642" s="1332">
        <v>29</v>
      </c>
      <c r="AR642" s="1333"/>
      <c r="AS642" s="1333"/>
      <c r="AT642" s="1335"/>
    </row>
    <row r="643" spans="1:46">
      <c r="A643" s="1071"/>
      <c r="B643" s="1425" t="s">
        <v>321</v>
      </c>
      <c r="C643" s="1425"/>
      <c r="D643" s="1425"/>
      <c r="E643" s="1425"/>
      <c r="F643" s="1425"/>
      <c r="G643" s="1425"/>
      <c r="H643" s="1425"/>
      <c r="I643" s="1425"/>
      <c r="J643" s="1425"/>
      <c r="K643" s="1425"/>
      <c r="L643" s="1425"/>
      <c r="M643" s="1425"/>
      <c r="N643" s="1426"/>
      <c r="O643" s="1332">
        <v>25027</v>
      </c>
      <c r="P643" s="1333"/>
      <c r="Q643" s="1333"/>
      <c r="R643" s="1334"/>
      <c r="S643" s="1332">
        <v>24876</v>
      </c>
      <c r="T643" s="1333"/>
      <c r="U643" s="1333"/>
      <c r="V643" s="1334"/>
      <c r="W643" s="1332">
        <v>16028</v>
      </c>
      <c r="X643" s="1333"/>
      <c r="Y643" s="1333"/>
      <c r="Z643" s="1334"/>
      <c r="AA643" s="1427">
        <v>8848</v>
      </c>
      <c r="AB643" s="1428"/>
      <c r="AC643" s="1428"/>
      <c r="AD643" s="1429"/>
      <c r="AE643" s="1427">
        <v>150</v>
      </c>
      <c r="AF643" s="1428"/>
      <c r="AG643" s="1428"/>
      <c r="AH643" s="1429"/>
      <c r="AI643" s="1332">
        <v>1</v>
      </c>
      <c r="AJ643" s="1333"/>
      <c r="AK643" s="1333"/>
      <c r="AL643" s="1334"/>
      <c r="AM643" s="1332">
        <v>673</v>
      </c>
      <c r="AN643" s="1333"/>
      <c r="AO643" s="1333"/>
      <c r="AP643" s="1334"/>
      <c r="AQ643" s="1332">
        <v>77</v>
      </c>
      <c r="AR643" s="1333"/>
      <c r="AS643" s="1333"/>
      <c r="AT643" s="1335"/>
    </row>
    <row r="644" spans="1:46" ht="14.25" thickBot="1">
      <c r="A644" s="1071"/>
      <c r="B644" s="1423"/>
      <c r="C644" s="1423"/>
      <c r="D644" s="1423"/>
      <c r="E644" s="1423"/>
      <c r="F644" s="1423"/>
      <c r="G644" s="1423"/>
      <c r="H644" s="1423"/>
      <c r="I644" s="1423"/>
      <c r="J644" s="1423"/>
      <c r="K644" s="1423"/>
      <c r="L644" s="1423"/>
      <c r="M644" s="1423"/>
      <c r="N644" s="1424"/>
      <c r="O644" s="1419"/>
      <c r="P644" s="1420"/>
      <c r="Q644" s="1420"/>
      <c r="R644" s="1421"/>
      <c r="S644" s="1419"/>
      <c r="T644" s="1420"/>
      <c r="U644" s="1420"/>
      <c r="V644" s="1421"/>
      <c r="W644" s="1419"/>
      <c r="X644" s="1420"/>
      <c r="Y644" s="1420"/>
      <c r="Z644" s="1421"/>
      <c r="AA644" s="1419"/>
      <c r="AB644" s="1420"/>
      <c r="AC644" s="1420"/>
      <c r="AD644" s="1421"/>
      <c r="AE644" s="1419"/>
      <c r="AF644" s="1420"/>
      <c r="AG644" s="1420"/>
      <c r="AH644" s="1421"/>
      <c r="AI644" s="1419"/>
      <c r="AJ644" s="1420"/>
      <c r="AK644" s="1420"/>
      <c r="AL644" s="1421"/>
      <c r="AM644" s="1419"/>
      <c r="AN644" s="1420"/>
      <c r="AO644" s="1420"/>
      <c r="AP644" s="1421"/>
      <c r="AQ644" s="1419"/>
      <c r="AR644" s="1420"/>
      <c r="AS644" s="1420"/>
      <c r="AT644" s="1422"/>
    </row>
    <row r="645" spans="1:46">
      <c r="A645" s="1072"/>
      <c r="B645" s="953" t="s">
        <v>113</v>
      </c>
      <c r="C645" s="1073"/>
      <c r="D645" s="1073"/>
      <c r="E645" s="1073"/>
      <c r="F645" s="1073"/>
      <c r="G645" s="1073"/>
      <c r="H645" s="1073"/>
      <c r="I645" s="1073"/>
      <c r="J645" s="1073"/>
      <c r="K645" s="1073"/>
      <c r="L645" s="1073"/>
      <c r="M645" s="1073"/>
      <c r="N645" s="1073"/>
      <c r="O645" s="232"/>
      <c r="P645" s="232"/>
      <c r="Q645" s="232"/>
      <c r="R645" s="232"/>
      <c r="S645" s="232"/>
      <c r="T645" s="232"/>
      <c r="U645" s="232"/>
      <c r="V645" s="232"/>
      <c r="W645" s="232"/>
      <c r="X645" s="232"/>
      <c r="Y645" s="232"/>
      <c r="Z645" s="232"/>
      <c r="AA645" s="232"/>
      <c r="AB645" s="232"/>
      <c r="AC645" s="232"/>
      <c r="AD645" s="232"/>
      <c r="AE645" s="232"/>
      <c r="AF645" s="232"/>
      <c r="AG645" s="232"/>
      <c r="AH645" s="232"/>
      <c r="AI645" s="232"/>
      <c r="AJ645" s="232"/>
      <c r="AK645" s="232"/>
      <c r="AL645" s="232"/>
      <c r="AM645" s="232"/>
      <c r="AN645" s="232"/>
      <c r="AO645" s="232"/>
      <c r="AP645" s="232"/>
      <c r="AQ645" s="232"/>
      <c r="AR645" s="232"/>
      <c r="AS645" s="232"/>
    </row>
    <row r="646" spans="1:46">
      <c r="A646" s="39"/>
      <c r="B646" s="38" t="s">
        <v>2564</v>
      </c>
      <c r="C646" s="39"/>
      <c r="D646" s="39"/>
      <c r="E646" s="39"/>
      <c r="F646" s="39"/>
      <c r="G646" s="39"/>
      <c r="H646" s="39"/>
      <c r="I646" s="39"/>
      <c r="K646" s="1074"/>
    </row>
    <row r="647" spans="1:46" ht="13.5" customHeight="1">
      <c r="A647" s="39"/>
      <c r="B647" s="38" t="s">
        <v>3671</v>
      </c>
      <c r="C647" s="39"/>
      <c r="D647" s="39"/>
      <c r="E647" s="39"/>
      <c r="F647" s="39"/>
      <c r="G647" s="39"/>
      <c r="H647" s="39"/>
      <c r="I647" s="39"/>
      <c r="J647" s="39"/>
    </row>
    <row r="648" spans="1:46">
      <c r="B648" s="911" t="s">
        <v>2553</v>
      </c>
    </row>
    <row r="655" spans="1:46" ht="9" customHeight="1"/>
    <row r="672" ht="9" customHeight="1"/>
  </sheetData>
  <mergeCells count="4591">
    <mergeCell ref="AK409:AL409"/>
    <mergeCell ref="AK410:AL410"/>
    <mergeCell ref="AK411:AL411"/>
    <mergeCell ref="AK412:AL412"/>
    <mergeCell ref="AK413:AL413"/>
    <mergeCell ref="AI409:AJ409"/>
    <mergeCell ref="AI410:AJ410"/>
    <mergeCell ref="AI411:AJ411"/>
    <mergeCell ref="AI412:AJ412"/>
    <mergeCell ref="AI413:AJ413"/>
    <mergeCell ref="AE409:AF409"/>
    <mergeCell ref="AE410:AF410"/>
    <mergeCell ref="AE411:AF411"/>
    <mergeCell ref="AE412:AF412"/>
    <mergeCell ref="AE413:AF413"/>
    <mergeCell ref="AC409:AD409"/>
    <mergeCell ref="AC411:AD411"/>
    <mergeCell ref="AC410:AD410"/>
    <mergeCell ref="AC412:AD412"/>
    <mergeCell ref="AC413:AD413"/>
    <mergeCell ref="M411:N411"/>
    <mergeCell ref="M412:N412"/>
    <mergeCell ref="M413:N413"/>
    <mergeCell ref="H409:J409"/>
    <mergeCell ref="H410:J410"/>
    <mergeCell ref="H411:J411"/>
    <mergeCell ref="H412:J412"/>
    <mergeCell ref="H413:J413"/>
    <mergeCell ref="K409:L409"/>
    <mergeCell ref="K410:L410"/>
    <mergeCell ref="K411:L411"/>
    <mergeCell ref="K412:L412"/>
    <mergeCell ref="K413:L413"/>
    <mergeCell ref="Y409:Z409"/>
    <mergeCell ref="Y410:Z410"/>
    <mergeCell ref="Y411:Z411"/>
    <mergeCell ref="Y412:Z412"/>
    <mergeCell ref="Y413:Z413"/>
    <mergeCell ref="W409:X409"/>
    <mergeCell ref="W410:X410"/>
    <mergeCell ref="W411:X411"/>
    <mergeCell ref="W412:X412"/>
    <mergeCell ref="W413:X413"/>
    <mergeCell ref="U409:V409"/>
    <mergeCell ref="U410:V410"/>
    <mergeCell ref="U411:V411"/>
    <mergeCell ref="U412:V412"/>
    <mergeCell ref="U413:V413"/>
    <mergeCell ref="Q413:R413"/>
    <mergeCell ref="S409:T409"/>
    <mergeCell ref="S410:T410"/>
    <mergeCell ref="S411:T411"/>
    <mergeCell ref="T379:W379"/>
    <mergeCell ref="T380:W380"/>
    <mergeCell ref="T381:W381"/>
    <mergeCell ref="T382:W382"/>
    <mergeCell ref="T383:W383"/>
    <mergeCell ref="T384:W384"/>
    <mergeCell ref="T385:W385"/>
    <mergeCell ref="T386:W386"/>
    <mergeCell ref="T387:W387"/>
    <mergeCell ref="T388:W388"/>
    <mergeCell ref="X395:AA395"/>
    <mergeCell ref="AB395:AE395"/>
    <mergeCell ref="AF395:AI395"/>
    <mergeCell ref="X386:AA386"/>
    <mergeCell ref="AB386:AE386"/>
    <mergeCell ref="AF386:AI386"/>
    <mergeCell ref="T389:W389"/>
    <mergeCell ref="AJ395:AM395"/>
    <mergeCell ref="AN395:AQ395"/>
    <mergeCell ref="AR395:AU395"/>
    <mergeCell ref="X396:AA396"/>
    <mergeCell ref="AB396:AE396"/>
    <mergeCell ref="AF396:AI396"/>
    <mergeCell ref="AJ396:AM396"/>
    <mergeCell ref="AN396:AQ396"/>
    <mergeCell ref="AR396:AU396"/>
    <mergeCell ref="X397:AA397"/>
    <mergeCell ref="AB397:AE397"/>
    <mergeCell ref="AF397:AI397"/>
    <mergeCell ref="AJ397:AM397"/>
    <mergeCell ref="AN397:AQ397"/>
    <mergeCell ref="AR397:AU397"/>
    <mergeCell ref="X392:AA392"/>
    <mergeCell ref="AB392:AE392"/>
    <mergeCell ref="AF392:AI392"/>
    <mergeCell ref="AJ392:AM392"/>
    <mergeCell ref="AN392:AQ392"/>
    <mergeCell ref="AR392:AU392"/>
    <mergeCell ref="X393:AA393"/>
    <mergeCell ref="AB393:AE393"/>
    <mergeCell ref="AF393:AI393"/>
    <mergeCell ref="AJ393:AM393"/>
    <mergeCell ref="AN393:AQ393"/>
    <mergeCell ref="AR393:AU393"/>
    <mergeCell ref="X394:AA394"/>
    <mergeCell ref="AB394:AE394"/>
    <mergeCell ref="AF394:AI394"/>
    <mergeCell ref="AJ394:AM394"/>
    <mergeCell ref="AN394:AQ394"/>
    <mergeCell ref="AR394:AU394"/>
    <mergeCell ref="X389:AA389"/>
    <mergeCell ref="AB389:AE389"/>
    <mergeCell ref="AF389:AI389"/>
    <mergeCell ref="AJ389:AM389"/>
    <mergeCell ref="AN389:AQ389"/>
    <mergeCell ref="AR389:AU389"/>
    <mergeCell ref="X390:AA390"/>
    <mergeCell ref="AB390:AE390"/>
    <mergeCell ref="AF390:AI390"/>
    <mergeCell ref="AJ390:AM390"/>
    <mergeCell ref="AN390:AQ390"/>
    <mergeCell ref="AR390:AU390"/>
    <mergeCell ref="X391:AA391"/>
    <mergeCell ref="AB391:AE391"/>
    <mergeCell ref="AF391:AI391"/>
    <mergeCell ref="AJ391:AM391"/>
    <mergeCell ref="AN391:AQ391"/>
    <mergeCell ref="AR391:AU391"/>
    <mergeCell ref="AJ386:AM386"/>
    <mergeCell ref="AN386:AQ386"/>
    <mergeCell ref="AR386:AU386"/>
    <mergeCell ref="X387:AA387"/>
    <mergeCell ref="AB387:AE387"/>
    <mergeCell ref="AF387:AI387"/>
    <mergeCell ref="AJ387:AM387"/>
    <mergeCell ref="AN387:AQ387"/>
    <mergeCell ref="AR387:AU387"/>
    <mergeCell ref="X388:AA388"/>
    <mergeCell ref="AB388:AE388"/>
    <mergeCell ref="AF388:AI388"/>
    <mergeCell ref="AJ388:AM388"/>
    <mergeCell ref="AN388:AQ388"/>
    <mergeCell ref="AR388:AU388"/>
    <mergeCell ref="X383:AA383"/>
    <mergeCell ref="AB383:AE383"/>
    <mergeCell ref="AF383:AI383"/>
    <mergeCell ref="AJ383:AM383"/>
    <mergeCell ref="AN383:AQ383"/>
    <mergeCell ref="AR383:AU383"/>
    <mergeCell ref="X384:AA384"/>
    <mergeCell ref="AB384:AE384"/>
    <mergeCell ref="AF384:AI384"/>
    <mergeCell ref="AJ384:AM384"/>
    <mergeCell ref="AN384:AQ384"/>
    <mergeCell ref="AR384:AU384"/>
    <mergeCell ref="X385:AA385"/>
    <mergeCell ref="AB385:AE385"/>
    <mergeCell ref="AF385:AI385"/>
    <mergeCell ref="AJ385:AM385"/>
    <mergeCell ref="AN385:AQ385"/>
    <mergeCell ref="AR385:AU385"/>
    <mergeCell ref="X380:AA380"/>
    <mergeCell ref="AB380:AE380"/>
    <mergeCell ref="AF380:AI380"/>
    <mergeCell ref="AJ380:AM380"/>
    <mergeCell ref="AN380:AQ380"/>
    <mergeCell ref="AR380:AU380"/>
    <mergeCell ref="X381:AA381"/>
    <mergeCell ref="AB381:AE381"/>
    <mergeCell ref="AF381:AI381"/>
    <mergeCell ref="AJ381:AM381"/>
    <mergeCell ref="AN381:AQ381"/>
    <mergeCell ref="AR381:AU381"/>
    <mergeCell ref="X382:AA382"/>
    <mergeCell ref="AB382:AE382"/>
    <mergeCell ref="AF382:AI382"/>
    <mergeCell ref="AJ382:AM382"/>
    <mergeCell ref="AN382:AQ382"/>
    <mergeCell ref="AR382:AU382"/>
    <mergeCell ref="X377:AA377"/>
    <mergeCell ref="AB377:AE377"/>
    <mergeCell ref="AF377:AI377"/>
    <mergeCell ref="AJ377:AM377"/>
    <mergeCell ref="AN377:AQ377"/>
    <mergeCell ref="AR377:AU377"/>
    <mergeCell ref="X378:AA378"/>
    <mergeCell ref="AB378:AE378"/>
    <mergeCell ref="AF378:AI378"/>
    <mergeCell ref="AJ378:AM378"/>
    <mergeCell ref="AN378:AQ378"/>
    <mergeCell ref="AR378:AU378"/>
    <mergeCell ref="X379:AA379"/>
    <mergeCell ref="AB379:AE379"/>
    <mergeCell ref="AF379:AI379"/>
    <mergeCell ref="AJ379:AM379"/>
    <mergeCell ref="AN379:AQ379"/>
    <mergeCell ref="AR379:AU379"/>
    <mergeCell ref="X374:AA374"/>
    <mergeCell ref="AB374:AE374"/>
    <mergeCell ref="AF374:AI374"/>
    <mergeCell ref="AJ374:AM374"/>
    <mergeCell ref="AN374:AQ374"/>
    <mergeCell ref="AR374:AU374"/>
    <mergeCell ref="X375:AA375"/>
    <mergeCell ref="AB375:AE375"/>
    <mergeCell ref="AF375:AI375"/>
    <mergeCell ref="AJ375:AM375"/>
    <mergeCell ref="AN375:AQ375"/>
    <mergeCell ref="AR375:AU375"/>
    <mergeCell ref="X376:AA376"/>
    <mergeCell ref="AB376:AE376"/>
    <mergeCell ref="AF376:AI376"/>
    <mergeCell ref="AJ376:AM376"/>
    <mergeCell ref="AN376:AQ376"/>
    <mergeCell ref="AR376:AU376"/>
    <mergeCell ref="AJ370:AM370"/>
    <mergeCell ref="AN370:AQ370"/>
    <mergeCell ref="AR370:AU370"/>
    <mergeCell ref="X371:AA371"/>
    <mergeCell ref="AB371:AE371"/>
    <mergeCell ref="AF371:AI371"/>
    <mergeCell ref="AJ371:AM371"/>
    <mergeCell ref="AN371:AQ371"/>
    <mergeCell ref="AR371:AU371"/>
    <mergeCell ref="X372:AA372"/>
    <mergeCell ref="AB372:AE372"/>
    <mergeCell ref="AF372:AI372"/>
    <mergeCell ref="AJ372:AM372"/>
    <mergeCell ref="AN372:AQ372"/>
    <mergeCell ref="AR372:AU372"/>
    <mergeCell ref="X373:AA373"/>
    <mergeCell ref="AB373:AE373"/>
    <mergeCell ref="AF373:AI373"/>
    <mergeCell ref="AJ373:AM373"/>
    <mergeCell ref="AN373:AQ373"/>
    <mergeCell ref="AR373:AU373"/>
    <mergeCell ref="AF361:AI361"/>
    <mergeCell ref="AJ361:AM361"/>
    <mergeCell ref="AN361:AQ361"/>
    <mergeCell ref="AR361:AU361"/>
    <mergeCell ref="X362:AA362"/>
    <mergeCell ref="AB362:AE362"/>
    <mergeCell ref="AF362:AI362"/>
    <mergeCell ref="AJ362:AM362"/>
    <mergeCell ref="AN362:AQ362"/>
    <mergeCell ref="AR362:AU362"/>
    <mergeCell ref="X363:AA363"/>
    <mergeCell ref="AB363:AE363"/>
    <mergeCell ref="AF363:AI363"/>
    <mergeCell ref="AJ363:AM363"/>
    <mergeCell ref="AN363:AQ363"/>
    <mergeCell ref="AR363:AU363"/>
    <mergeCell ref="X364:AA364"/>
    <mergeCell ref="AB364:AE364"/>
    <mergeCell ref="AF364:AI364"/>
    <mergeCell ref="AJ364:AM364"/>
    <mergeCell ref="AN364:AQ364"/>
    <mergeCell ref="AR364:AU364"/>
    <mergeCell ref="X356:AA356"/>
    <mergeCell ref="AB356:AE356"/>
    <mergeCell ref="AF356:AI356"/>
    <mergeCell ref="AJ356:AM356"/>
    <mergeCell ref="AN356:AQ356"/>
    <mergeCell ref="AR356:AU356"/>
    <mergeCell ref="X357:AA357"/>
    <mergeCell ref="AB357:AE357"/>
    <mergeCell ref="AF357:AI357"/>
    <mergeCell ref="AJ357:AM357"/>
    <mergeCell ref="AN357:AQ357"/>
    <mergeCell ref="AR357:AU357"/>
    <mergeCell ref="X358:AA358"/>
    <mergeCell ref="AB358:AE358"/>
    <mergeCell ref="AF358:AI358"/>
    <mergeCell ref="AJ358:AM358"/>
    <mergeCell ref="AN358:AQ358"/>
    <mergeCell ref="AR358:AU358"/>
    <mergeCell ref="AF349:AI349"/>
    <mergeCell ref="AJ349:AM349"/>
    <mergeCell ref="AN349:AQ349"/>
    <mergeCell ref="AR349:AU349"/>
    <mergeCell ref="X350:AA350"/>
    <mergeCell ref="AB350:AE350"/>
    <mergeCell ref="AF350:AI350"/>
    <mergeCell ref="AJ350:AM350"/>
    <mergeCell ref="AN350:AQ350"/>
    <mergeCell ref="AR350:AU350"/>
    <mergeCell ref="X351:AA351"/>
    <mergeCell ref="AB351:AE351"/>
    <mergeCell ref="AF351:AI351"/>
    <mergeCell ref="AJ351:AM351"/>
    <mergeCell ref="AN351:AQ351"/>
    <mergeCell ref="AR351:AU351"/>
    <mergeCell ref="X352:AA352"/>
    <mergeCell ref="AB352:AE352"/>
    <mergeCell ref="AF352:AI352"/>
    <mergeCell ref="AJ352:AM352"/>
    <mergeCell ref="AN352:AQ352"/>
    <mergeCell ref="AR352:AU352"/>
    <mergeCell ref="X344:AA344"/>
    <mergeCell ref="AB344:AE344"/>
    <mergeCell ref="AF344:AI344"/>
    <mergeCell ref="AJ344:AM344"/>
    <mergeCell ref="AN344:AQ344"/>
    <mergeCell ref="AR344:AU344"/>
    <mergeCell ref="X345:AA345"/>
    <mergeCell ref="AB345:AE345"/>
    <mergeCell ref="AF345:AI345"/>
    <mergeCell ref="AJ345:AM345"/>
    <mergeCell ref="AN345:AQ345"/>
    <mergeCell ref="AR345:AU345"/>
    <mergeCell ref="X346:AA346"/>
    <mergeCell ref="AB346:AE346"/>
    <mergeCell ref="AF346:AI346"/>
    <mergeCell ref="AJ346:AM346"/>
    <mergeCell ref="AN346:AQ346"/>
    <mergeCell ref="AR346:AU346"/>
    <mergeCell ref="X338:AA338"/>
    <mergeCell ref="AB338:AE338"/>
    <mergeCell ref="AF338:AI338"/>
    <mergeCell ref="AJ338:AM338"/>
    <mergeCell ref="AN338:AQ338"/>
    <mergeCell ref="AR338:AU338"/>
    <mergeCell ref="X339:AA339"/>
    <mergeCell ref="AB339:AE339"/>
    <mergeCell ref="AF339:AI339"/>
    <mergeCell ref="AJ339:AM339"/>
    <mergeCell ref="AN339:AQ339"/>
    <mergeCell ref="AR339:AU339"/>
    <mergeCell ref="X340:AA340"/>
    <mergeCell ref="AB340:AE340"/>
    <mergeCell ref="AF340:AI340"/>
    <mergeCell ref="AJ340:AM340"/>
    <mergeCell ref="AN340:AQ340"/>
    <mergeCell ref="AR340:AU340"/>
    <mergeCell ref="X359:AA359"/>
    <mergeCell ref="AB359:AE359"/>
    <mergeCell ref="AF359:AI359"/>
    <mergeCell ref="AJ359:AM359"/>
    <mergeCell ref="AN359:AQ359"/>
    <mergeCell ref="AR359:AU359"/>
    <mergeCell ref="X360:AA360"/>
    <mergeCell ref="AB360:AE360"/>
    <mergeCell ref="AF360:AI360"/>
    <mergeCell ref="AJ360:AM360"/>
    <mergeCell ref="AN360:AQ360"/>
    <mergeCell ref="AR360:AU360"/>
    <mergeCell ref="X361:AA361"/>
    <mergeCell ref="AB361:AE361"/>
    <mergeCell ref="X353:AA353"/>
    <mergeCell ref="AB353:AE353"/>
    <mergeCell ref="AF353:AI353"/>
    <mergeCell ref="AJ353:AM353"/>
    <mergeCell ref="AN353:AQ353"/>
    <mergeCell ref="AR353:AU353"/>
    <mergeCell ref="X354:AA354"/>
    <mergeCell ref="AB354:AE354"/>
    <mergeCell ref="AF354:AI354"/>
    <mergeCell ref="AJ354:AM354"/>
    <mergeCell ref="AN354:AQ354"/>
    <mergeCell ref="AR354:AU354"/>
    <mergeCell ref="X355:AA355"/>
    <mergeCell ref="AB355:AE355"/>
    <mergeCell ref="AF355:AI355"/>
    <mergeCell ref="AJ355:AM355"/>
    <mergeCell ref="AN355:AQ355"/>
    <mergeCell ref="AR355:AU355"/>
    <mergeCell ref="X347:AA347"/>
    <mergeCell ref="AB347:AE347"/>
    <mergeCell ref="AF347:AI347"/>
    <mergeCell ref="AJ347:AM347"/>
    <mergeCell ref="AN347:AQ347"/>
    <mergeCell ref="AR347:AU347"/>
    <mergeCell ref="X348:AA348"/>
    <mergeCell ref="AB348:AE348"/>
    <mergeCell ref="AF348:AI348"/>
    <mergeCell ref="AJ348:AM348"/>
    <mergeCell ref="AN348:AQ348"/>
    <mergeCell ref="AR348:AU348"/>
    <mergeCell ref="X349:AA349"/>
    <mergeCell ref="AB349:AE349"/>
    <mergeCell ref="X341:AA341"/>
    <mergeCell ref="AB341:AE341"/>
    <mergeCell ref="AF341:AI341"/>
    <mergeCell ref="AJ341:AM341"/>
    <mergeCell ref="AN341:AQ341"/>
    <mergeCell ref="AR341:AU341"/>
    <mergeCell ref="X342:AA342"/>
    <mergeCell ref="AB342:AE342"/>
    <mergeCell ref="AF342:AI342"/>
    <mergeCell ref="AJ342:AM342"/>
    <mergeCell ref="AN342:AQ342"/>
    <mergeCell ref="AR342:AU342"/>
    <mergeCell ref="X343:AA343"/>
    <mergeCell ref="AB343:AE343"/>
    <mergeCell ref="AF343:AI343"/>
    <mergeCell ref="AJ343:AM343"/>
    <mergeCell ref="AN343:AQ343"/>
    <mergeCell ref="AR343:AU343"/>
    <mergeCell ref="AF336:AI336"/>
    <mergeCell ref="AJ336:AM336"/>
    <mergeCell ref="AN336:AQ336"/>
    <mergeCell ref="AR336:AU336"/>
    <mergeCell ref="X337:AA337"/>
    <mergeCell ref="AB337:AE337"/>
    <mergeCell ref="AF337:AI337"/>
    <mergeCell ref="AL186:AO186"/>
    <mergeCell ref="AL192:AO192"/>
    <mergeCell ref="AL198:AO198"/>
    <mergeCell ref="AD198:AG198"/>
    <mergeCell ref="AL200:AO200"/>
    <mergeCell ref="AL202:AO202"/>
    <mergeCell ref="Z205:AC205"/>
    <mergeCell ref="AD205:AG205"/>
    <mergeCell ref="AH205:AK205"/>
    <mergeCell ref="AL205:AO205"/>
    <mergeCell ref="Z207:AC207"/>
    <mergeCell ref="AD207:AG207"/>
    <mergeCell ref="AH207:AK207"/>
    <mergeCell ref="AL207:AO207"/>
    <mergeCell ref="AB223:AE223"/>
    <mergeCell ref="AF223:AI223"/>
    <mergeCell ref="AJ223:AM223"/>
    <mergeCell ref="AJ337:AM337"/>
    <mergeCell ref="AN337:AQ337"/>
    <mergeCell ref="AR337:AU337"/>
    <mergeCell ref="AL199:AO199"/>
    <mergeCell ref="AL201:AO201"/>
    <mergeCell ref="Z206:AC206"/>
    <mergeCell ref="AD206:AG206"/>
    <mergeCell ref="AH206:AK206"/>
    <mergeCell ref="AL185:AO185"/>
    <mergeCell ref="AD187:AG187"/>
    <mergeCell ref="AH187:AK187"/>
    <mergeCell ref="AL187:AO187"/>
    <mergeCell ref="AL189:AO189"/>
    <mergeCell ref="AD191:AG191"/>
    <mergeCell ref="AH191:AK191"/>
    <mergeCell ref="AL191:AO191"/>
    <mergeCell ref="AH195:AK195"/>
    <mergeCell ref="AL195:AO195"/>
    <mergeCell ref="AH197:AK197"/>
    <mergeCell ref="AL197:AO197"/>
    <mergeCell ref="AD186:AG186"/>
    <mergeCell ref="AH186:AK186"/>
    <mergeCell ref="AL188:AO188"/>
    <mergeCell ref="AL196:AO196"/>
    <mergeCell ref="AH196:AK196"/>
    <mergeCell ref="G176:M176"/>
    <mergeCell ref="N176:Q176"/>
    <mergeCell ref="R176:U176"/>
    <mergeCell ref="V176:Y176"/>
    <mergeCell ref="Z176:AC176"/>
    <mergeCell ref="AD176:AG176"/>
    <mergeCell ref="AH176:AK176"/>
    <mergeCell ref="G177:M177"/>
    <mergeCell ref="N177:Q177"/>
    <mergeCell ref="R177:U177"/>
    <mergeCell ref="V177:Y177"/>
    <mergeCell ref="Z177:AC177"/>
    <mergeCell ref="AD177:AG177"/>
    <mergeCell ref="AH177:AK177"/>
    <mergeCell ref="Z185:AC185"/>
    <mergeCell ref="AD185:AG185"/>
    <mergeCell ref="AH185:AK185"/>
    <mergeCell ref="R184:U184"/>
    <mergeCell ref="V184:Y184"/>
    <mergeCell ref="Z184:AC184"/>
    <mergeCell ref="AD184:AG184"/>
    <mergeCell ref="AH184:AK184"/>
    <mergeCell ref="V173:Y173"/>
    <mergeCell ref="Z173:AC173"/>
    <mergeCell ref="AD173:AG173"/>
    <mergeCell ref="AH173:AK173"/>
    <mergeCell ref="G174:M174"/>
    <mergeCell ref="N174:Q174"/>
    <mergeCell ref="R174:U174"/>
    <mergeCell ref="V174:Y174"/>
    <mergeCell ref="Z174:AC174"/>
    <mergeCell ref="AD174:AG174"/>
    <mergeCell ref="AH174:AK174"/>
    <mergeCell ref="G175:M175"/>
    <mergeCell ref="N175:Q175"/>
    <mergeCell ref="R175:U175"/>
    <mergeCell ref="V175:Y175"/>
    <mergeCell ref="Z175:AC175"/>
    <mergeCell ref="AD175:AG175"/>
    <mergeCell ref="AH175:AK175"/>
    <mergeCell ref="O98:R98"/>
    <mergeCell ref="S98:U98"/>
    <mergeCell ref="A104:G104"/>
    <mergeCell ref="AB110:AE110"/>
    <mergeCell ref="AF110:AI110"/>
    <mergeCell ref="AJ110:AM110"/>
    <mergeCell ref="A110:G110"/>
    <mergeCell ref="L111:O111"/>
    <mergeCell ref="P111:S111"/>
    <mergeCell ref="T111:W111"/>
    <mergeCell ref="P110:S110"/>
    <mergeCell ref="T110:W110"/>
    <mergeCell ref="X110:AA110"/>
    <mergeCell ref="B167:F177"/>
    <mergeCell ref="G167:M167"/>
    <mergeCell ref="N167:Q167"/>
    <mergeCell ref="R167:U167"/>
    <mergeCell ref="V167:Y167"/>
    <mergeCell ref="Z167:AC167"/>
    <mergeCell ref="AD167:AG167"/>
    <mergeCell ref="AH167:AK167"/>
    <mergeCell ref="G168:M168"/>
    <mergeCell ref="N168:Q168"/>
    <mergeCell ref="R168:U168"/>
    <mergeCell ref="V168:Y168"/>
    <mergeCell ref="Z168:AC168"/>
    <mergeCell ref="AD168:AG168"/>
    <mergeCell ref="AH168:AK168"/>
    <mergeCell ref="G169:M169"/>
    <mergeCell ref="N169:Q169"/>
    <mergeCell ref="R169:U169"/>
    <mergeCell ref="V169:Y169"/>
    <mergeCell ref="A228:G228"/>
    <mergeCell ref="H228:K228"/>
    <mergeCell ref="L228:O228"/>
    <mergeCell ref="P228:S228"/>
    <mergeCell ref="T228:W228"/>
    <mergeCell ref="X228:AA228"/>
    <mergeCell ref="AB228:AE228"/>
    <mergeCell ref="AF228:AI228"/>
    <mergeCell ref="AJ228:AM228"/>
    <mergeCell ref="AN228:AQ228"/>
    <mergeCell ref="AR228:AU228"/>
    <mergeCell ref="AV228:AY228"/>
    <mergeCell ref="V152:Y152"/>
    <mergeCell ref="Z152:AC152"/>
    <mergeCell ref="AD152:AG152"/>
    <mergeCell ref="AH152:AK152"/>
    <mergeCell ref="R154:U154"/>
    <mergeCell ref="V154:Y154"/>
    <mergeCell ref="Z154:AC154"/>
    <mergeCell ref="AD154:AG154"/>
    <mergeCell ref="AH154:AK154"/>
    <mergeCell ref="G155:M155"/>
    <mergeCell ref="N155:Q155"/>
    <mergeCell ref="R155:U155"/>
    <mergeCell ref="V155:Y155"/>
    <mergeCell ref="Z155:AC155"/>
    <mergeCell ref="AD155:AG155"/>
    <mergeCell ref="Z169:AC169"/>
    <mergeCell ref="AD169:AG169"/>
    <mergeCell ref="AH169:AK169"/>
    <mergeCell ref="G170:M170"/>
    <mergeCell ref="N170:Q170"/>
    <mergeCell ref="A29:AY29"/>
    <mergeCell ref="AV56:AY56"/>
    <mergeCell ref="AV50:AY50"/>
    <mergeCell ref="AV110:AY110"/>
    <mergeCell ref="A226:G226"/>
    <mergeCell ref="H226:K226"/>
    <mergeCell ref="L226:O226"/>
    <mergeCell ref="P226:S226"/>
    <mergeCell ref="T226:W226"/>
    <mergeCell ref="X226:AA226"/>
    <mergeCell ref="AB226:AE226"/>
    <mergeCell ref="AF226:AI226"/>
    <mergeCell ref="AJ226:AM226"/>
    <mergeCell ref="AN226:AQ226"/>
    <mergeCell ref="AR226:AU226"/>
    <mergeCell ref="AV226:AY226"/>
    <mergeCell ref="G153:M153"/>
    <mergeCell ref="N153:Q153"/>
    <mergeCell ref="R153:U153"/>
    <mergeCell ref="V153:Y153"/>
    <mergeCell ref="Z153:AC153"/>
    <mergeCell ref="AH148:AK148"/>
    <mergeCell ref="G149:M149"/>
    <mergeCell ref="N149:Q149"/>
    <mergeCell ref="AD153:AG153"/>
    <mergeCell ref="AH153:AK153"/>
    <mergeCell ref="G154:M154"/>
    <mergeCell ref="N154:Q154"/>
    <mergeCell ref="A119:G119"/>
    <mergeCell ref="H119:K119"/>
    <mergeCell ref="L119:O119"/>
    <mergeCell ref="Z150:AC150"/>
    <mergeCell ref="AD150:AG150"/>
    <mergeCell ref="AH150:AK150"/>
    <mergeCell ref="G151:M151"/>
    <mergeCell ref="N151:Q151"/>
    <mergeCell ref="R151:U151"/>
    <mergeCell ref="V151:Y151"/>
    <mergeCell ref="Z151:AC151"/>
    <mergeCell ref="AD151:AG151"/>
    <mergeCell ref="AH151:AK151"/>
    <mergeCell ref="G152:M152"/>
    <mergeCell ref="N152:Q152"/>
    <mergeCell ref="R152:U152"/>
    <mergeCell ref="AH155:AK155"/>
    <mergeCell ref="A112:G112"/>
    <mergeCell ref="A111:G111"/>
    <mergeCell ref="A113:G113"/>
    <mergeCell ref="A114:G114"/>
    <mergeCell ref="A115:G115"/>
    <mergeCell ref="A117:G117"/>
    <mergeCell ref="A118:G118"/>
    <mergeCell ref="P119:S119"/>
    <mergeCell ref="T119:W119"/>
    <mergeCell ref="X119:AA119"/>
    <mergeCell ref="AB119:AE119"/>
    <mergeCell ref="AF119:AI119"/>
    <mergeCell ref="B145:F155"/>
    <mergeCell ref="G145:M145"/>
    <mergeCell ref="N145:Q145"/>
    <mergeCell ref="R145:U145"/>
    <mergeCell ref="V145:Y145"/>
    <mergeCell ref="Z145:AC145"/>
    <mergeCell ref="AD145:AG145"/>
    <mergeCell ref="AH145:AK145"/>
    <mergeCell ref="G146:M146"/>
    <mergeCell ref="N146:Q146"/>
    <mergeCell ref="R146:U146"/>
    <mergeCell ref="V146:Y146"/>
    <mergeCell ref="Z146:AC146"/>
    <mergeCell ref="AD146:AG146"/>
    <mergeCell ref="AH146:AK146"/>
    <mergeCell ref="G147:M147"/>
    <mergeCell ref="N147:Q147"/>
    <mergeCell ref="R147:U147"/>
    <mergeCell ref="V147:Y147"/>
    <mergeCell ref="Z147:AC147"/>
    <mergeCell ref="AD147:AG147"/>
    <mergeCell ref="AH147:AK147"/>
    <mergeCell ref="G148:M148"/>
    <mergeCell ref="N148:Q148"/>
    <mergeCell ref="R148:U148"/>
    <mergeCell ref="V148:Y148"/>
    <mergeCell ref="Z148:AC148"/>
    <mergeCell ref="AD148:AG148"/>
    <mergeCell ref="R149:U149"/>
    <mergeCell ref="N150:Q150"/>
    <mergeCell ref="R150:U150"/>
    <mergeCell ref="V150:Y150"/>
    <mergeCell ref="AN110:AQ110"/>
    <mergeCell ref="AR110:AU110"/>
    <mergeCell ref="H111:K111"/>
    <mergeCell ref="H110:K110"/>
    <mergeCell ref="L110:O110"/>
    <mergeCell ref="B59:H59"/>
    <mergeCell ref="I59:L59"/>
    <mergeCell ref="M59:O59"/>
    <mergeCell ref="P59:R59"/>
    <mergeCell ref="S59:V59"/>
    <mergeCell ref="W59:Z59"/>
    <mergeCell ref="AA59:AD59"/>
    <mergeCell ref="AE59:AH59"/>
    <mergeCell ref="AI59:AL59"/>
    <mergeCell ref="AM59:AN59"/>
    <mergeCell ref="AO59:AQ59"/>
    <mergeCell ref="AR59:AU59"/>
    <mergeCell ref="AJ70:AM70"/>
    <mergeCell ref="B71:H71"/>
    <mergeCell ref="I71:L71"/>
    <mergeCell ref="M71:P71"/>
    <mergeCell ref="Q71:T71"/>
    <mergeCell ref="U71:X71"/>
    <mergeCell ref="Y71:AB71"/>
    <mergeCell ref="AC71:AF71"/>
    <mergeCell ref="AQ98:AT98"/>
    <mergeCell ref="B82:H82"/>
    <mergeCell ref="I82:L82"/>
    <mergeCell ref="M33:N33"/>
    <mergeCell ref="AO33:AY33"/>
    <mergeCell ref="B35:H37"/>
    <mergeCell ref="I35:R35"/>
    <mergeCell ref="S35:AL35"/>
    <mergeCell ref="AM35:AN37"/>
    <mergeCell ref="AO35:AQ37"/>
    <mergeCell ref="AR35:AU36"/>
    <mergeCell ref="AV35:AY36"/>
    <mergeCell ref="AE38:AH38"/>
    <mergeCell ref="AI38:AL38"/>
    <mergeCell ref="AM38:AN38"/>
    <mergeCell ref="AO38:AQ38"/>
    <mergeCell ref="AR38:AU38"/>
    <mergeCell ref="AV38:AY38"/>
    <mergeCell ref="AI36:AL37"/>
    <mergeCell ref="AR37:AU37"/>
    <mergeCell ref="AV37:AY37"/>
    <mergeCell ref="B38:H38"/>
    <mergeCell ref="I38:L38"/>
    <mergeCell ref="M38:O38"/>
    <mergeCell ref="P38:R38"/>
    <mergeCell ref="S38:V38"/>
    <mergeCell ref="W38:Z38"/>
    <mergeCell ref="AA38:AD38"/>
    <mergeCell ref="M36:O37"/>
    <mergeCell ref="P36:R37"/>
    <mergeCell ref="S36:V37"/>
    <mergeCell ref="W36:Z37"/>
    <mergeCell ref="AA36:AD37"/>
    <mergeCell ref="AE36:AH37"/>
    <mergeCell ref="AM40:AN40"/>
    <mergeCell ref="AO40:AQ40"/>
    <mergeCell ref="AR40:AU40"/>
    <mergeCell ref="AV40:AY40"/>
    <mergeCell ref="AV39:AY39"/>
    <mergeCell ref="B40:H40"/>
    <mergeCell ref="I40:L40"/>
    <mergeCell ref="M40:O40"/>
    <mergeCell ref="P40:R40"/>
    <mergeCell ref="S40:V40"/>
    <mergeCell ref="W40:Z40"/>
    <mergeCell ref="AA40:AD40"/>
    <mergeCell ref="AE40:AH40"/>
    <mergeCell ref="AI40:AL40"/>
    <mergeCell ref="AA39:AD39"/>
    <mergeCell ref="AE39:AH39"/>
    <mergeCell ref="AI39:AL39"/>
    <mergeCell ref="AM39:AN39"/>
    <mergeCell ref="AO39:AQ39"/>
    <mergeCell ref="AR39:AU39"/>
    <mergeCell ref="B39:H39"/>
    <mergeCell ref="I39:L39"/>
    <mergeCell ref="M39:O39"/>
    <mergeCell ref="P39:R39"/>
    <mergeCell ref="S39:V39"/>
    <mergeCell ref="W39:Z39"/>
    <mergeCell ref="AM42:AN42"/>
    <mergeCell ref="AO42:AQ42"/>
    <mergeCell ref="AR42:AU42"/>
    <mergeCell ref="AV42:AY42"/>
    <mergeCell ref="B43:H43"/>
    <mergeCell ref="I43:L43"/>
    <mergeCell ref="M43:O43"/>
    <mergeCell ref="P43:R43"/>
    <mergeCell ref="S43:V43"/>
    <mergeCell ref="W43:Z43"/>
    <mergeCell ref="AV41:AY41"/>
    <mergeCell ref="B42:H42"/>
    <mergeCell ref="I42:L42"/>
    <mergeCell ref="M42:O42"/>
    <mergeCell ref="P42:R42"/>
    <mergeCell ref="S42:V42"/>
    <mergeCell ref="W42:Z42"/>
    <mergeCell ref="AA42:AD42"/>
    <mergeCell ref="AE42:AH42"/>
    <mergeCell ref="AI42:AL42"/>
    <mergeCell ref="AA41:AD41"/>
    <mergeCell ref="AE41:AH41"/>
    <mergeCell ref="AI41:AL41"/>
    <mergeCell ref="AM41:AN41"/>
    <mergeCell ref="AO41:AQ41"/>
    <mergeCell ref="AR41:AU41"/>
    <mergeCell ref="B41:H41"/>
    <mergeCell ref="I41:L41"/>
    <mergeCell ref="M41:O41"/>
    <mergeCell ref="P41:R41"/>
    <mergeCell ref="S41:V41"/>
    <mergeCell ref="W41:Z41"/>
    <mergeCell ref="AM44:AN44"/>
    <mergeCell ref="AO44:AQ44"/>
    <mergeCell ref="AR44:AU44"/>
    <mergeCell ref="AV44:AY44"/>
    <mergeCell ref="B45:H45"/>
    <mergeCell ref="I45:L45"/>
    <mergeCell ref="M45:O45"/>
    <mergeCell ref="P45:R45"/>
    <mergeCell ref="S45:V45"/>
    <mergeCell ref="W45:Z45"/>
    <mergeCell ref="AV43:AY43"/>
    <mergeCell ref="B44:H44"/>
    <mergeCell ref="I44:L44"/>
    <mergeCell ref="M44:O44"/>
    <mergeCell ref="P44:R44"/>
    <mergeCell ref="S44:V44"/>
    <mergeCell ref="W44:Z44"/>
    <mergeCell ref="AA44:AD44"/>
    <mergeCell ref="AE44:AH44"/>
    <mergeCell ref="AI44:AL44"/>
    <mergeCell ref="AA43:AD43"/>
    <mergeCell ref="AE43:AH43"/>
    <mergeCell ref="AI43:AL43"/>
    <mergeCell ref="AM43:AN43"/>
    <mergeCell ref="AO43:AQ43"/>
    <mergeCell ref="AR43:AU43"/>
    <mergeCell ref="AM46:AN46"/>
    <mergeCell ref="AO46:AQ46"/>
    <mergeCell ref="AR46:AU46"/>
    <mergeCell ref="AV46:AY46"/>
    <mergeCell ref="B47:H47"/>
    <mergeCell ref="I47:L47"/>
    <mergeCell ref="M47:O47"/>
    <mergeCell ref="P47:R47"/>
    <mergeCell ref="S47:V47"/>
    <mergeCell ref="W47:Z47"/>
    <mergeCell ref="AV45:AY45"/>
    <mergeCell ref="B46:H46"/>
    <mergeCell ref="I46:L46"/>
    <mergeCell ref="M46:O46"/>
    <mergeCell ref="P46:R46"/>
    <mergeCell ref="S46:V46"/>
    <mergeCell ref="W46:Z46"/>
    <mergeCell ref="AA46:AD46"/>
    <mergeCell ref="AE46:AH46"/>
    <mergeCell ref="AI46:AL46"/>
    <mergeCell ref="AA45:AD45"/>
    <mergeCell ref="AE45:AH45"/>
    <mergeCell ref="AI45:AL45"/>
    <mergeCell ref="AM45:AN45"/>
    <mergeCell ref="AO45:AQ45"/>
    <mergeCell ref="AR45:AU45"/>
    <mergeCell ref="AM48:AN48"/>
    <mergeCell ref="AO48:AQ48"/>
    <mergeCell ref="AR48:AU48"/>
    <mergeCell ref="AV48:AY48"/>
    <mergeCell ref="B49:H49"/>
    <mergeCell ref="I49:L49"/>
    <mergeCell ref="M49:O49"/>
    <mergeCell ref="P49:R49"/>
    <mergeCell ref="S49:V49"/>
    <mergeCell ref="W49:Z49"/>
    <mergeCell ref="AV47:AY47"/>
    <mergeCell ref="B48:H48"/>
    <mergeCell ref="I48:L48"/>
    <mergeCell ref="M48:O48"/>
    <mergeCell ref="P48:R48"/>
    <mergeCell ref="S48:V48"/>
    <mergeCell ref="W48:Z48"/>
    <mergeCell ref="AA48:AD48"/>
    <mergeCell ref="AE48:AH48"/>
    <mergeCell ref="AI48:AL48"/>
    <mergeCell ref="AA47:AD47"/>
    <mergeCell ref="AE47:AH47"/>
    <mergeCell ref="AI47:AL47"/>
    <mergeCell ref="AM47:AN47"/>
    <mergeCell ref="AO47:AQ47"/>
    <mergeCell ref="AR47:AU47"/>
    <mergeCell ref="AE51:AH51"/>
    <mergeCell ref="AI51:AL51"/>
    <mergeCell ref="AM51:AN51"/>
    <mergeCell ref="AO51:AQ51"/>
    <mergeCell ref="AR51:AU51"/>
    <mergeCell ref="AV51:AY51"/>
    <mergeCell ref="AM50:AN50"/>
    <mergeCell ref="AO50:AQ50"/>
    <mergeCell ref="AR50:AU50"/>
    <mergeCell ref="B51:H51"/>
    <mergeCell ref="I51:L51"/>
    <mergeCell ref="M51:O51"/>
    <mergeCell ref="P51:R51"/>
    <mergeCell ref="S51:V51"/>
    <mergeCell ref="W51:Z51"/>
    <mergeCell ref="AA51:AD51"/>
    <mergeCell ref="AV49:AY49"/>
    <mergeCell ref="B50:H50"/>
    <mergeCell ref="I50:L50"/>
    <mergeCell ref="M50:O50"/>
    <mergeCell ref="P50:R50"/>
    <mergeCell ref="S50:V50"/>
    <mergeCell ref="W50:Z50"/>
    <mergeCell ref="AA50:AD50"/>
    <mergeCell ref="AE50:AH50"/>
    <mergeCell ref="AI50:AL50"/>
    <mergeCell ref="AA49:AD49"/>
    <mergeCell ref="AE49:AH49"/>
    <mergeCell ref="AI49:AL49"/>
    <mergeCell ref="AM49:AN49"/>
    <mergeCell ref="AO49:AQ49"/>
    <mergeCell ref="AR49:AU49"/>
    <mergeCell ref="AM53:AN53"/>
    <mergeCell ref="AO53:AQ53"/>
    <mergeCell ref="AR53:AU53"/>
    <mergeCell ref="AV53:AY53"/>
    <mergeCell ref="B54:H54"/>
    <mergeCell ref="I54:L54"/>
    <mergeCell ref="M54:O54"/>
    <mergeCell ref="P54:R54"/>
    <mergeCell ref="S54:V54"/>
    <mergeCell ref="W54:Z54"/>
    <mergeCell ref="AV52:AY52"/>
    <mergeCell ref="B53:H53"/>
    <mergeCell ref="I53:L53"/>
    <mergeCell ref="M53:O53"/>
    <mergeCell ref="P53:R53"/>
    <mergeCell ref="S53:V53"/>
    <mergeCell ref="W53:Z53"/>
    <mergeCell ref="AA53:AD53"/>
    <mergeCell ref="AE53:AH53"/>
    <mergeCell ref="AI53:AL53"/>
    <mergeCell ref="AA52:AD52"/>
    <mergeCell ref="AE52:AH52"/>
    <mergeCell ref="AI52:AL52"/>
    <mergeCell ref="AM52:AN52"/>
    <mergeCell ref="AO52:AQ52"/>
    <mergeCell ref="AR52:AU52"/>
    <mergeCell ref="B52:H52"/>
    <mergeCell ref="I52:L52"/>
    <mergeCell ref="M52:O52"/>
    <mergeCell ref="P52:R52"/>
    <mergeCell ref="S52:V52"/>
    <mergeCell ref="W52:Z52"/>
    <mergeCell ref="AE56:AH56"/>
    <mergeCell ref="AI56:AL56"/>
    <mergeCell ref="AM56:AN56"/>
    <mergeCell ref="AO56:AQ56"/>
    <mergeCell ref="AR56:AU56"/>
    <mergeCell ref="AM55:AN55"/>
    <mergeCell ref="AO55:AQ55"/>
    <mergeCell ref="AR55:AU55"/>
    <mergeCell ref="AV55:AY55"/>
    <mergeCell ref="B56:H56"/>
    <mergeCell ref="I56:L56"/>
    <mergeCell ref="M56:O56"/>
    <mergeCell ref="P56:R56"/>
    <mergeCell ref="S56:V56"/>
    <mergeCell ref="W56:Z56"/>
    <mergeCell ref="AV54:AY54"/>
    <mergeCell ref="B55:H55"/>
    <mergeCell ref="I55:L55"/>
    <mergeCell ref="M55:O55"/>
    <mergeCell ref="P55:R55"/>
    <mergeCell ref="S55:V55"/>
    <mergeCell ref="W55:Z55"/>
    <mergeCell ref="AA55:AD55"/>
    <mergeCell ref="AE55:AH55"/>
    <mergeCell ref="AA54:AD54"/>
    <mergeCell ref="AE54:AH54"/>
    <mergeCell ref="AI54:AL54"/>
    <mergeCell ref="AM54:AN54"/>
    <mergeCell ref="AO54:AQ54"/>
    <mergeCell ref="AR54:AU54"/>
    <mergeCell ref="AA56:AD56"/>
    <mergeCell ref="AI55:AL55"/>
    <mergeCell ref="AV57:AY57"/>
    <mergeCell ref="B58:H58"/>
    <mergeCell ref="I58:L58"/>
    <mergeCell ref="M58:O58"/>
    <mergeCell ref="P58:R58"/>
    <mergeCell ref="S58:V58"/>
    <mergeCell ref="W58:Z58"/>
    <mergeCell ref="AA58:AD58"/>
    <mergeCell ref="AE58:AH58"/>
    <mergeCell ref="AI58:AL58"/>
    <mergeCell ref="AA57:AD57"/>
    <mergeCell ref="AE57:AH57"/>
    <mergeCell ref="AM57:AN57"/>
    <mergeCell ref="AO57:AQ57"/>
    <mergeCell ref="AR57:AU57"/>
    <mergeCell ref="B57:H57"/>
    <mergeCell ref="I57:L57"/>
    <mergeCell ref="M57:O57"/>
    <mergeCell ref="P57:R57"/>
    <mergeCell ref="S57:V57"/>
    <mergeCell ref="W57:Z57"/>
    <mergeCell ref="AI57:AL57"/>
    <mergeCell ref="AE61:AH61"/>
    <mergeCell ref="AI61:AL61"/>
    <mergeCell ref="AM61:AN61"/>
    <mergeCell ref="AO61:AQ61"/>
    <mergeCell ref="AR61:AU61"/>
    <mergeCell ref="AV61:AY61"/>
    <mergeCell ref="M70:P70"/>
    <mergeCell ref="Q70:T70"/>
    <mergeCell ref="AM58:AN58"/>
    <mergeCell ref="AO58:AQ58"/>
    <mergeCell ref="AR58:AU58"/>
    <mergeCell ref="AV58:AY58"/>
    <mergeCell ref="B60:H60"/>
    <mergeCell ref="I60:L60"/>
    <mergeCell ref="M60:O60"/>
    <mergeCell ref="P60:R60"/>
    <mergeCell ref="S60:V60"/>
    <mergeCell ref="W60:Z60"/>
    <mergeCell ref="AV59:AY59"/>
    <mergeCell ref="U70:X70"/>
    <mergeCell ref="Y70:AB70"/>
    <mergeCell ref="I72:L72"/>
    <mergeCell ref="M72:P72"/>
    <mergeCell ref="Q72:T72"/>
    <mergeCell ref="U72:X72"/>
    <mergeCell ref="Y72:AB72"/>
    <mergeCell ref="AC72:AF72"/>
    <mergeCell ref="AG72:AI72"/>
    <mergeCell ref="AG71:AI71"/>
    <mergeCell ref="AC70:AF70"/>
    <mergeCell ref="AG70:AI70"/>
    <mergeCell ref="AV60:AY60"/>
    <mergeCell ref="J67:K67"/>
    <mergeCell ref="AG67:AS67"/>
    <mergeCell ref="B69:H70"/>
    <mergeCell ref="I69:L70"/>
    <mergeCell ref="M69:AF69"/>
    <mergeCell ref="AG69:AI69"/>
    <mergeCell ref="AJ69:AM69"/>
    <mergeCell ref="AA60:AD60"/>
    <mergeCell ref="AE60:AH60"/>
    <mergeCell ref="AI60:AL60"/>
    <mergeCell ref="AM60:AN60"/>
    <mergeCell ref="AO60:AQ60"/>
    <mergeCell ref="AR60:AU60"/>
    <mergeCell ref="AN69:AS70"/>
    <mergeCell ref="B61:H61"/>
    <mergeCell ref="I61:L61"/>
    <mergeCell ref="M61:O61"/>
    <mergeCell ref="P61:R61"/>
    <mergeCell ref="S61:V61"/>
    <mergeCell ref="W61:Z61"/>
    <mergeCell ref="AA61:AD61"/>
    <mergeCell ref="AN71:AS71"/>
    <mergeCell ref="AN72:AS72"/>
    <mergeCell ref="AN73:AS73"/>
    <mergeCell ref="AJ74:AM74"/>
    <mergeCell ref="B75:H75"/>
    <mergeCell ref="I75:L75"/>
    <mergeCell ref="M75:P75"/>
    <mergeCell ref="Q75:T75"/>
    <mergeCell ref="U75:X75"/>
    <mergeCell ref="Y75:AB75"/>
    <mergeCell ref="AC75:AF75"/>
    <mergeCell ref="AG75:AI75"/>
    <mergeCell ref="AJ73:AM73"/>
    <mergeCell ref="B74:H74"/>
    <mergeCell ref="I74:L74"/>
    <mergeCell ref="M74:P74"/>
    <mergeCell ref="Q74:T74"/>
    <mergeCell ref="U74:X74"/>
    <mergeCell ref="Y74:AB74"/>
    <mergeCell ref="AC74:AF74"/>
    <mergeCell ref="AG74:AI74"/>
    <mergeCell ref="AJ72:AM72"/>
    <mergeCell ref="B73:H73"/>
    <mergeCell ref="I73:L73"/>
    <mergeCell ref="M73:P73"/>
    <mergeCell ref="Q73:T73"/>
    <mergeCell ref="U73:X73"/>
    <mergeCell ref="Y73:AB73"/>
    <mergeCell ref="AC73:AF73"/>
    <mergeCell ref="AG73:AI73"/>
    <mergeCell ref="AJ71:AM71"/>
    <mergeCell ref="B72:H72"/>
    <mergeCell ref="Y77:AB77"/>
    <mergeCell ref="AC77:AF77"/>
    <mergeCell ref="AG77:AI77"/>
    <mergeCell ref="AJ77:AM77"/>
    <mergeCell ref="B76:H76"/>
    <mergeCell ref="I76:L76"/>
    <mergeCell ref="M76:P76"/>
    <mergeCell ref="Q76:T76"/>
    <mergeCell ref="U76:X76"/>
    <mergeCell ref="Y76:AB76"/>
    <mergeCell ref="AC76:AF76"/>
    <mergeCell ref="AG76:AI76"/>
    <mergeCell ref="AJ76:AM76"/>
    <mergeCell ref="AN76:AS76"/>
    <mergeCell ref="AN77:AS77"/>
    <mergeCell ref="AN78:AS78"/>
    <mergeCell ref="AJ75:AM75"/>
    <mergeCell ref="M80:P80"/>
    <mergeCell ref="Q80:T80"/>
    <mergeCell ref="U80:X80"/>
    <mergeCell ref="Y80:AB80"/>
    <mergeCell ref="AC80:AF80"/>
    <mergeCell ref="AG80:AI80"/>
    <mergeCell ref="AJ80:AM80"/>
    <mergeCell ref="B79:H79"/>
    <mergeCell ref="I79:L79"/>
    <mergeCell ref="M79:P79"/>
    <mergeCell ref="Q79:T79"/>
    <mergeCell ref="U79:X79"/>
    <mergeCell ref="Y79:AB79"/>
    <mergeCell ref="AC79:AF79"/>
    <mergeCell ref="AG79:AI79"/>
    <mergeCell ref="AJ79:AM79"/>
    <mergeCell ref="AN74:AS74"/>
    <mergeCell ref="AN75:AS75"/>
    <mergeCell ref="B78:H78"/>
    <mergeCell ref="I78:L78"/>
    <mergeCell ref="M78:P78"/>
    <mergeCell ref="Q78:T78"/>
    <mergeCell ref="U78:X78"/>
    <mergeCell ref="Y78:AB78"/>
    <mergeCell ref="AC78:AF78"/>
    <mergeCell ref="AG78:AI78"/>
    <mergeCell ref="AJ78:AM78"/>
    <mergeCell ref="B77:H77"/>
    <mergeCell ref="I77:L77"/>
    <mergeCell ref="M77:P77"/>
    <mergeCell ref="Q77:T77"/>
    <mergeCell ref="U77:X77"/>
    <mergeCell ref="AN79:AS79"/>
    <mergeCell ref="AN80:AS80"/>
    <mergeCell ref="AC83:AF83"/>
    <mergeCell ref="AG83:AI83"/>
    <mergeCell ref="AJ83:AM83"/>
    <mergeCell ref="B83:H83"/>
    <mergeCell ref="I83:L83"/>
    <mergeCell ref="M83:P83"/>
    <mergeCell ref="Q83:T83"/>
    <mergeCell ref="U83:X83"/>
    <mergeCell ref="Y83:AB83"/>
    <mergeCell ref="B81:H81"/>
    <mergeCell ref="I81:L81"/>
    <mergeCell ref="M81:P81"/>
    <mergeCell ref="Q81:T81"/>
    <mergeCell ref="U81:X81"/>
    <mergeCell ref="Y81:AB81"/>
    <mergeCell ref="AC81:AF81"/>
    <mergeCell ref="AG81:AI81"/>
    <mergeCell ref="AJ81:AM81"/>
    <mergeCell ref="AC82:AF82"/>
    <mergeCell ref="AG82:AI82"/>
    <mergeCell ref="AJ82:AM82"/>
    <mergeCell ref="M82:P82"/>
    <mergeCell ref="Q82:T82"/>
    <mergeCell ref="U82:X82"/>
    <mergeCell ref="Y82:AB82"/>
    <mergeCell ref="AN81:AS81"/>
    <mergeCell ref="AN82:AS82"/>
    <mergeCell ref="AN83:AS83"/>
    <mergeCell ref="B80:H80"/>
    <mergeCell ref="I80:L80"/>
    <mergeCell ref="AK93:AM93"/>
    <mergeCell ref="AN93:AP93"/>
    <mergeCell ref="B94:H94"/>
    <mergeCell ref="I94:K94"/>
    <mergeCell ref="L94:N94"/>
    <mergeCell ref="O94:R94"/>
    <mergeCell ref="S94:U94"/>
    <mergeCell ref="V94:X94"/>
    <mergeCell ref="Y94:AA94"/>
    <mergeCell ref="AB94:AD94"/>
    <mergeCell ref="S93:U93"/>
    <mergeCell ref="V93:X93"/>
    <mergeCell ref="Y93:AA93"/>
    <mergeCell ref="AB93:AD93"/>
    <mergeCell ref="AE93:AG93"/>
    <mergeCell ref="AH93:AJ93"/>
    <mergeCell ref="L89:N89"/>
    <mergeCell ref="B91:H93"/>
    <mergeCell ref="I91:R91"/>
    <mergeCell ref="S91:AT91"/>
    <mergeCell ref="I92:K93"/>
    <mergeCell ref="L92:N93"/>
    <mergeCell ref="O92:R93"/>
    <mergeCell ref="S92:AD92"/>
    <mergeCell ref="AE92:AP92"/>
    <mergeCell ref="AQ92:AT93"/>
    <mergeCell ref="AN95:AP95"/>
    <mergeCell ref="AQ95:AT95"/>
    <mergeCell ref="B96:H96"/>
    <mergeCell ref="I96:K96"/>
    <mergeCell ref="L96:N96"/>
    <mergeCell ref="O96:R96"/>
    <mergeCell ref="S96:U96"/>
    <mergeCell ref="V96:X96"/>
    <mergeCell ref="Y96:AA96"/>
    <mergeCell ref="AB96:AD96"/>
    <mergeCell ref="V95:X95"/>
    <mergeCell ref="Y95:AA95"/>
    <mergeCell ref="AB95:AD95"/>
    <mergeCell ref="AE95:AG95"/>
    <mergeCell ref="AH95:AJ95"/>
    <mergeCell ref="AK95:AM95"/>
    <mergeCell ref="AE94:AG94"/>
    <mergeCell ref="AH94:AJ94"/>
    <mergeCell ref="AK94:AM94"/>
    <mergeCell ref="AN94:AP94"/>
    <mergeCell ref="AQ94:AT94"/>
    <mergeCell ref="B95:H95"/>
    <mergeCell ref="I95:K95"/>
    <mergeCell ref="L95:N95"/>
    <mergeCell ref="O95:R95"/>
    <mergeCell ref="S95:U95"/>
    <mergeCell ref="AE96:AG96"/>
    <mergeCell ref="AH96:AJ96"/>
    <mergeCell ref="AK96:AM96"/>
    <mergeCell ref="AN96:AP96"/>
    <mergeCell ref="AQ96:AT96"/>
    <mergeCell ref="B97:H97"/>
    <mergeCell ref="I97:K97"/>
    <mergeCell ref="L97:N97"/>
    <mergeCell ref="O97:R97"/>
    <mergeCell ref="S97:U97"/>
    <mergeCell ref="V97:X97"/>
    <mergeCell ref="Y97:AA97"/>
    <mergeCell ref="AB97:AD97"/>
    <mergeCell ref="AE97:AG97"/>
    <mergeCell ref="AH97:AJ97"/>
    <mergeCell ref="AK97:AM97"/>
    <mergeCell ref="AN97:AP97"/>
    <mergeCell ref="AQ97:AT97"/>
    <mergeCell ref="AB105:AE105"/>
    <mergeCell ref="AF105:AI105"/>
    <mergeCell ref="AJ105:AM105"/>
    <mergeCell ref="AN105:AQ105"/>
    <mergeCell ref="AR105:AU105"/>
    <mergeCell ref="A105:G105"/>
    <mergeCell ref="H104:K104"/>
    <mergeCell ref="L104:O104"/>
    <mergeCell ref="P104:S104"/>
    <mergeCell ref="T104:W104"/>
    <mergeCell ref="X104:AA104"/>
    <mergeCell ref="V98:X98"/>
    <mergeCell ref="Y98:AA98"/>
    <mergeCell ref="AB98:AD98"/>
    <mergeCell ref="AE98:AG98"/>
    <mergeCell ref="AH98:AJ98"/>
    <mergeCell ref="AK98:AM98"/>
    <mergeCell ref="B98:H98"/>
    <mergeCell ref="I98:K98"/>
    <mergeCell ref="AV105:AY105"/>
    <mergeCell ref="H105:K105"/>
    <mergeCell ref="L105:O105"/>
    <mergeCell ref="P105:S105"/>
    <mergeCell ref="T105:W105"/>
    <mergeCell ref="X105:AA105"/>
    <mergeCell ref="AB104:AE104"/>
    <mergeCell ref="AF104:AI104"/>
    <mergeCell ref="AJ104:AM104"/>
    <mergeCell ref="AN104:AQ104"/>
    <mergeCell ref="AR104:AU104"/>
    <mergeCell ref="AV104:AY104"/>
    <mergeCell ref="AN98:AP98"/>
    <mergeCell ref="H107:K107"/>
    <mergeCell ref="L107:O107"/>
    <mergeCell ref="P107:S107"/>
    <mergeCell ref="T107:W107"/>
    <mergeCell ref="X107:AA107"/>
    <mergeCell ref="AB106:AE106"/>
    <mergeCell ref="AF106:AI106"/>
    <mergeCell ref="AJ106:AM106"/>
    <mergeCell ref="AN106:AQ106"/>
    <mergeCell ref="AR106:AU106"/>
    <mergeCell ref="AV106:AY106"/>
    <mergeCell ref="H106:K106"/>
    <mergeCell ref="L106:O106"/>
    <mergeCell ref="P106:S106"/>
    <mergeCell ref="T106:W106"/>
    <mergeCell ref="AV107:AY107"/>
    <mergeCell ref="L99:N99"/>
    <mergeCell ref="K102:M102"/>
    <mergeCell ref="L98:N98"/>
    <mergeCell ref="A106:G106"/>
    <mergeCell ref="A107:G107"/>
    <mergeCell ref="AV109:AY109"/>
    <mergeCell ref="H109:K109"/>
    <mergeCell ref="L109:O109"/>
    <mergeCell ref="P109:S109"/>
    <mergeCell ref="T109:W109"/>
    <mergeCell ref="X109:AA109"/>
    <mergeCell ref="AB108:AE108"/>
    <mergeCell ref="AF108:AI108"/>
    <mergeCell ref="AJ108:AM108"/>
    <mergeCell ref="AN108:AQ108"/>
    <mergeCell ref="AR108:AU108"/>
    <mergeCell ref="AV108:AY108"/>
    <mergeCell ref="H108:K108"/>
    <mergeCell ref="L108:O108"/>
    <mergeCell ref="P108:S108"/>
    <mergeCell ref="T108:W108"/>
    <mergeCell ref="X108:AA108"/>
    <mergeCell ref="A108:G108"/>
    <mergeCell ref="A109:G109"/>
    <mergeCell ref="X106:AA106"/>
    <mergeCell ref="AB107:AE107"/>
    <mergeCell ref="AF107:AI107"/>
    <mergeCell ref="AJ107:AM107"/>
    <mergeCell ref="AN107:AQ107"/>
    <mergeCell ref="AR107:AU107"/>
    <mergeCell ref="AB109:AE109"/>
    <mergeCell ref="AF109:AI109"/>
    <mergeCell ref="AJ109:AM109"/>
    <mergeCell ref="AN109:AQ109"/>
    <mergeCell ref="AR109:AU109"/>
    <mergeCell ref="AN112:AQ112"/>
    <mergeCell ref="AR112:AU112"/>
    <mergeCell ref="AV112:AY112"/>
    <mergeCell ref="H113:K113"/>
    <mergeCell ref="L113:O113"/>
    <mergeCell ref="P113:S113"/>
    <mergeCell ref="T113:W113"/>
    <mergeCell ref="X113:AA113"/>
    <mergeCell ref="AB113:AE113"/>
    <mergeCell ref="AV111:AY111"/>
    <mergeCell ref="H112:K112"/>
    <mergeCell ref="L112:O112"/>
    <mergeCell ref="P112:S112"/>
    <mergeCell ref="T112:W112"/>
    <mergeCell ref="X112:AA112"/>
    <mergeCell ref="AB112:AE112"/>
    <mergeCell ref="AF112:AI112"/>
    <mergeCell ref="AJ112:AM112"/>
    <mergeCell ref="X111:AA111"/>
    <mergeCell ref="AB111:AE111"/>
    <mergeCell ref="AF111:AI111"/>
    <mergeCell ref="AJ111:AM111"/>
    <mergeCell ref="AN111:AQ111"/>
    <mergeCell ref="AR111:AU111"/>
    <mergeCell ref="AN114:AQ114"/>
    <mergeCell ref="AR114:AU114"/>
    <mergeCell ref="AF113:AI113"/>
    <mergeCell ref="AJ113:AM113"/>
    <mergeCell ref="AN113:AQ113"/>
    <mergeCell ref="AR113:AU113"/>
    <mergeCell ref="AV113:AY113"/>
    <mergeCell ref="AV114:AY114"/>
    <mergeCell ref="H114:K114"/>
    <mergeCell ref="L114:O114"/>
    <mergeCell ref="P114:S114"/>
    <mergeCell ref="T114:W114"/>
    <mergeCell ref="AF118:AI118"/>
    <mergeCell ref="AJ118:AM118"/>
    <mergeCell ref="AN118:AQ118"/>
    <mergeCell ref="AR118:AU118"/>
    <mergeCell ref="AV118:AY118"/>
    <mergeCell ref="AF115:AI115"/>
    <mergeCell ref="AJ115:AM115"/>
    <mergeCell ref="X114:AA114"/>
    <mergeCell ref="AB114:AE114"/>
    <mergeCell ref="AF114:AI114"/>
    <mergeCell ref="AJ114:AM114"/>
    <mergeCell ref="I124:J124"/>
    <mergeCell ref="AN115:AQ115"/>
    <mergeCell ref="AR115:AU115"/>
    <mergeCell ref="AV115:AY115"/>
    <mergeCell ref="H118:K118"/>
    <mergeCell ref="L118:O118"/>
    <mergeCell ref="P118:S118"/>
    <mergeCell ref="T118:W118"/>
    <mergeCell ref="X118:AA118"/>
    <mergeCell ref="AB118:AE118"/>
    <mergeCell ref="H117:K117"/>
    <mergeCell ref="L117:O117"/>
    <mergeCell ref="P117:S117"/>
    <mergeCell ref="T117:W117"/>
    <mergeCell ref="X117:AA117"/>
    <mergeCell ref="AB117:AE117"/>
    <mergeCell ref="AF117:AI117"/>
    <mergeCell ref="AJ117:AM117"/>
    <mergeCell ref="AN117:AQ117"/>
    <mergeCell ref="AR117:AU117"/>
    <mergeCell ref="AV117:AY117"/>
    <mergeCell ref="H115:K115"/>
    <mergeCell ref="L115:O115"/>
    <mergeCell ref="P115:S115"/>
    <mergeCell ref="T115:W115"/>
    <mergeCell ref="X115:AA115"/>
    <mergeCell ref="AB115:AE115"/>
    <mergeCell ref="AJ119:AM119"/>
    <mergeCell ref="AN119:AQ119"/>
    <mergeCell ref="AR119:AU119"/>
    <mergeCell ref="AV119:AY119"/>
    <mergeCell ref="B126:F127"/>
    <mergeCell ref="G126:M127"/>
    <mergeCell ref="N126:Q127"/>
    <mergeCell ref="R126:AC126"/>
    <mergeCell ref="AD126:AG127"/>
    <mergeCell ref="AH126:AK127"/>
    <mergeCell ref="R127:U127"/>
    <mergeCell ref="V127:Y127"/>
    <mergeCell ref="Z127:AC127"/>
    <mergeCell ref="AD128:AG128"/>
    <mergeCell ref="AH128:AK128"/>
    <mergeCell ref="G129:M129"/>
    <mergeCell ref="N129:Q129"/>
    <mergeCell ref="R129:U129"/>
    <mergeCell ref="V129:Y129"/>
    <mergeCell ref="Z129:AC129"/>
    <mergeCell ref="AD129:AG129"/>
    <mergeCell ref="AH129:AK129"/>
    <mergeCell ref="B128:F133"/>
    <mergeCell ref="G128:M128"/>
    <mergeCell ref="N128:Q128"/>
    <mergeCell ref="R128:U128"/>
    <mergeCell ref="V128:Y128"/>
    <mergeCell ref="Z128:AC128"/>
    <mergeCell ref="G130:M130"/>
    <mergeCell ref="N130:Q130"/>
    <mergeCell ref="R130:U130"/>
    <mergeCell ref="V130:Y130"/>
    <mergeCell ref="AH132:AK132"/>
    <mergeCell ref="G133:M133"/>
    <mergeCell ref="N133:Q133"/>
    <mergeCell ref="R133:U133"/>
    <mergeCell ref="V133:Y133"/>
    <mergeCell ref="Z133:AC133"/>
    <mergeCell ref="AD133:AG133"/>
    <mergeCell ref="AH133:AK133"/>
    <mergeCell ref="G132:M132"/>
    <mergeCell ref="N132:Q132"/>
    <mergeCell ref="R132:U132"/>
    <mergeCell ref="V132:Y132"/>
    <mergeCell ref="Z132:AC132"/>
    <mergeCell ref="AD132:AG132"/>
    <mergeCell ref="Z130:AC130"/>
    <mergeCell ref="AD130:AG130"/>
    <mergeCell ref="AH130:AK130"/>
    <mergeCell ref="G131:M131"/>
    <mergeCell ref="N131:Q131"/>
    <mergeCell ref="R131:U131"/>
    <mergeCell ref="V131:Y131"/>
    <mergeCell ref="Z131:AC131"/>
    <mergeCell ref="AD131:AG131"/>
    <mergeCell ref="AH131:AK131"/>
    <mergeCell ref="Z136:AC136"/>
    <mergeCell ref="AD136:AG136"/>
    <mergeCell ref="AH136:AK136"/>
    <mergeCell ref="G137:M137"/>
    <mergeCell ref="N137:Q137"/>
    <mergeCell ref="R137:U137"/>
    <mergeCell ref="V137:Y137"/>
    <mergeCell ref="Z137:AC137"/>
    <mergeCell ref="AD137:AG137"/>
    <mergeCell ref="AH137:AK137"/>
    <mergeCell ref="AD134:AG134"/>
    <mergeCell ref="AH134:AK134"/>
    <mergeCell ref="G135:M135"/>
    <mergeCell ref="N135:Q135"/>
    <mergeCell ref="R135:U135"/>
    <mergeCell ref="V135:Y135"/>
    <mergeCell ref="Z135:AC135"/>
    <mergeCell ref="AD135:AG135"/>
    <mergeCell ref="AH135:AK135"/>
    <mergeCell ref="G134:M134"/>
    <mergeCell ref="N134:Q134"/>
    <mergeCell ref="R134:U134"/>
    <mergeCell ref="V134:Y134"/>
    <mergeCell ref="Z134:AC134"/>
    <mergeCell ref="G136:M136"/>
    <mergeCell ref="N136:Q136"/>
    <mergeCell ref="R136:U136"/>
    <mergeCell ref="V136:Y136"/>
    <mergeCell ref="AH140:AK140"/>
    <mergeCell ref="G141:M141"/>
    <mergeCell ref="N141:Q141"/>
    <mergeCell ref="R141:U141"/>
    <mergeCell ref="V141:Y141"/>
    <mergeCell ref="Z141:AC141"/>
    <mergeCell ref="AD141:AG141"/>
    <mergeCell ref="AH141:AK141"/>
    <mergeCell ref="G140:M140"/>
    <mergeCell ref="N140:Q140"/>
    <mergeCell ref="R140:U140"/>
    <mergeCell ref="V140:Y140"/>
    <mergeCell ref="Z140:AC140"/>
    <mergeCell ref="AD140:AG140"/>
    <mergeCell ref="AH138:AK138"/>
    <mergeCell ref="G139:M139"/>
    <mergeCell ref="N139:Q139"/>
    <mergeCell ref="R139:U139"/>
    <mergeCell ref="V139:Y139"/>
    <mergeCell ref="Z139:AC139"/>
    <mergeCell ref="AD139:AG139"/>
    <mergeCell ref="AH139:AK139"/>
    <mergeCell ref="G138:M138"/>
    <mergeCell ref="N156:Q156"/>
    <mergeCell ref="R156:U156"/>
    <mergeCell ref="V156:Y156"/>
    <mergeCell ref="Z156:AC156"/>
    <mergeCell ref="AD156:AG156"/>
    <mergeCell ref="AH156:AK156"/>
    <mergeCell ref="G157:M157"/>
    <mergeCell ref="G144:M144"/>
    <mergeCell ref="N144:Q144"/>
    <mergeCell ref="R144:U144"/>
    <mergeCell ref="V144:Y144"/>
    <mergeCell ref="Z144:AC144"/>
    <mergeCell ref="AD144:AG144"/>
    <mergeCell ref="AH142:AK142"/>
    <mergeCell ref="G143:M143"/>
    <mergeCell ref="N143:Q143"/>
    <mergeCell ref="R143:U143"/>
    <mergeCell ref="V143:Y143"/>
    <mergeCell ref="Z143:AC143"/>
    <mergeCell ref="AD143:AG143"/>
    <mergeCell ref="AH143:AK143"/>
    <mergeCell ref="G142:M142"/>
    <mergeCell ref="N142:Q142"/>
    <mergeCell ref="R142:U142"/>
    <mergeCell ref="V142:Y142"/>
    <mergeCell ref="Z142:AC142"/>
    <mergeCell ref="AD142:AG142"/>
    <mergeCell ref="V149:Y149"/>
    <mergeCell ref="Z149:AC149"/>
    <mergeCell ref="AD149:AG149"/>
    <mergeCell ref="AH149:AK149"/>
    <mergeCell ref="G150:M150"/>
    <mergeCell ref="B134:F144"/>
    <mergeCell ref="AH158:AK158"/>
    <mergeCell ref="G159:M159"/>
    <mergeCell ref="N159:Q159"/>
    <mergeCell ref="R159:U159"/>
    <mergeCell ref="V159:Y159"/>
    <mergeCell ref="Z159:AC159"/>
    <mergeCell ref="AD159:AG159"/>
    <mergeCell ref="AH159:AK159"/>
    <mergeCell ref="G158:M158"/>
    <mergeCell ref="N158:Q158"/>
    <mergeCell ref="R158:U158"/>
    <mergeCell ref="V158:Y158"/>
    <mergeCell ref="Z158:AC158"/>
    <mergeCell ref="AD158:AG158"/>
    <mergeCell ref="N157:Q157"/>
    <mergeCell ref="R157:U157"/>
    <mergeCell ref="V157:Y157"/>
    <mergeCell ref="Z157:AC157"/>
    <mergeCell ref="AD157:AG157"/>
    <mergeCell ref="AH157:AK157"/>
    <mergeCell ref="N138:Q138"/>
    <mergeCell ref="R138:U138"/>
    <mergeCell ref="V138:Y138"/>
    <mergeCell ref="Z138:AC138"/>
    <mergeCell ref="AD138:AG138"/>
    <mergeCell ref="AH144:AK144"/>
    <mergeCell ref="B156:F166"/>
    <mergeCell ref="G156:M156"/>
    <mergeCell ref="AH162:AK162"/>
    <mergeCell ref="G163:M163"/>
    <mergeCell ref="N163:Q163"/>
    <mergeCell ref="G162:M162"/>
    <mergeCell ref="N162:Q162"/>
    <mergeCell ref="R162:U162"/>
    <mergeCell ref="V162:Y162"/>
    <mergeCell ref="Z162:AC162"/>
    <mergeCell ref="AD162:AG162"/>
    <mergeCell ref="AH160:AK160"/>
    <mergeCell ref="G161:M161"/>
    <mergeCell ref="N161:Q161"/>
    <mergeCell ref="R161:U161"/>
    <mergeCell ref="V161:Y161"/>
    <mergeCell ref="Z161:AC161"/>
    <mergeCell ref="AD161:AG161"/>
    <mergeCell ref="AH161:AK161"/>
    <mergeCell ref="G160:M160"/>
    <mergeCell ref="N160:Q160"/>
    <mergeCell ref="R160:U160"/>
    <mergeCell ref="V160:Y160"/>
    <mergeCell ref="Z160:AC160"/>
    <mergeCell ref="AD160:AG160"/>
    <mergeCell ref="AH164:AK164"/>
    <mergeCell ref="G165:M165"/>
    <mergeCell ref="N165:Q165"/>
    <mergeCell ref="R165:U165"/>
    <mergeCell ref="V165:Y165"/>
    <mergeCell ref="Z165:AC165"/>
    <mergeCell ref="AD165:AG165"/>
    <mergeCell ref="AH165:AK165"/>
    <mergeCell ref="G164:M164"/>
    <mergeCell ref="N164:Q164"/>
    <mergeCell ref="R164:U164"/>
    <mergeCell ref="V164:Y164"/>
    <mergeCell ref="Z164:AC164"/>
    <mergeCell ref="AD164:AG164"/>
    <mergeCell ref="R170:U170"/>
    <mergeCell ref="V170:Y170"/>
    <mergeCell ref="R163:U163"/>
    <mergeCell ref="V163:Y163"/>
    <mergeCell ref="Z163:AC163"/>
    <mergeCell ref="AD163:AG163"/>
    <mergeCell ref="AH163:AK163"/>
    <mergeCell ref="Z170:AC170"/>
    <mergeCell ref="AD170:AG170"/>
    <mergeCell ref="AH170:AK170"/>
    <mergeCell ref="AL184:AO184"/>
    <mergeCell ref="AH166:AK166"/>
    <mergeCell ref="B183:E184"/>
    <mergeCell ref="F183:Q183"/>
    <mergeCell ref="R183:AC183"/>
    <mergeCell ref="AD183:AO183"/>
    <mergeCell ref="F184:I184"/>
    <mergeCell ref="J184:M184"/>
    <mergeCell ref="N184:Q184"/>
    <mergeCell ref="G166:M166"/>
    <mergeCell ref="N166:Q166"/>
    <mergeCell ref="R166:U166"/>
    <mergeCell ref="V166:Y166"/>
    <mergeCell ref="Z166:AC166"/>
    <mergeCell ref="AD166:AG166"/>
    <mergeCell ref="G171:M171"/>
    <mergeCell ref="N171:Q171"/>
    <mergeCell ref="R171:U171"/>
    <mergeCell ref="V171:Y171"/>
    <mergeCell ref="Z171:AC171"/>
    <mergeCell ref="AD171:AG171"/>
    <mergeCell ref="AH171:AK171"/>
    <mergeCell ref="G172:M172"/>
    <mergeCell ref="N172:Q172"/>
    <mergeCell ref="R172:U172"/>
    <mergeCell ref="V172:Y172"/>
    <mergeCell ref="Z172:AC172"/>
    <mergeCell ref="AD172:AG172"/>
    <mergeCell ref="AH172:AK172"/>
    <mergeCell ref="G173:M173"/>
    <mergeCell ref="N173:Q173"/>
    <mergeCell ref="R173:U173"/>
    <mergeCell ref="B187:E187"/>
    <mergeCell ref="F187:I187"/>
    <mergeCell ref="J187:M187"/>
    <mergeCell ref="N187:Q187"/>
    <mergeCell ref="R187:U187"/>
    <mergeCell ref="V187:Y187"/>
    <mergeCell ref="Z187:AC187"/>
    <mergeCell ref="AD189:AG189"/>
    <mergeCell ref="AH189:AK189"/>
    <mergeCell ref="B186:E186"/>
    <mergeCell ref="F186:I186"/>
    <mergeCell ref="J186:M186"/>
    <mergeCell ref="R186:U186"/>
    <mergeCell ref="V186:Y186"/>
    <mergeCell ref="B185:E185"/>
    <mergeCell ref="F185:I185"/>
    <mergeCell ref="J185:M185"/>
    <mergeCell ref="N185:Q185"/>
    <mergeCell ref="R185:U185"/>
    <mergeCell ref="V185:Y185"/>
    <mergeCell ref="AD188:AG188"/>
    <mergeCell ref="AH188:AK188"/>
    <mergeCell ref="B189:E189"/>
    <mergeCell ref="F189:I189"/>
    <mergeCell ref="J189:M189"/>
    <mergeCell ref="N189:Q189"/>
    <mergeCell ref="R189:U189"/>
    <mergeCell ref="V189:Y189"/>
    <mergeCell ref="Z189:AC189"/>
    <mergeCell ref="B188:E188"/>
    <mergeCell ref="F188:I188"/>
    <mergeCell ref="J188:M188"/>
    <mergeCell ref="N188:Q188"/>
    <mergeCell ref="R188:U188"/>
    <mergeCell ref="V188:Y188"/>
    <mergeCell ref="Z188:AC188"/>
    <mergeCell ref="AL190:AO190"/>
    <mergeCell ref="B191:E191"/>
    <mergeCell ref="F191:I191"/>
    <mergeCell ref="J191:M191"/>
    <mergeCell ref="N191:Q191"/>
    <mergeCell ref="R191:U191"/>
    <mergeCell ref="V191:Y191"/>
    <mergeCell ref="Z191:AC191"/>
    <mergeCell ref="AH193:AK193"/>
    <mergeCell ref="AL193:AO193"/>
    <mergeCell ref="B190:E190"/>
    <mergeCell ref="F190:I190"/>
    <mergeCell ref="J190:M190"/>
    <mergeCell ref="N190:Q190"/>
    <mergeCell ref="R190:U190"/>
    <mergeCell ref="V190:Y190"/>
    <mergeCell ref="Z190:AC190"/>
    <mergeCell ref="AD192:AG192"/>
    <mergeCell ref="AH192:AK192"/>
    <mergeCell ref="B193:E193"/>
    <mergeCell ref="F193:I193"/>
    <mergeCell ref="J193:M193"/>
    <mergeCell ref="N193:Q193"/>
    <mergeCell ref="R193:U193"/>
    <mergeCell ref="V193:Y193"/>
    <mergeCell ref="Z193:AC193"/>
    <mergeCell ref="AD193:AG193"/>
    <mergeCell ref="B192:E192"/>
    <mergeCell ref="F192:I192"/>
    <mergeCell ref="J192:M192"/>
    <mergeCell ref="R192:U192"/>
    <mergeCell ref="V192:Y192"/>
    <mergeCell ref="AD190:AG190"/>
    <mergeCell ref="AH190:AK190"/>
    <mergeCell ref="AH194:AK194"/>
    <mergeCell ref="AL194:AO194"/>
    <mergeCell ref="B195:E195"/>
    <mergeCell ref="F195:I195"/>
    <mergeCell ref="J195:M195"/>
    <mergeCell ref="N195:Q195"/>
    <mergeCell ref="R195:U195"/>
    <mergeCell ref="V195:Y195"/>
    <mergeCell ref="Z195:AC195"/>
    <mergeCell ref="AD195:AG195"/>
    <mergeCell ref="B194:E194"/>
    <mergeCell ref="F194:I194"/>
    <mergeCell ref="J194:M194"/>
    <mergeCell ref="N194:Q194"/>
    <mergeCell ref="R194:U194"/>
    <mergeCell ref="V194:Y194"/>
    <mergeCell ref="Z194:AC194"/>
    <mergeCell ref="AD194:AG194"/>
    <mergeCell ref="B196:E196"/>
    <mergeCell ref="F196:I196"/>
    <mergeCell ref="J196:M196"/>
    <mergeCell ref="N196:Q196"/>
    <mergeCell ref="R196:U196"/>
    <mergeCell ref="V196:Y196"/>
    <mergeCell ref="Z196:AC196"/>
    <mergeCell ref="AD196:AG196"/>
    <mergeCell ref="AH198:AK198"/>
    <mergeCell ref="B199:E199"/>
    <mergeCell ref="F199:I199"/>
    <mergeCell ref="J199:M199"/>
    <mergeCell ref="N199:Q199"/>
    <mergeCell ref="R199:U199"/>
    <mergeCell ref="V199:Y199"/>
    <mergeCell ref="Z199:AC199"/>
    <mergeCell ref="AD199:AG199"/>
    <mergeCell ref="AH199:AK199"/>
    <mergeCell ref="B198:E198"/>
    <mergeCell ref="F198:I198"/>
    <mergeCell ref="J198:M198"/>
    <mergeCell ref="R198:U198"/>
    <mergeCell ref="V198:Y198"/>
    <mergeCell ref="B200:E200"/>
    <mergeCell ref="F200:I200"/>
    <mergeCell ref="J200:M200"/>
    <mergeCell ref="N200:Q200"/>
    <mergeCell ref="R200:U200"/>
    <mergeCell ref="V200:Y200"/>
    <mergeCell ref="Z200:AC200"/>
    <mergeCell ref="AD200:AG200"/>
    <mergeCell ref="AH200:AK200"/>
    <mergeCell ref="B197:E197"/>
    <mergeCell ref="F197:I197"/>
    <mergeCell ref="J197:M197"/>
    <mergeCell ref="N197:Q197"/>
    <mergeCell ref="R197:U197"/>
    <mergeCell ref="V197:Y197"/>
    <mergeCell ref="Z197:AC197"/>
    <mergeCell ref="AD197:AG197"/>
    <mergeCell ref="B202:E202"/>
    <mergeCell ref="F202:I202"/>
    <mergeCell ref="J202:M202"/>
    <mergeCell ref="N202:Q202"/>
    <mergeCell ref="R202:U202"/>
    <mergeCell ref="V202:Y202"/>
    <mergeCell ref="Z202:AC202"/>
    <mergeCell ref="AD202:AG202"/>
    <mergeCell ref="AH202:AK202"/>
    <mergeCell ref="B201:E201"/>
    <mergeCell ref="F201:I201"/>
    <mergeCell ref="J201:M201"/>
    <mergeCell ref="N201:Q201"/>
    <mergeCell ref="R201:U201"/>
    <mergeCell ref="V201:Y201"/>
    <mergeCell ref="Z201:AC201"/>
    <mergeCell ref="AD201:AG201"/>
    <mergeCell ref="AH201:AK201"/>
    <mergeCell ref="B205:E205"/>
    <mergeCell ref="F205:I205"/>
    <mergeCell ref="J205:M205"/>
    <mergeCell ref="N205:Q205"/>
    <mergeCell ref="R205:U205"/>
    <mergeCell ref="V205:Y205"/>
    <mergeCell ref="AL203:AO203"/>
    <mergeCell ref="B204:E204"/>
    <mergeCell ref="F204:I204"/>
    <mergeCell ref="J204:M204"/>
    <mergeCell ref="R204:U204"/>
    <mergeCell ref="V204:Y204"/>
    <mergeCell ref="AD204:AG204"/>
    <mergeCell ref="AH204:AK204"/>
    <mergeCell ref="B203:E203"/>
    <mergeCell ref="F203:I203"/>
    <mergeCell ref="J203:M203"/>
    <mergeCell ref="N203:Q203"/>
    <mergeCell ref="R203:U203"/>
    <mergeCell ref="V203:Y203"/>
    <mergeCell ref="Z203:AC203"/>
    <mergeCell ref="AD203:AG203"/>
    <mergeCell ref="AH203:AK203"/>
    <mergeCell ref="AL204:AO204"/>
    <mergeCell ref="AL206:AO206"/>
    <mergeCell ref="B207:E207"/>
    <mergeCell ref="F207:I207"/>
    <mergeCell ref="J207:M207"/>
    <mergeCell ref="N207:Q207"/>
    <mergeCell ref="R207:U207"/>
    <mergeCell ref="V207:Y207"/>
    <mergeCell ref="Z209:AC209"/>
    <mergeCell ref="AD209:AG209"/>
    <mergeCell ref="AH209:AK209"/>
    <mergeCell ref="AL209:AO209"/>
    <mergeCell ref="B206:E206"/>
    <mergeCell ref="F206:I206"/>
    <mergeCell ref="J206:M206"/>
    <mergeCell ref="N206:Q206"/>
    <mergeCell ref="R206:U206"/>
    <mergeCell ref="V206:Y206"/>
    <mergeCell ref="Z208:AC208"/>
    <mergeCell ref="AD208:AG208"/>
    <mergeCell ref="AH208:AK208"/>
    <mergeCell ref="AL208:AO208"/>
    <mergeCell ref="B209:E209"/>
    <mergeCell ref="F209:I209"/>
    <mergeCell ref="J209:M209"/>
    <mergeCell ref="N209:Q209"/>
    <mergeCell ref="R209:U209"/>
    <mergeCell ref="V209:Y209"/>
    <mergeCell ref="R213:U213"/>
    <mergeCell ref="V213:Y213"/>
    <mergeCell ref="Z213:AC213"/>
    <mergeCell ref="AD213:AG213"/>
    <mergeCell ref="L220:AM220"/>
    <mergeCell ref="B212:E212"/>
    <mergeCell ref="F212:I212"/>
    <mergeCell ref="J212:M212"/>
    <mergeCell ref="R212:U212"/>
    <mergeCell ref="V212:Y212"/>
    <mergeCell ref="AL212:AO212"/>
    <mergeCell ref="AD211:AG211"/>
    <mergeCell ref="AH211:AK211"/>
    <mergeCell ref="AL211:AO211"/>
    <mergeCell ref="B208:E208"/>
    <mergeCell ref="F208:I208"/>
    <mergeCell ref="J208:M208"/>
    <mergeCell ref="N208:Q208"/>
    <mergeCell ref="R208:U208"/>
    <mergeCell ref="V208:Y208"/>
    <mergeCell ref="AD210:AG210"/>
    <mergeCell ref="AH210:AK210"/>
    <mergeCell ref="B211:E211"/>
    <mergeCell ref="F211:I211"/>
    <mergeCell ref="J211:M211"/>
    <mergeCell ref="N211:Q211"/>
    <mergeCell ref="R211:U211"/>
    <mergeCell ref="V211:Y211"/>
    <mergeCell ref="Z211:AC211"/>
    <mergeCell ref="AN220:BC220"/>
    <mergeCell ref="AV225:AY225"/>
    <mergeCell ref="A225:G225"/>
    <mergeCell ref="H225:K225"/>
    <mergeCell ref="L225:O225"/>
    <mergeCell ref="P225:S225"/>
    <mergeCell ref="T225:W225"/>
    <mergeCell ref="X225:AA225"/>
    <mergeCell ref="AB224:AE224"/>
    <mergeCell ref="AF224:AI224"/>
    <mergeCell ref="AJ224:AM224"/>
    <mergeCell ref="AN224:AQ224"/>
    <mergeCell ref="AH213:AK213"/>
    <mergeCell ref="AL213:AO213"/>
    <mergeCell ref="B210:E210"/>
    <mergeCell ref="F210:I210"/>
    <mergeCell ref="J210:M210"/>
    <mergeCell ref="R210:U210"/>
    <mergeCell ref="V210:Y210"/>
    <mergeCell ref="AL210:AO210"/>
    <mergeCell ref="J218:L218"/>
    <mergeCell ref="A220:G221"/>
    <mergeCell ref="H220:K221"/>
    <mergeCell ref="L221:O222"/>
    <mergeCell ref="P221:AI221"/>
    <mergeCell ref="AN221:AQ222"/>
    <mergeCell ref="AJ221:AM222"/>
    <mergeCell ref="AD212:AG212"/>
    <mergeCell ref="AH212:AK212"/>
    <mergeCell ref="B213:E213"/>
    <mergeCell ref="F213:I213"/>
    <mergeCell ref="J213:M213"/>
    <mergeCell ref="N213:Q213"/>
    <mergeCell ref="T223:W223"/>
    <mergeCell ref="X223:AA223"/>
    <mergeCell ref="AF222:AI222"/>
    <mergeCell ref="A222:G222"/>
    <mergeCell ref="H222:K222"/>
    <mergeCell ref="P222:S222"/>
    <mergeCell ref="T222:W222"/>
    <mergeCell ref="X222:AA222"/>
    <mergeCell ref="AB222:AE222"/>
    <mergeCell ref="AB225:AE225"/>
    <mergeCell ref="AF225:AI225"/>
    <mergeCell ref="AJ225:AM225"/>
    <mergeCell ref="AN225:AQ225"/>
    <mergeCell ref="AR225:AU225"/>
    <mergeCell ref="AR221:AU222"/>
    <mergeCell ref="A223:G223"/>
    <mergeCell ref="H223:K223"/>
    <mergeCell ref="AB230:AE230"/>
    <mergeCell ref="AF230:AI230"/>
    <mergeCell ref="AJ230:AM230"/>
    <mergeCell ref="AN230:AQ230"/>
    <mergeCell ref="AR230:AU230"/>
    <mergeCell ref="AV230:AY230"/>
    <mergeCell ref="A230:G230"/>
    <mergeCell ref="H230:K230"/>
    <mergeCell ref="L230:O230"/>
    <mergeCell ref="P230:S230"/>
    <mergeCell ref="T230:W230"/>
    <mergeCell ref="X230:AA230"/>
    <mergeCell ref="AB229:AE229"/>
    <mergeCell ref="AF229:AI229"/>
    <mergeCell ref="AJ229:AM229"/>
    <mergeCell ref="AN229:AQ229"/>
    <mergeCell ref="AR229:AU229"/>
    <mergeCell ref="AV229:AY229"/>
    <mergeCell ref="A229:G229"/>
    <mergeCell ref="H229:K229"/>
    <mergeCell ref="L229:O229"/>
    <mergeCell ref="P229:S229"/>
    <mergeCell ref="T229:W229"/>
    <mergeCell ref="X229:AA229"/>
    <mergeCell ref="AB232:AE232"/>
    <mergeCell ref="AF232:AI232"/>
    <mergeCell ref="AJ232:AM232"/>
    <mergeCell ref="AN232:AQ232"/>
    <mergeCell ref="AR232:AU232"/>
    <mergeCell ref="AV232:AY232"/>
    <mergeCell ref="A232:G232"/>
    <mergeCell ref="H232:K232"/>
    <mergeCell ref="L232:O232"/>
    <mergeCell ref="P232:S232"/>
    <mergeCell ref="T232:W232"/>
    <mergeCell ref="X232:AA232"/>
    <mergeCell ref="AB231:AE231"/>
    <mergeCell ref="AF231:AI231"/>
    <mergeCell ref="AJ231:AM231"/>
    <mergeCell ref="AN231:AQ231"/>
    <mergeCell ref="AR231:AU231"/>
    <mergeCell ref="AV231:AY231"/>
    <mergeCell ref="A231:G231"/>
    <mergeCell ref="H231:K231"/>
    <mergeCell ref="L231:O231"/>
    <mergeCell ref="P231:S231"/>
    <mergeCell ref="T231:W231"/>
    <mergeCell ref="X231:AA231"/>
    <mergeCell ref="AB234:AE234"/>
    <mergeCell ref="AF234:AI234"/>
    <mergeCell ref="AJ234:AM234"/>
    <mergeCell ref="AN234:AQ234"/>
    <mergeCell ref="AR234:AU234"/>
    <mergeCell ref="AV234:AY234"/>
    <mergeCell ref="A234:G234"/>
    <mergeCell ref="H234:K234"/>
    <mergeCell ref="L234:O234"/>
    <mergeCell ref="P234:S234"/>
    <mergeCell ref="T234:W234"/>
    <mergeCell ref="X234:AA234"/>
    <mergeCell ref="AB233:AE233"/>
    <mergeCell ref="AF233:AI233"/>
    <mergeCell ref="AJ233:AM233"/>
    <mergeCell ref="AN233:AQ233"/>
    <mergeCell ref="AR233:AU233"/>
    <mergeCell ref="AV233:AY233"/>
    <mergeCell ref="A233:G233"/>
    <mergeCell ref="H233:K233"/>
    <mergeCell ref="L233:O233"/>
    <mergeCell ref="P233:S233"/>
    <mergeCell ref="T233:W233"/>
    <mergeCell ref="X233:AA233"/>
    <mergeCell ref="AB236:AE236"/>
    <mergeCell ref="AF236:AI236"/>
    <mergeCell ref="AJ236:AM236"/>
    <mergeCell ref="AN236:AQ236"/>
    <mergeCell ref="AR236:AU236"/>
    <mergeCell ref="AV236:AY236"/>
    <mergeCell ref="A236:G236"/>
    <mergeCell ref="H236:K236"/>
    <mergeCell ref="L236:O236"/>
    <mergeCell ref="P236:S236"/>
    <mergeCell ref="T236:W236"/>
    <mergeCell ref="X236:AA236"/>
    <mergeCell ref="AB235:AE235"/>
    <mergeCell ref="AF235:AI235"/>
    <mergeCell ref="AJ235:AM235"/>
    <mergeCell ref="AN235:AQ235"/>
    <mergeCell ref="AR235:AU235"/>
    <mergeCell ref="AV235:AY235"/>
    <mergeCell ref="A235:G235"/>
    <mergeCell ref="H235:K235"/>
    <mergeCell ref="L235:O235"/>
    <mergeCell ref="P235:S235"/>
    <mergeCell ref="T235:W235"/>
    <mergeCell ref="X235:AA235"/>
    <mergeCell ref="AB238:AE238"/>
    <mergeCell ref="AF238:AI238"/>
    <mergeCell ref="AJ238:AM238"/>
    <mergeCell ref="AN238:AQ238"/>
    <mergeCell ref="AR238:AU238"/>
    <mergeCell ref="AV238:AY238"/>
    <mergeCell ref="A238:G238"/>
    <mergeCell ref="H238:K238"/>
    <mergeCell ref="L238:O238"/>
    <mergeCell ref="P238:S238"/>
    <mergeCell ref="T238:W238"/>
    <mergeCell ref="X238:AA238"/>
    <mergeCell ref="AB237:AE237"/>
    <mergeCell ref="AF237:AI237"/>
    <mergeCell ref="AJ237:AM237"/>
    <mergeCell ref="AN237:AQ237"/>
    <mergeCell ref="AR237:AU237"/>
    <mergeCell ref="AV237:AY237"/>
    <mergeCell ref="A237:G237"/>
    <mergeCell ref="H237:K237"/>
    <mergeCell ref="L237:O237"/>
    <mergeCell ref="P237:S237"/>
    <mergeCell ref="T237:W237"/>
    <mergeCell ref="X237:AA237"/>
    <mergeCell ref="AB240:AE240"/>
    <mergeCell ref="AF240:AI240"/>
    <mergeCell ref="AJ240:AM240"/>
    <mergeCell ref="AN240:AQ240"/>
    <mergeCell ref="AR240:AU240"/>
    <mergeCell ref="AV240:AY240"/>
    <mergeCell ref="A240:G240"/>
    <mergeCell ref="H240:K240"/>
    <mergeCell ref="L240:O240"/>
    <mergeCell ref="P240:S240"/>
    <mergeCell ref="T240:W240"/>
    <mergeCell ref="X240:AA240"/>
    <mergeCell ref="AB239:AE239"/>
    <mergeCell ref="AF239:AI239"/>
    <mergeCell ref="AJ239:AM239"/>
    <mergeCell ref="AN239:AQ239"/>
    <mergeCell ref="AR239:AU239"/>
    <mergeCell ref="AV239:AY239"/>
    <mergeCell ref="A239:G239"/>
    <mergeCell ref="H239:K239"/>
    <mergeCell ref="L239:O239"/>
    <mergeCell ref="P239:S239"/>
    <mergeCell ref="T239:W239"/>
    <mergeCell ref="X239:AA239"/>
    <mergeCell ref="AB242:AE242"/>
    <mergeCell ref="AF242:AI242"/>
    <mergeCell ref="AJ242:AM242"/>
    <mergeCell ref="AN242:AQ242"/>
    <mergeCell ref="AR242:AU242"/>
    <mergeCell ref="AV242:AY242"/>
    <mergeCell ref="A242:G242"/>
    <mergeCell ref="H242:K242"/>
    <mergeCell ref="L242:O242"/>
    <mergeCell ref="P242:S242"/>
    <mergeCell ref="T242:W242"/>
    <mergeCell ref="X242:AA242"/>
    <mergeCell ref="AB241:AE241"/>
    <mergeCell ref="AF241:AI241"/>
    <mergeCell ref="AJ241:AM241"/>
    <mergeCell ref="AN241:AQ241"/>
    <mergeCell ref="AR241:AU241"/>
    <mergeCell ref="AV241:AY241"/>
    <mergeCell ref="A241:G241"/>
    <mergeCell ref="H241:K241"/>
    <mergeCell ref="L241:O241"/>
    <mergeCell ref="P241:S241"/>
    <mergeCell ref="T241:W241"/>
    <mergeCell ref="X241:AA241"/>
    <mergeCell ref="AB244:AE244"/>
    <mergeCell ref="AF244:AI244"/>
    <mergeCell ref="AJ244:AM244"/>
    <mergeCell ref="AN244:AQ244"/>
    <mergeCell ref="AR244:AU244"/>
    <mergeCell ref="AV244:AY244"/>
    <mergeCell ref="A244:G244"/>
    <mergeCell ref="H244:K244"/>
    <mergeCell ref="L244:O244"/>
    <mergeCell ref="P244:S244"/>
    <mergeCell ref="T244:W244"/>
    <mergeCell ref="X244:AA244"/>
    <mergeCell ref="AB243:AE243"/>
    <mergeCell ref="AF243:AI243"/>
    <mergeCell ref="AJ243:AM243"/>
    <mergeCell ref="AN243:AQ243"/>
    <mergeCell ref="AR243:AU243"/>
    <mergeCell ref="AV243:AY243"/>
    <mergeCell ref="A243:G243"/>
    <mergeCell ref="H243:K243"/>
    <mergeCell ref="L243:O243"/>
    <mergeCell ref="P243:S243"/>
    <mergeCell ref="T243:W243"/>
    <mergeCell ref="X243:AA243"/>
    <mergeCell ref="AB246:AE246"/>
    <mergeCell ref="AF246:AI246"/>
    <mergeCell ref="AJ246:AM246"/>
    <mergeCell ref="AN246:AQ246"/>
    <mergeCell ref="AR246:AU246"/>
    <mergeCell ref="AV246:AY246"/>
    <mergeCell ref="A246:G246"/>
    <mergeCell ref="H246:K246"/>
    <mergeCell ref="L246:O246"/>
    <mergeCell ref="P246:S246"/>
    <mergeCell ref="T246:W246"/>
    <mergeCell ref="X246:AA246"/>
    <mergeCell ref="AB245:AE245"/>
    <mergeCell ref="AF245:AI245"/>
    <mergeCell ref="AJ245:AM245"/>
    <mergeCell ref="AN245:AQ245"/>
    <mergeCell ref="AR245:AU245"/>
    <mergeCell ref="AV245:AY245"/>
    <mergeCell ref="A245:G245"/>
    <mergeCell ref="H245:K245"/>
    <mergeCell ref="L245:O245"/>
    <mergeCell ref="P245:S245"/>
    <mergeCell ref="T245:W245"/>
    <mergeCell ref="X245:AA245"/>
    <mergeCell ref="AB248:AE248"/>
    <mergeCell ref="AF248:AI248"/>
    <mergeCell ref="AJ248:AM248"/>
    <mergeCell ref="AN248:AQ248"/>
    <mergeCell ref="AR248:AU248"/>
    <mergeCell ref="AV248:AY248"/>
    <mergeCell ref="A248:G248"/>
    <mergeCell ref="H248:K248"/>
    <mergeCell ref="L248:O248"/>
    <mergeCell ref="P248:S248"/>
    <mergeCell ref="T248:W248"/>
    <mergeCell ref="X248:AA248"/>
    <mergeCell ref="AB247:AE247"/>
    <mergeCell ref="AF247:AI247"/>
    <mergeCell ref="AJ247:AM247"/>
    <mergeCell ref="AN247:AQ247"/>
    <mergeCell ref="AR247:AU247"/>
    <mergeCell ref="AV247:AY247"/>
    <mergeCell ref="A247:G247"/>
    <mergeCell ref="H247:K247"/>
    <mergeCell ref="L247:O247"/>
    <mergeCell ref="P247:S247"/>
    <mergeCell ref="T247:W247"/>
    <mergeCell ref="X247:AA247"/>
    <mergeCell ref="H250:K250"/>
    <mergeCell ref="L250:O250"/>
    <mergeCell ref="P250:S250"/>
    <mergeCell ref="T250:W250"/>
    <mergeCell ref="X250:AA250"/>
    <mergeCell ref="AB249:AE249"/>
    <mergeCell ref="AF249:AI249"/>
    <mergeCell ref="AJ249:AM249"/>
    <mergeCell ref="AN249:AQ249"/>
    <mergeCell ref="AR249:AU249"/>
    <mergeCell ref="AV249:AY249"/>
    <mergeCell ref="A249:G249"/>
    <mergeCell ref="H249:K249"/>
    <mergeCell ref="L249:O249"/>
    <mergeCell ref="P249:S249"/>
    <mergeCell ref="T249:W249"/>
    <mergeCell ref="X249:AA249"/>
    <mergeCell ref="AB250:AE250"/>
    <mergeCell ref="AF250:AI250"/>
    <mergeCell ref="AJ250:AM250"/>
    <mergeCell ref="AN250:AQ250"/>
    <mergeCell ref="AR250:AU250"/>
    <mergeCell ref="AV250:AY250"/>
    <mergeCell ref="A250:G250"/>
    <mergeCell ref="AR259:AU259"/>
    <mergeCell ref="B260:O260"/>
    <mergeCell ref="P260:S260"/>
    <mergeCell ref="T260:W260"/>
    <mergeCell ref="X260:AA260"/>
    <mergeCell ref="AB260:AE260"/>
    <mergeCell ref="AF260:AI260"/>
    <mergeCell ref="AJ260:AM260"/>
    <mergeCell ref="AN260:AQ260"/>
    <mergeCell ref="AR260:AU260"/>
    <mergeCell ref="B258:O259"/>
    <mergeCell ref="P258:AE258"/>
    <mergeCell ref="AF258:AU258"/>
    <mergeCell ref="P259:S259"/>
    <mergeCell ref="T259:W259"/>
    <mergeCell ref="X259:AA259"/>
    <mergeCell ref="AB259:AE259"/>
    <mergeCell ref="AF259:AI259"/>
    <mergeCell ref="AJ259:AM259"/>
    <mergeCell ref="AN259:AQ259"/>
    <mergeCell ref="AN262:AQ262"/>
    <mergeCell ref="AR262:AU262"/>
    <mergeCell ref="B263:O263"/>
    <mergeCell ref="P263:S263"/>
    <mergeCell ref="T263:W263"/>
    <mergeCell ref="X263:AA263"/>
    <mergeCell ref="AB263:AE263"/>
    <mergeCell ref="AF263:AI263"/>
    <mergeCell ref="AJ263:AM263"/>
    <mergeCell ref="AN263:AQ263"/>
    <mergeCell ref="AJ261:AM261"/>
    <mergeCell ref="AN261:AQ261"/>
    <mergeCell ref="AR261:AU261"/>
    <mergeCell ref="B262:O262"/>
    <mergeCell ref="P262:S262"/>
    <mergeCell ref="T262:W262"/>
    <mergeCell ref="X262:AA262"/>
    <mergeCell ref="AB262:AE262"/>
    <mergeCell ref="AF262:AI262"/>
    <mergeCell ref="AJ262:AM262"/>
    <mergeCell ref="B261:O261"/>
    <mergeCell ref="P261:S261"/>
    <mergeCell ref="T261:W261"/>
    <mergeCell ref="X261:AA261"/>
    <mergeCell ref="AB261:AE261"/>
    <mergeCell ref="AF261:AI261"/>
    <mergeCell ref="AJ265:AM265"/>
    <mergeCell ref="AN265:AQ265"/>
    <mergeCell ref="AR265:AU265"/>
    <mergeCell ref="B266:O266"/>
    <mergeCell ref="P266:S266"/>
    <mergeCell ref="T266:W266"/>
    <mergeCell ref="X266:AA266"/>
    <mergeCell ref="AB266:AE266"/>
    <mergeCell ref="AF266:AI266"/>
    <mergeCell ref="AJ266:AM266"/>
    <mergeCell ref="B265:O265"/>
    <mergeCell ref="P265:S265"/>
    <mergeCell ref="T265:W265"/>
    <mergeCell ref="X265:AA265"/>
    <mergeCell ref="AB265:AE265"/>
    <mergeCell ref="AF265:AI265"/>
    <mergeCell ref="AR263:AU263"/>
    <mergeCell ref="B264:O264"/>
    <mergeCell ref="P264:S264"/>
    <mergeCell ref="T264:W264"/>
    <mergeCell ref="X264:AA264"/>
    <mergeCell ref="AB264:AE264"/>
    <mergeCell ref="AF264:AI264"/>
    <mergeCell ref="AJ264:AM264"/>
    <mergeCell ref="AN264:AQ264"/>
    <mergeCell ref="AR264:AU264"/>
    <mergeCell ref="AR267:AU267"/>
    <mergeCell ref="B268:O268"/>
    <mergeCell ref="P268:S268"/>
    <mergeCell ref="T268:W268"/>
    <mergeCell ref="X268:AA268"/>
    <mergeCell ref="AB268:AE268"/>
    <mergeCell ref="AF268:AI268"/>
    <mergeCell ref="AJ268:AM268"/>
    <mergeCell ref="AN268:AQ268"/>
    <mergeCell ref="AR268:AU268"/>
    <mergeCell ref="AN266:AQ266"/>
    <mergeCell ref="AR266:AU266"/>
    <mergeCell ref="B267:O267"/>
    <mergeCell ref="P267:S267"/>
    <mergeCell ref="T267:W267"/>
    <mergeCell ref="X267:AA267"/>
    <mergeCell ref="AB267:AE267"/>
    <mergeCell ref="AF267:AI267"/>
    <mergeCell ref="AJ267:AM267"/>
    <mergeCell ref="AN267:AQ267"/>
    <mergeCell ref="AN270:AQ270"/>
    <mergeCell ref="AR270:AU270"/>
    <mergeCell ref="B271:O271"/>
    <mergeCell ref="P271:S271"/>
    <mergeCell ref="T271:W271"/>
    <mergeCell ref="X271:AA271"/>
    <mergeCell ref="AB271:AE271"/>
    <mergeCell ref="AF271:AI271"/>
    <mergeCell ref="AJ271:AM271"/>
    <mergeCell ref="AN271:AQ271"/>
    <mergeCell ref="AJ269:AM269"/>
    <mergeCell ref="AN269:AQ269"/>
    <mergeCell ref="AR269:AU269"/>
    <mergeCell ref="B270:O270"/>
    <mergeCell ref="P270:S270"/>
    <mergeCell ref="T270:W270"/>
    <mergeCell ref="X270:AA270"/>
    <mergeCell ref="AB270:AE270"/>
    <mergeCell ref="AF270:AI270"/>
    <mergeCell ref="AJ270:AM270"/>
    <mergeCell ref="B269:O269"/>
    <mergeCell ref="P269:S269"/>
    <mergeCell ref="T269:W269"/>
    <mergeCell ref="X269:AA269"/>
    <mergeCell ref="AB269:AE269"/>
    <mergeCell ref="AF269:AI269"/>
    <mergeCell ref="AJ273:AM273"/>
    <mergeCell ref="AN273:AQ273"/>
    <mergeCell ref="AR273:AU273"/>
    <mergeCell ref="B274:O274"/>
    <mergeCell ref="P274:S274"/>
    <mergeCell ref="T274:W274"/>
    <mergeCell ref="X274:AA274"/>
    <mergeCell ref="AB274:AE274"/>
    <mergeCell ref="AF274:AI274"/>
    <mergeCell ref="AJ274:AM274"/>
    <mergeCell ref="B273:O273"/>
    <mergeCell ref="P273:S273"/>
    <mergeCell ref="T273:W273"/>
    <mergeCell ref="X273:AA273"/>
    <mergeCell ref="AB273:AE273"/>
    <mergeCell ref="AF273:AI273"/>
    <mergeCell ref="AR271:AU271"/>
    <mergeCell ref="B272:O272"/>
    <mergeCell ref="P272:S272"/>
    <mergeCell ref="T272:W272"/>
    <mergeCell ref="X272:AA272"/>
    <mergeCell ref="AB272:AE272"/>
    <mergeCell ref="AF272:AI272"/>
    <mergeCell ref="AJ272:AM272"/>
    <mergeCell ref="AN272:AQ272"/>
    <mergeCell ref="AR272:AU272"/>
    <mergeCell ref="AR275:AU275"/>
    <mergeCell ref="B276:O276"/>
    <mergeCell ref="P276:S276"/>
    <mergeCell ref="T276:W276"/>
    <mergeCell ref="X276:AA276"/>
    <mergeCell ref="AB276:AE276"/>
    <mergeCell ref="AF276:AI276"/>
    <mergeCell ref="AJ276:AM276"/>
    <mergeCell ref="AN276:AQ276"/>
    <mergeCell ref="AR276:AU276"/>
    <mergeCell ref="AN274:AQ274"/>
    <mergeCell ref="AR274:AU274"/>
    <mergeCell ref="B275:O275"/>
    <mergeCell ref="P275:S275"/>
    <mergeCell ref="T275:W275"/>
    <mergeCell ref="X275:AA275"/>
    <mergeCell ref="AB275:AE275"/>
    <mergeCell ref="AF275:AI275"/>
    <mergeCell ref="AJ275:AM275"/>
    <mergeCell ref="AN275:AQ275"/>
    <mergeCell ref="AN278:AQ278"/>
    <mergeCell ref="AR278:AU278"/>
    <mergeCell ref="B279:O279"/>
    <mergeCell ref="P279:S279"/>
    <mergeCell ref="T279:W279"/>
    <mergeCell ref="X279:AA279"/>
    <mergeCell ref="AB279:AE279"/>
    <mergeCell ref="AF279:AI279"/>
    <mergeCell ref="AJ279:AM279"/>
    <mergeCell ref="AN279:AQ279"/>
    <mergeCell ref="AJ277:AM277"/>
    <mergeCell ref="AN277:AQ277"/>
    <mergeCell ref="AR277:AU277"/>
    <mergeCell ref="B278:O278"/>
    <mergeCell ref="P278:S278"/>
    <mergeCell ref="T278:W278"/>
    <mergeCell ref="X278:AA278"/>
    <mergeCell ref="AB278:AE278"/>
    <mergeCell ref="AF278:AI278"/>
    <mergeCell ref="AJ278:AM278"/>
    <mergeCell ref="B277:O277"/>
    <mergeCell ref="P277:S277"/>
    <mergeCell ref="T277:W277"/>
    <mergeCell ref="X277:AA277"/>
    <mergeCell ref="AB277:AE277"/>
    <mergeCell ref="AF277:AI277"/>
    <mergeCell ref="AJ281:AM281"/>
    <mergeCell ref="AN281:AQ281"/>
    <mergeCell ref="AR281:AU281"/>
    <mergeCell ref="B282:O282"/>
    <mergeCell ref="P282:S282"/>
    <mergeCell ref="T282:W282"/>
    <mergeCell ref="X282:AA282"/>
    <mergeCell ref="AB282:AE282"/>
    <mergeCell ref="AF282:AI282"/>
    <mergeCell ref="AJ282:AM282"/>
    <mergeCell ref="B281:O281"/>
    <mergeCell ref="P281:S281"/>
    <mergeCell ref="T281:W281"/>
    <mergeCell ref="X281:AA281"/>
    <mergeCell ref="AB281:AE281"/>
    <mergeCell ref="AF281:AI281"/>
    <mergeCell ref="AR279:AU279"/>
    <mergeCell ref="B280:O280"/>
    <mergeCell ref="P280:S280"/>
    <mergeCell ref="T280:W280"/>
    <mergeCell ref="X280:AA280"/>
    <mergeCell ref="AB280:AE280"/>
    <mergeCell ref="AF280:AI280"/>
    <mergeCell ref="AJ280:AM280"/>
    <mergeCell ref="AN280:AQ280"/>
    <mergeCell ref="AR280:AU280"/>
    <mergeCell ref="AR283:AU283"/>
    <mergeCell ref="B284:O284"/>
    <mergeCell ref="P284:S284"/>
    <mergeCell ref="T284:W284"/>
    <mergeCell ref="X284:AA284"/>
    <mergeCell ref="AB284:AE284"/>
    <mergeCell ref="AF284:AI284"/>
    <mergeCell ref="AJ284:AM284"/>
    <mergeCell ref="AN284:AQ284"/>
    <mergeCell ref="AR284:AU284"/>
    <mergeCell ref="AN282:AQ282"/>
    <mergeCell ref="AR282:AU282"/>
    <mergeCell ref="B283:O283"/>
    <mergeCell ref="P283:S283"/>
    <mergeCell ref="T283:W283"/>
    <mergeCell ref="X283:AA283"/>
    <mergeCell ref="AB283:AE283"/>
    <mergeCell ref="AF283:AI283"/>
    <mergeCell ref="AJ283:AM283"/>
    <mergeCell ref="AN283:AQ283"/>
    <mergeCell ref="AN286:AQ286"/>
    <mergeCell ref="AR286:AU286"/>
    <mergeCell ref="B287:O287"/>
    <mergeCell ref="P287:S287"/>
    <mergeCell ref="T287:W287"/>
    <mergeCell ref="X287:AA287"/>
    <mergeCell ref="AB287:AE287"/>
    <mergeCell ref="AF287:AI287"/>
    <mergeCell ref="AJ287:AM287"/>
    <mergeCell ref="AN287:AQ287"/>
    <mergeCell ref="AJ285:AM285"/>
    <mergeCell ref="AN285:AQ285"/>
    <mergeCell ref="AR285:AU285"/>
    <mergeCell ref="B286:O286"/>
    <mergeCell ref="P286:S286"/>
    <mergeCell ref="T286:W286"/>
    <mergeCell ref="X286:AA286"/>
    <mergeCell ref="AB286:AE286"/>
    <mergeCell ref="AF286:AI286"/>
    <mergeCell ref="AJ286:AM286"/>
    <mergeCell ref="B285:O285"/>
    <mergeCell ref="P285:S285"/>
    <mergeCell ref="T285:W285"/>
    <mergeCell ref="X285:AA285"/>
    <mergeCell ref="AB285:AE285"/>
    <mergeCell ref="AF285:AI285"/>
    <mergeCell ref="T297:W297"/>
    <mergeCell ref="B298:O298"/>
    <mergeCell ref="P298:S298"/>
    <mergeCell ref="T298:W298"/>
    <mergeCell ref="X298:AA298"/>
    <mergeCell ref="AB298:AE298"/>
    <mergeCell ref="AF293:AU293"/>
    <mergeCell ref="B295:O297"/>
    <mergeCell ref="P295:AU295"/>
    <mergeCell ref="P296:S297"/>
    <mergeCell ref="X296:AA297"/>
    <mergeCell ref="AB296:AE297"/>
    <mergeCell ref="AF296:AI297"/>
    <mergeCell ref="AJ296:AM297"/>
    <mergeCell ref="AN296:AQ297"/>
    <mergeCell ref="AR296:AU297"/>
    <mergeCell ref="AR287:AU287"/>
    <mergeCell ref="B288:O288"/>
    <mergeCell ref="P288:S288"/>
    <mergeCell ref="T288:W288"/>
    <mergeCell ref="X288:AA288"/>
    <mergeCell ref="AB288:AE288"/>
    <mergeCell ref="AF288:AI288"/>
    <mergeCell ref="AJ288:AM288"/>
    <mergeCell ref="AN288:AQ288"/>
    <mergeCell ref="AR288:AU288"/>
    <mergeCell ref="AJ299:AM299"/>
    <mergeCell ref="AN299:AQ299"/>
    <mergeCell ref="AR299:AU299"/>
    <mergeCell ref="B300:O300"/>
    <mergeCell ref="P300:S300"/>
    <mergeCell ref="T300:W300"/>
    <mergeCell ref="X300:AA300"/>
    <mergeCell ref="AB300:AE300"/>
    <mergeCell ref="AF300:AI300"/>
    <mergeCell ref="AJ300:AM300"/>
    <mergeCell ref="AF298:AI298"/>
    <mergeCell ref="AJ298:AM298"/>
    <mergeCell ref="AN298:AQ298"/>
    <mergeCell ref="AR298:AU298"/>
    <mergeCell ref="B299:O299"/>
    <mergeCell ref="P299:S299"/>
    <mergeCell ref="T299:W299"/>
    <mergeCell ref="X299:AA299"/>
    <mergeCell ref="AB299:AE299"/>
    <mergeCell ref="AF299:AI299"/>
    <mergeCell ref="AR301:AU301"/>
    <mergeCell ref="B302:O302"/>
    <mergeCell ref="P302:S302"/>
    <mergeCell ref="T302:W302"/>
    <mergeCell ref="X302:AA302"/>
    <mergeCell ref="AB302:AE302"/>
    <mergeCell ref="AF302:AI302"/>
    <mergeCell ref="AJ302:AM302"/>
    <mergeCell ref="AN302:AQ302"/>
    <mergeCell ref="AR302:AU302"/>
    <mergeCell ref="AN300:AQ300"/>
    <mergeCell ref="AR300:AU300"/>
    <mergeCell ref="B301:O301"/>
    <mergeCell ref="P301:S301"/>
    <mergeCell ref="T301:W301"/>
    <mergeCell ref="X301:AA301"/>
    <mergeCell ref="AB301:AE301"/>
    <mergeCell ref="AF301:AI301"/>
    <mergeCell ref="AJ301:AM301"/>
    <mergeCell ref="AN301:AQ301"/>
    <mergeCell ref="AN304:AQ304"/>
    <mergeCell ref="AR304:AU304"/>
    <mergeCell ref="B305:O305"/>
    <mergeCell ref="P305:S305"/>
    <mergeCell ref="T305:W305"/>
    <mergeCell ref="X305:AA305"/>
    <mergeCell ref="AB305:AE305"/>
    <mergeCell ref="AF305:AI305"/>
    <mergeCell ref="AJ305:AM305"/>
    <mergeCell ref="AN305:AQ305"/>
    <mergeCell ref="AJ303:AM303"/>
    <mergeCell ref="AN303:AQ303"/>
    <mergeCell ref="AR303:AU303"/>
    <mergeCell ref="B304:O304"/>
    <mergeCell ref="P304:S304"/>
    <mergeCell ref="T304:W304"/>
    <mergeCell ref="X304:AA304"/>
    <mergeCell ref="AB304:AE304"/>
    <mergeCell ref="AF304:AI304"/>
    <mergeCell ref="AJ304:AM304"/>
    <mergeCell ref="B303:O303"/>
    <mergeCell ref="P303:S303"/>
    <mergeCell ref="T303:W303"/>
    <mergeCell ref="X303:AA303"/>
    <mergeCell ref="AB303:AE303"/>
    <mergeCell ref="AF303:AI303"/>
    <mergeCell ref="AJ307:AM307"/>
    <mergeCell ref="AN307:AQ307"/>
    <mergeCell ref="AR307:AU307"/>
    <mergeCell ref="B308:O308"/>
    <mergeCell ref="P308:S308"/>
    <mergeCell ref="T308:W308"/>
    <mergeCell ref="X308:AA308"/>
    <mergeCell ref="AB308:AE308"/>
    <mergeCell ref="AF308:AI308"/>
    <mergeCell ref="AJ308:AM308"/>
    <mergeCell ref="B307:O307"/>
    <mergeCell ref="P307:S307"/>
    <mergeCell ref="T307:W307"/>
    <mergeCell ref="X307:AA307"/>
    <mergeCell ref="AB307:AE307"/>
    <mergeCell ref="AF307:AI307"/>
    <mergeCell ref="AR305:AU305"/>
    <mergeCell ref="B306:O306"/>
    <mergeCell ref="P306:S306"/>
    <mergeCell ref="T306:W306"/>
    <mergeCell ref="X306:AA306"/>
    <mergeCell ref="AB306:AE306"/>
    <mergeCell ref="AF306:AI306"/>
    <mergeCell ref="AJ306:AM306"/>
    <mergeCell ref="AN306:AQ306"/>
    <mergeCell ref="AR306:AU306"/>
    <mergeCell ref="AR309:AU309"/>
    <mergeCell ref="B310:O310"/>
    <mergeCell ref="P310:S310"/>
    <mergeCell ref="T310:W310"/>
    <mergeCell ref="X310:AA310"/>
    <mergeCell ref="AB310:AE310"/>
    <mergeCell ref="AF310:AI310"/>
    <mergeCell ref="AJ310:AM310"/>
    <mergeCell ref="AN310:AQ310"/>
    <mergeCell ref="AR310:AU310"/>
    <mergeCell ref="AN308:AQ308"/>
    <mergeCell ref="AR308:AU308"/>
    <mergeCell ref="B309:O309"/>
    <mergeCell ref="P309:S309"/>
    <mergeCell ref="T309:W309"/>
    <mergeCell ref="X309:AA309"/>
    <mergeCell ref="AB309:AE309"/>
    <mergeCell ref="AF309:AI309"/>
    <mergeCell ref="AJ309:AM309"/>
    <mergeCell ref="AN309:AQ309"/>
    <mergeCell ref="AN312:AQ312"/>
    <mergeCell ref="AR312:AU312"/>
    <mergeCell ref="B313:O313"/>
    <mergeCell ref="P313:S313"/>
    <mergeCell ref="T313:W313"/>
    <mergeCell ref="X313:AA313"/>
    <mergeCell ref="AB313:AE313"/>
    <mergeCell ref="AF313:AI313"/>
    <mergeCell ref="AJ313:AM313"/>
    <mergeCell ref="AN313:AQ313"/>
    <mergeCell ref="AJ311:AM311"/>
    <mergeCell ref="AN311:AQ311"/>
    <mergeCell ref="AR311:AU311"/>
    <mergeCell ref="B312:O312"/>
    <mergeCell ref="P312:S312"/>
    <mergeCell ref="T312:W312"/>
    <mergeCell ref="X312:AA312"/>
    <mergeCell ref="AB312:AE312"/>
    <mergeCell ref="AF312:AI312"/>
    <mergeCell ref="AJ312:AM312"/>
    <mergeCell ref="B311:O311"/>
    <mergeCell ref="P311:S311"/>
    <mergeCell ref="T311:W311"/>
    <mergeCell ref="X311:AA311"/>
    <mergeCell ref="AB311:AE311"/>
    <mergeCell ref="AF311:AI311"/>
    <mergeCell ref="AJ316:AM316"/>
    <mergeCell ref="B315:O315"/>
    <mergeCell ref="P315:S315"/>
    <mergeCell ref="T315:W315"/>
    <mergeCell ref="X315:AA315"/>
    <mergeCell ref="AB315:AE315"/>
    <mergeCell ref="AF315:AI315"/>
    <mergeCell ref="AR313:AU313"/>
    <mergeCell ref="B314:O314"/>
    <mergeCell ref="P314:S314"/>
    <mergeCell ref="T314:W314"/>
    <mergeCell ref="X314:AA314"/>
    <mergeCell ref="AB314:AE314"/>
    <mergeCell ref="AF314:AI314"/>
    <mergeCell ref="AJ314:AM314"/>
    <mergeCell ref="AN314:AQ314"/>
    <mergeCell ref="AR314:AU314"/>
    <mergeCell ref="B319:O319"/>
    <mergeCell ref="P319:S319"/>
    <mergeCell ref="T319:W319"/>
    <mergeCell ref="X319:AA319"/>
    <mergeCell ref="AB319:AE319"/>
    <mergeCell ref="AF319:AI319"/>
    <mergeCell ref="AR317:AU317"/>
    <mergeCell ref="B318:O318"/>
    <mergeCell ref="P318:S318"/>
    <mergeCell ref="T318:W318"/>
    <mergeCell ref="X318:AA318"/>
    <mergeCell ref="AB318:AE318"/>
    <mergeCell ref="AF318:AI318"/>
    <mergeCell ref="AJ318:AM318"/>
    <mergeCell ref="AN318:AQ318"/>
    <mergeCell ref="AR318:AU318"/>
    <mergeCell ref="AN316:AQ316"/>
    <mergeCell ref="AR316:AU316"/>
    <mergeCell ref="B317:O317"/>
    <mergeCell ref="P317:S317"/>
    <mergeCell ref="T317:W317"/>
    <mergeCell ref="X317:AA317"/>
    <mergeCell ref="AB317:AE317"/>
    <mergeCell ref="AF317:AI317"/>
    <mergeCell ref="AJ317:AM317"/>
    <mergeCell ref="AN317:AQ317"/>
    <mergeCell ref="B316:O316"/>
    <mergeCell ref="P316:S316"/>
    <mergeCell ref="T316:W316"/>
    <mergeCell ref="X316:AA316"/>
    <mergeCell ref="AB316:AE316"/>
    <mergeCell ref="AF316:AI316"/>
    <mergeCell ref="B322:O322"/>
    <mergeCell ref="P322:S322"/>
    <mergeCell ref="T322:W322"/>
    <mergeCell ref="X322:AA322"/>
    <mergeCell ref="AB322:AE322"/>
    <mergeCell ref="AF322:AI322"/>
    <mergeCell ref="AJ322:AM322"/>
    <mergeCell ref="AN322:AQ322"/>
    <mergeCell ref="AR322:AU322"/>
    <mergeCell ref="AN320:AQ320"/>
    <mergeCell ref="AR320:AU320"/>
    <mergeCell ref="B321:O321"/>
    <mergeCell ref="P321:S321"/>
    <mergeCell ref="T321:W321"/>
    <mergeCell ref="X321:AA321"/>
    <mergeCell ref="AB321:AE321"/>
    <mergeCell ref="AF321:AI321"/>
    <mergeCell ref="AJ321:AM321"/>
    <mergeCell ref="AN321:AQ321"/>
    <mergeCell ref="B320:O320"/>
    <mergeCell ref="P320:S320"/>
    <mergeCell ref="T320:W320"/>
    <mergeCell ref="X320:AA320"/>
    <mergeCell ref="AB320:AE320"/>
    <mergeCell ref="AF320:AI320"/>
    <mergeCell ref="AJ320:AM320"/>
    <mergeCell ref="B325:O325"/>
    <mergeCell ref="P325:S325"/>
    <mergeCell ref="T325:W325"/>
    <mergeCell ref="X325:AA325"/>
    <mergeCell ref="AB325:AE325"/>
    <mergeCell ref="AF325:AI325"/>
    <mergeCell ref="AJ325:AM325"/>
    <mergeCell ref="AN325:AQ325"/>
    <mergeCell ref="AJ323:AM323"/>
    <mergeCell ref="AN323:AQ323"/>
    <mergeCell ref="AR323:AU323"/>
    <mergeCell ref="B324:O324"/>
    <mergeCell ref="P324:S324"/>
    <mergeCell ref="T324:W324"/>
    <mergeCell ref="X324:AA324"/>
    <mergeCell ref="AB324:AE324"/>
    <mergeCell ref="AF324:AI324"/>
    <mergeCell ref="AJ324:AM324"/>
    <mergeCell ref="B323:O323"/>
    <mergeCell ref="P323:S323"/>
    <mergeCell ref="T323:W323"/>
    <mergeCell ref="X323:AA323"/>
    <mergeCell ref="AB323:AE323"/>
    <mergeCell ref="AF323:AI323"/>
    <mergeCell ref="B333:O335"/>
    <mergeCell ref="P334:S335"/>
    <mergeCell ref="AR325:AU325"/>
    <mergeCell ref="B326:O326"/>
    <mergeCell ref="P326:S326"/>
    <mergeCell ref="T326:W326"/>
    <mergeCell ref="X326:AA326"/>
    <mergeCell ref="AB326:AE326"/>
    <mergeCell ref="AF326:AI326"/>
    <mergeCell ref="AJ326:AM326"/>
    <mergeCell ref="AN326:AQ326"/>
    <mergeCell ref="AR326:AU326"/>
    <mergeCell ref="P333:AU333"/>
    <mergeCell ref="T335:W335"/>
    <mergeCell ref="AQ329:AU329"/>
    <mergeCell ref="B338:O338"/>
    <mergeCell ref="P338:S338"/>
    <mergeCell ref="B337:O337"/>
    <mergeCell ref="P337:S337"/>
    <mergeCell ref="B336:O336"/>
    <mergeCell ref="P336:S336"/>
    <mergeCell ref="T336:W336"/>
    <mergeCell ref="T337:W337"/>
    <mergeCell ref="T338:W338"/>
    <mergeCell ref="X334:AA335"/>
    <mergeCell ref="AB334:AE335"/>
    <mergeCell ref="AF334:AI335"/>
    <mergeCell ref="AJ334:AM335"/>
    <mergeCell ref="AN334:AQ335"/>
    <mergeCell ref="AR334:AU335"/>
    <mergeCell ref="X336:AA336"/>
    <mergeCell ref="AB336:AE336"/>
    <mergeCell ref="B341:O341"/>
    <mergeCell ref="P341:S341"/>
    <mergeCell ref="B340:O340"/>
    <mergeCell ref="P340:S340"/>
    <mergeCell ref="B339:O339"/>
    <mergeCell ref="P339:S339"/>
    <mergeCell ref="T339:W339"/>
    <mergeCell ref="T340:W340"/>
    <mergeCell ref="T341:W341"/>
    <mergeCell ref="B343:O343"/>
    <mergeCell ref="P343:S343"/>
    <mergeCell ref="B342:O342"/>
    <mergeCell ref="P342:S342"/>
    <mergeCell ref="T342:W342"/>
    <mergeCell ref="T343:W343"/>
    <mergeCell ref="B346:O346"/>
    <mergeCell ref="P346:S346"/>
    <mergeCell ref="B345:O345"/>
    <mergeCell ref="P345:S345"/>
    <mergeCell ref="B344:O344"/>
    <mergeCell ref="P344:S344"/>
    <mergeCell ref="T344:W344"/>
    <mergeCell ref="T345:W345"/>
    <mergeCell ref="T346:W346"/>
    <mergeCell ref="B349:O349"/>
    <mergeCell ref="P349:S349"/>
    <mergeCell ref="B348:O348"/>
    <mergeCell ref="P348:S348"/>
    <mergeCell ref="B347:O347"/>
    <mergeCell ref="P347:S347"/>
    <mergeCell ref="T347:W347"/>
    <mergeCell ref="T348:W348"/>
    <mergeCell ref="T349:W349"/>
    <mergeCell ref="B351:O351"/>
    <mergeCell ref="P351:S351"/>
    <mergeCell ref="B350:O350"/>
    <mergeCell ref="P350:S350"/>
    <mergeCell ref="T350:W350"/>
    <mergeCell ref="T351:W351"/>
    <mergeCell ref="B354:O354"/>
    <mergeCell ref="P354:S354"/>
    <mergeCell ref="B353:O353"/>
    <mergeCell ref="P353:S353"/>
    <mergeCell ref="B352:O352"/>
    <mergeCell ref="P352:S352"/>
    <mergeCell ref="T352:W352"/>
    <mergeCell ref="T353:W353"/>
    <mergeCell ref="T354:W354"/>
    <mergeCell ref="B357:O357"/>
    <mergeCell ref="P357:S357"/>
    <mergeCell ref="B356:O356"/>
    <mergeCell ref="P356:S356"/>
    <mergeCell ref="B355:O355"/>
    <mergeCell ref="P355:S355"/>
    <mergeCell ref="T355:W355"/>
    <mergeCell ref="T356:W356"/>
    <mergeCell ref="T357:W357"/>
    <mergeCell ref="B359:O359"/>
    <mergeCell ref="P359:S359"/>
    <mergeCell ref="B358:O358"/>
    <mergeCell ref="P358:S358"/>
    <mergeCell ref="T358:W358"/>
    <mergeCell ref="T359:W359"/>
    <mergeCell ref="B362:O362"/>
    <mergeCell ref="P362:S362"/>
    <mergeCell ref="B361:O361"/>
    <mergeCell ref="P361:S361"/>
    <mergeCell ref="B360:O360"/>
    <mergeCell ref="P360:S360"/>
    <mergeCell ref="T360:W360"/>
    <mergeCell ref="T361:W361"/>
    <mergeCell ref="T362:W362"/>
    <mergeCell ref="B366:O368"/>
    <mergeCell ref="P366:AT366"/>
    <mergeCell ref="P367:S368"/>
    <mergeCell ref="B364:O364"/>
    <mergeCell ref="P364:S364"/>
    <mergeCell ref="B363:O363"/>
    <mergeCell ref="P363:S363"/>
    <mergeCell ref="T363:W363"/>
    <mergeCell ref="T364:W364"/>
    <mergeCell ref="T368:W368"/>
    <mergeCell ref="AQ365:AU365"/>
    <mergeCell ref="B370:O370"/>
    <mergeCell ref="P370:S370"/>
    <mergeCell ref="B369:O369"/>
    <mergeCell ref="P369:S369"/>
    <mergeCell ref="T369:W369"/>
    <mergeCell ref="T370:W370"/>
    <mergeCell ref="X367:AA368"/>
    <mergeCell ref="AB367:AE368"/>
    <mergeCell ref="AF367:AI368"/>
    <mergeCell ref="AJ367:AM368"/>
    <mergeCell ref="AN367:AQ368"/>
    <mergeCell ref="AR367:AU368"/>
    <mergeCell ref="X369:AA369"/>
    <mergeCell ref="AB369:AE369"/>
    <mergeCell ref="AF369:AI369"/>
    <mergeCell ref="AJ369:AM369"/>
    <mergeCell ref="AN369:AQ369"/>
    <mergeCell ref="AR369:AU369"/>
    <mergeCell ref="X370:AA370"/>
    <mergeCell ref="AB370:AE370"/>
    <mergeCell ref="AF370:AI370"/>
    <mergeCell ref="B373:O373"/>
    <mergeCell ref="P373:S373"/>
    <mergeCell ref="B372:O372"/>
    <mergeCell ref="P372:S372"/>
    <mergeCell ref="B371:O371"/>
    <mergeCell ref="P371:S371"/>
    <mergeCell ref="T371:W371"/>
    <mergeCell ref="B376:O376"/>
    <mergeCell ref="P376:S376"/>
    <mergeCell ref="B375:O375"/>
    <mergeCell ref="P375:S375"/>
    <mergeCell ref="B374:O374"/>
    <mergeCell ref="P374:S374"/>
    <mergeCell ref="B378:O378"/>
    <mergeCell ref="P378:S378"/>
    <mergeCell ref="B377:O377"/>
    <mergeCell ref="P377:S377"/>
    <mergeCell ref="T372:W372"/>
    <mergeCell ref="T373:W373"/>
    <mergeCell ref="T374:W374"/>
    <mergeCell ref="T375:W375"/>
    <mergeCell ref="T376:W376"/>
    <mergeCell ref="T377:W377"/>
    <mergeCell ref="T378:W378"/>
    <mergeCell ref="B381:O381"/>
    <mergeCell ref="P381:S381"/>
    <mergeCell ref="B380:O380"/>
    <mergeCell ref="P380:S380"/>
    <mergeCell ref="B379:O379"/>
    <mergeCell ref="P379:S379"/>
    <mergeCell ref="B384:O384"/>
    <mergeCell ref="P384:S384"/>
    <mergeCell ref="B383:O383"/>
    <mergeCell ref="P383:S383"/>
    <mergeCell ref="B382:O382"/>
    <mergeCell ref="P382:S382"/>
    <mergeCell ref="B386:O386"/>
    <mergeCell ref="P386:S386"/>
    <mergeCell ref="B385:O385"/>
    <mergeCell ref="P385:S385"/>
    <mergeCell ref="B389:O389"/>
    <mergeCell ref="P389:S389"/>
    <mergeCell ref="B388:O388"/>
    <mergeCell ref="P388:S388"/>
    <mergeCell ref="B387:O387"/>
    <mergeCell ref="P387:S387"/>
    <mergeCell ref="B392:O392"/>
    <mergeCell ref="P392:S392"/>
    <mergeCell ref="B391:O391"/>
    <mergeCell ref="P391:S391"/>
    <mergeCell ref="B390:O390"/>
    <mergeCell ref="P390:S390"/>
    <mergeCell ref="T390:W390"/>
    <mergeCell ref="T391:W391"/>
    <mergeCell ref="T392:W392"/>
    <mergeCell ref="B394:O394"/>
    <mergeCell ref="P394:S394"/>
    <mergeCell ref="B393:O393"/>
    <mergeCell ref="P393:S393"/>
    <mergeCell ref="T393:W393"/>
    <mergeCell ref="T394:W394"/>
    <mergeCell ref="B397:O397"/>
    <mergeCell ref="P397:S397"/>
    <mergeCell ref="B396:O396"/>
    <mergeCell ref="P396:S396"/>
    <mergeCell ref="B395:O395"/>
    <mergeCell ref="P395:S395"/>
    <mergeCell ref="T395:W395"/>
    <mergeCell ref="T396:W396"/>
    <mergeCell ref="T397:W397"/>
    <mergeCell ref="B409:G409"/>
    <mergeCell ref="AA404:AB408"/>
    <mergeCell ref="AC404:AD408"/>
    <mergeCell ref="AE404:AF408"/>
    <mergeCell ref="AG404:AH408"/>
    <mergeCell ref="AI404:AJ408"/>
    <mergeCell ref="AK404:AL408"/>
    <mergeCell ref="H404:J408"/>
    <mergeCell ref="K404:L408"/>
    <mergeCell ref="M404:N408"/>
    <mergeCell ref="O404:P408"/>
    <mergeCell ref="Q404:R408"/>
    <mergeCell ref="S404:T408"/>
    <mergeCell ref="U404:V408"/>
    <mergeCell ref="W404:X408"/>
    <mergeCell ref="Y404:Z408"/>
    <mergeCell ref="B411:G411"/>
    <mergeCell ref="B410:G410"/>
    <mergeCell ref="AG411:AH411"/>
    <mergeCell ref="AA411:AB411"/>
    <mergeCell ref="AA410:AB410"/>
    <mergeCell ref="Q410:R410"/>
    <mergeCell ref="Q411:R411"/>
    <mergeCell ref="AG409:AH409"/>
    <mergeCell ref="AA409:AB409"/>
    <mergeCell ref="AG410:AH410"/>
    <mergeCell ref="Q409:R409"/>
    <mergeCell ref="O409:P409"/>
    <mergeCell ref="O410:P410"/>
    <mergeCell ref="O411:P411"/>
    <mergeCell ref="M409:N409"/>
    <mergeCell ref="M410:N410"/>
    <mergeCell ref="B413:G413"/>
    <mergeCell ref="B412:G412"/>
    <mergeCell ref="B424:O424"/>
    <mergeCell ref="P424:W424"/>
    <mergeCell ref="X424:AE424"/>
    <mergeCell ref="AF424:AM424"/>
    <mergeCell ref="B425:O425"/>
    <mergeCell ref="P425:W425"/>
    <mergeCell ref="X425:AE425"/>
    <mergeCell ref="AF425:AM425"/>
    <mergeCell ref="B422:O422"/>
    <mergeCell ref="P422:W422"/>
    <mergeCell ref="X422:AE422"/>
    <mergeCell ref="AF422:AM422"/>
    <mergeCell ref="B423:O423"/>
    <mergeCell ref="P423:W423"/>
    <mergeCell ref="X423:AE423"/>
    <mergeCell ref="AF423:AM423"/>
    <mergeCell ref="B420:O421"/>
    <mergeCell ref="P420:W421"/>
    <mergeCell ref="X420:AE421"/>
    <mergeCell ref="AF420:AM420"/>
    <mergeCell ref="AF421:AM421"/>
    <mergeCell ref="AA412:AB412"/>
    <mergeCell ref="AG413:AH413"/>
    <mergeCell ref="AG412:AH412"/>
    <mergeCell ref="AA413:AB413"/>
    <mergeCell ref="Q412:R412"/>
    <mergeCell ref="O412:P412"/>
    <mergeCell ref="O413:P413"/>
    <mergeCell ref="S412:T412"/>
    <mergeCell ref="S413:T413"/>
    <mergeCell ref="B430:O430"/>
    <mergeCell ref="P430:W430"/>
    <mergeCell ref="X430:AE430"/>
    <mergeCell ref="AF430:AM430"/>
    <mergeCell ref="B431:O431"/>
    <mergeCell ref="P431:W431"/>
    <mergeCell ref="X431:AE431"/>
    <mergeCell ref="AF431:AM431"/>
    <mergeCell ref="B428:O428"/>
    <mergeCell ref="P428:W428"/>
    <mergeCell ref="X428:AE428"/>
    <mergeCell ref="AF428:AM428"/>
    <mergeCell ref="B429:O429"/>
    <mergeCell ref="P429:W429"/>
    <mergeCell ref="X429:AE429"/>
    <mergeCell ref="AF429:AM429"/>
    <mergeCell ref="B426:O426"/>
    <mergeCell ref="P426:W426"/>
    <mergeCell ref="X426:AE426"/>
    <mergeCell ref="AF426:AM426"/>
    <mergeCell ref="B427:O427"/>
    <mergeCell ref="P427:W427"/>
    <mergeCell ref="X427:AE427"/>
    <mergeCell ref="AF427:AM427"/>
    <mergeCell ref="AB442:AE442"/>
    <mergeCell ref="AF442:AI442"/>
    <mergeCell ref="AJ442:AM442"/>
    <mergeCell ref="AN442:AQ442"/>
    <mergeCell ref="B443:O443"/>
    <mergeCell ref="P443:S443"/>
    <mergeCell ref="T443:W443"/>
    <mergeCell ref="X443:AA443"/>
    <mergeCell ref="AB443:AE443"/>
    <mergeCell ref="J439:K439"/>
    <mergeCell ref="B441:O442"/>
    <mergeCell ref="P441:S442"/>
    <mergeCell ref="T441:W442"/>
    <mergeCell ref="X441:AA442"/>
    <mergeCell ref="AB441:AQ441"/>
    <mergeCell ref="B432:O432"/>
    <mergeCell ref="P432:W432"/>
    <mergeCell ref="X432:AE432"/>
    <mergeCell ref="AF432:AM432"/>
    <mergeCell ref="B433:O433"/>
    <mergeCell ref="P433:W433"/>
    <mergeCell ref="X433:AE433"/>
    <mergeCell ref="AF433:AM433"/>
    <mergeCell ref="X444:AA444"/>
    <mergeCell ref="AB444:AE444"/>
    <mergeCell ref="AF444:AI444"/>
    <mergeCell ref="AJ444:AM444"/>
    <mergeCell ref="B451:O451"/>
    <mergeCell ref="AF443:AI443"/>
    <mergeCell ref="AJ443:AM443"/>
    <mergeCell ref="AN443:AQ443"/>
    <mergeCell ref="AR443:AU443"/>
    <mergeCell ref="AR445:AU445"/>
    <mergeCell ref="B446:O446"/>
    <mergeCell ref="P446:S446"/>
    <mergeCell ref="T446:W446"/>
    <mergeCell ref="X446:AA446"/>
    <mergeCell ref="AB446:AE446"/>
    <mergeCell ref="AF446:AI446"/>
    <mergeCell ref="AJ446:AM446"/>
    <mergeCell ref="AN446:AQ446"/>
    <mergeCell ref="AR446:AU446"/>
    <mergeCell ref="B447:O447"/>
    <mergeCell ref="P447:S447"/>
    <mergeCell ref="T447:W447"/>
    <mergeCell ref="X447:AA447"/>
    <mergeCell ref="AB447:AE447"/>
    <mergeCell ref="AF447:AI447"/>
    <mergeCell ref="AN444:AQ444"/>
    <mergeCell ref="AR444:AU444"/>
    <mergeCell ref="B445:O445"/>
    <mergeCell ref="P445:S445"/>
    <mergeCell ref="T445:W445"/>
    <mergeCell ref="X445:AA445"/>
    <mergeCell ref="AB445:AE445"/>
    <mergeCell ref="AF445:AI445"/>
    <mergeCell ref="AJ445:AM445"/>
    <mergeCell ref="AN445:AQ445"/>
    <mergeCell ref="AN450:AQ450"/>
    <mergeCell ref="AR450:AU450"/>
    <mergeCell ref="AJ447:AM447"/>
    <mergeCell ref="AN447:AQ447"/>
    <mergeCell ref="AR447:AU447"/>
    <mergeCell ref="B448:O448"/>
    <mergeCell ref="P448:S448"/>
    <mergeCell ref="T448:W448"/>
    <mergeCell ref="X448:AA448"/>
    <mergeCell ref="AB448:AE448"/>
    <mergeCell ref="AF448:AI448"/>
    <mergeCell ref="AJ448:AM448"/>
    <mergeCell ref="AN448:AQ448"/>
    <mergeCell ref="AR448:AU448"/>
    <mergeCell ref="B444:O444"/>
    <mergeCell ref="P444:S444"/>
    <mergeCell ref="T444:W444"/>
    <mergeCell ref="B457:O457"/>
    <mergeCell ref="B458:O458"/>
    <mergeCell ref="AJ449:AM449"/>
    <mergeCell ref="AN449:AQ449"/>
    <mergeCell ref="AR449:AU449"/>
    <mergeCell ref="B450:O450"/>
    <mergeCell ref="P450:S450"/>
    <mergeCell ref="T450:W450"/>
    <mergeCell ref="X450:AA450"/>
    <mergeCell ref="AB450:AE450"/>
    <mergeCell ref="AF450:AI450"/>
    <mergeCell ref="AJ450:AM450"/>
    <mergeCell ref="B449:O449"/>
    <mergeCell ref="P449:S449"/>
    <mergeCell ref="T449:W449"/>
    <mergeCell ref="X449:AA449"/>
    <mergeCell ref="AB449:AE449"/>
    <mergeCell ref="AF449:AI449"/>
    <mergeCell ref="AJ453:AM453"/>
    <mergeCell ref="AN453:AQ453"/>
    <mergeCell ref="AR453:AU453"/>
    <mergeCell ref="P454:S454"/>
    <mergeCell ref="T454:W454"/>
    <mergeCell ref="X454:AA454"/>
    <mergeCell ref="AB454:AE454"/>
    <mergeCell ref="AF454:AI454"/>
    <mergeCell ref="AJ454:AM454"/>
    <mergeCell ref="P453:S453"/>
    <mergeCell ref="T453:W453"/>
    <mergeCell ref="X453:AA453"/>
    <mergeCell ref="AB453:AE453"/>
    <mergeCell ref="AN455:AQ455"/>
    <mergeCell ref="B455:O455"/>
    <mergeCell ref="B456:O456"/>
    <mergeCell ref="AF453:AI453"/>
    <mergeCell ref="AR451:AU451"/>
    <mergeCell ref="B452:O452"/>
    <mergeCell ref="P452:S452"/>
    <mergeCell ref="T452:W452"/>
    <mergeCell ref="X452:AA452"/>
    <mergeCell ref="AB452:AE452"/>
    <mergeCell ref="AF452:AI452"/>
    <mergeCell ref="AJ452:AM452"/>
    <mergeCell ref="AN452:AQ452"/>
    <mergeCell ref="AR452:AU452"/>
    <mergeCell ref="P451:S451"/>
    <mergeCell ref="T451:W451"/>
    <mergeCell ref="X451:AA451"/>
    <mergeCell ref="AB451:AE451"/>
    <mergeCell ref="AF451:AI451"/>
    <mergeCell ref="AJ451:AM451"/>
    <mergeCell ref="AN451:AQ451"/>
    <mergeCell ref="B453:O453"/>
    <mergeCell ref="P457:S457"/>
    <mergeCell ref="T457:W457"/>
    <mergeCell ref="X457:AA457"/>
    <mergeCell ref="AB457:AE457"/>
    <mergeCell ref="AF457:AI457"/>
    <mergeCell ref="B454:O454"/>
    <mergeCell ref="AR455:AU455"/>
    <mergeCell ref="P456:S456"/>
    <mergeCell ref="T456:W456"/>
    <mergeCell ref="X456:AA456"/>
    <mergeCell ref="AB456:AE456"/>
    <mergeCell ref="AF456:AI456"/>
    <mergeCell ref="AJ456:AM456"/>
    <mergeCell ref="AN456:AQ456"/>
    <mergeCell ref="AR456:AU456"/>
    <mergeCell ref="AN454:AQ454"/>
    <mergeCell ref="AR454:AU454"/>
    <mergeCell ref="P455:S455"/>
    <mergeCell ref="T455:W455"/>
    <mergeCell ref="X455:AA455"/>
    <mergeCell ref="AB455:AE455"/>
    <mergeCell ref="AF455:AI455"/>
    <mergeCell ref="AJ455:AM455"/>
    <mergeCell ref="AJ461:AM461"/>
    <mergeCell ref="P460:S460"/>
    <mergeCell ref="T460:W460"/>
    <mergeCell ref="X460:AA460"/>
    <mergeCell ref="AB460:AE460"/>
    <mergeCell ref="AF460:AI460"/>
    <mergeCell ref="P459:S459"/>
    <mergeCell ref="T459:W459"/>
    <mergeCell ref="X459:AA459"/>
    <mergeCell ref="AB459:AE459"/>
    <mergeCell ref="AF459:AI459"/>
    <mergeCell ref="AJ459:AM459"/>
    <mergeCell ref="AN459:AQ459"/>
    <mergeCell ref="AR459:AU459"/>
    <mergeCell ref="AN458:AQ458"/>
    <mergeCell ref="AR458:AU458"/>
    <mergeCell ref="P458:S458"/>
    <mergeCell ref="T458:W458"/>
    <mergeCell ref="X458:AA458"/>
    <mergeCell ref="AB458:AE458"/>
    <mergeCell ref="AF458:AI458"/>
    <mergeCell ref="AJ458:AM458"/>
    <mergeCell ref="AB461:AE461"/>
    <mergeCell ref="AF467:AI467"/>
    <mergeCell ref="AJ467:AM467"/>
    <mergeCell ref="P466:S466"/>
    <mergeCell ref="T466:W466"/>
    <mergeCell ref="X466:AA466"/>
    <mergeCell ref="AB466:AE466"/>
    <mergeCell ref="AF466:AI466"/>
    <mergeCell ref="AR464:AU464"/>
    <mergeCell ref="P465:S465"/>
    <mergeCell ref="T465:W465"/>
    <mergeCell ref="X465:AA465"/>
    <mergeCell ref="AB465:AE465"/>
    <mergeCell ref="AF465:AI465"/>
    <mergeCell ref="AJ465:AM465"/>
    <mergeCell ref="AN465:AQ465"/>
    <mergeCell ref="AR465:AU465"/>
    <mergeCell ref="P464:S464"/>
    <mergeCell ref="T464:W464"/>
    <mergeCell ref="X464:AA464"/>
    <mergeCell ref="AB464:AE464"/>
    <mergeCell ref="AF464:AI464"/>
    <mergeCell ref="AJ464:AM464"/>
    <mergeCell ref="AN464:AQ464"/>
    <mergeCell ref="AF471:AI471"/>
    <mergeCell ref="AJ471:AM471"/>
    <mergeCell ref="P470:S470"/>
    <mergeCell ref="T470:W470"/>
    <mergeCell ref="X470:AA470"/>
    <mergeCell ref="AB470:AE470"/>
    <mergeCell ref="AF470:AI470"/>
    <mergeCell ref="AR468:AU468"/>
    <mergeCell ref="P469:S469"/>
    <mergeCell ref="T469:W469"/>
    <mergeCell ref="X469:AA469"/>
    <mergeCell ref="AB469:AE469"/>
    <mergeCell ref="AF469:AI469"/>
    <mergeCell ref="AJ469:AM469"/>
    <mergeCell ref="AN469:AQ469"/>
    <mergeCell ref="AR469:AU469"/>
    <mergeCell ref="AN471:AQ471"/>
    <mergeCell ref="AR471:AU471"/>
    <mergeCell ref="AJ470:AM470"/>
    <mergeCell ref="AN470:AQ470"/>
    <mergeCell ref="AR470:AU470"/>
    <mergeCell ref="P471:S471"/>
    <mergeCell ref="T471:W471"/>
    <mergeCell ref="X471:AA471"/>
    <mergeCell ref="P468:S468"/>
    <mergeCell ref="T468:W468"/>
    <mergeCell ref="X468:AA468"/>
    <mergeCell ref="AB468:AE468"/>
    <mergeCell ref="AF468:AI468"/>
    <mergeCell ref="AJ468:AM468"/>
    <mergeCell ref="AN468:AQ468"/>
    <mergeCell ref="AE482:AH485"/>
    <mergeCell ref="AI482:AL485"/>
    <mergeCell ref="AM483:AP485"/>
    <mergeCell ref="AQ483:AT485"/>
    <mergeCell ref="AU483:AX485"/>
    <mergeCell ref="D486:J486"/>
    <mergeCell ref="K486:N486"/>
    <mergeCell ref="O486:R486"/>
    <mergeCell ref="S486:V486"/>
    <mergeCell ref="W486:Z486"/>
    <mergeCell ref="AR472:AU472"/>
    <mergeCell ref="B480:J485"/>
    <mergeCell ref="K480:AH481"/>
    <mergeCell ref="AI480:AX481"/>
    <mergeCell ref="K482:N485"/>
    <mergeCell ref="O482:R485"/>
    <mergeCell ref="S482:V485"/>
    <mergeCell ref="W482:Z485"/>
    <mergeCell ref="AA482:AD485"/>
    <mergeCell ref="P472:S472"/>
    <mergeCell ref="T472:W472"/>
    <mergeCell ref="X472:AA472"/>
    <mergeCell ref="AB472:AE472"/>
    <mergeCell ref="AF472:AI472"/>
    <mergeCell ref="AJ472:AM472"/>
    <mergeCell ref="AN472:AQ472"/>
    <mergeCell ref="AE487:AH487"/>
    <mergeCell ref="AI487:AL487"/>
    <mergeCell ref="AM487:AP487"/>
    <mergeCell ref="AQ487:AT487"/>
    <mergeCell ref="AU487:AX487"/>
    <mergeCell ref="D488:J488"/>
    <mergeCell ref="K488:N488"/>
    <mergeCell ref="O488:R488"/>
    <mergeCell ref="S488:V488"/>
    <mergeCell ref="W488:Z488"/>
    <mergeCell ref="D487:J487"/>
    <mergeCell ref="K487:N487"/>
    <mergeCell ref="O487:R487"/>
    <mergeCell ref="S487:V487"/>
    <mergeCell ref="W487:Z487"/>
    <mergeCell ref="AA487:AD487"/>
    <mergeCell ref="AA486:AD486"/>
    <mergeCell ref="AE486:AH486"/>
    <mergeCell ref="AI486:AL486"/>
    <mergeCell ref="AM486:AP486"/>
    <mergeCell ref="AQ486:AT486"/>
    <mergeCell ref="AU486:AX486"/>
    <mergeCell ref="AE489:AH489"/>
    <mergeCell ref="AI489:AL489"/>
    <mergeCell ref="AM489:AP489"/>
    <mergeCell ref="AQ489:AT489"/>
    <mergeCell ref="AU489:AX489"/>
    <mergeCell ref="D490:J490"/>
    <mergeCell ref="K490:N490"/>
    <mergeCell ref="O490:R490"/>
    <mergeCell ref="S490:V490"/>
    <mergeCell ref="W490:Z490"/>
    <mergeCell ref="D489:J489"/>
    <mergeCell ref="K489:N489"/>
    <mergeCell ref="O489:R489"/>
    <mergeCell ref="S489:V489"/>
    <mergeCell ref="W489:Z489"/>
    <mergeCell ref="AA489:AD489"/>
    <mergeCell ref="AA488:AD488"/>
    <mergeCell ref="AE488:AH488"/>
    <mergeCell ref="AI488:AL488"/>
    <mergeCell ref="AM488:AP488"/>
    <mergeCell ref="AQ488:AT488"/>
    <mergeCell ref="AU488:AX488"/>
    <mergeCell ref="AA491:AD491"/>
    <mergeCell ref="AE491:AH491"/>
    <mergeCell ref="AI491:AL491"/>
    <mergeCell ref="AM491:AP491"/>
    <mergeCell ref="AQ491:AT491"/>
    <mergeCell ref="AU491:AX491"/>
    <mergeCell ref="B491:C491"/>
    <mergeCell ref="D491:J491"/>
    <mergeCell ref="K491:N491"/>
    <mergeCell ref="O491:R491"/>
    <mergeCell ref="S491:V491"/>
    <mergeCell ref="W491:Z491"/>
    <mergeCell ref="AA490:AD490"/>
    <mergeCell ref="AE490:AH490"/>
    <mergeCell ref="AI490:AL490"/>
    <mergeCell ref="AM490:AP490"/>
    <mergeCell ref="AQ490:AT490"/>
    <mergeCell ref="AU490:AX490"/>
    <mergeCell ref="AA493:AD493"/>
    <mergeCell ref="AE493:AH493"/>
    <mergeCell ref="AI493:AL493"/>
    <mergeCell ref="AM493:AP493"/>
    <mergeCell ref="AQ493:AT493"/>
    <mergeCell ref="AU493:AX493"/>
    <mergeCell ref="AE492:AH492"/>
    <mergeCell ref="AI492:AL492"/>
    <mergeCell ref="AM492:AP492"/>
    <mergeCell ref="AQ492:AT492"/>
    <mergeCell ref="AU492:AX492"/>
    <mergeCell ref="D493:J493"/>
    <mergeCell ref="K493:N493"/>
    <mergeCell ref="O493:R493"/>
    <mergeCell ref="S493:V493"/>
    <mergeCell ref="W493:Z493"/>
    <mergeCell ref="D492:J492"/>
    <mergeCell ref="K492:N492"/>
    <mergeCell ref="O492:R492"/>
    <mergeCell ref="S492:V492"/>
    <mergeCell ref="W492:Z492"/>
    <mergeCell ref="AA492:AD492"/>
    <mergeCell ref="AA495:AD495"/>
    <mergeCell ref="AE495:AH495"/>
    <mergeCell ref="AI495:AL495"/>
    <mergeCell ref="AM495:AP495"/>
    <mergeCell ref="AQ495:AT495"/>
    <mergeCell ref="AU495:AX495"/>
    <mergeCell ref="AE494:AH494"/>
    <mergeCell ref="AI494:AL494"/>
    <mergeCell ref="AM494:AP494"/>
    <mergeCell ref="AQ494:AT494"/>
    <mergeCell ref="AU494:AX494"/>
    <mergeCell ref="D495:J495"/>
    <mergeCell ref="K495:N495"/>
    <mergeCell ref="O495:R495"/>
    <mergeCell ref="S495:V495"/>
    <mergeCell ref="W495:Z495"/>
    <mergeCell ref="D494:J494"/>
    <mergeCell ref="K494:N494"/>
    <mergeCell ref="O494:R494"/>
    <mergeCell ref="S494:V494"/>
    <mergeCell ref="W494:Z494"/>
    <mergeCell ref="AA494:AD494"/>
    <mergeCell ref="B498:C498"/>
    <mergeCell ref="D498:J498"/>
    <mergeCell ref="K498:N498"/>
    <mergeCell ref="O498:R498"/>
    <mergeCell ref="S498:V498"/>
    <mergeCell ref="W498:Z498"/>
    <mergeCell ref="AA497:AD497"/>
    <mergeCell ref="AE497:AH497"/>
    <mergeCell ref="AI497:AL497"/>
    <mergeCell ref="AM497:AP497"/>
    <mergeCell ref="AQ497:AT497"/>
    <mergeCell ref="AU497:AX497"/>
    <mergeCell ref="AE496:AH496"/>
    <mergeCell ref="AI496:AL496"/>
    <mergeCell ref="AM496:AP496"/>
    <mergeCell ref="AQ496:AT496"/>
    <mergeCell ref="AU496:AX496"/>
    <mergeCell ref="D497:J497"/>
    <mergeCell ref="K497:N497"/>
    <mergeCell ref="O497:R497"/>
    <mergeCell ref="S497:V497"/>
    <mergeCell ref="W497:Z497"/>
    <mergeCell ref="D496:J496"/>
    <mergeCell ref="K496:N496"/>
    <mergeCell ref="O496:R496"/>
    <mergeCell ref="S496:V496"/>
    <mergeCell ref="W496:Z496"/>
    <mergeCell ref="AA496:AD496"/>
    <mergeCell ref="AE499:AH499"/>
    <mergeCell ref="AI499:AL499"/>
    <mergeCell ref="AM499:AP499"/>
    <mergeCell ref="AQ499:AT499"/>
    <mergeCell ref="AU499:AX499"/>
    <mergeCell ref="D500:J500"/>
    <mergeCell ref="K500:N500"/>
    <mergeCell ref="O500:R500"/>
    <mergeCell ref="S500:V500"/>
    <mergeCell ref="W500:Z500"/>
    <mergeCell ref="D499:J499"/>
    <mergeCell ref="K499:N499"/>
    <mergeCell ref="O499:R499"/>
    <mergeCell ref="S499:V499"/>
    <mergeCell ref="W499:Z499"/>
    <mergeCell ref="AA499:AD499"/>
    <mergeCell ref="AA498:AD498"/>
    <mergeCell ref="AE498:AH498"/>
    <mergeCell ref="AI498:AL498"/>
    <mergeCell ref="AM498:AP498"/>
    <mergeCell ref="AQ498:AT498"/>
    <mergeCell ref="AU498:AX498"/>
    <mergeCell ref="AE501:AH501"/>
    <mergeCell ref="AI501:AL501"/>
    <mergeCell ref="AM501:AP501"/>
    <mergeCell ref="AQ501:AT501"/>
    <mergeCell ref="AU501:AX501"/>
    <mergeCell ref="D502:J502"/>
    <mergeCell ref="K502:N502"/>
    <mergeCell ref="O502:R502"/>
    <mergeCell ref="S502:V502"/>
    <mergeCell ref="W502:Z502"/>
    <mergeCell ref="D501:J501"/>
    <mergeCell ref="K501:N501"/>
    <mergeCell ref="O501:R501"/>
    <mergeCell ref="S501:V501"/>
    <mergeCell ref="W501:Z501"/>
    <mergeCell ref="AA501:AD501"/>
    <mergeCell ref="AA500:AD500"/>
    <mergeCell ref="AE500:AH500"/>
    <mergeCell ref="AI500:AL500"/>
    <mergeCell ref="AM500:AP500"/>
    <mergeCell ref="AQ500:AT500"/>
    <mergeCell ref="AU500:AX500"/>
    <mergeCell ref="AE503:AH503"/>
    <mergeCell ref="AI503:AL503"/>
    <mergeCell ref="AM503:AP503"/>
    <mergeCell ref="AQ503:AT503"/>
    <mergeCell ref="AU503:AX503"/>
    <mergeCell ref="D504:J504"/>
    <mergeCell ref="K504:N504"/>
    <mergeCell ref="O504:R504"/>
    <mergeCell ref="S504:V504"/>
    <mergeCell ref="W504:Z504"/>
    <mergeCell ref="D503:J503"/>
    <mergeCell ref="K503:N503"/>
    <mergeCell ref="O503:R503"/>
    <mergeCell ref="S503:V503"/>
    <mergeCell ref="W503:Z503"/>
    <mergeCell ref="AA503:AD503"/>
    <mergeCell ref="AA502:AD502"/>
    <mergeCell ref="AE502:AH502"/>
    <mergeCell ref="AI502:AL502"/>
    <mergeCell ref="AM502:AP502"/>
    <mergeCell ref="AQ502:AT502"/>
    <mergeCell ref="AU502:AX502"/>
    <mergeCell ref="AE505:AH505"/>
    <mergeCell ref="AI505:AL505"/>
    <mergeCell ref="AM505:AP505"/>
    <mergeCell ref="AQ505:AT505"/>
    <mergeCell ref="AU505:AX505"/>
    <mergeCell ref="D506:J506"/>
    <mergeCell ref="K506:N506"/>
    <mergeCell ref="O506:R506"/>
    <mergeCell ref="S506:V506"/>
    <mergeCell ref="W506:Z506"/>
    <mergeCell ref="D505:J505"/>
    <mergeCell ref="K505:N505"/>
    <mergeCell ref="O505:R505"/>
    <mergeCell ref="S505:V505"/>
    <mergeCell ref="W505:Z505"/>
    <mergeCell ref="AA505:AD505"/>
    <mergeCell ref="AA504:AD504"/>
    <mergeCell ref="AE504:AH504"/>
    <mergeCell ref="AI504:AL504"/>
    <mergeCell ref="AM504:AP504"/>
    <mergeCell ref="AQ504:AT504"/>
    <mergeCell ref="AU504:AX504"/>
    <mergeCell ref="AE507:AH507"/>
    <mergeCell ref="AI507:AL507"/>
    <mergeCell ref="AM507:AP507"/>
    <mergeCell ref="AQ507:AT507"/>
    <mergeCell ref="AU507:AX507"/>
    <mergeCell ref="D508:J508"/>
    <mergeCell ref="K508:N508"/>
    <mergeCell ref="O508:R508"/>
    <mergeCell ref="S508:V508"/>
    <mergeCell ref="W508:Z508"/>
    <mergeCell ref="D507:J507"/>
    <mergeCell ref="K507:N507"/>
    <mergeCell ref="O507:R507"/>
    <mergeCell ref="S507:V507"/>
    <mergeCell ref="W507:Z507"/>
    <mergeCell ref="AA507:AD507"/>
    <mergeCell ref="AA506:AD506"/>
    <mergeCell ref="AE506:AH506"/>
    <mergeCell ref="AI506:AL506"/>
    <mergeCell ref="AM506:AP506"/>
    <mergeCell ref="AQ506:AT506"/>
    <mergeCell ref="AU506:AX506"/>
    <mergeCell ref="AE509:AH509"/>
    <mergeCell ref="AI509:AL509"/>
    <mergeCell ref="AM509:AP509"/>
    <mergeCell ref="AQ509:AT509"/>
    <mergeCell ref="AU509:AX509"/>
    <mergeCell ref="D510:J510"/>
    <mergeCell ref="K510:N510"/>
    <mergeCell ref="O510:R510"/>
    <mergeCell ref="S510:V510"/>
    <mergeCell ref="W510:Z510"/>
    <mergeCell ref="D509:J509"/>
    <mergeCell ref="K509:N509"/>
    <mergeCell ref="O509:R509"/>
    <mergeCell ref="S509:V509"/>
    <mergeCell ref="W509:Z509"/>
    <mergeCell ref="AA509:AD509"/>
    <mergeCell ref="AA508:AD508"/>
    <mergeCell ref="AE508:AH508"/>
    <mergeCell ref="AI508:AL508"/>
    <mergeCell ref="AM508:AP508"/>
    <mergeCell ref="AQ508:AT508"/>
    <mergeCell ref="AU508:AX508"/>
    <mergeCell ref="AE511:AH511"/>
    <mergeCell ref="AI511:AL511"/>
    <mergeCell ref="AM511:AP511"/>
    <mergeCell ref="AQ511:AT511"/>
    <mergeCell ref="AU511:AX511"/>
    <mergeCell ref="D512:J512"/>
    <mergeCell ref="K512:N512"/>
    <mergeCell ref="O512:R512"/>
    <mergeCell ref="S512:V512"/>
    <mergeCell ref="W512:Z512"/>
    <mergeCell ref="D511:J511"/>
    <mergeCell ref="K511:N511"/>
    <mergeCell ref="O511:R511"/>
    <mergeCell ref="S511:V511"/>
    <mergeCell ref="W511:Z511"/>
    <mergeCell ref="AA511:AD511"/>
    <mergeCell ref="AA510:AD510"/>
    <mergeCell ref="AE510:AH510"/>
    <mergeCell ref="AI510:AL510"/>
    <mergeCell ref="AM510:AP510"/>
    <mergeCell ref="AQ510:AT510"/>
    <mergeCell ref="AU510:AX510"/>
    <mergeCell ref="AE513:AH513"/>
    <mergeCell ref="AI513:AL513"/>
    <mergeCell ref="AM513:AP513"/>
    <mergeCell ref="AQ513:AT513"/>
    <mergeCell ref="AU513:AX513"/>
    <mergeCell ref="D514:J514"/>
    <mergeCell ref="K514:N514"/>
    <mergeCell ref="O514:R514"/>
    <mergeCell ref="S514:V514"/>
    <mergeCell ref="W514:Z514"/>
    <mergeCell ref="D513:J513"/>
    <mergeCell ref="K513:N513"/>
    <mergeCell ref="O513:R513"/>
    <mergeCell ref="S513:V513"/>
    <mergeCell ref="W513:Z513"/>
    <mergeCell ref="AA513:AD513"/>
    <mergeCell ref="AA512:AD512"/>
    <mergeCell ref="AE512:AH512"/>
    <mergeCell ref="AI512:AL512"/>
    <mergeCell ref="AM512:AP512"/>
    <mergeCell ref="AQ512:AT512"/>
    <mergeCell ref="AU512:AX512"/>
    <mergeCell ref="AA515:AD515"/>
    <mergeCell ref="AE515:AH515"/>
    <mergeCell ref="AI515:AL515"/>
    <mergeCell ref="AM515:AP515"/>
    <mergeCell ref="AQ515:AT515"/>
    <mergeCell ref="AU515:AX515"/>
    <mergeCell ref="B515:C515"/>
    <mergeCell ref="D515:J515"/>
    <mergeCell ref="K515:N515"/>
    <mergeCell ref="O515:R515"/>
    <mergeCell ref="S515:V515"/>
    <mergeCell ref="W515:Z515"/>
    <mergeCell ref="AA514:AD514"/>
    <mergeCell ref="AE514:AH514"/>
    <mergeCell ref="AI514:AL514"/>
    <mergeCell ref="AM514:AP514"/>
    <mergeCell ref="AQ514:AT514"/>
    <mergeCell ref="AU514:AX514"/>
    <mergeCell ref="AA517:AD517"/>
    <mergeCell ref="AE517:AH517"/>
    <mergeCell ref="AI517:AL517"/>
    <mergeCell ref="AM517:AP517"/>
    <mergeCell ref="AQ517:AT517"/>
    <mergeCell ref="AU517:AX517"/>
    <mergeCell ref="AE516:AH516"/>
    <mergeCell ref="AI516:AL516"/>
    <mergeCell ref="AM516:AP516"/>
    <mergeCell ref="AQ516:AT516"/>
    <mergeCell ref="AU516:AX516"/>
    <mergeCell ref="D517:J517"/>
    <mergeCell ref="K517:N517"/>
    <mergeCell ref="O517:R517"/>
    <mergeCell ref="S517:V517"/>
    <mergeCell ref="W517:Z517"/>
    <mergeCell ref="D516:J516"/>
    <mergeCell ref="K516:N516"/>
    <mergeCell ref="O516:R516"/>
    <mergeCell ref="S516:V516"/>
    <mergeCell ref="W516:Z516"/>
    <mergeCell ref="AA516:AD516"/>
    <mergeCell ref="AA519:AD519"/>
    <mergeCell ref="AE519:AH519"/>
    <mergeCell ref="AI519:AL519"/>
    <mergeCell ref="AM519:AP519"/>
    <mergeCell ref="AQ519:AT519"/>
    <mergeCell ref="AU519:AX519"/>
    <mergeCell ref="AE518:AH518"/>
    <mergeCell ref="AI518:AL518"/>
    <mergeCell ref="AM518:AP518"/>
    <mergeCell ref="AQ518:AT518"/>
    <mergeCell ref="AU518:AX518"/>
    <mergeCell ref="D519:J519"/>
    <mergeCell ref="K519:N519"/>
    <mergeCell ref="O519:R519"/>
    <mergeCell ref="S519:V519"/>
    <mergeCell ref="W519:Z519"/>
    <mergeCell ref="D518:J518"/>
    <mergeCell ref="K518:N518"/>
    <mergeCell ref="O518:R518"/>
    <mergeCell ref="S518:V518"/>
    <mergeCell ref="W518:Z518"/>
    <mergeCell ref="AA518:AD518"/>
    <mergeCell ref="AA521:AD521"/>
    <mergeCell ref="AE521:AH521"/>
    <mergeCell ref="AI521:AL521"/>
    <mergeCell ref="AM521:AP521"/>
    <mergeCell ref="AQ521:AT521"/>
    <mergeCell ref="AU521:AX521"/>
    <mergeCell ref="AE520:AH520"/>
    <mergeCell ref="AI520:AL520"/>
    <mergeCell ref="AM520:AP520"/>
    <mergeCell ref="AQ520:AT520"/>
    <mergeCell ref="AU520:AX520"/>
    <mergeCell ref="D521:J521"/>
    <mergeCell ref="K521:N521"/>
    <mergeCell ref="O521:R521"/>
    <mergeCell ref="S521:V521"/>
    <mergeCell ref="W521:Z521"/>
    <mergeCell ref="D520:J520"/>
    <mergeCell ref="K520:N520"/>
    <mergeCell ref="O520:R520"/>
    <mergeCell ref="S520:V520"/>
    <mergeCell ref="W520:Z520"/>
    <mergeCell ref="AA520:AD520"/>
    <mergeCell ref="AA523:AD523"/>
    <mergeCell ref="AE523:AH523"/>
    <mergeCell ref="AI523:AL523"/>
    <mergeCell ref="AM523:AP523"/>
    <mergeCell ref="AQ523:AT523"/>
    <mergeCell ref="AU523:AX523"/>
    <mergeCell ref="AE522:AH522"/>
    <mergeCell ref="AI522:AL522"/>
    <mergeCell ref="AM522:AP522"/>
    <mergeCell ref="AQ522:AT522"/>
    <mergeCell ref="AU522:AX522"/>
    <mergeCell ref="D523:J523"/>
    <mergeCell ref="K523:N523"/>
    <mergeCell ref="O523:R523"/>
    <mergeCell ref="S523:V523"/>
    <mergeCell ref="W523:Z523"/>
    <mergeCell ref="D522:J522"/>
    <mergeCell ref="K522:N522"/>
    <mergeCell ref="O522:R522"/>
    <mergeCell ref="S522:V522"/>
    <mergeCell ref="W522:Z522"/>
    <mergeCell ref="AA522:AD522"/>
    <mergeCell ref="AA525:AD525"/>
    <mergeCell ref="AE525:AH525"/>
    <mergeCell ref="AI525:AL525"/>
    <mergeCell ref="AM525:AP525"/>
    <mergeCell ref="AQ525:AT525"/>
    <mergeCell ref="AU525:AX525"/>
    <mergeCell ref="AE524:AH524"/>
    <mergeCell ref="AI524:AL524"/>
    <mergeCell ref="AM524:AP524"/>
    <mergeCell ref="AQ524:AT524"/>
    <mergeCell ref="AU524:AX524"/>
    <mergeCell ref="D525:J525"/>
    <mergeCell ref="K525:N525"/>
    <mergeCell ref="O525:R525"/>
    <mergeCell ref="S525:V525"/>
    <mergeCell ref="W525:Z525"/>
    <mergeCell ref="D524:J524"/>
    <mergeCell ref="K524:N524"/>
    <mergeCell ref="O524:R524"/>
    <mergeCell ref="S524:V524"/>
    <mergeCell ref="W524:Z524"/>
    <mergeCell ref="AA524:AD524"/>
    <mergeCell ref="AA527:AD527"/>
    <mergeCell ref="AE527:AH527"/>
    <mergeCell ref="AI527:AL527"/>
    <mergeCell ref="AM527:AP527"/>
    <mergeCell ref="AQ527:AT527"/>
    <mergeCell ref="AU527:AX527"/>
    <mergeCell ref="AE526:AH526"/>
    <mergeCell ref="AI526:AL526"/>
    <mergeCell ref="AM526:AP526"/>
    <mergeCell ref="AQ526:AT526"/>
    <mergeCell ref="AU526:AX526"/>
    <mergeCell ref="D527:J527"/>
    <mergeCell ref="K527:N527"/>
    <mergeCell ref="O527:R527"/>
    <mergeCell ref="S527:V527"/>
    <mergeCell ref="W527:Z527"/>
    <mergeCell ref="D526:J526"/>
    <mergeCell ref="K526:N526"/>
    <mergeCell ref="O526:R526"/>
    <mergeCell ref="S526:V526"/>
    <mergeCell ref="W526:Z526"/>
    <mergeCell ref="AA526:AD526"/>
    <mergeCell ref="AA529:AD529"/>
    <mergeCell ref="AE529:AH529"/>
    <mergeCell ref="AI529:AL529"/>
    <mergeCell ref="AM529:AP529"/>
    <mergeCell ref="AQ529:AT529"/>
    <mergeCell ref="AU529:AX529"/>
    <mergeCell ref="AE528:AH528"/>
    <mergeCell ref="AI528:AL528"/>
    <mergeCell ref="AM528:AP528"/>
    <mergeCell ref="AQ528:AT528"/>
    <mergeCell ref="AU528:AX528"/>
    <mergeCell ref="D529:J529"/>
    <mergeCell ref="K529:N529"/>
    <mergeCell ref="O529:R529"/>
    <mergeCell ref="S529:V529"/>
    <mergeCell ref="W529:Z529"/>
    <mergeCell ref="D528:J528"/>
    <mergeCell ref="K528:N528"/>
    <mergeCell ref="O528:R528"/>
    <mergeCell ref="S528:V528"/>
    <mergeCell ref="W528:Z528"/>
    <mergeCell ref="AA528:AD528"/>
    <mergeCell ref="AE534:AH534"/>
    <mergeCell ref="AI534:AL534"/>
    <mergeCell ref="AA531:AD531"/>
    <mergeCell ref="AE531:AH531"/>
    <mergeCell ref="AI531:AL531"/>
    <mergeCell ref="AM531:AP531"/>
    <mergeCell ref="AQ531:AT531"/>
    <mergeCell ref="AU531:AX531"/>
    <mergeCell ref="AE530:AH530"/>
    <mergeCell ref="AI530:AL530"/>
    <mergeCell ref="AM530:AP530"/>
    <mergeCell ref="AQ530:AT530"/>
    <mergeCell ref="AU530:AX530"/>
    <mergeCell ref="D531:J531"/>
    <mergeCell ref="K531:N531"/>
    <mergeCell ref="O531:R531"/>
    <mergeCell ref="S531:V531"/>
    <mergeCell ref="W531:Z531"/>
    <mergeCell ref="D530:J530"/>
    <mergeCell ref="K530:N530"/>
    <mergeCell ref="O530:R530"/>
    <mergeCell ref="S530:V530"/>
    <mergeCell ref="W530:Z530"/>
    <mergeCell ref="AA530:AD530"/>
    <mergeCell ref="AA537:AD537"/>
    <mergeCell ref="AE537:AH537"/>
    <mergeCell ref="AA533:AD533"/>
    <mergeCell ref="AE533:AH533"/>
    <mergeCell ref="AI533:AL533"/>
    <mergeCell ref="AM533:AP533"/>
    <mergeCell ref="AQ533:AT533"/>
    <mergeCell ref="AU533:AX533"/>
    <mergeCell ref="AU535:AX535"/>
    <mergeCell ref="AU534:AX534"/>
    <mergeCell ref="AE532:AH532"/>
    <mergeCell ref="AI532:AL532"/>
    <mergeCell ref="AM532:AP532"/>
    <mergeCell ref="AQ532:AT532"/>
    <mergeCell ref="AU532:AX532"/>
    <mergeCell ref="D533:J533"/>
    <mergeCell ref="K533:N533"/>
    <mergeCell ref="O533:R533"/>
    <mergeCell ref="S533:V533"/>
    <mergeCell ref="W533:Z533"/>
    <mergeCell ref="D532:J532"/>
    <mergeCell ref="K532:N532"/>
    <mergeCell ref="O532:R532"/>
    <mergeCell ref="S532:V532"/>
    <mergeCell ref="W532:Z532"/>
    <mergeCell ref="AA532:AD532"/>
    <mergeCell ref="W535:Z535"/>
    <mergeCell ref="AA535:AD535"/>
    <mergeCell ref="AE535:AH535"/>
    <mergeCell ref="AI535:AL535"/>
    <mergeCell ref="AM535:AP535"/>
    <mergeCell ref="AQ535:AT535"/>
    <mergeCell ref="O539:R539"/>
    <mergeCell ref="S539:V539"/>
    <mergeCell ref="W539:Z539"/>
    <mergeCell ref="AA539:AD539"/>
    <mergeCell ref="AM534:AP534"/>
    <mergeCell ref="AQ534:AT534"/>
    <mergeCell ref="B535:C535"/>
    <mergeCell ref="D535:J535"/>
    <mergeCell ref="K535:N535"/>
    <mergeCell ref="O535:R535"/>
    <mergeCell ref="S535:V535"/>
    <mergeCell ref="D534:J534"/>
    <mergeCell ref="K534:N534"/>
    <mergeCell ref="O534:R534"/>
    <mergeCell ref="S534:V534"/>
    <mergeCell ref="W534:Z534"/>
    <mergeCell ref="AA534:AD534"/>
    <mergeCell ref="AM537:AP537"/>
    <mergeCell ref="AQ537:AT537"/>
    <mergeCell ref="D538:J538"/>
    <mergeCell ref="K538:N538"/>
    <mergeCell ref="O538:R538"/>
    <mergeCell ref="S538:V538"/>
    <mergeCell ref="W538:Z538"/>
    <mergeCell ref="AA538:AD538"/>
    <mergeCell ref="AE538:AH538"/>
    <mergeCell ref="AQ536:AT536"/>
    <mergeCell ref="D537:J537"/>
    <mergeCell ref="K537:N537"/>
    <mergeCell ref="O537:R537"/>
    <mergeCell ref="S537:V537"/>
    <mergeCell ref="W537:Z537"/>
    <mergeCell ref="AA540:AD540"/>
    <mergeCell ref="AE540:AH540"/>
    <mergeCell ref="AI540:AL540"/>
    <mergeCell ref="AM540:AP540"/>
    <mergeCell ref="AQ540:AT540"/>
    <mergeCell ref="AU540:AX540"/>
    <mergeCell ref="AI537:AL537"/>
    <mergeCell ref="D536:J536"/>
    <mergeCell ref="K536:N536"/>
    <mergeCell ref="O536:R536"/>
    <mergeCell ref="S536:V536"/>
    <mergeCell ref="W536:Z536"/>
    <mergeCell ref="AA536:AD536"/>
    <mergeCell ref="AE536:AH536"/>
    <mergeCell ref="AI536:AL536"/>
    <mergeCell ref="AM536:AP536"/>
    <mergeCell ref="AE539:AH539"/>
    <mergeCell ref="AI539:AL539"/>
    <mergeCell ref="AM539:AP539"/>
    <mergeCell ref="AQ539:AT539"/>
    <mergeCell ref="AU539:AX539"/>
    <mergeCell ref="D540:J540"/>
    <mergeCell ref="K540:N540"/>
    <mergeCell ref="O540:R540"/>
    <mergeCell ref="S540:V540"/>
    <mergeCell ref="W540:Z540"/>
    <mergeCell ref="AI538:AL538"/>
    <mergeCell ref="AM538:AP538"/>
    <mergeCell ref="AQ538:AT538"/>
    <mergeCell ref="AU538:AX538"/>
    <mergeCell ref="D539:J539"/>
    <mergeCell ref="K539:N539"/>
    <mergeCell ref="AA542:AD542"/>
    <mergeCell ref="AE542:AH542"/>
    <mergeCell ref="AI542:AL542"/>
    <mergeCell ref="AM542:AP542"/>
    <mergeCell ref="AQ542:AT542"/>
    <mergeCell ref="AU542:AX542"/>
    <mergeCell ref="AE541:AH541"/>
    <mergeCell ref="AI541:AL541"/>
    <mergeCell ref="AM541:AP541"/>
    <mergeCell ref="AQ541:AT541"/>
    <mergeCell ref="AU541:AX541"/>
    <mergeCell ref="D542:J542"/>
    <mergeCell ref="K542:N542"/>
    <mergeCell ref="O542:R542"/>
    <mergeCell ref="S542:V542"/>
    <mergeCell ref="W542:Z542"/>
    <mergeCell ref="D541:J541"/>
    <mergeCell ref="K541:N541"/>
    <mergeCell ref="O541:R541"/>
    <mergeCell ref="S541:V541"/>
    <mergeCell ref="W541:Z541"/>
    <mergeCell ref="AA541:AD541"/>
    <mergeCell ref="AM544:AP544"/>
    <mergeCell ref="AE545:AH545"/>
    <mergeCell ref="AI545:AL545"/>
    <mergeCell ref="AM545:AP545"/>
    <mergeCell ref="AQ544:AT544"/>
    <mergeCell ref="AU544:AX544"/>
    <mergeCell ref="AE543:AH543"/>
    <mergeCell ref="AI543:AL543"/>
    <mergeCell ref="AM543:AP543"/>
    <mergeCell ref="AQ543:AT543"/>
    <mergeCell ref="AU543:AX543"/>
    <mergeCell ref="D544:J544"/>
    <mergeCell ref="K544:N544"/>
    <mergeCell ref="O544:R544"/>
    <mergeCell ref="S544:V544"/>
    <mergeCell ref="W544:Z544"/>
    <mergeCell ref="D543:J543"/>
    <mergeCell ref="K543:N543"/>
    <mergeCell ref="O543:R543"/>
    <mergeCell ref="S543:V543"/>
    <mergeCell ref="W543:Z543"/>
    <mergeCell ref="AA543:AD543"/>
    <mergeCell ref="B552:M553"/>
    <mergeCell ref="N552:Y553"/>
    <mergeCell ref="Z552:AH557"/>
    <mergeCell ref="N554:Q557"/>
    <mergeCell ref="F555:I557"/>
    <mergeCell ref="J555:M557"/>
    <mergeCell ref="R555:U557"/>
    <mergeCell ref="V555:Y557"/>
    <mergeCell ref="D545:J545"/>
    <mergeCell ref="K545:N545"/>
    <mergeCell ref="O545:R545"/>
    <mergeCell ref="S545:V545"/>
    <mergeCell ref="W545:Z545"/>
    <mergeCell ref="AA545:AD545"/>
    <mergeCell ref="AA544:AD544"/>
    <mergeCell ref="AE544:AH544"/>
    <mergeCell ref="B554:E557"/>
    <mergeCell ref="Z560:AF560"/>
    <mergeCell ref="B561:E561"/>
    <mergeCell ref="F561:I561"/>
    <mergeCell ref="J561:M561"/>
    <mergeCell ref="N561:Q561"/>
    <mergeCell ref="R561:U561"/>
    <mergeCell ref="V561:Y561"/>
    <mergeCell ref="Z561:AF561"/>
    <mergeCell ref="B560:E560"/>
    <mergeCell ref="F560:I560"/>
    <mergeCell ref="J560:M560"/>
    <mergeCell ref="N560:Q560"/>
    <mergeCell ref="R560:U560"/>
    <mergeCell ref="V560:Y560"/>
    <mergeCell ref="Z558:AF558"/>
    <mergeCell ref="B559:E559"/>
    <mergeCell ref="F559:I559"/>
    <mergeCell ref="J559:M559"/>
    <mergeCell ref="N559:Q559"/>
    <mergeCell ref="R559:U559"/>
    <mergeCell ref="V559:Y559"/>
    <mergeCell ref="Z559:AF559"/>
    <mergeCell ref="B558:E558"/>
    <mergeCell ref="F558:I558"/>
    <mergeCell ref="J558:M558"/>
    <mergeCell ref="N558:Q558"/>
    <mergeCell ref="R558:U558"/>
    <mergeCell ref="V558:Y558"/>
    <mergeCell ref="AG563:AH563"/>
    <mergeCell ref="B564:E564"/>
    <mergeCell ref="F564:I564"/>
    <mergeCell ref="J564:M564"/>
    <mergeCell ref="N564:Q564"/>
    <mergeCell ref="R564:U564"/>
    <mergeCell ref="V564:Y564"/>
    <mergeCell ref="Z564:AF564"/>
    <mergeCell ref="Z562:AF562"/>
    <mergeCell ref="B563:E563"/>
    <mergeCell ref="F563:I563"/>
    <mergeCell ref="J563:M563"/>
    <mergeCell ref="N563:Q563"/>
    <mergeCell ref="R563:U563"/>
    <mergeCell ref="V563:Y563"/>
    <mergeCell ref="Z563:AF563"/>
    <mergeCell ref="B562:E562"/>
    <mergeCell ref="F562:I562"/>
    <mergeCell ref="J562:M562"/>
    <mergeCell ref="N562:Q562"/>
    <mergeCell ref="R562:U562"/>
    <mergeCell ref="V562:Y562"/>
    <mergeCell ref="Z567:AF567"/>
    <mergeCell ref="B568:E568"/>
    <mergeCell ref="F568:I568"/>
    <mergeCell ref="J568:M568"/>
    <mergeCell ref="N568:Q568"/>
    <mergeCell ref="R568:U568"/>
    <mergeCell ref="V568:Y568"/>
    <mergeCell ref="Z568:AF568"/>
    <mergeCell ref="B567:E567"/>
    <mergeCell ref="F567:I567"/>
    <mergeCell ref="J567:M567"/>
    <mergeCell ref="N567:Q567"/>
    <mergeCell ref="R567:U567"/>
    <mergeCell ref="V567:Y567"/>
    <mergeCell ref="Z565:AF565"/>
    <mergeCell ref="B566:E566"/>
    <mergeCell ref="F566:I566"/>
    <mergeCell ref="J566:M566"/>
    <mergeCell ref="N566:Q566"/>
    <mergeCell ref="R566:U566"/>
    <mergeCell ref="V566:Y566"/>
    <mergeCell ref="Z566:AF566"/>
    <mergeCell ref="B565:E565"/>
    <mergeCell ref="F565:I565"/>
    <mergeCell ref="J565:M565"/>
    <mergeCell ref="N565:Q565"/>
    <mergeCell ref="R565:U565"/>
    <mergeCell ref="V565:Y565"/>
    <mergeCell ref="AG570:AH570"/>
    <mergeCell ref="B571:E571"/>
    <mergeCell ref="F571:I571"/>
    <mergeCell ref="J571:M571"/>
    <mergeCell ref="N571:Q571"/>
    <mergeCell ref="R571:U571"/>
    <mergeCell ref="V571:Y571"/>
    <mergeCell ref="Z571:AF571"/>
    <mergeCell ref="Z569:AF569"/>
    <mergeCell ref="B570:E570"/>
    <mergeCell ref="F570:I570"/>
    <mergeCell ref="J570:M570"/>
    <mergeCell ref="N570:Q570"/>
    <mergeCell ref="R570:U570"/>
    <mergeCell ref="V570:Y570"/>
    <mergeCell ref="Z570:AF570"/>
    <mergeCell ref="B569:E569"/>
    <mergeCell ref="F569:I569"/>
    <mergeCell ref="J569:M569"/>
    <mergeCell ref="N569:Q569"/>
    <mergeCell ref="R569:U569"/>
    <mergeCell ref="V569:Y569"/>
    <mergeCell ref="Z574:AF574"/>
    <mergeCell ref="B575:E575"/>
    <mergeCell ref="F575:I575"/>
    <mergeCell ref="J575:M575"/>
    <mergeCell ref="N575:Q575"/>
    <mergeCell ref="R575:U575"/>
    <mergeCell ref="V575:Y575"/>
    <mergeCell ref="Z575:AF575"/>
    <mergeCell ref="B574:E574"/>
    <mergeCell ref="F574:I574"/>
    <mergeCell ref="J574:M574"/>
    <mergeCell ref="N574:Q574"/>
    <mergeCell ref="R574:U574"/>
    <mergeCell ref="V574:Y574"/>
    <mergeCell ref="Z572:AF572"/>
    <mergeCell ref="B573:E573"/>
    <mergeCell ref="F573:I573"/>
    <mergeCell ref="J573:M573"/>
    <mergeCell ref="N573:Q573"/>
    <mergeCell ref="R573:U573"/>
    <mergeCell ref="V573:Y573"/>
    <mergeCell ref="Z573:AF573"/>
    <mergeCell ref="B572:E572"/>
    <mergeCell ref="F572:I572"/>
    <mergeCell ref="J572:M572"/>
    <mergeCell ref="N572:Q572"/>
    <mergeCell ref="R572:U572"/>
    <mergeCell ref="V572:Y572"/>
    <mergeCell ref="Z578:AF578"/>
    <mergeCell ref="B579:E579"/>
    <mergeCell ref="F579:I579"/>
    <mergeCell ref="J579:M579"/>
    <mergeCell ref="N579:Q579"/>
    <mergeCell ref="R579:U579"/>
    <mergeCell ref="V579:Y579"/>
    <mergeCell ref="Z579:AF579"/>
    <mergeCell ref="B578:E578"/>
    <mergeCell ref="F578:I578"/>
    <mergeCell ref="J578:M578"/>
    <mergeCell ref="N578:Q578"/>
    <mergeCell ref="R578:U578"/>
    <mergeCell ref="V578:Y578"/>
    <mergeCell ref="Z576:AF576"/>
    <mergeCell ref="B577:E577"/>
    <mergeCell ref="F577:I577"/>
    <mergeCell ref="J577:M577"/>
    <mergeCell ref="N577:Q577"/>
    <mergeCell ref="R577:U577"/>
    <mergeCell ref="V577:Y577"/>
    <mergeCell ref="Z577:AF577"/>
    <mergeCell ref="B576:E576"/>
    <mergeCell ref="F576:I576"/>
    <mergeCell ref="J576:M576"/>
    <mergeCell ref="N576:Q576"/>
    <mergeCell ref="R576:U576"/>
    <mergeCell ref="V576:Y576"/>
    <mergeCell ref="Z582:AF582"/>
    <mergeCell ref="B583:E583"/>
    <mergeCell ref="F583:I583"/>
    <mergeCell ref="J583:M583"/>
    <mergeCell ref="N583:Q583"/>
    <mergeCell ref="R583:U583"/>
    <mergeCell ref="V583:Y583"/>
    <mergeCell ref="Z583:AF583"/>
    <mergeCell ref="B582:E582"/>
    <mergeCell ref="F582:I582"/>
    <mergeCell ref="J582:M582"/>
    <mergeCell ref="N582:Q582"/>
    <mergeCell ref="R582:U582"/>
    <mergeCell ref="V582:Y582"/>
    <mergeCell ref="Z580:AF580"/>
    <mergeCell ref="B581:E581"/>
    <mergeCell ref="F581:I581"/>
    <mergeCell ref="J581:M581"/>
    <mergeCell ref="N581:Q581"/>
    <mergeCell ref="R581:U581"/>
    <mergeCell ref="V581:Y581"/>
    <mergeCell ref="Z581:AF581"/>
    <mergeCell ref="B580:E580"/>
    <mergeCell ref="F580:I580"/>
    <mergeCell ref="J580:M580"/>
    <mergeCell ref="N580:Q580"/>
    <mergeCell ref="R580:U580"/>
    <mergeCell ref="V580:Y580"/>
    <mergeCell ref="Z586:AF586"/>
    <mergeCell ref="B587:E587"/>
    <mergeCell ref="F587:I587"/>
    <mergeCell ref="J587:M587"/>
    <mergeCell ref="N587:Q587"/>
    <mergeCell ref="R587:U587"/>
    <mergeCell ref="V587:Y587"/>
    <mergeCell ref="Z587:AF587"/>
    <mergeCell ref="B586:E586"/>
    <mergeCell ref="F586:I586"/>
    <mergeCell ref="J586:M586"/>
    <mergeCell ref="N586:Q586"/>
    <mergeCell ref="R586:U586"/>
    <mergeCell ref="V586:Y586"/>
    <mergeCell ref="Z584:AF584"/>
    <mergeCell ref="B585:E585"/>
    <mergeCell ref="F585:I585"/>
    <mergeCell ref="J585:M585"/>
    <mergeCell ref="N585:Q585"/>
    <mergeCell ref="R585:U585"/>
    <mergeCell ref="V585:Y585"/>
    <mergeCell ref="Z585:AF585"/>
    <mergeCell ref="B584:E584"/>
    <mergeCell ref="F584:I584"/>
    <mergeCell ref="J584:M584"/>
    <mergeCell ref="N584:Q584"/>
    <mergeCell ref="R584:U584"/>
    <mergeCell ref="V584:Y584"/>
    <mergeCell ref="Z589:AF589"/>
    <mergeCell ref="B590:E590"/>
    <mergeCell ref="F590:I590"/>
    <mergeCell ref="J590:M590"/>
    <mergeCell ref="N590:Q590"/>
    <mergeCell ref="R590:U590"/>
    <mergeCell ref="V590:Y590"/>
    <mergeCell ref="Z590:AF590"/>
    <mergeCell ref="B589:E589"/>
    <mergeCell ref="F589:I589"/>
    <mergeCell ref="J589:M589"/>
    <mergeCell ref="N589:Q589"/>
    <mergeCell ref="R589:U589"/>
    <mergeCell ref="V589:Y589"/>
    <mergeCell ref="AG587:AH587"/>
    <mergeCell ref="B588:E588"/>
    <mergeCell ref="F588:I588"/>
    <mergeCell ref="J588:M588"/>
    <mergeCell ref="N588:Q588"/>
    <mergeCell ref="R588:U588"/>
    <mergeCell ref="V588:Y588"/>
    <mergeCell ref="Z588:AF588"/>
    <mergeCell ref="Z593:AF593"/>
    <mergeCell ref="B594:E594"/>
    <mergeCell ref="F594:I594"/>
    <mergeCell ref="J594:M594"/>
    <mergeCell ref="N594:Q594"/>
    <mergeCell ref="R594:U594"/>
    <mergeCell ref="V594:Y594"/>
    <mergeCell ref="Z594:AF594"/>
    <mergeCell ref="B593:E593"/>
    <mergeCell ref="F593:I593"/>
    <mergeCell ref="J593:M593"/>
    <mergeCell ref="N593:Q593"/>
    <mergeCell ref="R593:U593"/>
    <mergeCell ref="V593:Y593"/>
    <mergeCell ref="Z591:AF591"/>
    <mergeCell ref="B592:E592"/>
    <mergeCell ref="F592:I592"/>
    <mergeCell ref="J592:M592"/>
    <mergeCell ref="N592:Q592"/>
    <mergeCell ref="R592:U592"/>
    <mergeCell ref="V592:Y592"/>
    <mergeCell ref="Z592:AF592"/>
    <mergeCell ref="B591:E591"/>
    <mergeCell ref="F591:I591"/>
    <mergeCell ref="J591:M591"/>
    <mergeCell ref="N591:Q591"/>
    <mergeCell ref="R591:U591"/>
    <mergeCell ref="V591:Y591"/>
    <mergeCell ref="Z597:AF597"/>
    <mergeCell ref="B598:E598"/>
    <mergeCell ref="F598:I598"/>
    <mergeCell ref="J598:M598"/>
    <mergeCell ref="N598:Q598"/>
    <mergeCell ref="R598:U598"/>
    <mergeCell ref="V598:Y598"/>
    <mergeCell ref="Z598:AF598"/>
    <mergeCell ref="B597:E597"/>
    <mergeCell ref="F597:I597"/>
    <mergeCell ref="J597:M597"/>
    <mergeCell ref="N597:Q597"/>
    <mergeCell ref="R597:U597"/>
    <mergeCell ref="V597:Y597"/>
    <mergeCell ref="Z595:AF595"/>
    <mergeCell ref="B596:E596"/>
    <mergeCell ref="F596:I596"/>
    <mergeCell ref="J596:M596"/>
    <mergeCell ref="N596:Q596"/>
    <mergeCell ref="R596:U596"/>
    <mergeCell ref="V596:Y596"/>
    <mergeCell ref="Z596:AF596"/>
    <mergeCell ref="B595:E595"/>
    <mergeCell ref="F595:I595"/>
    <mergeCell ref="J595:M595"/>
    <mergeCell ref="N595:Q595"/>
    <mergeCell ref="R595:U595"/>
    <mergeCell ref="V595:Y595"/>
    <mergeCell ref="Z601:AF601"/>
    <mergeCell ref="B602:E602"/>
    <mergeCell ref="F602:I602"/>
    <mergeCell ref="J602:M602"/>
    <mergeCell ref="N602:Q602"/>
    <mergeCell ref="R602:U602"/>
    <mergeCell ref="V602:Y602"/>
    <mergeCell ref="Z602:AF602"/>
    <mergeCell ref="B601:E601"/>
    <mergeCell ref="F601:I601"/>
    <mergeCell ref="J601:M601"/>
    <mergeCell ref="N601:Q601"/>
    <mergeCell ref="R601:U601"/>
    <mergeCell ref="V601:Y601"/>
    <mergeCell ref="Z599:AF599"/>
    <mergeCell ref="B600:E600"/>
    <mergeCell ref="F600:I600"/>
    <mergeCell ref="J600:M600"/>
    <mergeCell ref="N600:Q600"/>
    <mergeCell ref="R600:U600"/>
    <mergeCell ref="V600:Y600"/>
    <mergeCell ref="Z600:AF600"/>
    <mergeCell ref="B599:E599"/>
    <mergeCell ref="F599:I599"/>
    <mergeCell ref="J599:M599"/>
    <mergeCell ref="N599:Q599"/>
    <mergeCell ref="R599:U599"/>
    <mergeCell ref="V599:Y599"/>
    <mergeCell ref="B606:E606"/>
    <mergeCell ref="F606:I606"/>
    <mergeCell ref="J606:M606"/>
    <mergeCell ref="N606:Q606"/>
    <mergeCell ref="R606:U606"/>
    <mergeCell ref="V606:Y606"/>
    <mergeCell ref="Z606:AF606"/>
    <mergeCell ref="B605:E605"/>
    <mergeCell ref="F605:I605"/>
    <mergeCell ref="J605:M605"/>
    <mergeCell ref="N605:Q605"/>
    <mergeCell ref="R605:U605"/>
    <mergeCell ref="V605:Y605"/>
    <mergeCell ref="Z603:AF603"/>
    <mergeCell ref="B604:E604"/>
    <mergeCell ref="F604:I604"/>
    <mergeCell ref="J604:M604"/>
    <mergeCell ref="N604:Q604"/>
    <mergeCell ref="R604:U604"/>
    <mergeCell ref="V604:Y604"/>
    <mergeCell ref="Z604:AF604"/>
    <mergeCell ref="B603:E603"/>
    <mergeCell ref="F603:I603"/>
    <mergeCell ref="J603:M603"/>
    <mergeCell ref="N603:Q603"/>
    <mergeCell ref="R603:U603"/>
    <mergeCell ref="V603:Y603"/>
    <mergeCell ref="Z605:AF605"/>
    <mergeCell ref="B613:E613"/>
    <mergeCell ref="F613:I613"/>
    <mergeCell ref="Z607:AF607"/>
    <mergeCell ref="AG607:AH607"/>
    <mergeCell ref="Z608:AF608"/>
    <mergeCell ref="Z609:AF609"/>
    <mergeCell ref="B608:E608"/>
    <mergeCell ref="F608:I608"/>
    <mergeCell ref="J608:M608"/>
    <mergeCell ref="N608:Q608"/>
    <mergeCell ref="R608:U608"/>
    <mergeCell ref="V608:Y608"/>
    <mergeCell ref="B607:E607"/>
    <mergeCell ref="F607:I607"/>
    <mergeCell ref="J607:M607"/>
    <mergeCell ref="N607:Q607"/>
    <mergeCell ref="R607:U607"/>
    <mergeCell ref="V607:Y607"/>
    <mergeCell ref="B612:E612"/>
    <mergeCell ref="F612:I612"/>
    <mergeCell ref="J612:M612"/>
    <mergeCell ref="N612:Q612"/>
    <mergeCell ref="R612:U612"/>
    <mergeCell ref="Z613:AF613"/>
    <mergeCell ref="V611:Y611"/>
    <mergeCell ref="J613:M613"/>
    <mergeCell ref="N613:Q613"/>
    <mergeCell ref="R613:U613"/>
    <mergeCell ref="V613:Y613"/>
    <mergeCell ref="Z611:AF611"/>
    <mergeCell ref="Z610:AF610"/>
    <mergeCell ref="B609:E609"/>
    <mergeCell ref="F609:I609"/>
    <mergeCell ref="V612:Y612"/>
    <mergeCell ref="Z612:AF612"/>
    <mergeCell ref="B611:E611"/>
    <mergeCell ref="F611:I611"/>
    <mergeCell ref="J611:M611"/>
    <mergeCell ref="N611:Q611"/>
    <mergeCell ref="R611:U611"/>
    <mergeCell ref="B610:E610"/>
    <mergeCell ref="F610:I610"/>
    <mergeCell ref="J610:M610"/>
    <mergeCell ref="N610:Q610"/>
    <mergeCell ref="R610:U610"/>
    <mergeCell ref="V610:Y610"/>
    <mergeCell ref="J609:M609"/>
    <mergeCell ref="N609:Q609"/>
    <mergeCell ref="R609:U609"/>
    <mergeCell ref="V609:Y609"/>
    <mergeCell ref="Z615:AF615"/>
    <mergeCell ref="B616:E616"/>
    <mergeCell ref="F616:I616"/>
    <mergeCell ref="J616:M616"/>
    <mergeCell ref="N616:Q616"/>
    <mergeCell ref="R616:U616"/>
    <mergeCell ref="V616:Y616"/>
    <mergeCell ref="Z616:AF616"/>
    <mergeCell ref="Z614:AF614"/>
    <mergeCell ref="B615:E615"/>
    <mergeCell ref="F615:I615"/>
    <mergeCell ref="J615:M615"/>
    <mergeCell ref="N615:Q615"/>
    <mergeCell ref="R615:U615"/>
    <mergeCell ref="V615:Y615"/>
    <mergeCell ref="B614:E614"/>
    <mergeCell ref="F614:I614"/>
    <mergeCell ref="J614:M614"/>
    <mergeCell ref="N614:Q614"/>
    <mergeCell ref="R614:U614"/>
    <mergeCell ref="V614:Y614"/>
    <mergeCell ref="AE626:AH626"/>
    <mergeCell ref="AI626:AL626"/>
    <mergeCell ref="B628:N628"/>
    <mergeCell ref="O628:R628"/>
    <mergeCell ref="S628:V628"/>
    <mergeCell ref="W628:Z628"/>
    <mergeCell ref="AA628:AD628"/>
    <mergeCell ref="AE628:AH628"/>
    <mergeCell ref="B617:E617"/>
    <mergeCell ref="F617:I617"/>
    <mergeCell ref="J617:M617"/>
    <mergeCell ref="N617:Q617"/>
    <mergeCell ref="R617:U617"/>
    <mergeCell ref="V617:Y617"/>
    <mergeCell ref="AI623:AL625"/>
    <mergeCell ref="S624:V625"/>
    <mergeCell ref="W624:Z625"/>
    <mergeCell ref="AA624:AD625"/>
    <mergeCell ref="Z617:AF617"/>
    <mergeCell ref="AE623:AH625"/>
    <mergeCell ref="O626:R626"/>
    <mergeCell ref="S626:V626"/>
    <mergeCell ref="AI632:AL632"/>
    <mergeCell ref="AM632:AP632"/>
    <mergeCell ref="AQ632:AT632"/>
    <mergeCell ref="B633:N633"/>
    <mergeCell ref="O633:R633"/>
    <mergeCell ref="S633:V633"/>
    <mergeCell ref="W633:Z633"/>
    <mergeCell ref="AA633:AD633"/>
    <mergeCell ref="AE633:AH633"/>
    <mergeCell ref="AI633:AL633"/>
    <mergeCell ref="B632:N632"/>
    <mergeCell ref="O632:R632"/>
    <mergeCell ref="S632:V632"/>
    <mergeCell ref="W632:Z632"/>
    <mergeCell ref="AA632:AD632"/>
    <mergeCell ref="AE632:AH632"/>
    <mergeCell ref="B629:N629"/>
    <mergeCell ref="O629:R629"/>
    <mergeCell ref="S629:V629"/>
    <mergeCell ref="W629:Z629"/>
    <mergeCell ref="AA629:AD629"/>
    <mergeCell ref="AE629:AH629"/>
    <mergeCell ref="AI629:AL629"/>
    <mergeCell ref="AM629:AP629"/>
    <mergeCell ref="AQ629:AT629"/>
    <mergeCell ref="AA630:AD630"/>
    <mergeCell ref="AE630:AH630"/>
    <mergeCell ref="AI630:AL630"/>
    <mergeCell ref="AM630:AP630"/>
    <mergeCell ref="AQ630:AT630"/>
    <mergeCell ref="B631:N631"/>
    <mergeCell ref="O631:R631"/>
    <mergeCell ref="AQ634:AT634"/>
    <mergeCell ref="B635:N635"/>
    <mergeCell ref="O635:R635"/>
    <mergeCell ref="S635:V635"/>
    <mergeCell ref="W635:Z635"/>
    <mergeCell ref="AA635:AD635"/>
    <mergeCell ref="AE635:AH635"/>
    <mergeCell ref="AI635:AL635"/>
    <mergeCell ref="AM635:AP635"/>
    <mergeCell ref="AQ635:AT635"/>
    <mergeCell ref="AM633:AP633"/>
    <mergeCell ref="AQ633:AT633"/>
    <mergeCell ref="B634:N634"/>
    <mergeCell ref="O634:R634"/>
    <mergeCell ref="S634:V634"/>
    <mergeCell ref="W634:Z634"/>
    <mergeCell ref="AA634:AD634"/>
    <mergeCell ref="AE634:AH634"/>
    <mergeCell ref="AI634:AL634"/>
    <mergeCell ref="AM634:AP634"/>
    <mergeCell ref="AM637:AP637"/>
    <mergeCell ref="AQ637:AT637"/>
    <mergeCell ref="B638:N638"/>
    <mergeCell ref="O638:R638"/>
    <mergeCell ref="S638:V638"/>
    <mergeCell ref="W638:Z638"/>
    <mergeCell ref="AA638:AD638"/>
    <mergeCell ref="AE638:AH638"/>
    <mergeCell ref="AI638:AL638"/>
    <mergeCell ref="AM638:AP638"/>
    <mergeCell ref="AI636:AL636"/>
    <mergeCell ref="AM636:AP636"/>
    <mergeCell ref="AQ636:AT636"/>
    <mergeCell ref="B637:N637"/>
    <mergeCell ref="O637:R637"/>
    <mergeCell ref="S637:V637"/>
    <mergeCell ref="W637:Z637"/>
    <mergeCell ref="AA637:AD637"/>
    <mergeCell ref="AE637:AH637"/>
    <mergeCell ref="AI637:AL637"/>
    <mergeCell ref="B636:N636"/>
    <mergeCell ref="O636:R636"/>
    <mergeCell ref="S636:V636"/>
    <mergeCell ref="W636:Z636"/>
    <mergeCell ref="AA636:AD636"/>
    <mergeCell ref="AE636:AH636"/>
    <mergeCell ref="W641:Z641"/>
    <mergeCell ref="AA641:AD641"/>
    <mergeCell ref="AE641:AH641"/>
    <mergeCell ref="AI641:AL641"/>
    <mergeCell ref="B640:N640"/>
    <mergeCell ref="O640:R640"/>
    <mergeCell ref="S640:V640"/>
    <mergeCell ref="W640:Z640"/>
    <mergeCell ref="AA640:AD640"/>
    <mergeCell ref="AE640:AH640"/>
    <mergeCell ref="AQ638:AT638"/>
    <mergeCell ref="B639:N639"/>
    <mergeCell ref="O639:R639"/>
    <mergeCell ref="S639:V639"/>
    <mergeCell ref="W639:Z639"/>
    <mergeCell ref="AA639:AD639"/>
    <mergeCell ref="AE639:AH639"/>
    <mergeCell ref="AI639:AL639"/>
    <mergeCell ref="AM639:AP639"/>
    <mergeCell ref="AQ639:AT639"/>
    <mergeCell ref="AM641:AP641"/>
    <mergeCell ref="AQ641:AT641"/>
    <mergeCell ref="AI640:AL640"/>
    <mergeCell ref="AM640:AP640"/>
    <mergeCell ref="AQ640:AT640"/>
    <mergeCell ref="B641:N641"/>
    <mergeCell ref="O641:R641"/>
    <mergeCell ref="S641:V641"/>
    <mergeCell ref="AI644:AL644"/>
    <mergeCell ref="AM644:AP644"/>
    <mergeCell ref="AQ644:AT644"/>
    <mergeCell ref="B644:N644"/>
    <mergeCell ref="O644:R644"/>
    <mergeCell ref="S644:V644"/>
    <mergeCell ref="W644:Z644"/>
    <mergeCell ref="AA644:AD644"/>
    <mergeCell ref="AE644:AH644"/>
    <mergeCell ref="AQ642:AT642"/>
    <mergeCell ref="B643:N643"/>
    <mergeCell ref="O643:R643"/>
    <mergeCell ref="S643:V643"/>
    <mergeCell ref="W643:Z643"/>
    <mergeCell ref="AA643:AD643"/>
    <mergeCell ref="AE643:AH643"/>
    <mergeCell ref="AI643:AL643"/>
    <mergeCell ref="AM643:AP643"/>
    <mergeCell ref="AQ643:AT643"/>
    <mergeCell ref="B642:N642"/>
    <mergeCell ref="O642:R642"/>
    <mergeCell ref="S642:V642"/>
    <mergeCell ref="W642:Z642"/>
    <mergeCell ref="AA642:AD642"/>
    <mergeCell ref="AE642:AH642"/>
    <mergeCell ref="AI642:AL642"/>
    <mergeCell ref="AM642:AP642"/>
    <mergeCell ref="B459:O459"/>
    <mergeCell ref="B460:O460"/>
    <mergeCell ref="B461:O461"/>
    <mergeCell ref="B464:O464"/>
    <mergeCell ref="B465:O465"/>
    <mergeCell ref="B466:O466"/>
    <mergeCell ref="B467:O467"/>
    <mergeCell ref="B468:O468"/>
    <mergeCell ref="B469:O469"/>
    <mergeCell ref="B470:O470"/>
    <mergeCell ref="B471:O471"/>
    <mergeCell ref="B472:O472"/>
    <mergeCell ref="B462:O462"/>
    <mergeCell ref="P462:S462"/>
    <mergeCell ref="T462:W462"/>
    <mergeCell ref="X462:AA462"/>
    <mergeCell ref="AB462:AE462"/>
    <mergeCell ref="AB471:AE471"/>
    <mergeCell ref="P467:S467"/>
    <mergeCell ref="T467:W467"/>
    <mergeCell ref="X467:AA467"/>
    <mergeCell ref="AB467:AE467"/>
    <mergeCell ref="B463:O463"/>
    <mergeCell ref="P463:S463"/>
    <mergeCell ref="T463:W463"/>
    <mergeCell ref="X463:AA463"/>
    <mergeCell ref="AB463:AE463"/>
    <mergeCell ref="P461:S461"/>
    <mergeCell ref="T461:W461"/>
    <mergeCell ref="X461:AA461"/>
    <mergeCell ref="AZ228:BC228"/>
    <mergeCell ref="AZ229:BC229"/>
    <mergeCell ref="AZ230:BC230"/>
    <mergeCell ref="AZ231:BC231"/>
    <mergeCell ref="AZ232:BC232"/>
    <mergeCell ref="AZ233:BC233"/>
    <mergeCell ref="AZ234:BC234"/>
    <mergeCell ref="AZ235:BC235"/>
    <mergeCell ref="AZ236:BC236"/>
    <mergeCell ref="AZ237:BC237"/>
    <mergeCell ref="AZ238:BC238"/>
    <mergeCell ref="AI628:AL628"/>
    <mergeCell ref="AM628:AP628"/>
    <mergeCell ref="AQ628:AT628"/>
    <mergeCell ref="AQ627:AT627"/>
    <mergeCell ref="AJ462:AM462"/>
    <mergeCell ref="AM623:AT623"/>
    <mergeCell ref="AM624:AP625"/>
    <mergeCell ref="AQ624:AT625"/>
    <mergeCell ref="AQ545:AT545"/>
    <mergeCell ref="AU545:AX545"/>
    <mergeCell ref="AU537:AX537"/>
    <mergeCell ref="AU536:AX536"/>
    <mergeCell ref="AN467:AQ467"/>
    <mergeCell ref="AR467:AU467"/>
    <mergeCell ref="AJ466:AM466"/>
    <mergeCell ref="AN466:AQ466"/>
    <mergeCell ref="AR466:AU466"/>
    <mergeCell ref="AI544:AL544"/>
    <mergeCell ref="AF462:AI462"/>
    <mergeCell ref="AN315:AQ315"/>
    <mergeCell ref="AR315:AU315"/>
    <mergeCell ref="AV221:AY222"/>
    <mergeCell ref="AZ221:BC222"/>
    <mergeCell ref="A227:G227"/>
    <mergeCell ref="H227:K227"/>
    <mergeCell ref="L227:O227"/>
    <mergeCell ref="P227:S227"/>
    <mergeCell ref="T227:W227"/>
    <mergeCell ref="X227:AA227"/>
    <mergeCell ref="AB227:AE227"/>
    <mergeCell ref="AF227:AI227"/>
    <mergeCell ref="AJ227:AM227"/>
    <mergeCell ref="AN227:AQ227"/>
    <mergeCell ref="AR227:AU227"/>
    <mergeCell ref="AV227:AY227"/>
    <mergeCell ref="AZ227:BC227"/>
    <mergeCell ref="AZ223:BC223"/>
    <mergeCell ref="AZ224:BC224"/>
    <mergeCell ref="AZ225:BC225"/>
    <mergeCell ref="AZ226:BC226"/>
    <mergeCell ref="AR224:AU224"/>
    <mergeCell ref="AV224:AY224"/>
    <mergeCell ref="A224:G224"/>
    <mergeCell ref="H224:K224"/>
    <mergeCell ref="L224:O224"/>
    <mergeCell ref="P224:S224"/>
    <mergeCell ref="T224:W224"/>
    <mergeCell ref="X224:AA224"/>
    <mergeCell ref="AN223:AQ223"/>
    <mergeCell ref="AR223:AU223"/>
    <mergeCell ref="AV223:AY223"/>
    <mergeCell ref="L223:O223"/>
    <mergeCell ref="P223:S223"/>
    <mergeCell ref="AZ239:BC239"/>
    <mergeCell ref="AZ240:BC240"/>
    <mergeCell ref="AZ241:BC241"/>
    <mergeCell ref="AZ242:BC242"/>
    <mergeCell ref="AZ243:BC243"/>
    <mergeCell ref="AZ244:BC244"/>
    <mergeCell ref="AZ245:BC245"/>
    <mergeCell ref="AZ246:BC246"/>
    <mergeCell ref="AZ247:BC247"/>
    <mergeCell ref="AZ248:BC248"/>
    <mergeCell ref="AZ249:BC249"/>
    <mergeCell ref="AZ250:BC250"/>
    <mergeCell ref="AN461:AQ461"/>
    <mergeCell ref="AR461:AU461"/>
    <mergeCell ref="AN462:AQ462"/>
    <mergeCell ref="AR462:AU462"/>
    <mergeCell ref="AJ460:AM460"/>
    <mergeCell ref="AN460:AQ460"/>
    <mergeCell ref="AR460:AU460"/>
    <mergeCell ref="AJ457:AM457"/>
    <mergeCell ref="AN457:AQ457"/>
    <mergeCell ref="AR457:AU457"/>
    <mergeCell ref="AR441:AU442"/>
    <mergeCell ref="AN324:AQ324"/>
    <mergeCell ref="AR324:AU324"/>
    <mergeCell ref="AR321:AU321"/>
    <mergeCell ref="AJ319:AM319"/>
    <mergeCell ref="AN319:AQ319"/>
    <mergeCell ref="AR319:AU319"/>
    <mergeCell ref="AJ315:AM315"/>
    <mergeCell ref="AF331:AU331"/>
    <mergeCell ref="AF461:AI461"/>
    <mergeCell ref="S631:V631"/>
    <mergeCell ref="W631:Z631"/>
    <mergeCell ref="AA631:AD631"/>
    <mergeCell ref="AE631:AH631"/>
    <mergeCell ref="AI631:AL631"/>
    <mergeCell ref="AM631:AP631"/>
    <mergeCell ref="AQ631:AT631"/>
    <mergeCell ref="AF463:AI463"/>
    <mergeCell ref="AJ463:AM463"/>
    <mergeCell ref="AN463:AQ463"/>
    <mergeCell ref="AR463:AU463"/>
    <mergeCell ref="H621:J621"/>
    <mergeCell ref="B623:N625"/>
    <mergeCell ref="O623:R625"/>
    <mergeCell ref="S623:AD623"/>
    <mergeCell ref="B630:N630"/>
    <mergeCell ref="O630:R630"/>
    <mergeCell ref="S630:V630"/>
    <mergeCell ref="W630:Z630"/>
    <mergeCell ref="AM626:AP626"/>
    <mergeCell ref="AQ626:AT626"/>
    <mergeCell ref="B627:N627"/>
    <mergeCell ref="O627:R627"/>
    <mergeCell ref="S627:V627"/>
    <mergeCell ref="W627:Z627"/>
    <mergeCell ref="AA627:AD627"/>
    <mergeCell ref="AE627:AH627"/>
    <mergeCell ref="AI627:AL627"/>
    <mergeCell ref="AM627:AP627"/>
    <mergeCell ref="B626:N626"/>
    <mergeCell ref="W626:Z626"/>
    <mergeCell ref="AA626:AD626"/>
  </mergeCells>
  <phoneticPr fontId="2"/>
  <pageMargins left="0.70866141732283472" right="0.70866141732283472" top="0.74803149606299213" bottom="0.74803149606299213" header="0.31496062992125984" footer="0.31496062992125984"/>
  <pageSetup paperSize="9" scale="67" firstPageNumber="7" fitToHeight="0" orientation="portrait" useFirstPageNumber="1" r:id="rId1"/>
  <headerFooter differentOddEven="1" differentFirst="1" scaleWithDoc="0" alignWithMargins="0">
    <oddHeader>&amp;L
&amp;R&amp;"ＭＳ 明朝,標準"&amp;10人口</oddHeader>
    <oddFooter>&amp;C&amp;"ＭＳ 明朝,標準"&amp;P</oddFooter>
    <evenHeader>&amp;L&amp;"ＭＳ 明朝,標準"&amp;10人口</evenHeader>
    <evenFooter>&amp;C&amp;"ＭＳ 明朝,標準"&amp;P</evenFooter>
    <firstHeader>&amp;L
&amp;R&amp;"ＭＳ 明朝,標準"&amp;10人口</firstHeader>
  </headerFooter>
  <rowBreaks count="9" manualBreakCount="9">
    <brk id="31" max="55" man="1"/>
    <brk id="100" max="55" man="1"/>
    <brk id="179" max="55" man="1"/>
    <brk id="254" max="55" man="1"/>
    <brk id="329" max="55" man="1"/>
    <brk id="400" max="55" man="1"/>
    <brk id="476" max="55" man="1"/>
    <brk id="548" max="55" man="1"/>
    <brk id="618" max="5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5"/>
  <sheetViews>
    <sheetView view="pageBreakPreview" topLeftCell="H38" zoomScaleNormal="95" zoomScaleSheetLayoutView="100" workbookViewId="0">
      <selection activeCell="Q268" sqref="Q268"/>
    </sheetView>
  </sheetViews>
  <sheetFormatPr defaultColWidth="9" defaultRowHeight="13.5"/>
  <cols>
    <col min="1" max="1" width="2.5" style="341" customWidth="1"/>
    <col min="2" max="2" width="4" style="341" customWidth="1"/>
    <col min="3" max="3" width="5.5" style="341" customWidth="1"/>
    <col min="4" max="4" width="6.625" style="341" customWidth="1"/>
    <col min="5" max="5" width="8.875" style="341" customWidth="1"/>
    <col min="6" max="6" width="6.625" style="341" customWidth="1"/>
    <col min="7" max="7" width="8.875" style="341" customWidth="1"/>
    <col min="8" max="8" width="6.625" style="341" customWidth="1"/>
    <col min="9" max="9" width="8.875" style="341" customWidth="1"/>
    <col min="10" max="10" width="6.625" style="341" customWidth="1"/>
    <col min="11" max="11" width="8.875" style="341" customWidth="1"/>
    <col min="12" max="12" width="6.625" style="341" customWidth="1"/>
    <col min="13" max="13" width="8.875" style="341" customWidth="1"/>
    <col min="14" max="14" width="6.625" style="341" customWidth="1"/>
    <col min="15" max="15" width="8.875" style="341" customWidth="1"/>
    <col min="16" max="16384" width="9" style="341"/>
  </cols>
  <sheetData>
    <row r="1" spans="2:15" ht="13.7" customHeight="1">
      <c r="B1" s="37"/>
      <c r="C1" s="37"/>
      <c r="D1" s="37"/>
      <c r="E1" s="37"/>
      <c r="F1" s="37"/>
      <c r="G1" s="37"/>
      <c r="H1" s="37"/>
      <c r="I1" s="37"/>
      <c r="J1" s="37"/>
      <c r="K1" s="37"/>
    </row>
    <row r="2" spans="2:15" ht="13.7" customHeight="1">
      <c r="B2" s="37"/>
      <c r="C2" s="37"/>
      <c r="D2" s="37"/>
      <c r="E2" s="37"/>
      <c r="F2" s="37"/>
      <c r="G2" s="37"/>
      <c r="H2" s="37"/>
      <c r="I2" s="37"/>
      <c r="J2" s="37"/>
      <c r="K2" s="37"/>
    </row>
    <row r="3" spans="2:15" ht="13.7" customHeight="1">
      <c r="B3" s="37"/>
      <c r="C3" s="37"/>
      <c r="D3" s="37"/>
      <c r="E3" s="37"/>
      <c r="F3" s="37"/>
      <c r="G3" s="37"/>
      <c r="H3" s="37"/>
      <c r="I3" s="37"/>
      <c r="J3" s="37"/>
      <c r="K3" s="37"/>
    </row>
    <row r="4" spans="2:15" ht="13.7" customHeight="1">
      <c r="B4" s="37"/>
      <c r="C4" s="37"/>
      <c r="D4" s="37"/>
      <c r="E4" s="37"/>
      <c r="F4" s="37"/>
      <c r="G4" s="37"/>
      <c r="H4" s="37"/>
      <c r="I4" s="37"/>
      <c r="J4" s="37"/>
      <c r="K4" s="37"/>
    </row>
    <row r="5" spans="2:15" ht="13.7" customHeight="1">
      <c r="B5" s="37"/>
      <c r="C5" s="37"/>
      <c r="D5" s="37"/>
      <c r="E5" s="37"/>
      <c r="F5" s="37"/>
      <c r="G5" s="37"/>
      <c r="H5" s="37"/>
      <c r="I5" s="37"/>
      <c r="J5" s="37"/>
      <c r="K5" s="37"/>
    </row>
    <row r="6" spans="2:15" ht="13.7" customHeight="1">
      <c r="B6" s="37"/>
      <c r="C6" s="37"/>
      <c r="D6" s="37"/>
      <c r="E6" s="37"/>
      <c r="F6" s="37"/>
      <c r="G6" s="37"/>
      <c r="H6" s="37"/>
      <c r="I6" s="37"/>
      <c r="J6" s="37"/>
      <c r="K6" s="37"/>
    </row>
    <row r="7" spans="2:15" ht="13.7" customHeight="1">
      <c r="B7" s="37"/>
      <c r="C7" s="37"/>
      <c r="D7" s="37"/>
      <c r="E7" s="37"/>
      <c r="F7" s="37"/>
      <c r="G7" s="37"/>
      <c r="H7" s="37"/>
      <c r="I7" s="37"/>
      <c r="J7" s="37"/>
      <c r="K7" s="37"/>
    </row>
    <row r="8" spans="2:15" ht="13.7" customHeight="1">
      <c r="B8" s="37"/>
      <c r="C8" s="37"/>
      <c r="D8" s="37"/>
      <c r="E8" s="37"/>
      <c r="F8" s="37"/>
      <c r="G8" s="37"/>
      <c r="H8" s="37"/>
      <c r="I8" s="37"/>
      <c r="J8" s="37"/>
      <c r="K8" s="37"/>
    </row>
    <row r="9" spans="2:15" ht="13.7" customHeight="1">
      <c r="B9" s="37"/>
      <c r="C9" s="37"/>
      <c r="D9" s="37"/>
      <c r="E9" s="37"/>
      <c r="F9" s="37"/>
      <c r="G9" s="37"/>
      <c r="H9" s="37"/>
      <c r="I9" s="37"/>
      <c r="J9" s="37"/>
      <c r="K9" s="37"/>
    </row>
    <row r="10" spans="2:15" ht="13.7" customHeight="1">
      <c r="B10" s="37"/>
      <c r="C10" s="37"/>
      <c r="D10" s="37"/>
      <c r="E10" s="37"/>
      <c r="F10" s="37"/>
      <c r="G10" s="37"/>
      <c r="H10" s="37"/>
      <c r="I10" s="37"/>
      <c r="J10" s="37"/>
      <c r="K10" s="37"/>
    </row>
    <row r="11" spans="2:15" ht="13.7" customHeight="1">
      <c r="B11" s="878"/>
      <c r="C11" s="879"/>
      <c r="D11" s="879"/>
      <c r="E11" s="879"/>
      <c r="F11" s="879"/>
      <c r="G11" s="879"/>
      <c r="H11" s="879"/>
      <c r="I11" s="879"/>
      <c r="J11" s="879"/>
      <c r="K11" s="880"/>
      <c r="L11" s="881"/>
      <c r="M11" s="881"/>
      <c r="N11" s="881"/>
      <c r="O11" s="881"/>
    </row>
    <row r="12" spans="2:15" ht="13.7" customHeight="1">
      <c r="B12" s="37"/>
      <c r="C12" s="880"/>
      <c r="D12" s="880"/>
      <c r="E12" s="880"/>
      <c r="F12" s="880"/>
      <c r="G12" s="880"/>
      <c r="H12" s="880"/>
      <c r="I12" s="880"/>
      <c r="J12" s="880"/>
      <c r="K12" s="880"/>
      <c r="L12" s="882"/>
      <c r="M12" s="882"/>
      <c r="N12" s="882"/>
      <c r="O12" s="882"/>
    </row>
    <row r="13" spans="2:15" ht="13.7" customHeight="1">
      <c r="B13" s="37"/>
      <c r="C13" s="37"/>
      <c r="D13" s="37"/>
      <c r="E13" s="37"/>
      <c r="F13" s="37"/>
      <c r="G13" s="37"/>
      <c r="H13" s="37"/>
      <c r="I13" s="37"/>
      <c r="J13" s="37"/>
      <c r="K13" s="37"/>
    </row>
    <row r="14" spans="2:15" ht="13.7" customHeight="1">
      <c r="B14" s="37"/>
      <c r="C14" s="37"/>
      <c r="D14" s="37"/>
      <c r="E14" s="37"/>
      <c r="F14" s="37"/>
      <c r="G14" s="37"/>
      <c r="H14" s="37"/>
      <c r="I14" s="37"/>
      <c r="J14" s="37"/>
      <c r="K14" s="37"/>
    </row>
    <row r="15" spans="2:15" ht="13.7" customHeight="1">
      <c r="B15" s="37"/>
      <c r="C15" s="37"/>
      <c r="D15" s="37"/>
      <c r="E15" s="37"/>
      <c r="F15" s="37"/>
      <c r="G15" s="37"/>
      <c r="H15" s="37"/>
      <c r="I15" s="37"/>
      <c r="J15" s="37"/>
      <c r="K15" s="37"/>
    </row>
    <row r="16" spans="2:15" ht="13.7" customHeight="1">
      <c r="B16" s="37"/>
      <c r="C16" s="37"/>
      <c r="D16" s="37"/>
      <c r="E16" s="37"/>
      <c r="F16" s="37"/>
      <c r="G16" s="37"/>
      <c r="H16" s="37"/>
      <c r="I16" s="37"/>
      <c r="J16" s="37"/>
      <c r="K16" s="37"/>
    </row>
    <row r="17" spans="1:15" ht="13.7" customHeight="1">
      <c r="B17" s="37"/>
      <c r="C17" s="37"/>
      <c r="D17" s="37"/>
      <c r="E17" s="37"/>
      <c r="F17" s="37"/>
      <c r="G17" s="37"/>
      <c r="H17" s="37"/>
      <c r="I17" s="37"/>
      <c r="J17" s="37"/>
      <c r="K17" s="37"/>
    </row>
    <row r="18" spans="1:15" ht="13.7" customHeight="1">
      <c r="B18" s="37"/>
      <c r="C18" s="37"/>
      <c r="D18" s="37"/>
      <c r="E18" s="37"/>
      <c r="F18" s="37"/>
      <c r="G18" s="37"/>
      <c r="H18" s="37"/>
      <c r="I18" s="37"/>
      <c r="J18" s="37"/>
      <c r="K18" s="37"/>
    </row>
    <row r="19" spans="1:15" ht="13.7" customHeight="1">
      <c r="B19" s="37"/>
      <c r="C19" s="37"/>
      <c r="D19" s="37"/>
      <c r="E19" s="37"/>
      <c r="F19" s="37"/>
      <c r="G19" s="37"/>
      <c r="H19" s="37"/>
      <c r="I19" s="37"/>
      <c r="J19" s="37"/>
      <c r="K19" s="37"/>
    </row>
    <row r="20" spans="1:15" ht="13.7" customHeight="1">
      <c r="B20" s="37"/>
      <c r="C20" s="37"/>
      <c r="D20" s="37"/>
      <c r="E20" s="37"/>
      <c r="F20" s="37"/>
      <c r="G20" s="37"/>
      <c r="H20" s="37"/>
      <c r="I20" s="37"/>
      <c r="J20" s="37"/>
      <c r="K20" s="37"/>
    </row>
    <row r="21" spans="1:15" ht="13.7" customHeight="1">
      <c r="B21" s="37"/>
      <c r="C21" s="37"/>
      <c r="D21" s="37"/>
      <c r="E21" s="37"/>
      <c r="F21" s="37"/>
      <c r="G21" s="37"/>
      <c r="H21" s="37"/>
      <c r="I21" s="37"/>
      <c r="J21" s="37"/>
      <c r="K21" s="37"/>
    </row>
    <row r="22" spans="1:15" ht="13.7" customHeight="1">
      <c r="B22" s="37"/>
      <c r="C22" s="37"/>
      <c r="D22" s="37"/>
      <c r="E22" s="37"/>
      <c r="F22" s="37"/>
      <c r="G22" s="37"/>
      <c r="H22" s="37"/>
      <c r="I22" s="37"/>
      <c r="J22" s="37"/>
      <c r="K22" s="37"/>
    </row>
    <row r="23" spans="1:15" ht="13.7" customHeight="1">
      <c r="B23" s="37"/>
      <c r="C23" s="37"/>
      <c r="D23" s="37"/>
      <c r="E23" s="37"/>
      <c r="F23" s="37"/>
      <c r="G23" s="37"/>
      <c r="H23" s="37"/>
      <c r="I23" s="37"/>
      <c r="J23" s="37"/>
      <c r="K23" s="37"/>
    </row>
    <row r="24" spans="1:15" ht="13.7" customHeight="1">
      <c r="B24" s="37"/>
      <c r="C24" s="37"/>
      <c r="D24" s="37"/>
      <c r="E24" s="37"/>
      <c r="F24" s="37"/>
      <c r="G24" s="37"/>
      <c r="H24" s="37"/>
      <c r="I24" s="37"/>
      <c r="J24" s="37"/>
      <c r="K24" s="37"/>
    </row>
    <row r="25" spans="1:15" ht="13.7" customHeight="1">
      <c r="B25" s="37"/>
      <c r="C25" s="37"/>
      <c r="D25" s="37"/>
      <c r="E25" s="37"/>
      <c r="F25" s="37"/>
      <c r="G25" s="37"/>
      <c r="H25" s="37"/>
      <c r="I25" s="37"/>
      <c r="J25" s="37"/>
      <c r="K25" s="37"/>
    </row>
    <row r="26" spans="1:15" ht="13.7" customHeight="1">
      <c r="B26" s="37"/>
      <c r="C26" s="37"/>
      <c r="D26" s="37"/>
      <c r="E26" s="37"/>
      <c r="F26" s="37"/>
      <c r="G26" s="37"/>
      <c r="H26" s="37"/>
      <c r="I26" s="37"/>
      <c r="J26" s="37"/>
      <c r="K26" s="37"/>
    </row>
    <row r="27" spans="1:15" ht="13.7" customHeight="1">
      <c r="B27" s="37"/>
      <c r="C27" s="37"/>
      <c r="D27" s="37"/>
      <c r="E27" s="37"/>
      <c r="F27" s="37"/>
      <c r="G27" s="37"/>
      <c r="H27" s="37"/>
      <c r="I27" s="37"/>
      <c r="J27" s="37"/>
      <c r="K27" s="37"/>
    </row>
    <row r="28" spans="1:15" ht="13.7" customHeight="1">
      <c r="B28" s="37"/>
      <c r="C28" s="37"/>
      <c r="D28" s="37"/>
      <c r="E28" s="37"/>
      <c r="F28" s="37"/>
      <c r="G28" s="37"/>
      <c r="H28" s="37"/>
      <c r="I28" s="37"/>
      <c r="J28" s="37"/>
      <c r="K28" s="37"/>
    </row>
    <row r="29" spans="1:15" ht="35.25" customHeight="1">
      <c r="A29" s="2121" t="s">
        <v>1955</v>
      </c>
      <c r="B29" s="1229"/>
      <c r="C29" s="1229"/>
      <c r="D29" s="1229"/>
      <c r="E29" s="1229"/>
      <c r="F29" s="1229"/>
      <c r="G29" s="1229"/>
      <c r="H29" s="1229"/>
      <c r="I29" s="1229"/>
      <c r="J29" s="1229"/>
      <c r="K29" s="1229"/>
      <c r="L29" s="1229"/>
      <c r="M29" s="1229"/>
      <c r="N29" s="1229"/>
      <c r="O29" s="1229"/>
    </row>
    <row r="30" spans="1:15" ht="13.7" customHeight="1">
      <c r="B30" s="37"/>
      <c r="C30" s="37"/>
      <c r="D30" s="37"/>
      <c r="E30" s="37"/>
      <c r="F30" s="37"/>
      <c r="G30" s="37"/>
      <c r="H30" s="37"/>
      <c r="I30" s="37"/>
      <c r="J30" s="37"/>
      <c r="K30" s="37"/>
    </row>
    <row r="31" spans="1:15" ht="13.7" customHeight="1">
      <c r="B31" s="37"/>
      <c r="C31" s="37"/>
      <c r="D31" s="37"/>
      <c r="E31" s="37"/>
      <c r="F31" s="37"/>
      <c r="G31" s="37"/>
      <c r="H31" s="37"/>
      <c r="I31" s="37"/>
      <c r="J31" s="37"/>
      <c r="K31" s="37"/>
    </row>
    <row r="32" spans="1:15" ht="13.7" customHeight="1"/>
    <row r="33" spans="1:15" ht="13.7" customHeight="1"/>
    <row r="34" spans="1:15" ht="13.7" customHeight="1"/>
    <row r="35" spans="1:15" ht="13.7" customHeight="1"/>
    <row r="36" spans="1:15" ht="13.7" customHeight="1"/>
    <row r="37" spans="1:15" ht="13.7" customHeight="1"/>
    <row r="38" spans="1:15" ht="17.25" customHeight="1">
      <c r="A38" s="2146" t="s">
        <v>2172</v>
      </c>
      <c r="B38" s="2146"/>
      <c r="C38" s="2146"/>
      <c r="D38" s="2146"/>
      <c r="E38" s="2146"/>
      <c r="F38" s="2146"/>
      <c r="G38" s="2146"/>
      <c r="H38" s="2146"/>
      <c r="I38" s="2146"/>
      <c r="J38" s="2146"/>
      <c r="K38" s="2146"/>
      <c r="L38" s="6"/>
      <c r="M38" s="6"/>
      <c r="N38" s="6"/>
      <c r="O38" s="6"/>
    </row>
    <row r="39" spans="1:15" ht="13.5" customHeight="1">
      <c r="B39" s="883"/>
      <c r="C39" s="12"/>
      <c r="D39" s="12"/>
      <c r="E39" s="6"/>
      <c r="F39" s="6"/>
      <c r="G39" s="6"/>
      <c r="H39" s="6"/>
      <c r="I39" s="6"/>
      <c r="J39" s="6"/>
      <c r="K39" s="6"/>
      <c r="L39" s="6"/>
      <c r="M39" s="6"/>
      <c r="N39" s="6"/>
      <c r="O39" s="23" t="s">
        <v>2753</v>
      </c>
    </row>
    <row r="40" spans="1:15" ht="13.5" customHeight="1" thickBot="1">
      <c r="B40" s="884"/>
      <c r="C40" s="224"/>
      <c r="D40" s="224"/>
      <c r="E40" s="6"/>
      <c r="F40" s="6"/>
      <c r="G40" s="6"/>
      <c r="H40" s="6"/>
      <c r="I40" s="6"/>
      <c r="J40" s="6"/>
      <c r="K40" s="6"/>
      <c r="L40" s="6"/>
      <c r="M40" s="6"/>
      <c r="N40" s="6"/>
      <c r="O40" s="498" t="s">
        <v>2828</v>
      </c>
    </row>
    <row r="41" spans="1:15" ht="20.100000000000001" customHeight="1">
      <c r="B41" s="2147" t="s">
        <v>2065</v>
      </c>
      <c r="C41" s="2148"/>
      <c r="D41" s="1192" t="s">
        <v>2059</v>
      </c>
      <c r="E41" s="1188"/>
      <c r="F41" s="1192" t="s">
        <v>328</v>
      </c>
      <c r="G41" s="1188"/>
      <c r="H41" s="1192" t="s">
        <v>329</v>
      </c>
      <c r="I41" s="1188"/>
      <c r="J41" s="1192" t="s">
        <v>330</v>
      </c>
      <c r="K41" s="1188"/>
      <c r="L41" s="1192" t="s">
        <v>331</v>
      </c>
      <c r="M41" s="1188"/>
      <c r="N41" s="1298" t="s">
        <v>332</v>
      </c>
      <c r="O41" s="2153"/>
    </row>
    <row r="42" spans="1:15" ht="20.100000000000001" customHeight="1">
      <c r="B42" s="2149"/>
      <c r="C42" s="2150"/>
      <c r="D42" s="1193"/>
      <c r="E42" s="1191"/>
      <c r="F42" s="1193"/>
      <c r="G42" s="1191"/>
      <c r="H42" s="1193"/>
      <c r="I42" s="1191"/>
      <c r="J42" s="1193"/>
      <c r="K42" s="1191"/>
      <c r="L42" s="1193"/>
      <c r="M42" s="1191"/>
      <c r="N42" s="2154"/>
      <c r="O42" s="2155"/>
    </row>
    <row r="43" spans="1:15" ht="26.25" customHeight="1">
      <c r="B43" s="2151"/>
      <c r="C43" s="2152"/>
      <c r="D43" s="885" t="s">
        <v>2091</v>
      </c>
      <c r="E43" s="886" t="s">
        <v>2092</v>
      </c>
      <c r="F43" s="887" t="s">
        <v>333</v>
      </c>
      <c r="G43" s="888" t="s">
        <v>334</v>
      </c>
      <c r="H43" s="887" t="s">
        <v>333</v>
      </c>
      <c r="I43" s="888" t="s">
        <v>334</v>
      </c>
      <c r="J43" s="887" t="s">
        <v>333</v>
      </c>
      <c r="K43" s="888" t="s">
        <v>334</v>
      </c>
      <c r="L43" s="887" t="s">
        <v>333</v>
      </c>
      <c r="M43" s="887" t="s">
        <v>334</v>
      </c>
      <c r="N43" s="887" t="s">
        <v>333</v>
      </c>
      <c r="O43" s="887" t="s">
        <v>334</v>
      </c>
    </row>
    <row r="44" spans="1:15" s="40" customFormat="1" ht="18.75" customHeight="1">
      <c r="B44" s="2164" t="s">
        <v>2001</v>
      </c>
      <c r="C44" s="1216"/>
      <c r="D44" s="263">
        <v>3254</v>
      </c>
      <c r="E44" s="263">
        <v>33892</v>
      </c>
      <c r="F44" s="263">
        <v>46</v>
      </c>
      <c r="G44" s="263">
        <v>574</v>
      </c>
      <c r="H44" s="263">
        <v>1</v>
      </c>
      <c r="I44" s="263">
        <v>12</v>
      </c>
      <c r="J44" s="263">
        <v>438</v>
      </c>
      <c r="K44" s="263">
        <v>2626</v>
      </c>
      <c r="L44" s="263">
        <v>337</v>
      </c>
      <c r="M44" s="263">
        <v>11896</v>
      </c>
      <c r="N44" s="263">
        <v>3</v>
      </c>
      <c r="O44" s="263">
        <v>180</v>
      </c>
    </row>
    <row r="45" spans="1:15" s="40" customFormat="1" ht="18.75" customHeight="1">
      <c r="B45" s="1227" t="s">
        <v>2691</v>
      </c>
      <c r="C45" s="1218"/>
      <c r="D45" s="263">
        <v>3144</v>
      </c>
      <c r="E45" s="263">
        <v>32472</v>
      </c>
      <c r="F45" s="263">
        <v>46</v>
      </c>
      <c r="G45" s="263">
        <v>554</v>
      </c>
      <c r="H45" s="263">
        <v>2</v>
      </c>
      <c r="I45" s="263">
        <v>23</v>
      </c>
      <c r="J45" s="263">
        <v>398</v>
      </c>
      <c r="K45" s="263">
        <v>2253</v>
      </c>
      <c r="L45" s="263">
        <v>297</v>
      </c>
      <c r="M45" s="263">
        <v>10766</v>
      </c>
      <c r="N45" s="263">
        <v>3</v>
      </c>
      <c r="O45" s="263">
        <v>116</v>
      </c>
    </row>
    <row r="46" spans="1:15" s="40" customFormat="1" ht="18.75" customHeight="1" thickBot="1">
      <c r="B46" s="2165" t="s">
        <v>3567</v>
      </c>
      <c r="C46" s="1226"/>
      <c r="D46" s="148">
        <v>2936</v>
      </c>
      <c r="E46" s="148">
        <v>33258</v>
      </c>
      <c r="F46" s="148">
        <v>61</v>
      </c>
      <c r="G46" s="148">
        <v>658</v>
      </c>
      <c r="H46" s="148">
        <v>1</v>
      </c>
      <c r="I46" s="148">
        <v>15</v>
      </c>
      <c r="J46" s="148">
        <v>358</v>
      </c>
      <c r="K46" s="148">
        <v>2226</v>
      </c>
      <c r="L46" s="148">
        <v>285</v>
      </c>
      <c r="M46" s="148">
        <v>11923</v>
      </c>
      <c r="N46" s="148">
        <v>8</v>
      </c>
      <c r="O46" s="148">
        <v>127</v>
      </c>
    </row>
    <row r="47" spans="1:15" ht="11.25" customHeight="1" thickBot="1">
      <c r="B47" s="573"/>
      <c r="C47" s="889"/>
      <c r="D47" s="889"/>
      <c r="E47" s="368"/>
      <c r="F47" s="368"/>
      <c r="G47" s="368"/>
      <c r="H47" s="368"/>
      <c r="I47" s="368"/>
      <c r="J47" s="368"/>
      <c r="K47" s="368"/>
      <c r="L47" s="368"/>
      <c r="M47" s="368"/>
      <c r="N47" s="511"/>
      <c r="O47" s="511"/>
    </row>
    <row r="48" spans="1:15" ht="20.100000000000001" customHeight="1">
      <c r="B48" s="2147" t="s">
        <v>2065</v>
      </c>
      <c r="C48" s="2148"/>
      <c r="D48" s="2156" t="s">
        <v>335</v>
      </c>
      <c r="E48" s="2157"/>
      <c r="F48" s="2166" t="s">
        <v>2022</v>
      </c>
      <c r="G48" s="2167"/>
      <c r="H48" s="2156" t="s">
        <v>336</v>
      </c>
      <c r="I48" s="2157"/>
      <c r="J48" s="2156" t="s">
        <v>337</v>
      </c>
      <c r="K48" s="2157"/>
      <c r="L48" s="2180" t="s">
        <v>2329</v>
      </c>
      <c r="M48" s="2161"/>
      <c r="N48" s="2170" t="s">
        <v>2330</v>
      </c>
      <c r="O48" s="2171"/>
    </row>
    <row r="49" spans="1:16" ht="20.100000000000001" customHeight="1">
      <c r="B49" s="2149"/>
      <c r="C49" s="2150"/>
      <c r="D49" s="2158"/>
      <c r="E49" s="2159"/>
      <c r="F49" s="2168"/>
      <c r="G49" s="2169"/>
      <c r="H49" s="2158"/>
      <c r="I49" s="2159"/>
      <c r="J49" s="2158"/>
      <c r="K49" s="2159"/>
      <c r="L49" s="2181"/>
      <c r="M49" s="2163"/>
      <c r="N49" s="2172"/>
      <c r="O49" s="2173"/>
    </row>
    <row r="50" spans="1:16" ht="26.25" customHeight="1">
      <c r="B50" s="2151"/>
      <c r="C50" s="2152"/>
      <c r="D50" s="887" t="s">
        <v>333</v>
      </c>
      <c r="E50" s="887" t="s">
        <v>334</v>
      </c>
      <c r="F50" s="890" t="s">
        <v>333</v>
      </c>
      <c r="G50" s="887" t="s">
        <v>334</v>
      </c>
      <c r="H50" s="887" t="s">
        <v>333</v>
      </c>
      <c r="I50" s="887" t="s">
        <v>334</v>
      </c>
      <c r="J50" s="887" t="s">
        <v>333</v>
      </c>
      <c r="K50" s="887" t="s">
        <v>334</v>
      </c>
      <c r="L50" s="887" t="s">
        <v>333</v>
      </c>
      <c r="M50" s="887" t="s">
        <v>334</v>
      </c>
      <c r="N50" s="887" t="s">
        <v>333</v>
      </c>
      <c r="O50" s="887" t="s">
        <v>334</v>
      </c>
    </row>
    <row r="51" spans="1:16" s="65" customFormat="1" ht="18.75" customHeight="1">
      <c r="B51" s="2164" t="s">
        <v>2001</v>
      </c>
      <c r="C51" s="1216"/>
      <c r="D51" s="263">
        <v>15</v>
      </c>
      <c r="E51" s="263">
        <v>405</v>
      </c>
      <c r="F51" s="259">
        <v>75</v>
      </c>
      <c r="G51" s="258">
        <v>1404</v>
      </c>
      <c r="H51" s="266">
        <v>800</v>
      </c>
      <c r="I51" s="266">
        <v>5108</v>
      </c>
      <c r="J51" s="266">
        <v>51</v>
      </c>
      <c r="K51" s="258">
        <v>613</v>
      </c>
      <c r="L51" s="266">
        <v>172</v>
      </c>
      <c r="M51" s="266">
        <v>381</v>
      </c>
      <c r="N51" s="173">
        <v>104</v>
      </c>
      <c r="O51" s="171">
        <v>382</v>
      </c>
    </row>
    <row r="52" spans="1:16" s="65" customFormat="1" ht="18.75" customHeight="1">
      <c r="B52" s="1227" t="s">
        <v>2691</v>
      </c>
      <c r="C52" s="1218"/>
      <c r="D52" s="263">
        <v>8</v>
      </c>
      <c r="E52" s="263">
        <v>95</v>
      </c>
      <c r="F52" s="259">
        <v>67</v>
      </c>
      <c r="G52" s="266">
        <v>1108</v>
      </c>
      <c r="H52" s="259">
        <v>794</v>
      </c>
      <c r="I52" s="266">
        <v>5081</v>
      </c>
      <c r="J52" s="266">
        <v>50</v>
      </c>
      <c r="K52" s="266">
        <v>580</v>
      </c>
      <c r="L52" s="259">
        <v>163</v>
      </c>
      <c r="M52" s="266">
        <v>418</v>
      </c>
      <c r="N52" s="173">
        <v>104</v>
      </c>
      <c r="O52" s="173">
        <v>374</v>
      </c>
    </row>
    <row r="53" spans="1:16" s="498" customFormat="1" ht="18.75" customHeight="1" thickBot="1">
      <c r="B53" s="2165" t="s">
        <v>3567</v>
      </c>
      <c r="C53" s="1226"/>
      <c r="D53" s="148">
        <v>7</v>
      </c>
      <c r="E53" s="148">
        <v>20</v>
      </c>
      <c r="F53" s="159">
        <v>56</v>
      </c>
      <c r="G53" s="153">
        <v>1050</v>
      </c>
      <c r="H53" s="153">
        <v>693</v>
      </c>
      <c r="I53" s="153">
        <v>4932</v>
      </c>
      <c r="J53" s="153">
        <v>41</v>
      </c>
      <c r="K53" s="153">
        <v>458</v>
      </c>
      <c r="L53" s="153">
        <v>165</v>
      </c>
      <c r="M53" s="153">
        <v>433</v>
      </c>
      <c r="N53" s="174">
        <v>109</v>
      </c>
      <c r="O53" s="174">
        <v>379</v>
      </c>
    </row>
    <row r="54" spans="1:16" ht="11.25" customHeight="1" thickBot="1">
      <c r="B54" s="6"/>
      <c r="C54" s="6"/>
      <c r="D54" s="6"/>
      <c r="E54" s="6"/>
      <c r="F54" s="224"/>
      <c r="G54" s="224"/>
      <c r="H54" s="6"/>
      <c r="I54" s="6"/>
      <c r="J54" s="6"/>
      <c r="K54" s="6"/>
      <c r="L54" s="6"/>
      <c r="M54" s="6"/>
      <c r="N54" s="6"/>
      <c r="O54" s="6"/>
    </row>
    <row r="55" spans="1:16" ht="19.5" customHeight="1">
      <c r="B55" s="2147" t="s">
        <v>2065</v>
      </c>
      <c r="C55" s="2148"/>
      <c r="D55" s="2160" t="s">
        <v>343</v>
      </c>
      <c r="E55" s="2161"/>
      <c r="F55" s="1298" t="s">
        <v>2331</v>
      </c>
      <c r="G55" s="2153"/>
      <c r="H55" s="2176" t="s">
        <v>339</v>
      </c>
      <c r="I55" s="2153"/>
      <c r="J55" s="1296" t="s">
        <v>338</v>
      </c>
      <c r="K55" s="1297"/>
      <c r="L55" s="1298" t="s">
        <v>2332</v>
      </c>
      <c r="M55" s="2153"/>
      <c r="N55" s="1298" t="s">
        <v>2173</v>
      </c>
      <c r="O55" s="2174"/>
      <c r="P55" s="15"/>
    </row>
    <row r="56" spans="1:16" ht="19.5" customHeight="1">
      <c r="B56" s="2149"/>
      <c r="C56" s="2150"/>
      <c r="D56" s="2162"/>
      <c r="E56" s="2163"/>
      <c r="F56" s="2154"/>
      <c r="G56" s="2155"/>
      <c r="H56" s="2177"/>
      <c r="I56" s="2155"/>
      <c r="J56" s="2178"/>
      <c r="K56" s="2179"/>
      <c r="L56" s="2154"/>
      <c r="M56" s="2155"/>
      <c r="N56" s="2154"/>
      <c r="O56" s="2175"/>
    </row>
    <row r="57" spans="1:16" ht="26.25" customHeight="1">
      <c r="B57" s="2151"/>
      <c r="C57" s="2152"/>
      <c r="D57" s="887" t="s">
        <v>333</v>
      </c>
      <c r="E57" s="887" t="s">
        <v>334</v>
      </c>
      <c r="F57" s="887" t="s">
        <v>333</v>
      </c>
      <c r="G57" s="887" t="s">
        <v>334</v>
      </c>
      <c r="H57" s="890" t="s">
        <v>333</v>
      </c>
      <c r="I57" s="887" t="s">
        <v>334</v>
      </c>
      <c r="J57" s="887" t="s">
        <v>333</v>
      </c>
      <c r="K57" s="887" t="s">
        <v>334</v>
      </c>
      <c r="L57" s="887" t="s">
        <v>333</v>
      </c>
      <c r="M57" s="887" t="s">
        <v>334</v>
      </c>
      <c r="N57" s="887" t="s">
        <v>333</v>
      </c>
      <c r="O57" s="891" t="s">
        <v>334</v>
      </c>
    </row>
    <row r="58" spans="1:16" s="65" customFormat="1" ht="18.75" customHeight="1">
      <c r="B58" s="2164" t="s">
        <v>2001</v>
      </c>
      <c r="C58" s="1216"/>
      <c r="D58" s="259">
        <v>387</v>
      </c>
      <c r="E58" s="266">
        <v>2610</v>
      </c>
      <c r="F58" s="266">
        <v>325</v>
      </c>
      <c r="G58" s="121">
        <v>1462</v>
      </c>
      <c r="H58" s="259">
        <v>97</v>
      </c>
      <c r="I58" s="266">
        <v>876</v>
      </c>
      <c r="J58" s="266">
        <v>199</v>
      </c>
      <c r="K58" s="266">
        <v>3390</v>
      </c>
      <c r="L58" s="266">
        <v>27</v>
      </c>
      <c r="M58" s="266">
        <v>222</v>
      </c>
      <c r="N58" s="266">
        <v>177</v>
      </c>
      <c r="O58" s="267">
        <v>1751</v>
      </c>
      <c r="P58" s="302"/>
    </row>
    <row r="59" spans="1:16" s="65" customFormat="1" ht="18.75" customHeight="1">
      <c r="B59" s="1227" t="s">
        <v>2691</v>
      </c>
      <c r="C59" s="1218"/>
      <c r="D59" s="259">
        <v>391</v>
      </c>
      <c r="E59" s="266">
        <v>2550</v>
      </c>
      <c r="F59" s="266">
        <v>314</v>
      </c>
      <c r="G59" s="266">
        <v>1353</v>
      </c>
      <c r="H59" s="259">
        <v>85</v>
      </c>
      <c r="I59" s="266">
        <v>844</v>
      </c>
      <c r="J59" s="266">
        <v>235</v>
      </c>
      <c r="K59" s="266">
        <v>4268</v>
      </c>
      <c r="L59" s="266">
        <v>25</v>
      </c>
      <c r="M59" s="266">
        <v>432</v>
      </c>
      <c r="N59" s="266">
        <v>162</v>
      </c>
      <c r="O59" s="267">
        <v>1657</v>
      </c>
      <c r="P59" s="302"/>
    </row>
    <row r="60" spans="1:16" s="498" customFormat="1" ht="18.75" customHeight="1" thickBot="1">
      <c r="B60" s="2165" t="s">
        <v>3567</v>
      </c>
      <c r="C60" s="1226"/>
      <c r="D60" s="159">
        <v>347</v>
      </c>
      <c r="E60" s="153">
        <v>2370</v>
      </c>
      <c r="F60" s="125">
        <v>286</v>
      </c>
      <c r="G60" s="125">
        <v>1017</v>
      </c>
      <c r="H60" s="159">
        <v>78</v>
      </c>
      <c r="I60" s="153">
        <v>945</v>
      </c>
      <c r="J60" s="153">
        <v>256</v>
      </c>
      <c r="K60" s="153">
        <v>4742</v>
      </c>
      <c r="L60" s="153">
        <v>24</v>
      </c>
      <c r="M60" s="153">
        <v>389</v>
      </c>
      <c r="N60" s="153">
        <v>161</v>
      </c>
      <c r="O60" s="154">
        <v>1574</v>
      </c>
      <c r="P60" s="229"/>
    </row>
    <row r="61" spans="1:16" ht="13.5" customHeight="1">
      <c r="B61" s="223" t="s">
        <v>2754</v>
      </c>
      <c r="C61" s="892"/>
      <c r="D61" s="322"/>
      <c r="E61" s="322"/>
      <c r="F61" s="322"/>
      <c r="G61" s="322"/>
      <c r="H61" s="322"/>
      <c r="L61" s="23"/>
    </row>
    <row r="62" spans="1:16" ht="13.5" customHeight="1">
      <c r="B62" s="6" t="s">
        <v>3660</v>
      </c>
      <c r="C62" s="892"/>
      <c r="D62" s="322"/>
      <c r="E62" s="322"/>
      <c r="F62" s="322"/>
      <c r="G62" s="322"/>
      <c r="H62" s="322"/>
    </row>
    <row r="63" spans="1:16">
      <c r="A63" s="6"/>
      <c r="B63" s="6"/>
      <c r="C63" s="6"/>
      <c r="D63" s="6"/>
      <c r="E63" s="6"/>
      <c r="F63" s="6"/>
      <c r="G63" s="6"/>
      <c r="H63" s="6"/>
      <c r="I63" s="6"/>
      <c r="J63" s="6"/>
      <c r="K63" s="6"/>
      <c r="L63" s="6"/>
      <c r="M63" s="6"/>
      <c r="N63" s="6"/>
      <c r="O63" s="6"/>
    </row>
    <row r="64" spans="1:16">
      <c r="A64" s="6"/>
      <c r="B64" s="6"/>
      <c r="C64" s="6"/>
      <c r="D64" s="6"/>
      <c r="E64" s="6"/>
      <c r="F64" s="6"/>
      <c r="G64" s="6"/>
      <c r="H64" s="6"/>
      <c r="I64" s="6"/>
      <c r="J64" s="6"/>
      <c r="K64" s="6"/>
      <c r="L64" s="6"/>
      <c r="M64" s="6"/>
      <c r="N64" s="6"/>
      <c r="O64" s="6"/>
    </row>
    <row r="65" spans="1:15">
      <c r="A65" s="6"/>
      <c r="B65" s="6"/>
      <c r="C65" s="6"/>
      <c r="D65" s="6"/>
      <c r="E65" s="6"/>
      <c r="F65" s="6"/>
      <c r="G65" s="6"/>
      <c r="H65" s="6"/>
      <c r="I65" s="6"/>
      <c r="J65" s="6"/>
      <c r="K65" s="6"/>
      <c r="L65" s="6"/>
      <c r="M65" s="6"/>
      <c r="N65" s="6"/>
      <c r="O65" s="6"/>
    </row>
    <row r="66" spans="1:15">
      <c r="A66" s="6"/>
      <c r="B66" s="6"/>
      <c r="C66" s="6"/>
      <c r="D66" s="6"/>
      <c r="E66" s="6"/>
      <c r="F66" s="6"/>
      <c r="G66" s="6"/>
      <c r="H66" s="6"/>
      <c r="I66" s="6"/>
      <c r="J66" s="6"/>
      <c r="K66" s="6"/>
      <c r="L66" s="6"/>
      <c r="M66" s="6"/>
      <c r="N66" s="6"/>
      <c r="O66" s="6"/>
    </row>
    <row r="67" spans="1:15">
      <c r="A67" s="6"/>
      <c r="B67" s="6"/>
      <c r="C67" s="6"/>
      <c r="D67" s="6"/>
      <c r="E67" s="6"/>
      <c r="F67" s="6"/>
      <c r="G67" s="6"/>
      <c r="H67" s="6"/>
      <c r="I67" s="6"/>
      <c r="J67" s="6"/>
      <c r="K67" s="6"/>
      <c r="L67" s="6"/>
      <c r="M67" s="6"/>
      <c r="N67" s="6"/>
      <c r="O67" s="6"/>
    </row>
    <row r="68" spans="1:15">
      <c r="A68" s="6"/>
      <c r="B68" s="6"/>
      <c r="C68" s="6"/>
      <c r="D68" s="6"/>
      <c r="E68" s="6"/>
      <c r="F68" s="6"/>
      <c r="G68" s="6"/>
      <c r="H68" s="6"/>
      <c r="I68" s="6"/>
      <c r="J68" s="6"/>
      <c r="K68" s="6"/>
      <c r="L68" s="6"/>
      <c r="M68" s="6"/>
      <c r="N68" s="6"/>
      <c r="O68" s="6"/>
    </row>
    <row r="69" spans="1:15">
      <c r="A69" s="6"/>
      <c r="B69" s="6"/>
      <c r="C69" s="6"/>
      <c r="D69" s="6"/>
      <c r="E69" s="6"/>
      <c r="F69" s="6"/>
      <c r="G69" s="6"/>
      <c r="H69" s="6"/>
      <c r="I69" s="6"/>
      <c r="J69" s="6"/>
      <c r="K69" s="6"/>
      <c r="L69" s="6"/>
      <c r="M69" s="6"/>
      <c r="N69" s="6"/>
      <c r="O69" s="6"/>
    </row>
    <row r="70" spans="1:15">
      <c r="A70" s="6"/>
      <c r="B70" s="6"/>
      <c r="C70" s="6"/>
      <c r="D70" s="6"/>
      <c r="E70" s="6"/>
      <c r="F70" s="6"/>
      <c r="G70" s="6"/>
      <c r="H70" s="6"/>
      <c r="I70" s="6"/>
      <c r="J70" s="6"/>
      <c r="K70" s="6"/>
      <c r="L70" s="6"/>
      <c r="M70" s="6"/>
      <c r="N70" s="6"/>
      <c r="O70" s="6"/>
    </row>
    <row r="71" spans="1:15">
      <c r="A71" s="6"/>
      <c r="B71" s="6"/>
      <c r="C71" s="6"/>
      <c r="D71" s="6"/>
      <c r="E71" s="6"/>
      <c r="F71" s="6"/>
      <c r="G71" s="6"/>
      <c r="H71" s="6"/>
      <c r="I71" s="6"/>
      <c r="J71" s="6"/>
      <c r="K71" s="6"/>
      <c r="L71" s="6"/>
      <c r="M71" s="6"/>
      <c r="N71" s="6"/>
      <c r="O71" s="6"/>
    </row>
    <row r="72" spans="1:15">
      <c r="A72" s="6"/>
      <c r="B72" s="6"/>
      <c r="C72" s="6"/>
      <c r="D72" s="6"/>
      <c r="E72" s="6"/>
      <c r="F72" s="6"/>
      <c r="G72" s="6"/>
      <c r="H72" s="6"/>
      <c r="I72" s="6"/>
      <c r="J72" s="6"/>
      <c r="K72" s="6"/>
      <c r="L72" s="6"/>
      <c r="M72" s="6"/>
      <c r="N72" s="6"/>
      <c r="O72" s="6"/>
    </row>
    <row r="73" spans="1:15">
      <c r="A73" s="6"/>
      <c r="B73" s="6"/>
      <c r="C73" s="6"/>
      <c r="D73" s="6"/>
      <c r="E73" s="6"/>
      <c r="F73" s="6"/>
      <c r="G73" s="6"/>
      <c r="H73" s="6"/>
      <c r="I73" s="6"/>
      <c r="J73" s="6"/>
      <c r="K73" s="6"/>
      <c r="L73" s="6"/>
      <c r="M73" s="6"/>
      <c r="N73" s="6"/>
      <c r="O73" s="6"/>
    </row>
    <row r="74" spans="1:15">
      <c r="A74" s="6"/>
      <c r="B74" s="6"/>
      <c r="C74" s="6"/>
      <c r="D74" s="6"/>
      <c r="E74" s="6"/>
      <c r="F74" s="6"/>
      <c r="G74" s="6"/>
      <c r="H74" s="6"/>
      <c r="I74" s="6"/>
      <c r="J74" s="6"/>
      <c r="K74" s="6"/>
      <c r="L74" s="6"/>
      <c r="M74" s="6"/>
      <c r="N74" s="6"/>
      <c r="O74" s="6"/>
    </row>
    <row r="75" spans="1:15">
      <c r="A75" s="6"/>
      <c r="B75" s="6"/>
      <c r="C75" s="6"/>
      <c r="D75" s="6"/>
      <c r="E75" s="6"/>
      <c r="F75" s="6"/>
      <c r="G75" s="6"/>
      <c r="H75" s="6"/>
      <c r="I75" s="6"/>
      <c r="J75" s="6"/>
      <c r="K75" s="6"/>
      <c r="L75" s="6"/>
      <c r="M75" s="6"/>
      <c r="N75" s="6"/>
      <c r="O75" s="6"/>
    </row>
    <row r="76" spans="1:15">
      <c r="A76" s="6"/>
      <c r="B76" s="6"/>
      <c r="C76" s="6"/>
      <c r="D76" s="6"/>
      <c r="E76" s="6"/>
      <c r="F76" s="6"/>
      <c r="G76" s="6"/>
      <c r="H76" s="6"/>
      <c r="I76" s="6"/>
      <c r="J76" s="6"/>
      <c r="K76" s="6"/>
      <c r="L76" s="6"/>
      <c r="M76" s="6"/>
      <c r="N76" s="6"/>
      <c r="O76" s="6"/>
    </row>
    <row r="77" spans="1:15">
      <c r="A77" s="6"/>
      <c r="B77" s="6"/>
      <c r="C77" s="6"/>
      <c r="D77" s="6"/>
      <c r="E77" s="6"/>
      <c r="F77" s="6"/>
      <c r="G77" s="6"/>
      <c r="H77" s="6"/>
      <c r="I77" s="6"/>
      <c r="J77" s="6"/>
      <c r="K77" s="6"/>
      <c r="L77" s="6"/>
      <c r="M77" s="6"/>
      <c r="N77" s="6"/>
      <c r="O77" s="6"/>
    </row>
    <row r="78" spans="1:15">
      <c r="A78" s="6"/>
      <c r="B78" s="6"/>
      <c r="C78" s="6"/>
      <c r="D78" s="6"/>
      <c r="E78" s="6"/>
      <c r="F78" s="6"/>
      <c r="G78" s="6"/>
      <c r="H78" s="6"/>
      <c r="I78" s="6"/>
      <c r="J78" s="6"/>
      <c r="K78" s="6"/>
      <c r="L78" s="6"/>
      <c r="M78" s="6"/>
      <c r="N78" s="6"/>
      <c r="O78" s="6"/>
    </row>
    <row r="79" spans="1:15">
      <c r="A79" s="6"/>
      <c r="B79" s="6"/>
      <c r="C79" s="6"/>
      <c r="D79" s="6"/>
      <c r="E79" s="6"/>
      <c r="F79" s="6"/>
      <c r="G79" s="6"/>
      <c r="H79" s="6"/>
      <c r="I79" s="6"/>
      <c r="J79" s="6"/>
      <c r="K79" s="6"/>
      <c r="L79" s="6"/>
      <c r="M79" s="6"/>
      <c r="N79" s="6"/>
      <c r="O79" s="6"/>
    </row>
    <row r="80" spans="1:15">
      <c r="A80" s="6"/>
      <c r="B80" s="6"/>
      <c r="C80" s="6"/>
      <c r="D80" s="6"/>
      <c r="E80" s="6"/>
      <c r="F80" s="6"/>
      <c r="G80" s="6"/>
      <c r="H80" s="6"/>
      <c r="I80" s="6"/>
      <c r="J80" s="6"/>
      <c r="K80" s="6"/>
      <c r="L80" s="6"/>
      <c r="M80" s="6"/>
      <c r="N80" s="6"/>
      <c r="O80" s="6"/>
    </row>
    <row r="81" spans="1:35">
      <c r="A81" s="6"/>
      <c r="B81" s="6"/>
      <c r="C81" s="6"/>
      <c r="D81" s="6"/>
      <c r="E81" s="6"/>
      <c r="F81" s="6"/>
      <c r="G81" s="6"/>
      <c r="H81" s="6"/>
      <c r="I81" s="6"/>
      <c r="J81" s="6"/>
      <c r="K81" s="6"/>
      <c r="L81" s="6"/>
      <c r="M81" s="6"/>
      <c r="N81" s="6"/>
      <c r="O81" s="6"/>
    </row>
    <row r="82" spans="1:35">
      <c r="A82" s="6"/>
      <c r="B82" s="6"/>
      <c r="C82" s="6"/>
      <c r="D82" s="6"/>
      <c r="E82" s="6"/>
      <c r="F82" s="6"/>
      <c r="G82" s="6"/>
      <c r="H82" s="6"/>
      <c r="I82" s="6"/>
      <c r="J82" s="6"/>
      <c r="K82" s="6"/>
      <c r="L82" s="6"/>
      <c r="M82" s="6"/>
      <c r="N82" s="6"/>
      <c r="O82" s="6"/>
    </row>
    <row r="83" spans="1:35">
      <c r="A83" s="6"/>
      <c r="B83" s="6"/>
      <c r="C83" s="6"/>
      <c r="D83" s="6"/>
      <c r="E83" s="6"/>
      <c r="F83" s="6"/>
      <c r="G83" s="6"/>
      <c r="H83" s="6"/>
      <c r="I83" s="6"/>
      <c r="J83" s="6"/>
      <c r="K83" s="6"/>
      <c r="L83" s="6"/>
      <c r="M83" s="6"/>
      <c r="N83" s="6"/>
      <c r="O83" s="6"/>
    </row>
    <row r="84" spans="1:35">
      <c r="A84" s="6"/>
      <c r="B84" s="6"/>
      <c r="C84" s="6"/>
      <c r="D84" s="6"/>
      <c r="E84" s="6"/>
      <c r="F84" s="6"/>
      <c r="G84" s="6"/>
      <c r="H84" s="6"/>
      <c r="I84" s="6"/>
      <c r="J84" s="6"/>
      <c r="K84" s="6"/>
      <c r="L84" s="6"/>
      <c r="M84" s="6"/>
      <c r="N84" s="6"/>
      <c r="O84" s="6"/>
    </row>
    <row r="85" spans="1:35">
      <c r="A85" s="6"/>
      <c r="B85" s="6"/>
      <c r="C85" s="6"/>
      <c r="D85" s="6"/>
      <c r="E85" s="6"/>
      <c r="F85" s="6"/>
      <c r="G85" s="6"/>
      <c r="H85" s="6"/>
      <c r="I85" s="6"/>
      <c r="J85" s="6"/>
      <c r="K85" s="6"/>
      <c r="L85" s="6"/>
      <c r="M85" s="6"/>
      <c r="N85" s="6"/>
      <c r="O85" s="6"/>
    </row>
    <row r="86" spans="1:35">
      <c r="A86" s="6"/>
      <c r="B86" s="6"/>
      <c r="C86" s="6"/>
      <c r="D86" s="6"/>
      <c r="E86" s="6"/>
      <c r="F86" s="6"/>
      <c r="G86" s="6"/>
      <c r="H86" s="6"/>
      <c r="I86" s="6"/>
      <c r="J86" s="6"/>
      <c r="K86" s="6"/>
      <c r="L86" s="6"/>
      <c r="M86" s="6"/>
      <c r="N86" s="6"/>
      <c r="O86" s="6"/>
    </row>
    <row r="87" spans="1:35">
      <c r="A87" s="6"/>
      <c r="B87" s="6"/>
      <c r="C87" s="6"/>
      <c r="D87" s="6"/>
      <c r="E87" s="6"/>
      <c r="F87" s="6"/>
      <c r="G87" s="6"/>
      <c r="H87" s="6"/>
      <c r="I87" s="6"/>
      <c r="J87" s="6"/>
      <c r="K87" s="6"/>
      <c r="L87" s="6"/>
      <c r="M87" s="6"/>
      <c r="N87" s="6"/>
      <c r="O87" s="6"/>
    </row>
    <row r="88" spans="1:35">
      <c r="A88" s="6"/>
      <c r="B88" s="6"/>
      <c r="C88" s="6"/>
      <c r="D88" s="6"/>
      <c r="E88" s="6"/>
      <c r="F88" s="6"/>
      <c r="G88" s="6"/>
      <c r="H88" s="6"/>
      <c r="I88" s="6"/>
      <c r="J88" s="6"/>
      <c r="K88" s="6"/>
      <c r="L88" s="6"/>
      <c r="M88" s="6"/>
      <c r="N88" s="6"/>
      <c r="O88" s="6"/>
    </row>
    <row r="89" spans="1:35">
      <c r="A89" s="6"/>
      <c r="B89" s="6"/>
      <c r="C89" s="6"/>
      <c r="D89" s="6"/>
      <c r="E89" s="6"/>
      <c r="F89" s="6"/>
      <c r="G89" s="6"/>
      <c r="H89" s="6"/>
      <c r="I89" s="6"/>
      <c r="J89" s="6"/>
      <c r="K89" s="6"/>
      <c r="L89" s="6"/>
      <c r="M89" s="6"/>
      <c r="N89" s="6"/>
      <c r="O89" s="6"/>
    </row>
    <row r="90" spans="1:35">
      <c r="A90" s="6"/>
      <c r="B90" s="6"/>
      <c r="C90" s="6"/>
      <c r="D90" s="6"/>
      <c r="E90" s="6"/>
      <c r="F90" s="6"/>
      <c r="G90" s="6"/>
      <c r="H90" s="6"/>
      <c r="I90" s="6"/>
      <c r="J90" s="6"/>
      <c r="K90" s="6"/>
      <c r="L90" s="6"/>
      <c r="M90" s="6"/>
      <c r="N90" s="6"/>
      <c r="O90" s="6"/>
    </row>
    <row r="91" spans="1:35">
      <c r="A91" s="6"/>
      <c r="B91" s="6"/>
      <c r="C91" s="6"/>
      <c r="D91" s="6"/>
      <c r="E91" s="6"/>
      <c r="F91" s="6"/>
      <c r="G91" s="6"/>
      <c r="H91" s="6"/>
      <c r="I91" s="6"/>
      <c r="J91" s="6"/>
      <c r="K91" s="6"/>
      <c r="L91" s="6"/>
      <c r="M91" s="6"/>
      <c r="N91" s="6"/>
      <c r="O91" s="6"/>
      <c r="AB91" s="15"/>
      <c r="AC91" s="15"/>
      <c r="AD91" s="15"/>
      <c r="AE91" s="15"/>
      <c r="AF91" s="15"/>
      <c r="AG91" s="15"/>
      <c r="AH91" s="15"/>
      <c r="AI91" s="15"/>
    </row>
    <row r="92" spans="1:35">
      <c r="A92" s="6"/>
      <c r="B92" s="6"/>
      <c r="C92" s="6"/>
      <c r="D92" s="6"/>
      <c r="E92" s="6"/>
      <c r="F92" s="6"/>
      <c r="G92" s="6"/>
      <c r="H92" s="6"/>
      <c r="I92" s="6"/>
      <c r="J92" s="6"/>
      <c r="K92" s="6"/>
      <c r="L92" s="6"/>
      <c r="M92" s="6"/>
      <c r="N92" s="6"/>
      <c r="O92" s="6"/>
      <c r="Q92" s="15"/>
      <c r="R92" s="15"/>
      <c r="S92" s="15"/>
      <c r="T92" s="15"/>
      <c r="U92" s="15"/>
      <c r="V92" s="15"/>
      <c r="W92" s="15"/>
      <c r="X92" s="15"/>
      <c r="AB92" s="15"/>
      <c r="AC92" s="15"/>
      <c r="AD92" s="15"/>
      <c r="AE92" s="15"/>
      <c r="AF92" s="15"/>
      <c r="AG92" s="15"/>
      <c r="AH92" s="15"/>
      <c r="AI92" s="15"/>
    </row>
    <row r="93" spans="1:35">
      <c r="A93" s="6"/>
      <c r="B93" s="6"/>
      <c r="C93" s="6"/>
      <c r="D93" s="6"/>
      <c r="E93" s="6"/>
      <c r="F93" s="6"/>
      <c r="G93" s="6"/>
      <c r="H93" s="6"/>
      <c r="I93" s="6"/>
      <c r="J93" s="6"/>
      <c r="K93" s="6"/>
      <c r="L93" s="6"/>
      <c r="M93" s="6"/>
      <c r="N93" s="6"/>
      <c r="O93" s="6"/>
      <c r="Q93" s="15"/>
      <c r="R93" s="15"/>
      <c r="S93" s="15"/>
      <c r="T93" s="15"/>
      <c r="U93" s="15"/>
      <c r="V93" s="15"/>
      <c r="W93" s="15"/>
      <c r="X93" s="15"/>
      <c r="AB93" s="15"/>
      <c r="AC93" s="15"/>
      <c r="AD93" s="15"/>
      <c r="AE93" s="15"/>
      <c r="AF93" s="15"/>
      <c r="AG93" s="15"/>
      <c r="AH93" s="15"/>
      <c r="AI93" s="15"/>
    </row>
    <row r="94" spans="1:35">
      <c r="A94" s="6"/>
      <c r="B94" s="6"/>
      <c r="C94" s="6"/>
      <c r="D94" s="6"/>
      <c r="E94" s="6"/>
      <c r="F94" s="6"/>
      <c r="G94" s="6"/>
      <c r="H94" s="6"/>
      <c r="I94" s="6"/>
      <c r="J94" s="6"/>
      <c r="K94" s="6"/>
      <c r="L94" s="6"/>
      <c r="M94" s="6"/>
      <c r="N94" s="6"/>
      <c r="O94" s="6"/>
      <c r="Q94" s="15"/>
      <c r="R94" s="15"/>
      <c r="S94" s="15"/>
      <c r="T94" s="15"/>
      <c r="U94" s="15"/>
      <c r="V94" s="15"/>
      <c r="W94" s="15"/>
      <c r="X94" s="15"/>
      <c r="AB94" s="15"/>
      <c r="AC94" s="15"/>
      <c r="AD94" s="15"/>
      <c r="AE94" s="15"/>
      <c r="AF94" s="15"/>
      <c r="AG94" s="15"/>
      <c r="AH94" s="15"/>
      <c r="AI94" s="15"/>
    </row>
    <row r="95" spans="1:35">
      <c r="A95" s="6"/>
      <c r="B95" s="6"/>
      <c r="C95" s="6"/>
      <c r="D95" s="6"/>
      <c r="E95" s="6"/>
      <c r="F95" s="6"/>
      <c r="G95" s="6"/>
      <c r="H95" s="6"/>
      <c r="I95" s="6"/>
      <c r="J95" s="6"/>
      <c r="K95" s="6"/>
      <c r="L95" s="6"/>
      <c r="M95" s="6"/>
      <c r="N95" s="6"/>
      <c r="O95" s="6"/>
      <c r="Q95" s="15"/>
      <c r="R95" s="15"/>
      <c r="S95" s="15"/>
      <c r="T95" s="15"/>
      <c r="U95" s="15"/>
      <c r="V95" s="15"/>
      <c r="W95" s="15"/>
      <c r="X95" s="15"/>
      <c r="AB95" s="15"/>
      <c r="AC95" s="15"/>
      <c r="AD95" s="15"/>
      <c r="AE95" s="15"/>
      <c r="AF95" s="15"/>
      <c r="AG95" s="15"/>
      <c r="AH95" s="15"/>
      <c r="AI95" s="15"/>
    </row>
    <row r="96" spans="1:35">
      <c r="A96" s="6"/>
      <c r="B96" s="6"/>
      <c r="C96" s="6"/>
      <c r="D96" s="6"/>
      <c r="E96" s="6"/>
      <c r="F96" s="6"/>
      <c r="G96" s="6"/>
      <c r="H96" s="6"/>
      <c r="I96" s="6"/>
      <c r="J96" s="6"/>
      <c r="K96" s="6"/>
      <c r="L96" s="6"/>
      <c r="M96" s="6"/>
      <c r="N96" s="6"/>
      <c r="O96" s="6"/>
      <c r="Q96" s="15"/>
      <c r="R96" s="15"/>
      <c r="S96" s="15"/>
      <c r="T96" s="15"/>
      <c r="U96" s="15"/>
      <c r="V96" s="15"/>
      <c r="W96" s="15"/>
      <c r="X96" s="15"/>
    </row>
    <row r="97" spans="1:27">
      <c r="A97" s="6"/>
      <c r="B97" s="6"/>
      <c r="C97" s="6"/>
      <c r="D97" s="6"/>
      <c r="E97" s="6"/>
      <c r="F97" s="6"/>
      <c r="G97" s="6"/>
      <c r="H97" s="6"/>
      <c r="I97" s="6"/>
      <c r="J97" s="6"/>
      <c r="K97" s="6"/>
      <c r="L97" s="6"/>
      <c r="M97" s="6"/>
      <c r="N97" s="6"/>
      <c r="O97" s="6"/>
    </row>
    <row r="98" spans="1:27">
      <c r="A98" s="6"/>
      <c r="B98" s="6"/>
      <c r="C98" s="6"/>
      <c r="D98" s="6"/>
      <c r="E98" s="6"/>
      <c r="F98" s="6"/>
      <c r="G98" s="6"/>
      <c r="H98" s="6"/>
      <c r="I98" s="6"/>
      <c r="J98" s="6"/>
      <c r="K98" s="6"/>
      <c r="L98" s="6"/>
      <c r="M98" s="6"/>
      <c r="N98" s="6"/>
      <c r="O98" s="6"/>
    </row>
    <row r="99" spans="1:27">
      <c r="A99" s="6"/>
      <c r="B99" s="6"/>
      <c r="C99" s="6"/>
      <c r="D99" s="6"/>
      <c r="E99" s="6"/>
      <c r="F99" s="6"/>
      <c r="G99" s="6"/>
      <c r="H99" s="6"/>
      <c r="I99" s="6"/>
      <c r="J99" s="6"/>
      <c r="K99" s="6"/>
      <c r="L99" s="6"/>
      <c r="M99" s="6"/>
      <c r="N99" s="6"/>
      <c r="O99" s="6"/>
    </row>
    <row r="100" spans="1:27">
      <c r="A100" s="6"/>
      <c r="B100" s="6"/>
      <c r="C100" s="6"/>
      <c r="D100" s="6"/>
      <c r="E100" s="6"/>
      <c r="F100" s="6"/>
      <c r="G100" s="6"/>
      <c r="H100" s="6"/>
      <c r="I100" s="6"/>
      <c r="J100" s="6"/>
      <c r="K100" s="6"/>
      <c r="L100" s="6"/>
      <c r="M100" s="6"/>
      <c r="N100" s="6"/>
      <c r="O100" s="6"/>
    </row>
    <row r="101" spans="1:27">
      <c r="A101" s="6"/>
      <c r="B101" s="6"/>
      <c r="C101" s="6"/>
      <c r="D101" s="6"/>
      <c r="E101" s="6"/>
      <c r="F101" s="6"/>
      <c r="G101" s="6"/>
      <c r="H101" s="6"/>
      <c r="I101" s="6"/>
      <c r="J101" s="6"/>
      <c r="K101" s="6"/>
      <c r="L101" s="6"/>
      <c r="M101" s="6"/>
      <c r="N101" s="6"/>
      <c r="O101" s="6"/>
    </row>
    <row r="102" spans="1:27">
      <c r="A102" s="6"/>
      <c r="B102" s="6"/>
      <c r="C102" s="6"/>
      <c r="D102" s="6"/>
      <c r="E102" s="6"/>
      <c r="F102" s="6"/>
      <c r="G102" s="6"/>
      <c r="H102" s="6"/>
      <c r="I102" s="6"/>
      <c r="J102" s="6"/>
      <c r="K102" s="6"/>
      <c r="L102" s="6"/>
      <c r="M102" s="6"/>
      <c r="N102" s="6"/>
      <c r="O102" s="6"/>
    </row>
    <row r="103" spans="1:27">
      <c r="A103" s="6"/>
      <c r="B103" s="6"/>
      <c r="C103" s="6"/>
      <c r="D103" s="6"/>
      <c r="E103" s="6"/>
      <c r="F103" s="6"/>
      <c r="G103" s="6"/>
      <c r="H103" s="6"/>
      <c r="I103" s="6"/>
      <c r="J103" s="6"/>
      <c r="K103" s="6"/>
      <c r="L103" s="6"/>
      <c r="M103" s="6"/>
      <c r="N103" s="6"/>
      <c r="O103" s="6"/>
    </row>
    <row r="104" spans="1:27">
      <c r="A104" s="6"/>
      <c r="B104" s="6"/>
      <c r="C104" s="6"/>
      <c r="D104" s="6"/>
      <c r="E104" s="6"/>
      <c r="F104" s="6"/>
      <c r="G104" s="6"/>
      <c r="H104" s="6"/>
      <c r="I104" s="6"/>
      <c r="J104" s="6"/>
      <c r="K104" s="6"/>
      <c r="L104" s="6"/>
      <c r="M104" s="6"/>
      <c r="N104" s="6"/>
      <c r="O104" s="6"/>
    </row>
    <row r="105" spans="1:27">
      <c r="A105" s="6"/>
      <c r="B105" s="6"/>
      <c r="C105" s="6"/>
      <c r="D105" s="6"/>
      <c r="E105" s="6"/>
      <c r="F105" s="6"/>
      <c r="G105" s="6"/>
      <c r="H105" s="6"/>
      <c r="I105" s="6"/>
      <c r="J105" s="6"/>
      <c r="K105" s="6"/>
      <c r="L105" s="6"/>
      <c r="M105" s="6"/>
      <c r="N105" s="6"/>
      <c r="O105" s="6"/>
      <c r="Y105" s="15"/>
      <c r="Z105" s="15"/>
      <c r="AA105" s="15"/>
    </row>
    <row r="106" spans="1:27">
      <c r="A106" s="6"/>
      <c r="B106" s="6"/>
      <c r="C106" s="6"/>
      <c r="D106" s="6"/>
      <c r="E106" s="6"/>
      <c r="F106" s="6"/>
      <c r="G106" s="6"/>
      <c r="H106" s="6"/>
      <c r="I106" s="6"/>
      <c r="J106" s="6"/>
      <c r="K106" s="6"/>
      <c r="L106" s="6"/>
      <c r="M106" s="6"/>
      <c r="N106" s="6"/>
      <c r="O106" s="6"/>
      <c r="Y106" s="15"/>
      <c r="Z106" s="15"/>
      <c r="AA106" s="15"/>
    </row>
    <row r="107" spans="1:27">
      <c r="A107" s="6"/>
      <c r="B107" s="6"/>
      <c r="C107" s="6"/>
      <c r="D107" s="6"/>
      <c r="E107" s="6"/>
      <c r="F107" s="6"/>
      <c r="G107" s="6"/>
      <c r="H107" s="6"/>
      <c r="I107" s="6"/>
      <c r="J107" s="6"/>
      <c r="K107" s="6"/>
      <c r="L107" s="6"/>
      <c r="M107" s="6"/>
      <c r="N107" s="6"/>
      <c r="O107" s="6"/>
      <c r="Y107" s="15"/>
      <c r="Z107" s="15"/>
      <c r="AA107" s="15"/>
    </row>
    <row r="108" spans="1:27">
      <c r="A108" s="6"/>
      <c r="B108" s="6"/>
      <c r="C108" s="6"/>
      <c r="D108" s="6"/>
      <c r="E108" s="6"/>
      <c r="F108" s="6"/>
      <c r="G108" s="6"/>
      <c r="H108" s="6"/>
      <c r="I108" s="6"/>
      <c r="J108" s="6"/>
      <c r="K108" s="6"/>
      <c r="L108" s="6"/>
      <c r="M108" s="6"/>
      <c r="N108" s="6"/>
      <c r="O108" s="6"/>
      <c r="Y108" s="15"/>
      <c r="Z108" s="15"/>
      <c r="AA108" s="15"/>
    </row>
    <row r="109" spans="1:27">
      <c r="A109" s="6"/>
      <c r="B109" s="6"/>
      <c r="C109" s="6"/>
      <c r="D109" s="6"/>
      <c r="E109" s="6"/>
      <c r="F109" s="6"/>
      <c r="G109" s="6"/>
      <c r="H109" s="6"/>
      <c r="I109" s="6"/>
      <c r="J109" s="6"/>
      <c r="K109" s="6"/>
      <c r="L109" s="6"/>
      <c r="M109" s="6"/>
      <c r="N109" s="6"/>
      <c r="O109" s="6"/>
      <c r="Y109" s="15"/>
      <c r="Z109" s="15"/>
      <c r="AA109" s="15"/>
    </row>
    <row r="110" spans="1:27">
      <c r="A110" s="6"/>
      <c r="B110" s="6"/>
      <c r="C110" s="6"/>
      <c r="D110" s="6"/>
      <c r="E110" s="6"/>
      <c r="F110" s="6"/>
      <c r="G110" s="6"/>
      <c r="H110" s="6"/>
      <c r="I110" s="6"/>
      <c r="J110" s="6"/>
      <c r="K110" s="6"/>
      <c r="L110" s="6"/>
      <c r="M110" s="6"/>
      <c r="N110" s="6"/>
      <c r="O110" s="6"/>
    </row>
    <row r="111" spans="1:27">
      <c r="A111" s="6"/>
      <c r="B111" s="6"/>
      <c r="C111" s="6"/>
      <c r="D111" s="6"/>
      <c r="E111" s="6"/>
      <c r="F111" s="6"/>
      <c r="G111" s="6"/>
      <c r="H111" s="6"/>
      <c r="I111" s="6"/>
      <c r="J111" s="6"/>
      <c r="K111" s="6"/>
      <c r="L111" s="6"/>
      <c r="M111" s="6"/>
      <c r="N111" s="6"/>
      <c r="O111" s="6"/>
    </row>
    <row r="112" spans="1:27">
      <c r="A112" s="6"/>
      <c r="B112" s="6"/>
      <c r="C112" s="6"/>
      <c r="D112" s="6"/>
      <c r="E112" s="6"/>
      <c r="F112" s="6"/>
      <c r="G112" s="6"/>
      <c r="H112" s="6"/>
      <c r="I112" s="6"/>
      <c r="J112" s="6"/>
      <c r="K112" s="6"/>
      <c r="L112" s="6"/>
      <c r="M112" s="6"/>
      <c r="N112" s="6"/>
      <c r="O112" s="6"/>
    </row>
    <row r="113" spans="1:15">
      <c r="A113" s="6"/>
      <c r="B113" s="6"/>
      <c r="C113" s="6"/>
      <c r="D113" s="6"/>
      <c r="E113" s="6"/>
      <c r="F113" s="6"/>
      <c r="G113" s="6"/>
      <c r="H113" s="6"/>
      <c r="I113" s="6"/>
      <c r="J113" s="6"/>
      <c r="K113" s="6"/>
      <c r="L113" s="6"/>
      <c r="M113" s="6"/>
      <c r="N113" s="6"/>
      <c r="O113" s="6"/>
    </row>
    <row r="114" spans="1:15">
      <c r="A114" s="6"/>
      <c r="B114" s="6"/>
      <c r="C114" s="6"/>
      <c r="D114" s="6"/>
      <c r="E114" s="6"/>
      <c r="F114" s="6"/>
      <c r="G114" s="6"/>
      <c r="H114" s="6"/>
      <c r="I114" s="6"/>
      <c r="J114" s="6"/>
      <c r="K114" s="6"/>
      <c r="L114" s="6"/>
      <c r="M114" s="6"/>
      <c r="N114" s="6"/>
      <c r="O114" s="6"/>
    </row>
    <row r="115" spans="1:15">
      <c r="A115" s="6"/>
      <c r="B115" s="6"/>
      <c r="C115" s="6"/>
      <c r="D115" s="6"/>
      <c r="E115" s="6"/>
      <c r="F115" s="6"/>
      <c r="G115" s="6"/>
      <c r="H115" s="6"/>
      <c r="I115" s="6"/>
      <c r="J115" s="6"/>
      <c r="K115" s="6"/>
      <c r="L115" s="6"/>
      <c r="M115" s="6"/>
      <c r="N115" s="6"/>
      <c r="O115" s="6"/>
    </row>
    <row r="116" spans="1:15">
      <c r="A116" s="6"/>
      <c r="B116" s="6"/>
      <c r="C116" s="6"/>
      <c r="D116" s="6"/>
      <c r="E116" s="6"/>
      <c r="F116" s="6"/>
      <c r="G116" s="6"/>
      <c r="H116" s="6"/>
      <c r="I116" s="6"/>
      <c r="J116" s="6"/>
      <c r="K116" s="6"/>
      <c r="L116" s="6"/>
      <c r="M116" s="6"/>
      <c r="N116" s="6"/>
      <c r="O116" s="6"/>
    </row>
    <row r="117" spans="1:15">
      <c r="A117" s="6"/>
      <c r="B117" s="6"/>
      <c r="C117" s="6"/>
      <c r="D117" s="6"/>
      <c r="E117" s="6"/>
      <c r="F117" s="6"/>
      <c r="G117" s="6"/>
      <c r="H117" s="6"/>
      <c r="I117" s="6"/>
      <c r="J117" s="6"/>
      <c r="K117" s="6"/>
      <c r="L117" s="6"/>
      <c r="M117" s="6"/>
      <c r="N117" s="6"/>
      <c r="O117" s="6"/>
    </row>
    <row r="118" spans="1:15">
      <c r="A118" s="6"/>
      <c r="B118" s="6"/>
      <c r="C118" s="6"/>
      <c r="D118" s="6"/>
      <c r="E118" s="6"/>
      <c r="F118" s="6"/>
      <c r="G118" s="6"/>
      <c r="H118" s="6"/>
      <c r="I118" s="6"/>
      <c r="J118" s="6"/>
      <c r="K118" s="6"/>
      <c r="L118" s="6"/>
      <c r="M118" s="6"/>
      <c r="N118" s="6"/>
      <c r="O118" s="6"/>
    </row>
    <row r="119" spans="1:15">
      <c r="A119" s="6"/>
      <c r="B119" s="6"/>
      <c r="C119" s="6"/>
      <c r="D119" s="6"/>
      <c r="E119" s="6"/>
      <c r="F119" s="6"/>
      <c r="G119" s="6"/>
      <c r="H119" s="6"/>
      <c r="I119" s="6"/>
      <c r="J119" s="6"/>
      <c r="K119" s="6"/>
      <c r="L119" s="6"/>
      <c r="M119" s="6"/>
      <c r="N119" s="6"/>
      <c r="O119" s="6"/>
    </row>
    <row r="120" spans="1:15">
      <c r="A120" s="6"/>
      <c r="B120" s="6"/>
      <c r="C120" s="6"/>
      <c r="D120" s="6"/>
      <c r="E120" s="6"/>
      <c r="F120" s="6"/>
      <c r="G120" s="6"/>
      <c r="H120" s="6"/>
      <c r="I120" s="6"/>
      <c r="J120" s="6"/>
      <c r="K120" s="6"/>
      <c r="L120" s="6"/>
      <c r="M120" s="6"/>
      <c r="N120" s="6"/>
      <c r="O120" s="6"/>
    </row>
    <row r="121" spans="1:15">
      <c r="A121" s="6"/>
      <c r="B121" s="6"/>
      <c r="C121" s="6"/>
      <c r="D121" s="6"/>
      <c r="E121" s="6"/>
      <c r="F121" s="6"/>
      <c r="G121" s="6"/>
      <c r="H121" s="6"/>
      <c r="I121" s="6"/>
      <c r="J121" s="6"/>
      <c r="K121" s="6"/>
      <c r="L121" s="6"/>
      <c r="M121" s="6"/>
      <c r="N121" s="6"/>
      <c r="O121" s="6"/>
    </row>
    <row r="122" spans="1:15">
      <c r="A122" s="6"/>
      <c r="B122" s="6"/>
      <c r="C122" s="6"/>
      <c r="D122" s="6"/>
      <c r="E122" s="6"/>
      <c r="F122" s="6"/>
      <c r="G122" s="6"/>
      <c r="H122" s="6"/>
      <c r="I122" s="6"/>
      <c r="J122" s="6"/>
      <c r="K122" s="6"/>
      <c r="L122" s="6"/>
      <c r="M122" s="6"/>
      <c r="N122" s="6"/>
      <c r="O122" s="6"/>
    </row>
    <row r="123" spans="1:15">
      <c r="A123" s="6"/>
      <c r="B123" s="6"/>
      <c r="C123" s="6"/>
      <c r="D123" s="6"/>
      <c r="E123" s="6"/>
      <c r="F123" s="6"/>
      <c r="G123" s="6"/>
      <c r="H123" s="6"/>
      <c r="I123" s="6"/>
      <c r="J123" s="6"/>
      <c r="K123" s="6"/>
      <c r="L123" s="6"/>
      <c r="M123" s="6"/>
      <c r="N123" s="6"/>
      <c r="O123" s="6"/>
    </row>
    <row r="124" spans="1:15">
      <c r="A124" s="6"/>
      <c r="B124" s="6"/>
      <c r="C124" s="6"/>
      <c r="D124" s="6"/>
      <c r="E124" s="6"/>
      <c r="F124" s="6"/>
      <c r="G124" s="6"/>
      <c r="H124" s="6"/>
      <c r="I124" s="6"/>
      <c r="J124" s="6"/>
      <c r="K124" s="6"/>
      <c r="L124" s="6"/>
      <c r="M124" s="6"/>
      <c r="N124" s="6"/>
      <c r="O124" s="6"/>
    </row>
    <row r="125" spans="1:15">
      <c r="A125" s="6"/>
      <c r="B125" s="6"/>
      <c r="C125" s="6"/>
      <c r="D125" s="6"/>
      <c r="E125" s="6"/>
      <c r="F125" s="6"/>
      <c r="G125" s="6"/>
      <c r="H125" s="6"/>
      <c r="I125" s="6"/>
      <c r="J125" s="6"/>
      <c r="K125" s="6"/>
      <c r="L125" s="6"/>
      <c r="M125" s="6"/>
      <c r="N125" s="6"/>
      <c r="O125" s="6"/>
    </row>
    <row r="126" spans="1:15">
      <c r="A126" s="6"/>
      <c r="B126" s="6"/>
      <c r="C126" s="6"/>
      <c r="D126" s="6"/>
      <c r="E126" s="6"/>
      <c r="F126" s="6"/>
      <c r="G126" s="6"/>
      <c r="H126" s="6"/>
      <c r="I126" s="6"/>
      <c r="J126" s="6"/>
      <c r="K126" s="6"/>
      <c r="L126" s="6"/>
      <c r="M126" s="6"/>
      <c r="N126" s="6"/>
      <c r="O126" s="6"/>
    </row>
    <row r="127" spans="1:15">
      <c r="A127" s="6"/>
      <c r="B127" s="6"/>
      <c r="C127" s="6"/>
      <c r="D127" s="6"/>
      <c r="E127" s="6"/>
      <c r="F127" s="6"/>
      <c r="G127" s="6"/>
      <c r="H127" s="6"/>
      <c r="I127" s="6"/>
      <c r="J127" s="6"/>
      <c r="K127" s="6"/>
      <c r="L127" s="6"/>
      <c r="M127" s="6"/>
      <c r="N127" s="6"/>
      <c r="O127" s="6"/>
    </row>
    <row r="128" spans="1:15">
      <c r="A128" s="6"/>
      <c r="B128" s="6"/>
      <c r="C128" s="6"/>
      <c r="D128" s="6"/>
      <c r="E128" s="6"/>
      <c r="F128" s="6"/>
      <c r="G128" s="6"/>
      <c r="H128" s="6"/>
      <c r="I128" s="6"/>
      <c r="J128" s="6"/>
      <c r="K128" s="6"/>
      <c r="L128" s="6"/>
      <c r="M128" s="6"/>
      <c r="N128" s="6"/>
      <c r="O128" s="6"/>
    </row>
    <row r="129" spans="1:15">
      <c r="A129" s="6"/>
      <c r="B129" s="6"/>
      <c r="C129" s="6"/>
      <c r="D129" s="6"/>
      <c r="E129" s="6"/>
      <c r="F129" s="6"/>
      <c r="G129" s="6"/>
      <c r="H129" s="6"/>
      <c r="I129" s="6"/>
      <c r="J129" s="6"/>
      <c r="K129" s="6"/>
      <c r="L129" s="6"/>
      <c r="M129" s="6"/>
      <c r="N129" s="6"/>
      <c r="O129" s="6"/>
    </row>
    <row r="130" spans="1:15">
      <c r="A130" s="6"/>
      <c r="B130" s="6"/>
      <c r="C130" s="6"/>
      <c r="D130" s="6"/>
      <c r="E130" s="6"/>
      <c r="F130" s="6"/>
      <c r="G130" s="6"/>
      <c r="H130" s="6"/>
      <c r="I130" s="6"/>
      <c r="J130" s="6"/>
      <c r="K130" s="6"/>
      <c r="L130" s="6"/>
      <c r="M130" s="6"/>
      <c r="N130" s="6"/>
      <c r="O130" s="6"/>
    </row>
    <row r="131" spans="1:15">
      <c r="A131" s="6"/>
      <c r="B131" s="6"/>
      <c r="C131" s="6"/>
      <c r="D131" s="6"/>
      <c r="E131" s="6"/>
      <c r="F131" s="6"/>
      <c r="G131" s="6"/>
      <c r="H131" s="6"/>
      <c r="I131" s="6"/>
      <c r="J131" s="6"/>
      <c r="K131" s="6"/>
      <c r="L131" s="6"/>
      <c r="M131" s="6"/>
      <c r="N131" s="6"/>
      <c r="O131" s="6"/>
    </row>
    <row r="132" spans="1:15">
      <c r="A132" s="6"/>
      <c r="B132" s="6"/>
      <c r="C132" s="6"/>
      <c r="D132" s="6"/>
      <c r="E132" s="6"/>
      <c r="F132" s="6"/>
      <c r="G132" s="6"/>
      <c r="H132" s="6"/>
      <c r="I132" s="6"/>
      <c r="J132" s="6"/>
      <c r="K132" s="6"/>
      <c r="L132" s="6"/>
      <c r="M132" s="6"/>
      <c r="N132" s="6"/>
      <c r="O132" s="6"/>
    </row>
    <row r="133" spans="1:15">
      <c r="A133" s="6"/>
      <c r="B133" s="6"/>
      <c r="C133" s="6"/>
      <c r="D133" s="6"/>
      <c r="E133" s="6"/>
      <c r="F133" s="6"/>
      <c r="G133" s="6"/>
      <c r="H133" s="6"/>
      <c r="I133" s="6"/>
      <c r="J133" s="6"/>
      <c r="K133" s="6"/>
      <c r="L133" s="6"/>
      <c r="M133" s="6"/>
      <c r="N133" s="6"/>
      <c r="O133" s="6"/>
    </row>
    <row r="134" spans="1:15">
      <c r="A134" s="6"/>
      <c r="B134" s="6"/>
      <c r="C134" s="6"/>
      <c r="D134" s="6"/>
      <c r="E134" s="6"/>
      <c r="F134" s="6"/>
      <c r="G134" s="6"/>
      <c r="H134" s="6"/>
      <c r="I134" s="6"/>
      <c r="J134" s="6"/>
      <c r="K134" s="6"/>
      <c r="L134" s="6"/>
      <c r="M134" s="6"/>
      <c r="N134" s="6"/>
      <c r="O134" s="6"/>
    </row>
    <row r="135" spans="1:15">
      <c r="A135" s="6"/>
      <c r="B135" s="6"/>
      <c r="C135" s="6"/>
      <c r="D135" s="6"/>
      <c r="E135" s="6"/>
      <c r="F135" s="6"/>
      <c r="G135" s="6"/>
      <c r="H135" s="6"/>
      <c r="I135" s="6"/>
      <c r="J135" s="6"/>
      <c r="K135" s="6"/>
      <c r="L135" s="6"/>
      <c r="M135" s="6"/>
      <c r="N135" s="6"/>
      <c r="O135" s="6"/>
    </row>
    <row r="136" spans="1:15">
      <c r="A136" s="6"/>
      <c r="B136" s="6"/>
      <c r="C136" s="6"/>
      <c r="D136" s="6"/>
      <c r="E136" s="6"/>
      <c r="F136" s="6"/>
      <c r="G136" s="6"/>
      <c r="H136" s="6"/>
      <c r="I136" s="6"/>
      <c r="J136" s="6"/>
      <c r="K136" s="6"/>
      <c r="L136" s="6"/>
      <c r="M136" s="6"/>
      <c r="N136" s="6"/>
      <c r="O136" s="6"/>
    </row>
    <row r="157" spans="17:35">
      <c r="AB157" s="109"/>
      <c r="AC157" s="109"/>
      <c r="AD157" s="109"/>
      <c r="AE157" s="109"/>
      <c r="AF157" s="109"/>
      <c r="AG157" s="109"/>
      <c r="AH157" s="109"/>
      <c r="AI157" s="109"/>
    </row>
    <row r="158" spans="17:35">
      <c r="Q158" s="893"/>
      <c r="R158" s="40"/>
      <c r="S158" s="40"/>
      <c r="T158" s="109"/>
      <c r="U158" s="109"/>
      <c r="V158" s="109"/>
      <c r="W158" s="109"/>
      <c r="X158" s="109"/>
    </row>
    <row r="171" spans="25:27">
      <c r="Y171" s="109"/>
      <c r="Z171" s="109"/>
      <c r="AA171" s="109"/>
    </row>
    <row r="210" spans="17:35">
      <c r="Q210" s="15"/>
      <c r="R210" s="15"/>
      <c r="S210" s="15"/>
      <c r="T210" s="15"/>
      <c r="U210" s="15"/>
      <c r="V210" s="15"/>
      <c r="W210" s="15"/>
      <c r="X210" s="15"/>
    </row>
    <row r="211" spans="17:35">
      <c r="Q211" s="15"/>
      <c r="R211" s="15"/>
      <c r="S211" s="15"/>
      <c r="T211" s="15"/>
      <c r="U211" s="15"/>
      <c r="V211" s="15"/>
      <c r="W211" s="15"/>
      <c r="X211" s="15"/>
    </row>
    <row r="212" spans="17:35">
      <c r="Q212" s="15"/>
      <c r="R212" s="15"/>
      <c r="S212" s="15"/>
      <c r="T212" s="15"/>
      <c r="U212" s="15"/>
      <c r="V212" s="15"/>
      <c r="W212" s="15"/>
      <c r="X212" s="15"/>
    </row>
    <row r="213" spans="17:35">
      <c r="Q213" s="15"/>
      <c r="R213" s="15"/>
      <c r="S213" s="15"/>
      <c r="T213" s="15"/>
      <c r="U213" s="15"/>
      <c r="V213" s="15"/>
      <c r="W213" s="15"/>
      <c r="X213" s="15"/>
    </row>
    <row r="214" spans="17:35">
      <c r="Q214" s="15"/>
      <c r="R214" s="15"/>
      <c r="S214" s="15"/>
      <c r="T214" s="15"/>
      <c r="U214" s="15"/>
      <c r="V214" s="15"/>
      <c r="W214" s="15"/>
      <c r="X214" s="15"/>
    </row>
    <row r="215" spans="17:35">
      <c r="Q215" s="15"/>
      <c r="R215" s="15"/>
      <c r="S215" s="15"/>
      <c r="T215" s="15"/>
      <c r="U215" s="15"/>
      <c r="V215" s="15"/>
      <c r="W215" s="15"/>
      <c r="X215" s="15"/>
    </row>
    <row r="216" spans="17:35">
      <c r="Q216" s="15"/>
      <c r="R216" s="15"/>
      <c r="S216" s="15"/>
      <c r="T216" s="15"/>
      <c r="U216" s="15"/>
      <c r="V216" s="15"/>
      <c r="W216" s="15"/>
      <c r="X216" s="15"/>
    </row>
    <row r="217" spans="17:35">
      <c r="Q217" s="15"/>
      <c r="R217" s="15"/>
      <c r="S217" s="15"/>
      <c r="T217" s="15"/>
      <c r="U217" s="15"/>
      <c r="V217" s="15"/>
      <c r="W217" s="15"/>
      <c r="X217" s="15"/>
    </row>
    <row r="218" spans="17:35">
      <c r="Q218" s="15"/>
      <c r="R218" s="15"/>
      <c r="S218" s="15"/>
      <c r="T218" s="15"/>
      <c r="U218" s="15"/>
      <c r="V218" s="15"/>
      <c r="W218" s="15"/>
      <c r="X218" s="15"/>
    </row>
    <row r="222" spans="17:35">
      <c r="AB222" s="15"/>
      <c r="AC222" s="15"/>
      <c r="AD222" s="15"/>
      <c r="AE222" s="15"/>
      <c r="AF222" s="15"/>
      <c r="AG222" s="15"/>
      <c r="AH222" s="15"/>
      <c r="AI222" s="15"/>
    </row>
    <row r="223" spans="17:35">
      <c r="Y223" s="15"/>
      <c r="Z223" s="15"/>
      <c r="AA223" s="15"/>
      <c r="AB223" s="15"/>
      <c r="AC223" s="15"/>
      <c r="AD223" s="15"/>
      <c r="AE223" s="15"/>
      <c r="AF223" s="15"/>
      <c r="AG223" s="15"/>
      <c r="AH223" s="15"/>
      <c r="AI223" s="15"/>
    </row>
    <row r="224" spans="17:35">
      <c r="Y224" s="15"/>
      <c r="Z224" s="15"/>
      <c r="AA224" s="15"/>
      <c r="AB224" s="15"/>
      <c r="AC224" s="15"/>
      <c r="AD224" s="15"/>
      <c r="AE224" s="15"/>
      <c r="AF224" s="15"/>
      <c r="AG224" s="15"/>
      <c r="AH224" s="15"/>
      <c r="AI224" s="15"/>
    </row>
    <row r="225" spans="25:35">
      <c r="Y225" s="15"/>
      <c r="Z225" s="15"/>
      <c r="AA225" s="15"/>
      <c r="AB225" s="15"/>
      <c r="AC225" s="15"/>
      <c r="AD225" s="15"/>
      <c r="AE225" s="15"/>
      <c r="AF225" s="15"/>
      <c r="AG225" s="15"/>
      <c r="AH225" s="15"/>
      <c r="AI225" s="15"/>
    </row>
    <row r="226" spans="25:35">
      <c r="Y226" s="15"/>
      <c r="Z226" s="15"/>
      <c r="AA226" s="15"/>
      <c r="AB226" s="15"/>
      <c r="AC226" s="15"/>
      <c r="AD226" s="15"/>
      <c r="AE226" s="15"/>
      <c r="AF226" s="15"/>
      <c r="AG226" s="15"/>
      <c r="AH226" s="15"/>
      <c r="AI226" s="15"/>
    </row>
    <row r="227" spans="25:35">
      <c r="Y227" s="15"/>
      <c r="Z227" s="15"/>
      <c r="AA227" s="15"/>
      <c r="AB227" s="15"/>
      <c r="AC227" s="15"/>
      <c r="AD227" s="15"/>
      <c r="AE227" s="15"/>
      <c r="AF227" s="15"/>
      <c r="AG227" s="15"/>
      <c r="AH227" s="15"/>
      <c r="AI227" s="15"/>
    </row>
    <row r="228" spans="25:35">
      <c r="Y228" s="15"/>
      <c r="Z228" s="15"/>
      <c r="AA228" s="15"/>
      <c r="AB228" s="15"/>
      <c r="AC228" s="15"/>
      <c r="AD228" s="15"/>
      <c r="AE228" s="15"/>
      <c r="AF228" s="15"/>
      <c r="AG228" s="15"/>
      <c r="AH228" s="15"/>
      <c r="AI228" s="15"/>
    </row>
    <row r="229" spans="25:35">
      <c r="Y229" s="15"/>
      <c r="Z229" s="15"/>
      <c r="AA229" s="15"/>
      <c r="AB229" s="15"/>
      <c r="AC229" s="15"/>
      <c r="AD229" s="15"/>
      <c r="AE229" s="15"/>
      <c r="AF229" s="15"/>
      <c r="AG229" s="15"/>
      <c r="AH229" s="15"/>
      <c r="AI229" s="15"/>
    </row>
    <row r="230" spans="25:35">
      <c r="Y230" s="15"/>
      <c r="Z230" s="15"/>
      <c r="AA230" s="15"/>
      <c r="AB230" s="15"/>
      <c r="AC230" s="15"/>
      <c r="AD230" s="15"/>
      <c r="AE230" s="15"/>
      <c r="AF230" s="15"/>
      <c r="AG230" s="15"/>
      <c r="AH230" s="15"/>
      <c r="AI230" s="15"/>
    </row>
    <row r="231" spans="25:35">
      <c r="Y231" s="15"/>
      <c r="Z231" s="15"/>
      <c r="AA231" s="15"/>
    </row>
    <row r="262" spans="17:17">
      <c r="Q262" s="6"/>
    </row>
    <row r="288" spans="17:24">
      <c r="Q288" s="15"/>
      <c r="R288" s="15"/>
      <c r="S288" s="15"/>
      <c r="T288" s="15"/>
      <c r="U288" s="15"/>
      <c r="V288" s="15"/>
      <c r="W288" s="15"/>
      <c r="X288" s="15"/>
    </row>
    <row r="289" spans="17:35">
      <c r="Q289" s="15"/>
      <c r="R289" s="15"/>
      <c r="S289" s="15"/>
      <c r="T289" s="15"/>
      <c r="U289" s="15"/>
      <c r="V289" s="15"/>
      <c r="W289" s="15"/>
      <c r="X289" s="15"/>
    </row>
    <row r="290" spans="17:35">
      <c r="Q290" s="15"/>
      <c r="R290" s="15"/>
      <c r="S290" s="15"/>
      <c r="T290" s="15"/>
      <c r="U290" s="15"/>
      <c r="V290" s="15"/>
      <c r="W290" s="15"/>
      <c r="X290" s="15"/>
    </row>
    <row r="291" spans="17:35">
      <c r="Q291" s="15"/>
      <c r="R291" s="15"/>
      <c r="S291" s="15"/>
      <c r="T291" s="15"/>
      <c r="U291" s="15"/>
      <c r="V291" s="15"/>
      <c r="W291" s="15"/>
      <c r="X291" s="15"/>
    </row>
    <row r="292" spans="17:35">
      <c r="Q292" s="15"/>
      <c r="R292" s="15"/>
      <c r="S292" s="15"/>
      <c r="T292" s="15"/>
      <c r="U292" s="15"/>
      <c r="V292" s="15"/>
      <c r="W292" s="15"/>
      <c r="X292" s="15"/>
    </row>
    <row r="300" spans="17:35">
      <c r="AB300" s="15"/>
      <c r="AC300" s="15"/>
      <c r="AD300" s="15"/>
      <c r="AE300" s="15"/>
      <c r="AF300" s="15"/>
      <c r="AG300" s="15"/>
      <c r="AH300" s="15"/>
      <c r="AI300" s="15"/>
    </row>
    <row r="301" spans="17:35">
      <c r="Y301" s="15"/>
      <c r="Z301" s="15"/>
      <c r="AA301" s="15"/>
      <c r="AB301" s="15"/>
      <c r="AC301" s="15"/>
      <c r="AD301" s="15"/>
      <c r="AE301" s="15"/>
      <c r="AF301" s="15"/>
      <c r="AG301" s="15"/>
      <c r="AH301" s="15"/>
      <c r="AI301" s="15"/>
    </row>
    <row r="302" spans="17:35">
      <c r="Y302" s="15"/>
      <c r="Z302" s="15"/>
      <c r="AA302" s="15"/>
      <c r="AB302" s="15"/>
      <c r="AC302" s="15"/>
      <c r="AD302" s="15"/>
      <c r="AE302" s="15"/>
      <c r="AF302" s="15"/>
      <c r="AG302" s="15"/>
      <c r="AH302" s="15"/>
      <c r="AI302" s="15"/>
    </row>
    <row r="303" spans="17:35">
      <c r="Y303" s="15"/>
      <c r="Z303" s="15"/>
      <c r="AA303" s="15"/>
      <c r="AB303" s="15"/>
      <c r="AC303" s="15"/>
      <c r="AD303" s="15"/>
      <c r="AE303" s="15"/>
      <c r="AF303" s="15"/>
      <c r="AG303" s="15"/>
      <c r="AH303" s="15"/>
      <c r="AI303" s="15"/>
    </row>
    <row r="304" spans="17:35">
      <c r="Y304" s="15"/>
      <c r="Z304" s="15"/>
      <c r="AA304" s="15"/>
      <c r="AB304" s="15"/>
      <c r="AC304" s="15"/>
      <c r="AD304" s="15"/>
      <c r="AE304" s="15"/>
      <c r="AF304" s="15"/>
      <c r="AG304" s="15"/>
      <c r="AH304" s="15"/>
      <c r="AI304" s="15"/>
    </row>
    <row r="305" spans="25:27">
      <c r="Y305" s="15"/>
      <c r="Z305" s="15"/>
      <c r="AA305" s="15"/>
    </row>
  </sheetData>
  <mergeCells count="32">
    <mergeCell ref="N48:O49"/>
    <mergeCell ref="N55:O56"/>
    <mergeCell ref="B58:C58"/>
    <mergeCell ref="B59:C59"/>
    <mergeCell ref="B60:C60"/>
    <mergeCell ref="H55:I56"/>
    <mergeCell ref="J55:K56"/>
    <mergeCell ref="L55:M56"/>
    <mergeCell ref="J48:K49"/>
    <mergeCell ref="L48:M49"/>
    <mergeCell ref="L41:M42"/>
    <mergeCell ref="N41:O42"/>
    <mergeCell ref="D48:E49"/>
    <mergeCell ref="A29:O29"/>
    <mergeCell ref="D55:E56"/>
    <mergeCell ref="F55:G56"/>
    <mergeCell ref="B51:C51"/>
    <mergeCell ref="B44:C44"/>
    <mergeCell ref="B45:C45"/>
    <mergeCell ref="B46:C46"/>
    <mergeCell ref="B48:C50"/>
    <mergeCell ref="F48:G49"/>
    <mergeCell ref="H48:I49"/>
    <mergeCell ref="B52:C52"/>
    <mergeCell ref="B53:C53"/>
    <mergeCell ref="B55:C57"/>
    <mergeCell ref="A38:K38"/>
    <mergeCell ref="B41:C43"/>
    <mergeCell ref="D41:E42"/>
    <mergeCell ref="F41:G42"/>
    <mergeCell ref="H41:I42"/>
    <mergeCell ref="J41:K42"/>
  </mergeCells>
  <phoneticPr fontId="2"/>
  <pageMargins left="0.70866141732283472" right="0.70866141732283472" top="0.74803149606299213" bottom="0.74803149606299213" header="0.31496062992125984" footer="0.31496062992125984"/>
  <pageSetup paperSize="9" scale="83" firstPageNumber="17" orientation="portrait" useFirstPageNumber="1" r:id="rId1"/>
  <headerFooter differentOddEven="1" differentFirst="1" alignWithMargins="0">
    <oddHeader>&amp;R&amp;"ＭＳ 明朝,標準"&amp;10事業所</oddHeader>
    <oddFooter>&amp;C&amp;"ＭＳ 明朝,標準"&amp;P</oddFooter>
    <evenHeader>&amp;L&amp;"ＭＳ 明朝,標準"&amp;10事業所</evenHeader>
    <evenFooter>&amp;C&amp;"ＭＳ 明朝,標準"&amp;P</evenFooter>
    <firstHeader>&amp;R&amp;"ＭＳ 明朝,標準"&amp;10事業所</firstHead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C401"/>
  <sheetViews>
    <sheetView view="pageBreakPreview" topLeftCell="A248" zoomScaleNormal="100" zoomScaleSheetLayoutView="100" workbookViewId="0">
      <selection activeCell="J274" sqref="J274:J275"/>
    </sheetView>
  </sheetViews>
  <sheetFormatPr defaultColWidth="9" defaultRowHeight="13.5"/>
  <cols>
    <col min="1" max="1" width="2.75" style="341" customWidth="1"/>
    <col min="2" max="17" width="6.375" style="341" customWidth="1"/>
    <col min="18" max="18" width="5.625" style="341" customWidth="1"/>
    <col min="19" max="19" width="7.625" style="341" customWidth="1"/>
    <col min="20" max="20" width="13.375" style="341" customWidth="1"/>
    <col min="21" max="16384" width="9" style="341"/>
  </cols>
  <sheetData>
    <row r="30" spans="1:17" ht="36" customHeight="1">
      <c r="A30" s="1208" t="s">
        <v>445</v>
      </c>
      <c r="B30" s="1208"/>
      <c r="C30" s="1208"/>
      <c r="D30" s="1208"/>
      <c r="E30" s="1208"/>
      <c r="F30" s="1208"/>
      <c r="G30" s="1208"/>
      <c r="H30" s="1208"/>
      <c r="I30" s="1208"/>
      <c r="J30" s="1208"/>
      <c r="K30" s="1208"/>
      <c r="L30" s="1208"/>
      <c r="M30" s="1208"/>
      <c r="N30" s="1208"/>
      <c r="O30" s="1208"/>
      <c r="P30" s="1208"/>
      <c r="Q30" s="1208"/>
    </row>
    <row r="33" spans="1:23" ht="17.25" customHeight="1">
      <c r="A33" s="141" t="s">
        <v>444</v>
      </c>
      <c r="B33" s="352"/>
      <c r="C33" s="352"/>
      <c r="D33" s="352"/>
      <c r="E33" s="352"/>
      <c r="F33" s="352"/>
      <c r="G33" s="352"/>
      <c r="H33" s="352"/>
      <c r="I33" s="352"/>
      <c r="J33" s="352"/>
      <c r="K33" s="352"/>
      <c r="L33" s="352"/>
      <c r="M33" s="144"/>
      <c r="N33" s="144"/>
    </row>
    <row r="34" spans="1:23" ht="13.5" customHeight="1">
      <c r="A34" s="6"/>
      <c r="B34" s="6"/>
      <c r="C34" s="6"/>
      <c r="D34" s="6"/>
      <c r="E34" s="6"/>
      <c r="F34" s="6"/>
      <c r="G34" s="13"/>
      <c r="H34" s="13"/>
      <c r="I34" s="13"/>
      <c r="K34" s="242"/>
      <c r="L34" s="242" t="s">
        <v>2174</v>
      </c>
      <c r="M34" s="4"/>
      <c r="N34" s="4"/>
      <c r="P34" s="4"/>
      <c r="Q34" s="6"/>
    </row>
    <row r="35" spans="1:23" ht="13.5" customHeight="1" thickBot="1">
      <c r="A35" s="141"/>
      <c r="B35" s="352"/>
      <c r="C35" s="352"/>
      <c r="D35" s="352"/>
      <c r="E35" s="352"/>
      <c r="F35" s="352"/>
      <c r="G35" s="352"/>
      <c r="H35" s="352"/>
      <c r="I35" s="352"/>
      <c r="K35" s="352"/>
      <c r="L35" s="23" t="s">
        <v>3568</v>
      </c>
      <c r="M35" s="144"/>
      <c r="N35" s="144"/>
    </row>
    <row r="36" spans="1:23" ht="21" customHeight="1">
      <c r="A36" s="24"/>
      <c r="B36" s="2196" t="s">
        <v>2053</v>
      </c>
      <c r="C36" s="2197"/>
      <c r="D36" s="2198"/>
      <c r="E36" s="1192" t="s">
        <v>443</v>
      </c>
      <c r="F36" s="1188"/>
      <c r="G36" s="2265" t="s">
        <v>2818</v>
      </c>
      <c r="H36" s="2266"/>
      <c r="I36" s="2266"/>
      <c r="J36" s="2266"/>
      <c r="K36" s="2266"/>
      <c r="L36" s="2267"/>
      <c r="M36" s="6"/>
      <c r="N36" s="6"/>
      <c r="O36" s="6"/>
      <c r="P36" s="6"/>
      <c r="Q36" s="6"/>
      <c r="R36" s="6"/>
    </row>
    <row r="37" spans="1:23" ht="21" customHeight="1">
      <c r="A37" s="24"/>
      <c r="B37" s="2199"/>
      <c r="C37" s="2200"/>
      <c r="D37" s="2201"/>
      <c r="E37" s="2262"/>
      <c r="F37" s="2232"/>
      <c r="G37" s="248"/>
      <c r="H37" s="353"/>
      <c r="I37" s="2268" t="s">
        <v>2607</v>
      </c>
      <c r="J37" s="2269"/>
      <c r="K37" s="110"/>
      <c r="L37" s="111"/>
      <c r="M37" s="6"/>
      <c r="N37" s="6"/>
      <c r="O37" s="6"/>
      <c r="P37" s="6"/>
    </row>
    <row r="38" spans="1:23" ht="21" customHeight="1">
      <c r="A38" s="24"/>
      <c r="B38" s="2199"/>
      <c r="C38" s="2200"/>
      <c r="D38" s="2201"/>
      <c r="E38" s="2262"/>
      <c r="F38" s="2232"/>
      <c r="G38" s="248"/>
      <c r="H38" s="353"/>
      <c r="I38" s="2270"/>
      <c r="J38" s="2271"/>
      <c r="K38" s="1302" t="s">
        <v>2608</v>
      </c>
      <c r="L38" s="2263"/>
      <c r="M38" s="6"/>
      <c r="N38" s="6"/>
      <c r="O38" s="6"/>
      <c r="P38" s="6"/>
      <c r="Q38" s="6"/>
    </row>
    <row r="39" spans="1:23" ht="21" customHeight="1">
      <c r="A39" s="24"/>
      <c r="B39" s="2202"/>
      <c r="C39" s="2203"/>
      <c r="D39" s="2204"/>
      <c r="E39" s="1193"/>
      <c r="F39" s="1191"/>
      <c r="G39" s="250"/>
      <c r="H39" s="354"/>
      <c r="I39" s="2272"/>
      <c r="J39" s="2273"/>
      <c r="K39" s="1193"/>
      <c r="L39" s="2264"/>
      <c r="M39" s="6"/>
      <c r="N39" s="6"/>
      <c r="O39" s="6"/>
      <c r="P39" s="6"/>
      <c r="Q39" s="6"/>
    </row>
    <row r="40" spans="1:23" s="40" customFormat="1" ht="21" customHeight="1">
      <c r="A40" s="355"/>
      <c r="B40" s="1249" t="s">
        <v>2848</v>
      </c>
      <c r="C40" s="1209"/>
      <c r="D40" s="1209"/>
      <c r="E40" s="2238">
        <v>28075</v>
      </c>
      <c r="F40" s="2238"/>
      <c r="G40" s="2238">
        <v>4532</v>
      </c>
      <c r="H40" s="2238"/>
      <c r="I40" s="2239">
        <v>3897</v>
      </c>
      <c r="J40" s="2239"/>
      <c r="K40" s="2239" t="s">
        <v>2817</v>
      </c>
      <c r="L40" s="2240"/>
      <c r="M40" s="356"/>
      <c r="N40" s="356"/>
      <c r="O40" s="356"/>
      <c r="P40" s="356"/>
      <c r="Q40" s="356"/>
    </row>
    <row r="41" spans="1:23" s="40" customFormat="1" ht="21" customHeight="1">
      <c r="A41" s="355"/>
      <c r="B41" s="1249" t="s">
        <v>2177</v>
      </c>
      <c r="C41" s="1209"/>
      <c r="D41" s="1209"/>
      <c r="E41" s="2238">
        <v>28753</v>
      </c>
      <c r="F41" s="2238"/>
      <c r="G41" s="2238">
        <v>4151</v>
      </c>
      <c r="H41" s="2238"/>
      <c r="I41" s="2239">
        <v>3502</v>
      </c>
      <c r="J41" s="2239"/>
      <c r="K41" s="2239" t="s">
        <v>2817</v>
      </c>
      <c r="L41" s="2240"/>
      <c r="M41" s="356"/>
      <c r="N41" s="356"/>
      <c r="O41" s="356"/>
      <c r="P41" s="356"/>
      <c r="Q41" s="356"/>
    </row>
    <row r="42" spans="1:23" s="40" customFormat="1" ht="21" customHeight="1">
      <c r="A42" s="355"/>
      <c r="B42" s="1249" t="s">
        <v>3054</v>
      </c>
      <c r="C42" s="1209"/>
      <c r="D42" s="1250"/>
      <c r="E42" s="2239">
        <v>29792</v>
      </c>
      <c r="F42" s="2239"/>
      <c r="G42" s="2239">
        <v>3665</v>
      </c>
      <c r="H42" s="2239"/>
      <c r="I42" s="2239">
        <v>3042</v>
      </c>
      <c r="J42" s="2239"/>
      <c r="K42" s="2239">
        <v>2988</v>
      </c>
      <c r="L42" s="2240"/>
      <c r="M42" s="356"/>
      <c r="N42" s="356"/>
      <c r="O42" s="356"/>
      <c r="P42" s="356"/>
      <c r="Q42" s="356"/>
    </row>
    <row r="43" spans="1:23" s="40" customFormat="1" ht="21" customHeight="1">
      <c r="A43" s="13"/>
      <c r="B43" s="1249" t="s">
        <v>2840</v>
      </c>
      <c r="C43" s="2205"/>
      <c r="D43" s="2205"/>
      <c r="E43" s="2239">
        <v>24655</v>
      </c>
      <c r="F43" s="2247"/>
      <c r="G43" s="2239">
        <v>1987</v>
      </c>
      <c r="H43" s="2247"/>
      <c r="I43" s="2239">
        <v>1675</v>
      </c>
      <c r="J43" s="2247"/>
      <c r="K43" s="2239">
        <v>1648</v>
      </c>
      <c r="L43" s="2250"/>
      <c r="M43" s="356"/>
      <c r="N43" s="356"/>
      <c r="O43" s="356"/>
      <c r="P43" s="356"/>
      <c r="Q43" s="356"/>
    </row>
    <row r="44" spans="1:23" s="40" customFormat="1" ht="21" customHeight="1">
      <c r="A44" s="13"/>
      <c r="B44" s="1249" t="s">
        <v>2841</v>
      </c>
      <c r="C44" s="2195"/>
      <c r="D44" s="2195"/>
      <c r="E44" s="2239">
        <v>1331</v>
      </c>
      <c r="F44" s="2247"/>
      <c r="G44" s="2239">
        <v>548</v>
      </c>
      <c r="H44" s="2247"/>
      <c r="I44" s="2239">
        <v>458</v>
      </c>
      <c r="J44" s="2247"/>
      <c r="K44" s="2239">
        <v>444</v>
      </c>
      <c r="L44" s="2250"/>
      <c r="M44" s="356"/>
      <c r="N44" s="356"/>
      <c r="O44" s="356"/>
      <c r="P44" s="356"/>
      <c r="Q44" s="356"/>
    </row>
    <row r="45" spans="1:23" s="40" customFormat="1" ht="21" customHeight="1" thickBot="1">
      <c r="A45" s="13"/>
      <c r="B45" s="1177" t="s">
        <v>2842</v>
      </c>
      <c r="C45" s="2207"/>
      <c r="D45" s="2207"/>
      <c r="E45" s="2248">
        <v>3806</v>
      </c>
      <c r="F45" s="2249"/>
      <c r="G45" s="2248">
        <v>1130</v>
      </c>
      <c r="H45" s="2249"/>
      <c r="I45" s="2248">
        <v>909</v>
      </c>
      <c r="J45" s="2249"/>
      <c r="K45" s="2248">
        <v>896</v>
      </c>
      <c r="L45" s="2251"/>
      <c r="M45" s="356"/>
      <c r="N45" s="356"/>
      <c r="O45" s="356"/>
      <c r="P45" s="356"/>
      <c r="Q45" s="356"/>
    </row>
    <row r="46" spans="1:23" s="40" customFormat="1" ht="13.5" customHeight="1">
      <c r="A46" s="13"/>
      <c r="B46" s="223" t="s">
        <v>366</v>
      </c>
      <c r="C46" s="357"/>
      <c r="D46" s="357"/>
      <c r="E46" s="112"/>
      <c r="F46" s="357"/>
      <c r="G46" s="112"/>
      <c r="H46" s="357"/>
      <c r="I46" s="112"/>
      <c r="J46" s="23"/>
      <c r="K46" s="23"/>
      <c r="M46" s="356"/>
      <c r="N46" s="356"/>
      <c r="O46" s="356"/>
      <c r="P46" s="356"/>
      <c r="Q46" s="356"/>
    </row>
    <row r="47" spans="1:23" s="40" customFormat="1" ht="12.6" customHeight="1">
      <c r="A47" s="13"/>
      <c r="B47" s="6" t="s">
        <v>3569</v>
      </c>
      <c r="C47" s="108"/>
      <c r="D47" s="108"/>
      <c r="E47" s="112"/>
      <c r="F47" s="112"/>
      <c r="G47" s="112"/>
      <c r="H47" s="112"/>
      <c r="I47" s="112"/>
      <c r="J47" s="112"/>
      <c r="K47" s="140"/>
      <c r="L47" s="140"/>
      <c r="M47" s="112"/>
      <c r="N47" s="112"/>
      <c r="O47" s="112"/>
      <c r="P47" s="112"/>
      <c r="Q47" s="356"/>
      <c r="R47" s="356"/>
      <c r="S47" s="356"/>
      <c r="T47" s="356"/>
      <c r="U47" s="356"/>
      <c r="V47" s="356"/>
      <c r="W47" s="356"/>
    </row>
    <row r="48" spans="1:23" ht="12.6" customHeight="1">
      <c r="A48" s="6"/>
      <c r="B48" s="2252" t="s">
        <v>3684</v>
      </c>
      <c r="C48" s="2252"/>
      <c r="D48" s="2252"/>
      <c r="E48" s="2252"/>
      <c r="F48" s="2252"/>
      <c r="G48" s="2252"/>
      <c r="H48" s="2252"/>
      <c r="I48" s="2252"/>
      <c r="J48" s="2252"/>
      <c r="K48" s="2252"/>
      <c r="L48" s="2252"/>
      <c r="M48" s="2252"/>
      <c r="N48" s="2252"/>
      <c r="O48" s="2252"/>
      <c r="P48" s="2252"/>
      <c r="Q48" s="2252"/>
    </row>
    <row r="49" spans="1:25" ht="12" customHeight="1">
      <c r="A49" s="6"/>
      <c r="B49" s="2252"/>
      <c r="C49" s="2252"/>
      <c r="D49" s="2252"/>
      <c r="E49" s="2252"/>
      <c r="F49" s="2252"/>
      <c r="G49" s="2252"/>
      <c r="H49" s="2252"/>
      <c r="I49" s="2252"/>
      <c r="J49" s="2252"/>
      <c r="K49" s="2252"/>
      <c r="L49" s="2252"/>
      <c r="M49" s="2252"/>
      <c r="N49" s="2252"/>
      <c r="O49" s="2252"/>
      <c r="P49" s="2252"/>
      <c r="Q49" s="2252"/>
    </row>
    <row r="50" spans="1:25" ht="12.6" customHeight="1">
      <c r="A50" s="6"/>
      <c r="B50" s="6"/>
      <c r="C50" s="6"/>
      <c r="D50" s="6"/>
      <c r="E50" s="6"/>
      <c r="F50" s="6"/>
      <c r="G50" s="242"/>
      <c r="H50" s="242"/>
      <c r="I50" s="242"/>
      <c r="J50" s="6"/>
      <c r="K50" s="6"/>
      <c r="L50" s="6"/>
      <c r="M50" s="6"/>
      <c r="N50" s="6"/>
      <c r="O50" s="23"/>
      <c r="P50" s="23"/>
      <c r="Q50" s="6"/>
    </row>
    <row r="51" spans="1:25" ht="17.25" customHeight="1">
      <c r="A51" s="93" t="s">
        <v>442</v>
      </c>
      <c r="B51" s="144"/>
      <c r="C51" s="144"/>
      <c r="D51" s="144"/>
      <c r="E51" s="144"/>
      <c r="F51" s="144"/>
      <c r="G51" s="144"/>
      <c r="H51" s="144"/>
      <c r="I51" s="144"/>
      <c r="J51" s="144"/>
      <c r="K51" s="144"/>
      <c r="O51" s="6"/>
      <c r="P51" s="6"/>
      <c r="Q51" s="6"/>
    </row>
    <row r="52" spans="1:25" ht="13.5" customHeight="1">
      <c r="A52" s="6"/>
      <c r="B52" s="6"/>
      <c r="C52" s="6"/>
      <c r="D52" s="6"/>
      <c r="E52" s="6"/>
      <c r="F52" s="6"/>
      <c r="G52" s="6"/>
      <c r="H52" s="1209"/>
      <c r="I52" s="1209"/>
      <c r="J52" s="6"/>
      <c r="K52" s="6"/>
      <c r="M52" s="13"/>
      <c r="N52" s="358"/>
      <c r="O52" s="6"/>
      <c r="P52" s="6"/>
      <c r="Q52" s="23" t="s">
        <v>2174</v>
      </c>
      <c r="U52" s="341" t="s">
        <v>98</v>
      </c>
    </row>
    <row r="53" spans="1:25" ht="13.5" customHeight="1" thickBot="1">
      <c r="A53" s="93"/>
      <c r="B53" s="144"/>
      <c r="C53" s="144"/>
      <c r="D53" s="144"/>
      <c r="E53" s="144"/>
      <c r="F53" s="144"/>
      <c r="G53" s="144"/>
      <c r="H53" s="144"/>
      <c r="I53" s="144"/>
      <c r="J53" s="144"/>
      <c r="K53" s="144"/>
      <c r="O53" s="6"/>
      <c r="P53" s="6"/>
      <c r="Q53" s="23" t="s">
        <v>574</v>
      </c>
    </row>
    <row r="54" spans="1:25" ht="30.75" customHeight="1">
      <c r="A54" s="24"/>
      <c r="B54" s="2241" t="s">
        <v>2049</v>
      </c>
      <c r="C54" s="1211"/>
      <c r="D54" s="2242" t="s">
        <v>441</v>
      </c>
      <c r="E54" s="2243"/>
      <c r="F54" s="2242" t="s">
        <v>407</v>
      </c>
      <c r="G54" s="2243"/>
      <c r="H54" s="2244" t="s">
        <v>440</v>
      </c>
      <c r="I54" s="2245"/>
      <c r="J54" s="2242" t="s">
        <v>405</v>
      </c>
      <c r="K54" s="2243"/>
      <c r="L54" s="2242" t="s">
        <v>439</v>
      </c>
      <c r="M54" s="2243"/>
      <c r="N54" s="2242" t="s">
        <v>403</v>
      </c>
      <c r="O54" s="2243"/>
      <c r="P54" s="2242" t="s">
        <v>438</v>
      </c>
      <c r="Q54" s="2246"/>
      <c r="R54" s="17"/>
      <c r="S54" s="17"/>
      <c r="T54" s="17"/>
      <c r="U54" s="6"/>
      <c r="V54" s="6"/>
      <c r="W54" s="6"/>
      <c r="X54" s="6"/>
      <c r="Y54" s="6"/>
    </row>
    <row r="55" spans="1:25" s="48" customFormat="1">
      <c r="A55" s="359"/>
      <c r="B55" s="2258" t="s">
        <v>2849</v>
      </c>
      <c r="C55" s="2277"/>
      <c r="D55" s="2278">
        <v>4532</v>
      </c>
      <c r="E55" s="2279"/>
      <c r="F55" s="2278">
        <v>255</v>
      </c>
      <c r="G55" s="2279"/>
      <c r="H55" s="2278">
        <v>427</v>
      </c>
      <c r="I55" s="2279"/>
      <c r="J55" s="2278">
        <v>233</v>
      </c>
      <c r="K55" s="2279"/>
      <c r="L55" s="2278">
        <v>366</v>
      </c>
      <c r="M55" s="2279"/>
      <c r="N55" s="2278">
        <v>1101</v>
      </c>
      <c r="O55" s="2279"/>
      <c r="P55" s="2278">
        <v>63</v>
      </c>
      <c r="Q55" s="2282"/>
      <c r="R55" s="229"/>
      <c r="S55" s="229"/>
      <c r="T55" s="112"/>
      <c r="U55" s="23"/>
      <c r="V55" s="23"/>
      <c r="W55" s="23"/>
      <c r="X55" s="23"/>
      <c r="Y55" s="23"/>
    </row>
    <row r="56" spans="1:25" s="48" customFormat="1">
      <c r="A56" s="359"/>
      <c r="B56" s="2253" t="s">
        <v>1358</v>
      </c>
      <c r="C56" s="2254"/>
      <c r="D56" s="2255">
        <v>4151</v>
      </c>
      <c r="E56" s="2255"/>
      <c r="F56" s="2255">
        <v>233</v>
      </c>
      <c r="G56" s="2255"/>
      <c r="H56" s="2255">
        <v>404</v>
      </c>
      <c r="I56" s="2255"/>
      <c r="J56" s="2255">
        <v>216</v>
      </c>
      <c r="K56" s="2255"/>
      <c r="L56" s="2255">
        <v>327</v>
      </c>
      <c r="M56" s="2255"/>
      <c r="N56" s="2255">
        <v>1020</v>
      </c>
      <c r="O56" s="2255"/>
      <c r="P56" s="2275">
        <v>55</v>
      </c>
      <c r="Q56" s="2276"/>
      <c r="R56" s="229"/>
      <c r="S56" s="229"/>
      <c r="T56" s="112"/>
      <c r="U56" s="23"/>
      <c r="V56" s="23"/>
      <c r="W56" s="23"/>
      <c r="X56" s="23"/>
      <c r="Y56" s="23"/>
    </row>
    <row r="57" spans="1:25" s="362" customFormat="1" ht="12.75" thickBot="1">
      <c r="A57" s="360"/>
      <c r="B57" s="2283" t="s">
        <v>3054</v>
      </c>
      <c r="C57" s="2284"/>
      <c r="D57" s="2274">
        <v>3665</v>
      </c>
      <c r="E57" s="2274"/>
      <c r="F57" s="2274">
        <v>202</v>
      </c>
      <c r="G57" s="2274"/>
      <c r="H57" s="2274">
        <v>361</v>
      </c>
      <c r="I57" s="2274"/>
      <c r="J57" s="2274">
        <v>187</v>
      </c>
      <c r="K57" s="2274"/>
      <c r="L57" s="2274">
        <v>281</v>
      </c>
      <c r="M57" s="2274"/>
      <c r="N57" s="2274">
        <v>906</v>
      </c>
      <c r="O57" s="2274"/>
      <c r="P57" s="2280">
        <v>50</v>
      </c>
      <c r="Q57" s="2281"/>
      <c r="R57" s="361"/>
      <c r="S57" s="361"/>
      <c r="T57" s="361"/>
    </row>
    <row r="58" spans="1:25" ht="14.25" thickBot="1">
      <c r="A58" s="6"/>
      <c r="B58" s="6"/>
      <c r="C58" s="6"/>
      <c r="D58" s="6"/>
      <c r="E58" s="6"/>
      <c r="F58" s="6"/>
      <c r="G58" s="6"/>
      <c r="H58" s="2210"/>
      <c r="I58" s="2210"/>
      <c r="J58" s="6"/>
      <c r="K58" s="6"/>
      <c r="M58" s="4"/>
      <c r="N58" s="5"/>
      <c r="O58" s="6"/>
      <c r="P58" s="6"/>
      <c r="Q58" s="6"/>
    </row>
    <row r="59" spans="1:25" ht="24" customHeight="1">
      <c r="A59" s="24"/>
      <c r="B59" s="1323" t="s">
        <v>2049</v>
      </c>
      <c r="C59" s="1259"/>
      <c r="D59" s="2242" t="s">
        <v>401</v>
      </c>
      <c r="E59" s="2243"/>
      <c r="F59" s="2242" t="s">
        <v>400</v>
      </c>
      <c r="G59" s="2243"/>
      <c r="H59" s="2242" t="s">
        <v>437</v>
      </c>
      <c r="I59" s="2243"/>
      <c r="J59" s="2242" t="s">
        <v>397</v>
      </c>
      <c r="K59" s="2243"/>
      <c r="L59" s="2242" t="s">
        <v>398</v>
      </c>
      <c r="M59" s="2246"/>
      <c r="N59" s="6"/>
      <c r="O59" s="6"/>
      <c r="Q59" s="4"/>
      <c r="R59" s="6"/>
      <c r="S59" s="6"/>
      <c r="T59" s="6"/>
      <c r="U59" s="6"/>
    </row>
    <row r="60" spans="1:25" s="48" customFormat="1">
      <c r="A60" s="359"/>
      <c r="B60" s="2258" t="s">
        <v>2849</v>
      </c>
      <c r="C60" s="2277"/>
      <c r="D60" s="2286">
        <v>682</v>
      </c>
      <c r="E60" s="1250"/>
      <c r="F60" s="2286">
        <v>419</v>
      </c>
      <c r="G60" s="1250"/>
      <c r="H60" s="2286">
        <v>349</v>
      </c>
      <c r="I60" s="1250"/>
      <c r="J60" s="2286">
        <v>375</v>
      </c>
      <c r="K60" s="1250"/>
      <c r="L60" s="1281">
        <v>262</v>
      </c>
      <c r="M60" s="1255"/>
      <c r="N60" s="23"/>
      <c r="O60" s="23"/>
      <c r="Q60" s="242"/>
      <c r="R60" s="23"/>
      <c r="S60" s="23"/>
      <c r="T60" s="23"/>
      <c r="U60" s="23"/>
    </row>
    <row r="61" spans="1:25" s="48" customFormat="1">
      <c r="A61" s="359"/>
      <c r="B61" s="2290" t="s">
        <v>1358</v>
      </c>
      <c r="C61" s="2291"/>
      <c r="D61" s="2255">
        <v>628</v>
      </c>
      <c r="E61" s="2255"/>
      <c r="F61" s="2255">
        <v>376</v>
      </c>
      <c r="G61" s="2255"/>
      <c r="H61" s="2255">
        <v>322</v>
      </c>
      <c r="I61" s="2255"/>
      <c r="J61" s="2255">
        <v>221</v>
      </c>
      <c r="K61" s="2255"/>
      <c r="L61" s="2255">
        <v>349</v>
      </c>
      <c r="M61" s="2285"/>
      <c r="N61" s="23"/>
      <c r="O61" s="23"/>
      <c r="Q61" s="242"/>
      <c r="R61" s="23"/>
      <c r="S61" s="23"/>
      <c r="T61" s="23"/>
      <c r="U61" s="23"/>
    </row>
    <row r="62" spans="1:25" s="362" customFormat="1" ht="12.75" thickBot="1">
      <c r="A62" s="360"/>
      <c r="B62" s="2288" t="s">
        <v>3054</v>
      </c>
      <c r="C62" s="2289"/>
      <c r="D62" s="2274">
        <v>548</v>
      </c>
      <c r="E62" s="2274"/>
      <c r="F62" s="2274">
        <v>338</v>
      </c>
      <c r="G62" s="2274"/>
      <c r="H62" s="2274">
        <v>294</v>
      </c>
      <c r="I62" s="2274"/>
      <c r="J62" s="2274">
        <v>315</v>
      </c>
      <c r="K62" s="2274"/>
      <c r="L62" s="2274">
        <v>183</v>
      </c>
      <c r="M62" s="2355"/>
      <c r="Q62" s="363"/>
    </row>
    <row r="63" spans="1:25">
      <c r="A63" s="6"/>
      <c r="B63" s="225" t="s">
        <v>366</v>
      </c>
      <c r="C63" s="6"/>
      <c r="D63" s="6"/>
      <c r="E63" s="6"/>
      <c r="F63" s="6"/>
      <c r="G63" s="6"/>
      <c r="H63" s="242"/>
      <c r="I63" s="242"/>
      <c r="J63" s="6"/>
      <c r="K63" s="6"/>
      <c r="N63" s="5"/>
      <c r="O63" s="6"/>
      <c r="P63" s="6"/>
      <c r="Q63" s="6"/>
    </row>
    <row r="64" spans="1:25">
      <c r="A64" s="6"/>
      <c r="B64" s="6"/>
      <c r="C64" s="6"/>
      <c r="D64" s="6"/>
      <c r="E64" s="6"/>
      <c r="F64" s="6"/>
      <c r="G64" s="6"/>
      <c r="H64" s="242"/>
      <c r="I64" s="242"/>
      <c r="J64" s="6"/>
      <c r="K64" s="6"/>
      <c r="M64" s="242"/>
      <c r="N64" s="5"/>
      <c r="O64" s="6"/>
      <c r="P64" s="6"/>
      <c r="Q64" s="6"/>
    </row>
    <row r="65" spans="1:21" ht="12.6" customHeight="1">
      <c r="A65" s="6"/>
      <c r="B65" s="6"/>
      <c r="C65" s="6"/>
      <c r="D65" s="6"/>
      <c r="E65" s="6"/>
      <c r="F65" s="6"/>
      <c r="G65" s="6"/>
      <c r="H65" s="242"/>
      <c r="I65" s="242"/>
      <c r="J65" s="6"/>
      <c r="K65" s="6"/>
      <c r="M65" s="4"/>
      <c r="N65" s="5"/>
      <c r="O65" s="6"/>
      <c r="P65" s="6"/>
      <c r="Q65" s="6"/>
    </row>
    <row r="66" spans="1:21" ht="16.5">
      <c r="A66" s="141" t="s">
        <v>3570</v>
      </c>
      <c r="B66" s="352"/>
      <c r="C66" s="352"/>
      <c r="D66" s="352"/>
      <c r="E66" s="352"/>
      <c r="F66" s="352"/>
      <c r="G66" s="352"/>
      <c r="H66" s="352"/>
      <c r="I66" s="352"/>
      <c r="J66" s="352"/>
      <c r="K66" s="144"/>
      <c r="L66" s="144"/>
      <c r="M66" s="144"/>
      <c r="N66" s="6"/>
      <c r="O66" s="6"/>
      <c r="P66" s="6"/>
      <c r="Q66" s="6"/>
    </row>
    <row r="67" spans="1:21" ht="13.5" customHeight="1">
      <c r="A67" s="6"/>
      <c r="B67" s="6"/>
      <c r="C67" s="6"/>
      <c r="D67" s="6"/>
      <c r="E67" s="6"/>
      <c r="G67" s="242"/>
      <c r="H67" s="242"/>
      <c r="I67" s="242"/>
      <c r="J67" s="242"/>
      <c r="K67" s="13"/>
      <c r="M67" s="23" t="s">
        <v>2799</v>
      </c>
      <c r="O67" s="6"/>
      <c r="P67" s="6"/>
      <c r="Q67" s="6"/>
    </row>
    <row r="68" spans="1:21" ht="13.5" customHeight="1" thickBot="1">
      <c r="A68" s="352"/>
      <c r="B68" s="352"/>
      <c r="C68" s="352"/>
      <c r="D68" s="184"/>
      <c r="E68" s="352"/>
      <c r="F68" s="352"/>
      <c r="G68" s="352"/>
      <c r="H68" s="352"/>
      <c r="I68" s="352"/>
      <c r="J68" s="352"/>
      <c r="K68" s="144"/>
      <c r="M68" s="23" t="s">
        <v>3571</v>
      </c>
      <c r="O68" s="6"/>
      <c r="P68" s="6"/>
      <c r="Q68" s="6"/>
    </row>
    <row r="69" spans="1:21">
      <c r="A69" s="24"/>
      <c r="B69" s="2196" t="s">
        <v>2053</v>
      </c>
      <c r="C69" s="2198"/>
      <c r="D69" s="2233" t="s">
        <v>441</v>
      </c>
      <c r="E69" s="2233" t="s">
        <v>2820</v>
      </c>
      <c r="F69" s="2233" t="s">
        <v>436</v>
      </c>
      <c r="G69" s="2287" t="s">
        <v>435</v>
      </c>
      <c r="H69" s="364">
        <v>50</v>
      </c>
      <c r="I69" s="365">
        <v>100</v>
      </c>
      <c r="J69" s="365">
        <v>300</v>
      </c>
      <c r="K69" s="365">
        <v>500</v>
      </c>
      <c r="L69" s="366">
        <v>1000</v>
      </c>
      <c r="M69" s="367" t="s">
        <v>430</v>
      </c>
      <c r="N69" s="6"/>
      <c r="O69" s="6"/>
      <c r="P69" s="6"/>
      <c r="Q69" s="368"/>
      <c r="R69" s="368"/>
      <c r="S69" s="368"/>
      <c r="T69" s="368"/>
      <c r="U69" s="368"/>
    </row>
    <row r="70" spans="1:21">
      <c r="A70" s="24"/>
      <c r="B70" s="2199"/>
      <c r="C70" s="2201"/>
      <c r="D70" s="2234"/>
      <c r="E70" s="2256"/>
      <c r="F70" s="2234"/>
      <c r="G70" s="2234"/>
      <c r="H70" s="369" t="s">
        <v>411</v>
      </c>
      <c r="I70" s="369" t="s">
        <v>411</v>
      </c>
      <c r="J70" s="369" t="s">
        <v>411</v>
      </c>
      <c r="K70" s="369" t="s">
        <v>411</v>
      </c>
      <c r="L70" s="369" t="s">
        <v>411</v>
      </c>
      <c r="M70" s="370"/>
      <c r="N70" s="6"/>
      <c r="O70" s="6"/>
      <c r="P70" s="6"/>
      <c r="Q70" s="6"/>
    </row>
    <row r="71" spans="1:21">
      <c r="A71" s="24"/>
      <c r="B71" s="2202"/>
      <c r="C71" s="2204"/>
      <c r="D71" s="2235"/>
      <c r="E71" s="2257"/>
      <c r="F71" s="2235"/>
      <c r="G71" s="2235"/>
      <c r="H71" s="371" t="s">
        <v>434</v>
      </c>
      <c r="I71" s="372" t="s">
        <v>433</v>
      </c>
      <c r="J71" s="372" t="s">
        <v>432</v>
      </c>
      <c r="K71" s="373" t="s">
        <v>431</v>
      </c>
      <c r="L71" s="374" t="s">
        <v>430</v>
      </c>
      <c r="M71" s="375" t="s">
        <v>429</v>
      </c>
      <c r="N71" s="6"/>
      <c r="O71" s="6"/>
      <c r="P71" s="6"/>
      <c r="Q71" s="6"/>
    </row>
    <row r="72" spans="1:21">
      <c r="A72" s="376"/>
      <c r="B72" s="2362" t="s">
        <v>2543</v>
      </c>
      <c r="C72" s="2363"/>
      <c r="D72" s="117">
        <v>3665</v>
      </c>
      <c r="E72" s="377">
        <v>2988</v>
      </c>
      <c r="F72" s="117">
        <v>190</v>
      </c>
      <c r="G72" s="117">
        <v>439</v>
      </c>
      <c r="H72" s="377">
        <v>479</v>
      </c>
      <c r="I72" s="117">
        <v>846</v>
      </c>
      <c r="J72" s="117">
        <v>313</v>
      </c>
      <c r="K72" s="378">
        <v>335</v>
      </c>
      <c r="L72" s="379">
        <v>317</v>
      </c>
      <c r="M72" s="380">
        <v>69</v>
      </c>
      <c r="N72" s="6"/>
      <c r="O72" s="6"/>
      <c r="P72" s="6"/>
      <c r="Q72" s="6"/>
    </row>
    <row r="73" spans="1:21">
      <c r="A73" s="15"/>
      <c r="B73" s="2258" t="s">
        <v>2840</v>
      </c>
      <c r="C73" s="2259"/>
      <c r="D73" s="245">
        <v>1987</v>
      </c>
      <c r="E73" s="245">
        <v>1648</v>
      </c>
      <c r="F73" s="245">
        <v>76</v>
      </c>
      <c r="G73" s="245">
        <v>189</v>
      </c>
      <c r="H73" s="245">
        <v>246</v>
      </c>
      <c r="I73" s="245">
        <v>486</v>
      </c>
      <c r="J73" s="245">
        <v>211</v>
      </c>
      <c r="K73" s="245">
        <v>205</v>
      </c>
      <c r="L73" s="245">
        <v>200</v>
      </c>
      <c r="M73" s="113">
        <v>35</v>
      </c>
      <c r="N73" s="6"/>
      <c r="O73" s="6"/>
      <c r="P73" s="6"/>
      <c r="Q73" s="6"/>
    </row>
    <row r="74" spans="1:21">
      <c r="A74" s="15"/>
      <c r="B74" s="2258" t="s">
        <v>2841</v>
      </c>
      <c r="C74" s="2259"/>
      <c r="D74" s="245">
        <v>548</v>
      </c>
      <c r="E74" s="245">
        <v>444</v>
      </c>
      <c r="F74" s="245">
        <v>18</v>
      </c>
      <c r="G74" s="245">
        <v>47</v>
      </c>
      <c r="H74" s="245">
        <v>63</v>
      </c>
      <c r="I74" s="245">
        <v>137</v>
      </c>
      <c r="J74" s="245">
        <v>35</v>
      </c>
      <c r="K74" s="245">
        <v>49</v>
      </c>
      <c r="L74" s="245">
        <v>70</v>
      </c>
      <c r="M74" s="113">
        <v>25</v>
      </c>
      <c r="N74" s="6"/>
      <c r="O74" s="6"/>
      <c r="P74" s="6"/>
      <c r="Q74" s="6"/>
    </row>
    <row r="75" spans="1:21" ht="14.25" thickBot="1">
      <c r="A75" s="15"/>
      <c r="B75" s="2260" t="s">
        <v>2842</v>
      </c>
      <c r="C75" s="2261"/>
      <c r="D75" s="114">
        <v>1130</v>
      </c>
      <c r="E75" s="114">
        <v>896</v>
      </c>
      <c r="F75" s="114">
        <v>96</v>
      </c>
      <c r="G75" s="114">
        <v>203</v>
      </c>
      <c r="H75" s="114">
        <v>170</v>
      </c>
      <c r="I75" s="114">
        <v>223</v>
      </c>
      <c r="J75" s="114">
        <v>67</v>
      </c>
      <c r="K75" s="114">
        <v>81</v>
      </c>
      <c r="L75" s="114">
        <v>47</v>
      </c>
      <c r="M75" s="115">
        <v>9</v>
      </c>
      <c r="N75" s="6"/>
      <c r="O75" s="6"/>
      <c r="P75" s="6"/>
      <c r="Q75" s="6"/>
    </row>
    <row r="76" spans="1:21">
      <c r="A76" s="6"/>
      <c r="B76" s="223" t="s">
        <v>366</v>
      </c>
      <c r="C76" s="6"/>
      <c r="D76" s="6"/>
      <c r="E76" s="6"/>
      <c r="F76" s="6"/>
      <c r="G76" s="6"/>
      <c r="H76" s="6"/>
      <c r="I76" s="6"/>
      <c r="J76" s="6"/>
      <c r="K76" s="6"/>
      <c r="N76" s="6"/>
      <c r="O76" s="6"/>
      <c r="P76" s="6"/>
      <c r="Q76" s="6"/>
    </row>
    <row r="77" spans="1:21">
      <c r="A77" s="6"/>
      <c r="B77" s="6"/>
      <c r="C77" s="6"/>
      <c r="D77" s="6"/>
      <c r="E77" s="6"/>
      <c r="F77" s="6"/>
      <c r="G77" s="6"/>
      <c r="H77" s="6"/>
      <c r="I77" s="6"/>
      <c r="J77" s="6"/>
      <c r="K77" s="6"/>
      <c r="M77" s="23"/>
      <c r="N77" s="6"/>
      <c r="O77" s="6"/>
      <c r="P77" s="6"/>
      <c r="Q77" s="6"/>
    </row>
    <row r="78" spans="1:21">
      <c r="A78" s="6"/>
      <c r="B78" s="6"/>
      <c r="C78" s="6"/>
      <c r="D78" s="6"/>
      <c r="E78" s="6"/>
      <c r="F78" s="6"/>
      <c r="G78" s="6"/>
      <c r="H78" s="6"/>
      <c r="I78" s="6"/>
      <c r="J78" s="6"/>
      <c r="K78" s="6"/>
      <c r="M78" s="23"/>
      <c r="N78" s="6"/>
      <c r="O78" s="6"/>
      <c r="P78" s="6"/>
      <c r="Q78" s="6"/>
    </row>
    <row r="79" spans="1:21" ht="16.5">
      <c r="A79" s="93" t="s">
        <v>3572</v>
      </c>
      <c r="B79" s="144"/>
      <c r="C79" s="144"/>
      <c r="D79" s="144"/>
      <c r="F79" s="144"/>
      <c r="G79" s="144"/>
      <c r="H79" s="144"/>
      <c r="I79" s="6"/>
      <c r="J79" s="6"/>
      <c r="K79" s="6"/>
      <c r="L79" s="6"/>
      <c r="M79" s="6"/>
      <c r="N79" s="6"/>
      <c r="O79" s="6"/>
      <c r="P79" s="6"/>
      <c r="Q79" s="6"/>
    </row>
    <row r="80" spans="1:21" ht="13.5" customHeight="1">
      <c r="A80" s="93"/>
      <c r="B80" s="6"/>
      <c r="C80" s="6"/>
      <c r="D80" s="6"/>
      <c r="E80" s="6"/>
      <c r="F80" s="6"/>
      <c r="G80" s="381"/>
      <c r="H80" s="381"/>
      <c r="I80" s="6"/>
      <c r="J80" s="6"/>
      <c r="K80" s="6"/>
      <c r="L80" s="12"/>
      <c r="M80" s="6"/>
      <c r="N80" s="23" t="s">
        <v>2799</v>
      </c>
      <c r="Q80" s="6"/>
    </row>
    <row r="81" spans="1:23" ht="13.5" customHeight="1" thickBot="1">
      <c r="A81" s="93"/>
      <c r="B81" s="144"/>
      <c r="C81" s="144"/>
      <c r="D81" s="144"/>
      <c r="E81" s="144"/>
      <c r="F81" s="144"/>
      <c r="G81" s="144"/>
      <c r="H81" s="144"/>
      <c r="I81" s="6"/>
      <c r="J81" s="6"/>
      <c r="K81" s="6"/>
      <c r="L81" s="6"/>
      <c r="M81" s="6"/>
      <c r="N81" s="23" t="s">
        <v>2328</v>
      </c>
      <c r="Q81" s="6"/>
    </row>
    <row r="82" spans="1:23" ht="13.5" customHeight="1">
      <c r="A82" s="24"/>
      <c r="B82" s="1186" t="s">
        <v>2048</v>
      </c>
      <c r="C82" s="1187"/>
      <c r="D82" s="1188"/>
      <c r="E82" s="1192" t="s">
        <v>428</v>
      </c>
      <c r="F82" s="1188"/>
      <c r="G82" s="1192" t="s">
        <v>427</v>
      </c>
      <c r="H82" s="1188"/>
      <c r="I82" s="1187" t="s">
        <v>426</v>
      </c>
      <c r="J82" s="1188"/>
      <c r="K82" s="1192" t="s">
        <v>373</v>
      </c>
      <c r="L82" s="1188"/>
      <c r="M82" s="1298" t="s">
        <v>3128</v>
      </c>
      <c r="N82" s="2174"/>
      <c r="O82" s="6"/>
      <c r="P82" s="6"/>
      <c r="Q82" s="6"/>
      <c r="R82" s="6"/>
      <c r="S82" s="6"/>
      <c r="T82" s="6"/>
      <c r="U82" s="6"/>
      <c r="V82" s="6"/>
    </row>
    <row r="83" spans="1:23">
      <c r="A83" s="24"/>
      <c r="B83" s="1189"/>
      <c r="C83" s="1190"/>
      <c r="D83" s="1191"/>
      <c r="E83" s="1193"/>
      <c r="F83" s="1191"/>
      <c r="G83" s="1193"/>
      <c r="H83" s="1191"/>
      <c r="I83" s="1190"/>
      <c r="J83" s="1191"/>
      <c r="K83" s="1193"/>
      <c r="L83" s="1191"/>
      <c r="M83" s="2154"/>
      <c r="N83" s="2175"/>
      <c r="O83" s="6"/>
      <c r="P83" s="6"/>
      <c r="Q83" s="6"/>
      <c r="R83" s="6"/>
      <c r="S83" s="6"/>
      <c r="T83" s="6"/>
      <c r="U83" s="6"/>
      <c r="V83" s="6"/>
    </row>
    <row r="84" spans="1:23">
      <c r="A84" s="24"/>
      <c r="B84" s="1249" t="s">
        <v>3054</v>
      </c>
      <c r="C84" s="1209"/>
      <c r="D84" s="1250"/>
      <c r="E84" s="2360">
        <v>72087</v>
      </c>
      <c r="F84" s="2360"/>
      <c r="G84" s="2360">
        <v>10936</v>
      </c>
      <c r="H84" s="2360"/>
      <c r="I84" s="2361">
        <v>15.2</v>
      </c>
      <c r="J84" s="2361"/>
      <c r="K84" s="2238">
        <v>2988</v>
      </c>
      <c r="L84" s="2238"/>
      <c r="M84" s="2366">
        <v>3.7</v>
      </c>
      <c r="N84" s="2370"/>
      <c r="Q84" s="6"/>
      <c r="R84" s="6"/>
      <c r="S84" s="6"/>
      <c r="T84" s="6"/>
      <c r="U84" s="6"/>
      <c r="V84" s="6"/>
    </row>
    <row r="85" spans="1:23">
      <c r="A85" s="12"/>
      <c r="B85" s="1249" t="s">
        <v>2840</v>
      </c>
      <c r="C85" s="2205"/>
      <c r="D85" s="2205"/>
      <c r="E85" s="2356">
        <v>57332</v>
      </c>
      <c r="F85" s="2357"/>
      <c r="G85" s="2356">
        <v>6186</v>
      </c>
      <c r="H85" s="2357"/>
      <c r="I85" s="2366">
        <v>10.8</v>
      </c>
      <c r="J85" s="2357"/>
      <c r="K85" s="2364">
        <v>1648</v>
      </c>
      <c r="L85" s="2357"/>
      <c r="M85" s="2366">
        <v>3.8</v>
      </c>
      <c r="N85" s="2367"/>
      <c r="Q85" s="6"/>
      <c r="R85" s="6"/>
      <c r="S85" s="6"/>
      <c r="T85" s="6"/>
      <c r="U85" s="6"/>
      <c r="V85" s="6"/>
    </row>
    <row r="86" spans="1:23">
      <c r="A86" s="12"/>
      <c r="B86" s="1249" t="s">
        <v>2841</v>
      </c>
      <c r="C86" s="2195"/>
      <c r="D86" s="2195"/>
      <c r="E86" s="2356">
        <v>3960</v>
      </c>
      <c r="F86" s="2357"/>
      <c r="G86" s="2356">
        <v>1588</v>
      </c>
      <c r="H86" s="2357"/>
      <c r="I86" s="2366">
        <v>40.1</v>
      </c>
      <c r="J86" s="2357"/>
      <c r="K86" s="2364">
        <v>444</v>
      </c>
      <c r="L86" s="2357"/>
      <c r="M86" s="2366">
        <v>3.6</v>
      </c>
      <c r="N86" s="2367"/>
      <c r="Q86" s="6"/>
      <c r="R86" s="6"/>
      <c r="S86" s="6"/>
      <c r="T86" s="6"/>
      <c r="U86" s="6"/>
      <c r="V86" s="6"/>
    </row>
    <row r="87" spans="1:23" ht="14.25" thickBot="1">
      <c r="A87" s="12"/>
      <c r="B87" s="1177" t="s">
        <v>2842</v>
      </c>
      <c r="C87" s="2207"/>
      <c r="D87" s="2207"/>
      <c r="E87" s="2358">
        <v>10795</v>
      </c>
      <c r="F87" s="2359"/>
      <c r="G87" s="2358">
        <v>3162</v>
      </c>
      <c r="H87" s="2359"/>
      <c r="I87" s="2368">
        <v>29.3</v>
      </c>
      <c r="J87" s="2359"/>
      <c r="K87" s="2365">
        <v>896</v>
      </c>
      <c r="L87" s="2359"/>
      <c r="M87" s="2368">
        <v>3.5</v>
      </c>
      <c r="N87" s="2369"/>
      <c r="Q87" s="6"/>
      <c r="R87" s="6"/>
      <c r="S87" s="6"/>
      <c r="T87" s="6"/>
      <c r="U87" s="6"/>
      <c r="V87" s="6"/>
    </row>
    <row r="88" spans="1:23" ht="13.5" customHeight="1">
      <c r="A88" s="6"/>
      <c r="B88" s="223" t="s">
        <v>366</v>
      </c>
      <c r="C88" s="6"/>
      <c r="D88" s="6"/>
      <c r="E88" s="6"/>
      <c r="F88" s="6"/>
      <c r="G88" s="382"/>
      <c r="H88" s="382"/>
      <c r="I88" s="6"/>
      <c r="J88" s="6"/>
      <c r="K88" s="6"/>
      <c r="L88" s="6"/>
      <c r="M88" s="6"/>
      <c r="O88" s="6"/>
      <c r="Q88" s="6"/>
    </row>
    <row r="89" spans="1:23" ht="12.6" customHeight="1">
      <c r="A89" s="6"/>
      <c r="B89" s="6" t="s">
        <v>3573</v>
      </c>
      <c r="C89" s="6"/>
      <c r="D89" s="6"/>
      <c r="E89" s="6"/>
      <c r="F89" s="6"/>
      <c r="G89" s="382"/>
      <c r="H89" s="382"/>
      <c r="I89" s="6"/>
      <c r="J89" s="6"/>
      <c r="K89" s="6"/>
      <c r="L89" s="6"/>
      <c r="M89" s="6"/>
      <c r="N89" s="23"/>
      <c r="O89" s="6"/>
      <c r="Q89" s="6"/>
    </row>
    <row r="90" spans="1:23" ht="12.6" customHeight="1">
      <c r="A90" s="6"/>
      <c r="B90" s="116"/>
      <c r="C90" s="116"/>
      <c r="D90" s="116"/>
      <c r="E90" s="116"/>
      <c r="F90" s="116"/>
      <c r="G90" s="116"/>
      <c r="H90" s="116"/>
      <c r="I90" s="116"/>
      <c r="J90" s="116"/>
      <c r="K90" s="116"/>
      <c r="L90" s="116"/>
      <c r="M90" s="116"/>
      <c r="Q90" s="6"/>
    </row>
    <row r="91" spans="1:23" ht="12.6" customHeight="1">
      <c r="A91" s="6"/>
      <c r="B91" s="116"/>
      <c r="C91" s="116"/>
      <c r="D91" s="116"/>
      <c r="E91" s="116"/>
      <c r="F91" s="116"/>
      <c r="G91" s="116"/>
      <c r="H91" s="116"/>
      <c r="I91" s="116"/>
      <c r="J91" s="116"/>
      <c r="K91" s="116"/>
      <c r="L91" s="116"/>
      <c r="M91" s="116"/>
      <c r="N91" s="116"/>
      <c r="O91" s="116"/>
      <c r="P91" s="116"/>
      <c r="Q91" s="6"/>
    </row>
    <row r="92" spans="1:23" ht="16.5">
      <c r="A92" s="93" t="s">
        <v>3574</v>
      </c>
      <c r="B92" s="144"/>
      <c r="C92" s="144"/>
      <c r="D92" s="144"/>
      <c r="E92" s="144"/>
      <c r="F92" s="6"/>
      <c r="G92" s="6"/>
      <c r="H92" s="6"/>
      <c r="I92" s="6"/>
      <c r="J92" s="6"/>
      <c r="K92" s="6"/>
      <c r="L92" s="6"/>
      <c r="M92" s="6"/>
      <c r="N92" s="6"/>
      <c r="O92" s="6"/>
      <c r="P92" s="6"/>
      <c r="Q92" s="6"/>
    </row>
    <row r="93" spans="1:23" ht="13.5" customHeight="1">
      <c r="G93" s="21"/>
      <c r="H93" s="21"/>
      <c r="I93" s="23"/>
      <c r="J93" s="6"/>
      <c r="K93" s="6"/>
      <c r="L93" s="6"/>
      <c r="N93" s="23"/>
      <c r="O93" s="23" t="s">
        <v>2799</v>
      </c>
      <c r="P93" s="6"/>
      <c r="Q93" s="6"/>
    </row>
    <row r="94" spans="1:23" ht="13.5" customHeight="1" thickBot="1">
      <c r="A94" s="93"/>
      <c r="B94" s="144"/>
      <c r="C94" s="144"/>
      <c r="D94" s="144"/>
      <c r="E94" s="144"/>
      <c r="F94" s="6"/>
      <c r="G94" s="6"/>
      <c r="H94" s="6"/>
      <c r="I94" s="23"/>
      <c r="J94" s="6"/>
      <c r="K94" s="6"/>
      <c r="L94" s="6"/>
      <c r="N94" s="6"/>
      <c r="O94" s="23" t="s">
        <v>486</v>
      </c>
      <c r="P94" s="6"/>
      <c r="Q94" s="6"/>
    </row>
    <row r="95" spans="1:23" ht="13.5" customHeight="1">
      <c r="A95" s="24"/>
      <c r="B95" s="2196" t="s">
        <v>2053</v>
      </c>
      <c r="C95" s="2198"/>
      <c r="D95" s="2233" t="s">
        <v>2805</v>
      </c>
      <c r="E95" s="2233" t="s">
        <v>2806</v>
      </c>
      <c r="F95" s="2233" t="s">
        <v>5</v>
      </c>
      <c r="G95" s="365" t="s">
        <v>2807</v>
      </c>
      <c r="H95" s="364">
        <v>15</v>
      </c>
      <c r="I95" s="365">
        <v>20</v>
      </c>
      <c r="J95" s="365">
        <v>30</v>
      </c>
      <c r="K95" s="365">
        <v>40</v>
      </c>
      <c r="L95" s="365">
        <v>50</v>
      </c>
      <c r="M95" s="365">
        <v>60</v>
      </c>
      <c r="N95" s="366">
        <v>65</v>
      </c>
      <c r="O95" s="367" t="s">
        <v>2816</v>
      </c>
      <c r="P95" s="6"/>
      <c r="Q95" s="6"/>
      <c r="R95" s="6"/>
      <c r="S95" s="368"/>
      <c r="T95" s="368"/>
      <c r="U95" s="368"/>
      <c r="V95" s="368"/>
      <c r="W95" s="368"/>
    </row>
    <row r="96" spans="1:23">
      <c r="A96" s="24"/>
      <c r="B96" s="2199"/>
      <c r="C96" s="2201"/>
      <c r="D96" s="2234"/>
      <c r="E96" s="2256"/>
      <c r="F96" s="2234"/>
      <c r="G96" s="369"/>
      <c r="H96" s="383" t="s">
        <v>411</v>
      </c>
      <c r="I96" s="369" t="s">
        <v>411</v>
      </c>
      <c r="J96" s="369" t="s">
        <v>411</v>
      </c>
      <c r="K96" s="369" t="s">
        <v>411</v>
      </c>
      <c r="L96" s="369" t="s">
        <v>411</v>
      </c>
      <c r="M96" s="369" t="s">
        <v>411</v>
      </c>
      <c r="N96" s="369" t="s">
        <v>411</v>
      </c>
      <c r="O96" s="370"/>
      <c r="P96" s="6"/>
      <c r="Q96" s="6"/>
      <c r="R96" s="6"/>
      <c r="S96" s="6"/>
    </row>
    <row r="97" spans="1:19">
      <c r="A97" s="24"/>
      <c r="B97" s="2202"/>
      <c r="C97" s="2204"/>
      <c r="D97" s="2235"/>
      <c r="E97" s="2257"/>
      <c r="F97" s="2235"/>
      <c r="G97" s="372" t="s">
        <v>2808</v>
      </c>
      <c r="H97" s="372" t="s">
        <v>2809</v>
      </c>
      <c r="I97" s="372" t="s">
        <v>2810</v>
      </c>
      <c r="J97" s="372" t="s">
        <v>2811</v>
      </c>
      <c r="K97" s="372" t="s">
        <v>2812</v>
      </c>
      <c r="L97" s="372" t="s">
        <v>2813</v>
      </c>
      <c r="M97" s="373" t="s">
        <v>2814</v>
      </c>
      <c r="N97" s="374" t="s">
        <v>2815</v>
      </c>
      <c r="O97" s="375" t="s">
        <v>429</v>
      </c>
      <c r="P97" s="6"/>
      <c r="Q97" s="6"/>
      <c r="R97" s="6"/>
      <c r="S97" s="6"/>
    </row>
    <row r="98" spans="1:19">
      <c r="A98" s="376"/>
      <c r="B98" s="2258" t="s">
        <v>2543</v>
      </c>
      <c r="C98" s="2277"/>
      <c r="D98" s="117">
        <v>10936</v>
      </c>
      <c r="E98" s="118">
        <v>5621</v>
      </c>
      <c r="F98" s="245">
        <v>5315</v>
      </c>
      <c r="G98" s="245">
        <v>944</v>
      </c>
      <c r="H98" s="118">
        <v>425</v>
      </c>
      <c r="I98" s="245">
        <v>640</v>
      </c>
      <c r="J98" s="245">
        <v>983</v>
      </c>
      <c r="K98" s="119">
        <v>1218</v>
      </c>
      <c r="L98" s="119">
        <v>1274</v>
      </c>
      <c r="M98" s="119">
        <v>1022</v>
      </c>
      <c r="N98" s="264">
        <v>1358</v>
      </c>
      <c r="O98" s="113">
        <v>3072</v>
      </c>
      <c r="P98" s="6"/>
      <c r="Q98" s="6"/>
      <c r="R98" s="6"/>
      <c r="S98" s="6"/>
    </row>
    <row r="99" spans="1:19">
      <c r="A99" s="15"/>
      <c r="B99" s="2258" t="s">
        <v>2840</v>
      </c>
      <c r="C99" s="2259"/>
      <c r="D99" s="245">
        <v>6186</v>
      </c>
      <c r="E99" s="245">
        <v>3185</v>
      </c>
      <c r="F99" s="245">
        <v>3001</v>
      </c>
      <c r="G99" s="245">
        <v>531</v>
      </c>
      <c r="H99" s="245">
        <v>253</v>
      </c>
      <c r="I99" s="245">
        <v>376</v>
      </c>
      <c r="J99" s="245">
        <v>554</v>
      </c>
      <c r="K99" s="245">
        <v>741</v>
      </c>
      <c r="L99" s="245">
        <v>688</v>
      </c>
      <c r="M99" s="245">
        <v>558</v>
      </c>
      <c r="N99" s="245">
        <v>776</v>
      </c>
      <c r="O99" s="113">
        <v>1709</v>
      </c>
      <c r="P99" s="6"/>
      <c r="Q99" s="6"/>
      <c r="R99" s="6"/>
      <c r="S99" s="6"/>
    </row>
    <row r="100" spans="1:19">
      <c r="A100" s="15"/>
      <c r="B100" s="2258" t="s">
        <v>2841</v>
      </c>
      <c r="C100" s="2259"/>
      <c r="D100" s="245">
        <v>1588</v>
      </c>
      <c r="E100" s="245">
        <v>815</v>
      </c>
      <c r="F100" s="245">
        <v>773</v>
      </c>
      <c r="G100" s="245">
        <v>138</v>
      </c>
      <c r="H100" s="245">
        <v>47</v>
      </c>
      <c r="I100" s="245">
        <v>87</v>
      </c>
      <c r="J100" s="245">
        <v>152</v>
      </c>
      <c r="K100" s="245">
        <v>158</v>
      </c>
      <c r="L100" s="245">
        <v>185</v>
      </c>
      <c r="M100" s="245">
        <v>136</v>
      </c>
      <c r="N100" s="245">
        <v>207</v>
      </c>
      <c r="O100" s="113">
        <v>478</v>
      </c>
      <c r="P100" s="6"/>
      <c r="Q100" s="6"/>
      <c r="R100" s="6"/>
      <c r="S100" s="6"/>
    </row>
    <row r="101" spans="1:19" ht="14.25" thickBot="1">
      <c r="A101" s="15"/>
      <c r="B101" s="2260" t="s">
        <v>2842</v>
      </c>
      <c r="C101" s="2261"/>
      <c r="D101" s="114">
        <v>3162</v>
      </c>
      <c r="E101" s="114">
        <v>1621</v>
      </c>
      <c r="F101" s="114">
        <v>1541</v>
      </c>
      <c r="G101" s="114">
        <v>275</v>
      </c>
      <c r="H101" s="114">
        <v>125</v>
      </c>
      <c r="I101" s="114">
        <v>177</v>
      </c>
      <c r="J101" s="114">
        <v>277</v>
      </c>
      <c r="K101" s="114">
        <v>319</v>
      </c>
      <c r="L101" s="114">
        <v>401</v>
      </c>
      <c r="M101" s="114">
        <v>328</v>
      </c>
      <c r="N101" s="114">
        <v>375</v>
      </c>
      <c r="O101" s="115">
        <v>885</v>
      </c>
      <c r="P101" s="6"/>
      <c r="Q101" s="6"/>
      <c r="R101" s="6"/>
      <c r="S101" s="6"/>
    </row>
    <row r="102" spans="1:19" ht="13.5" customHeight="1">
      <c r="A102" s="6"/>
      <c r="B102" s="223" t="s">
        <v>366</v>
      </c>
      <c r="C102" s="6"/>
      <c r="D102" s="6"/>
      <c r="E102" s="6"/>
      <c r="F102" s="6"/>
      <c r="G102" s="382"/>
      <c r="H102" s="382"/>
      <c r="I102" s="6"/>
      <c r="J102" s="6"/>
      <c r="K102" s="6"/>
      <c r="L102" s="6"/>
      <c r="M102" s="6"/>
      <c r="O102" s="6"/>
      <c r="Q102" s="6"/>
    </row>
    <row r="103" spans="1:19" ht="12.6" customHeight="1">
      <c r="B103" s="116"/>
      <c r="C103" s="116"/>
      <c r="D103" s="116"/>
      <c r="E103" s="116"/>
      <c r="F103" s="116"/>
      <c r="G103" s="116"/>
      <c r="H103" s="116"/>
      <c r="J103" s="116"/>
      <c r="K103" s="116"/>
      <c r="L103" s="116"/>
      <c r="M103" s="116"/>
      <c r="N103" s="116"/>
      <c r="O103" s="242"/>
      <c r="P103" s="116"/>
      <c r="Q103" s="6"/>
    </row>
    <row r="104" spans="1:19" ht="12.6" customHeight="1">
      <c r="B104" s="116"/>
      <c r="C104" s="116"/>
      <c r="D104" s="116"/>
      <c r="E104" s="116"/>
      <c r="F104" s="116"/>
      <c r="G104" s="116"/>
      <c r="H104" s="116"/>
      <c r="I104" s="116"/>
      <c r="J104" s="116"/>
      <c r="K104" s="116"/>
      <c r="L104" s="116"/>
      <c r="M104" s="116"/>
      <c r="N104" s="116"/>
      <c r="O104" s="116"/>
      <c r="P104" s="116"/>
      <c r="Q104" s="6"/>
    </row>
    <row r="105" spans="1:19" ht="17.25" customHeight="1">
      <c r="A105" s="141" t="s">
        <v>3575</v>
      </c>
      <c r="C105" s="352"/>
      <c r="D105" s="352"/>
      <c r="E105" s="352"/>
      <c r="F105" s="352"/>
    </row>
    <row r="106" spans="1:19" ht="13.5" customHeight="1">
      <c r="M106" s="23" t="s">
        <v>2799</v>
      </c>
    </row>
    <row r="107" spans="1:19" ht="13.5" customHeight="1" thickBot="1">
      <c r="A107" s="141"/>
      <c r="C107" s="352"/>
      <c r="D107" s="352"/>
      <c r="E107" s="352"/>
      <c r="F107" s="352"/>
      <c r="G107" s="23"/>
      <c r="M107" s="23" t="s">
        <v>486</v>
      </c>
    </row>
    <row r="108" spans="1:19" ht="17.25" customHeight="1">
      <c r="A108" s="376"/>
      <c r="B108" s="2378"/>
      <c r="C108" s="2379"/>
      <c r="D108" s="2379"/>
      <c r="E108" s="2380"/>
      <c r="F108" s="1219" t="s">
        <v>2797</v>
      </c>
      <c r="G108" s="2387"/>
      <c r="H108" s="2387"/>
      <c r="I108" s="2387"/>
      <c r="J108" s="2387"/>
      <c r="K108" s="2387"/>
      <c r="L108" s="2387"/>
      <c r="M108" s="2388"/>
    </row>
    <row r="109" spans="1:19" ht="17.25" customHeight="1">
      <c r="A109" s="376"/>
      <c r="B109" s="2381"/>
      <c r="C109" s="2382"/>
      <c r="D109" s="2382"/>
      <c r="E109" s="2383"/>
      <c r="F109" s="1197" t="s">
        <v>2843</v>
      </c>
      <c r="G109" s="2371"/>
      <c r="H109" s="1197" t="s">
        <v>2840</v>
      </c>
      <c r="I109" s="2371"/>
      <c r="J109" s="1197" t="s">
        <v>2841</v>
      </c>
      <c r="K109" s="2371"/>
      <c r="L109" s="1197" t="s">
        <v>2842</v>
      </c>
      <c r="M109" s="2389"/>
    </row>
    <row r="110" spans="1:19" s="40" customFormat="1" ht="20.100000000000001" customHeight="1">
      <c r="A110" s="321"/>
      <c r="B110" s="2384" t="s">
        <v>2609</v>
      </c>
      <c r="C110" s="2372" t="s">
        <v>423</v>
      </c>
      <c r="D110" s="1197" t="s">
        <v>422</v>
      </c>
      <c r="E110" s="1198"/>
      <c r="F110" s="2225">
        <v>5621</v>
      </c>
      <c r="G110" s="2226"/>
      <c r="H110" s="2225">
        <v>3185</v>
      </c>
      <c r="I110" s="2226"/>
      <c r="J110" s="2225">
        <v>815</v>
      </c>
      <c r="K110" s="2226"/>
      <c r="L110" s="2225">
        <v>1621</v>
      </c>
      <c r="M110" s="2237"/>
    </row>
    <row r="111" spans="1:19" s="40" customFormat="1" ht="20.100000000000001" customHeight="1">
      <c r="A111" s="321"/>
      <c r="B111" s="2385"/>
      <c r="C111" s="2373"/>
      <c r="D111" s="1197" t="s">
        <v>421</v>
      </c>
      <c r="E111" s="1198"/>
      <c r="F111" s="2225">
        <v>5315</v>
      </c>
      <c r="G111" s="2226"/>
      <c r="H111" s="2225">
        <v>3001</v>
      </c>
      <c r="I111" s="2226"/>
      <c r="J111" s="2225">
        <v>773</v>
      </c>
      <c r="K111" s="2226"/>
      <c r="L111" s="2225">
        <v>1541</v>
      </c>
      <c r="M111" s="2237"/>
    </row>
    <row r="112" spans="1:19" s="40" customFormat="1" ht="20.100000000000001" customHeight="1">
      <c r="A112" s="321"/>
      <c r="B112" s="2385"/>
      <c r="C112" s="2374"/>
      <c r="D112" s="1197" t="s">
        <v>3</v>
      </c>
      <c r="E112" s="1198"/>
      <c r="F112" s="2225">
        <v>10936</v>
      </c>
      <c r="G112" s="2226"/>
      <c r="H112" s="2225">
        <v>6186</v>
      </c>
      <c r="I112" s="2226"/>
      <c r="J112" s="2225">
        <v>1588</v>
      </c>
      <c r="K112" s="2226"/>
      <c r="L112" s="2225">
        <v>3162</v>
      </c>
      <c r="M112" s="2237"/>
    </row>
    <row r="113" spans="1:21" s="40" customFormat="1" ht="21.95" customHeight="1">
      <c r="A113" s="321"/>
      <c r="B113" s="2385"/>
      <c r="C113" s="2375" t="s">
        <v>2175</v>
      </c>
      <c r="D113" s="1197" t="s">
        <v>420</v>
      </c>
      <c r="E113" s="1198"/>
      <c r="F113" s="2225">
        <v>485</v>
      </c>
      <c r="G113" s="2226"/>
      <c r="H113" s="2225">
        <v>274</v>
      </c>
      <c r="I113" s="2226"/>
      <c r="J113" s="2225">
        <v>69</v>
      </c>
      <c r="K113" s="2226"/>
      <c r="L113" s="2225">
        <v>142</v>
      </c>
      <c r="M113" s="2237"/>
    </row>
    <row r="114" spans="1:21" s="40" customFormat="1" ht="21.95" customHeight="1">
      <c r="A114" s="321"/>
      <c r="B114" s="2385"/>
      <c r="C114" s="2376"/>
      <c r="D114" s="1197" t="s">
        <v>419</v>
      </c>
      <c r="E114" s="1198"/>
      <c r="F114" s="2225">
        <v>2971</v>
      </c>
      <c r="G114" s="2226"/>
      <c r="H114" s="2225">
        <v>1724</v>
      </c>
      <c r="I114" s="2226"/>
      <c r="J114" s="2225">
        <v>412</v>
      </c>
      <c r="K114" s="2226"/>
      <c r="L114" s="2225">
        <v>835</v>
      </c>
      <c r="M114" s="2237"/>
    </row>
    <row r="115" spans="1:21" s="40" customFormat="1" ht="21.95" customHeight="1">
      <c r="A115" s="321"/>
      <c r="B115" s="2385"/>
      <c r="C115" s="2377"/>
      <c r="D115" s="1197" t="s">
        <v>418</v>
      </c>
      <c r="E115" s="1198"/>
      <c r="F115" s="2225">
        <v>2165</v>
      </c>
      <c r="G115" s="2226"/>
      <c r="H115" s="2225">
        <v>1187</v>
      </c>
      <c r="I115" s="2226"/>
      <c r="J115" s="2225">
        <v>334</v>
      </c>
      <c r="K115" s="2226"/>
      <c r="L115" s="2225">
        <v>644</v>
      </c>
      <c r="M115" s="2237"/>
    </row>
    <row r="116" spans="1:21" s="40" customFormat="1" ht="21.95" customHeight="1">
      <c r="A116" s="321"/>
      <c r="B116" s="2385"/>
      <c r="C116" s="2375" t="s">
        <v>2176</v>
      </c>
      <c r="D116" s="1197" t="s">
        <v>420</v>
      </c>
      <c r="E116" s="1198"/>
      <c r="F116" s="2225">
        <v>459</v>
      </c>
      <c r="G116" s="2226"/>
      <c r="H116" s="2225">
        <v>257</v>
      </c>
      <c r="I116" s="2226"/>
      <c r="J116" s="2225">
        <v>69</v>
      </c>
      <c r="K116" s="2226"/>
      <c r="L116" s="2225">
        <v>133</v>
      </c>
      <c r="M116" s="2237"/>
    </row>
    <row r="117" spans="1:21" s="40" customFormat="1" ht="21.95" customHeight="1">
      <c r="A117" s="321"/>
      <c r="B117" s="2385"/>
      <c r="C117" s="2376"/>
      <c r="D117" s="1197" t="s">
        <v>419</v>
      </c>
      <c r="E117" s="1198"/>
      <c r="F117" s="2225">
        <v>2591</v>
      </c>
      <c r="G117" s="2226"/>
      <c r="H117" s="2225">
        <v>1446</v>
      </c>
      <c r="I117" s="2226"/>
      <c r="J117" s="2225">
        <v>353</v>
      </c>
      <c r="K117" s="2226"/>
      <c r="L117" s="2225">
        <v>792</v>
      </c>
      <c r="M117" s="2237"/>
    </row>
    <row r="118" spans="1:21" s="40" customFormat="1" ht="21.95" customHeight="1">
      <c r="A118" s="321"/>
      <c r="B118" s="2386"/>
      <c r="C118" s="2377"/>
      <c r="D118" s="1197" t="s">
        <v>418</v>
      </c>
      <c r="E118" s="1198"/>
      <c r="F118" s="2225">
        <v>2265</v>
      </c>
      <c r="G118" s="2226"/>
      <c r="H118" s="2225">
        <v>1298</v>
      </c>
      <c r="I118" s="2226"/>
      <c r="J118" s="2225">
        <v>351</v>
      </c>
      <c r="K118" s="2226"/>
      <c r="L118" s="2225">
        <v>616</v>
      </c>
      <c r="M118" s="2237"/>
    </row>
    <row r="119" spans="1:21" s="40" customFormat="1" ht="20.100000000000001" customHeight="1">
      <c r="A119" s="321"/>
      <c r="B119" s="2298" t="s">
        <v>3576</v>
      </c>
      <c r="C119" s="2236" t="s">
        <v>417</v>
      </c>
      <c r="D119" s="1197" t="s">
        <v>4</v>
      </c>
      <c r="E119" s="1198"/>
      <c r="F119" s="2225">
        <v>4432</v>
      </c>
      <c r="G119" s="2226"/>
      <c r="H119" s="2225">
        <v>2514</v>
      </c>
      <c r="I119" s="2226"/>
      <c r="J119" s="2225">
        <v>645</v>
      </c>
      <c r="K119" s="2226"/>
      <c r="L119" s="2225">
        <v>1273</v>
      </c>
      <c r="M119" s="2237"/>
    </row>
    <row r="120" spans="1:21" s="40" customFormat="1" ht="20.100000000000001" customHeight="1">
      <c r="A120" s="321"/>
      <c r="B120" s="2299"/>
      <c r="C120" s="2236"/>
      <c r="D120" s="1197" t="s">
        <v>5</v>
      </c>
      <c r="E120" s="1198"/>
      <c r="F120" s="2225">
        <v>3377</v>
      </c>
      <c r="G120" s="2226"/>
      <c r="H120" s="2225">
        <v>1924</v>
      </c>
      <c r="I120" s="2226"/>
      <c r="J120" s="2225">
        <v>507</v>
      </c>
      <c r="K120" s="2226"/>
      <c r="L120" s="2225">
        <v>946</v>
      </c>
      <c r="M120" s="2237"/>
    </row>
    <row r="121" spans="1:21" s="40" customFormat="1" ht="20.100000000000001" customHeight="1">
      <c r="A121" s="321"/>
      <c r="B121" s="2299"/>
      <c r="C121" s="2236"/>
      <c r="D121" s="1197" t="s">
        <v>3</v>
      </c>
      <c r="E121" s="1198"/>
      <c r="F121" s="2225">
        <v>7809</v>
      </c>
      <c r="G121" s="2226"/>
      <c r="H121" s="2225">
        <v>4438</v>
      </c>
      <c r="I121" s="2226"/>
      <c r="J121" s="2225">
        <v>1152</v>
      </c>
      <c r="K121" s="2226"/>
      <c r="L121" s="2225">
        <v>2219</v>
      </c>
      <c r="M121" s="2237"/>
    </row>
    <row r="122" spans="1:21" s="40" customFormat="1" ht="21.95" customHeight="1">
      <c r="A122" s="321"/>
      <c r="B122" s="2299"/>
      <c r="C122" s="2293" t="s">
        <v>416</v>
      </c>
      <c r="D122" s="1222" t="s">
        <v>4</v>
      </c>
      <c r="E122" s="1216"/>
      <c r="F122" s="2225">
        <v>2423</v>
      </c>
      <c r="G122" s="2226"/>
      <c r="H122" s="2225">
        <v>1376</v>
      </c>
      <c r="I122" s="2226"/>
      <c r="J122" s="2225">
        <v>402</v>
      </c>
      <c r="K122" s="2226"/>
      <c r="L122" s="2225">
        <v>645</v>
      </c>
      <c r="M122" s="2237"/>
    </row>
    <row r="123" spans="1:21" s="40" customFormat="1" ht="21.95" customHeight="1">
      <c r="A123" s="321"/>
      <c r="B123" s="2299"/>
      <c r="C123" s="2294"/>
      <c r="D123" s="1197" t="s">
        <v>415</v>
      </c>
      <c r="E123" s="1198"/>
      <c r="F123" s="2225">
        <v>1660</v>
      </c>
      <c r="G123" s="2226"/>
      <c r="H123" s="2225">
        <v>959</v>
      </c>
      <c r="I123" s="2226"/>
      <c r="J123" s="2225">
        <v>281</v>
      </c>
      <c r="K123" s="2226"/>
      <c r="L123" s="2225">
        <v>420</v>
      </c>
      <c r="M123" s="2237"/>
    </row>
    <row r="124" spans="1:21" s="40" customFormat="1" ht="21.95" customHeight="1" thickBot="1">
      <c r="A124" s="321"/>
      <c r="B124" s="2300"/>
      <c r="C124" s="2295"/>
      <c r="D124" s="1231" t="s">
        <v>3</v>
      </c>
      <c r="E124" s="1226"/>
      <c r="F124" s="2227">
        <v>4083</v>
      </c>
      <c r="G124" s="2228"/>
      <c r="H124" s="2227">
        <v>2335</v>
      </c>
      <c r="I124" s="2228"/>
      <c r="J124" s="2227">
        <v>683</v>
      </c>
      <c r="K124" s="2228"/>
      <c r="L124" s="2227">
        <v>1065</v>
      </c>
      <c r="M124" s="2292"/>
    </row>
    <row r="125" spans="1:21" ht="13.5" customHeight="1">
      <c r="A125" s="6"/>
      <c r="B125" s="223" t="s">
        <v>414</v>
      </c>
      <c r="C125" s="6"/>
      <c r="D125" s="6"/>
      <c r="E125" s="6"/>
      <c r="F125" s="6"/>
      <c r="G125" s="6"/>
      <c r="I125" s="6"/>
      <c r="J125" s="6"/>
      <c r="L125" s="6"/>
      <c r="N125" s="6"/>
      <c r="P125" s="6"/>
      <c r="Q125" s="6"/>
      <c r="U125" s="15"/>
    </row>
    <row r="126" spans="1:21" ht="13.5" customHeight="1">
      <c r="B126" s="6" t="s">
        <v>2610</v>
      </c>
      <c r="H126" s="5"/>
      <c r="I126" s="6"/>
      <c r="J126" s="6"/>
      <c r="K126" s="6"/>
      <c r="L126" s="6"/>
      <c r="M126" s="6"/>
      <c r="N126" s="6"/>
      <c r="O126" s="6"/>
      <c r="P126" s="23"/>
      <c r="Q126" s="6"/>
    </row>
    <row r="127" spans="1:21" ht="13.5" customHeight="1">
      <c r="B127" s="6" t="s">
        <v>2611</v>
      </c>
      <c r="H127" s="5"/>
      <c r="I127" s="6"/>
      <c r="J127" s="6"/>
      <c r="K127" s="6"/>
      <c r="L127" s="6"/>
      <c r="M127" s="6"/>
      <c r="N127" s="6"/>
      <c r="O127" s="6"/>
      <c r="P127" s="6"/>
      <c r="Q127" s="6"/>
    </row>
    <row r="128" spans="1:21" ht="13.5" customHeight="1">
      <c r="A128" s="6"/>
      <c r="B128" s="6"/>
      <c r="C128" s="6"/>
      <c r="D128" s="6"/>
      <c r="E128" s="6"/>
      <c r="F128" s="6"/>
      <c r="G128" s="6"/>
      <c r="H128" s="6"/>
      <c r="I128" s="6"/>
      <c r="J128" s="6"/>
      <c r="K128" s="6"/>
      <c r="L128" s="6"/>
      <c r="M128" s="6"/>
      <c r="N128" s="6"/>
      <c r="O128" s="6"/>
      <c r="P128" s="6"/>
      <c r="Q128" s="6"/>
    </row>
    <row r="129" spans="1:20" ht="13.5" customHeight="1">
      <c r="A129" s="6"/>
      <c r="B129" s="6"/>
      <c r="C129" s="6"/>
      <c r="D129" s="6"/>
      <c r="E129" s="6"/>
      <c r="F129" s="6"/>
      <c r="G129" s="6"/>
      <c r="H129" s="6"/>
      <c r="I129" s="6"/>
      <c r="J129" s="6"/>
      <c r="K129" s="6"/>
      <c r="L129" s="6"/>
      <c r="M129" s="6"/>
      <c r="N129" s="6"/>
      <c r="O129" s="6"/>
      <c r="P129" s="6"/>
      <c r="Q129" s="6"/>
    </row>
    <row r="130" spans="1:20" ht="17.25" customHeight="1">
      <c r="A130" s="93" t="s">
        <v>3577</v>
      </c>
      <c r="B130" s="6"/>
      <c r="C130" s="6"/>
      <c r="D130" s="6"/>
      <c r="E130" s="6"/>
      <c r="F130" s="6"/>
      <c r="G130" s="6"/>
      <c r="H130" s="6"/>
      <c r="I130" s="6"/>
      <c r="J130" s="6"/>
      <c r="K130" s="6"/>
      <c r="L130" s="6"/>
      <c r="M130" s="6"/>
      <c r="N130" s="6"/>
      <c r="O130" s="6"/>
      <c r="P130" s="6"/>
      <c r="Q130" s="6"/>
    </row>
    <row r="131" spans="1:20" ht="15" customHeight="1">
      <c r="A131" s="6"/>
      <c r="B131" s="6"/>
      <c r="C131" s="6"/>
      <c r="D131" s="6"/>
      <c r="E131" s="6"/>
      <c r="F131" s="6"/>
      <c r="G131" s="6"/>
      <c r="H131" s="13"/>
      <c r="I131" s="13"/>
      <c r="K131" s="13"/>
      <c r="L131" s="358"/>
      <c r="M131" s="6"/>
      <c r="O131" s="23" t="s">
        <v>2799</v>
      </c>
      <c r="P131" s="6"/>
      <c r="Q131" s="6"/>
    </row>
    <row r="132" spans="1:20" ht="15" customHeight="1" thickBot="1">
      <c r="A132" s="93"/>
      <c r="B132" s="6"/>
      <c r="C132" s="6"/>
      <c r="D132" s="6"/>
      <c r="E132" s="6"/>
      <c r="F132" s="6"/>
      <c r="G132" s="6"/>
      <c r="H132" s="6"/>
      <c r="I132" s="6"/>
      <c r="J132" s="6"/>
      <c r="K132" s="6"/>
      <c r="L132" s="6"/>
      <c r="M132" s="6"/>
      <c r="O132" s="23" t="s">
        <v>2178</v>
      </c>
      <c r="P132" s="6"/>
      <c r="Q132" s="6"/>
    </row>
    <row r="133" spans="1:20" ht="31.5" customHeight="1">
      <c r="A133" s="24"/>
      <c r="B133" s="1186" t="s">
        <v>2049</v>
      </c>
      <c r="C133" s="1187"/>
      <c r="D133" s="1188"/>
      <c r="E133" s="2233" t="s">
        <v>2612</v>
      </c>
      <c r="F133" s="2233" t="s">
        <v>2798</v>
      </c>
      <c r="G133" s="2233" t="s">
        <v>2613</v>
      </c>
      <c r="H133" s="384">
        <v>0.3</v>
      </c>
      <c r="I133" s="25">
        <v>0.3</v>
      </c>
      <c r="J133" s="26">
        <v>0.5</v>
      </c>
      <c r="K133" s="25">
        <v>1</v>
      </c>
      <c r="L133" s="26">
        <v>1.5</v>
      </c>
      <c r="M133" s="25">
        <v>2</v>
      </c>
      <c r="N133" s="26">
        <v>3</v>
      </c>
      <c r="O133" s="27">
        <v>5</v>
      </c>
      <c r="P133" s="6"/>
      <c r="Q133" s="6"/>
      <c r="R133" s="6"/>
      <c r="S133" s="6"/>
      <c r="T133" s="6"/>
    </row>
    <row r="134" spans="1:20" ht="14.25" customHeight="1">
      <c r="A134" s="24"/>
      <c r="B134" s="2230"/>
      <c r="C134" s="2231"/>
      <c r="D134" s="2232"/>
      <c r="E134" s="2234"/>
      <c r="F134" s="2234"/>
      <c r="G134" s="2256"/>
      <c r="H134" s="29" t="s">
        <v>2800</v>
      </c>
      <c r="I134" s="28" t="s">
        <v>411</v>
      </c>
      <c r="J134" s="29" t="s">
        <v>411</v>
      </c>
      <c r="K134" s="28" t="s">
        <v>411</v>
      </c>
      <c r="L134" s="29" t="s">
        <v>411</v>
      </c>
      <c r="M134" s="28" t="s">
        <v>411</v>
      </c>
      <c r="N134" s="29" t="s">
        <v>411</v>
      </c>
      <c r="O134" s="30" t="s">
        <v>410</v>
      </c>
      <c r="P134" s="6"/>
      <c r="Q134" s="6"/>
      <c r="R134" s="6"/>
      <c r="S134" s="6"/>
      <c r="T134" s="6"/>
    </row>
    <row r="135" spans="1:20" ht="24" customHeight="1">
      <c r="A135" s="24"/>
      <c r="B135" s="1189"/>
      <c r="C135" s="1190"/>
      <c r="D135" s="1191"/>
      <c r="E135" s="2235"/>
      <c r="F135" s="2235"/>
      <c r="G135" s="2257"/>
      <c r="H135" s="385" t="s">
        <v>2801</v>
      </c>
      <c r="I135" s="32">
        <v>0.5</v>
      </c>
      <c r="J135" s="32">
        <v>1</v>
      </c>
      <c r="K135" s="31">
        <v>1.5</v>
      </c>
      <c r="L135" s="32">
        <v>2</v>
      </c>
      <c r="M135" s="31">
        <v>3</v>
      </c>
      <c r="N135" s="32">
        <v>5</v>
      </c>
      <c r="O135" s="33" t="s">
        <v>409</v>
      </c>
      <c r="P135" s="6"/>
      <c r="Q135" s="6"/>
      <c r="R135" s="6"/>
      <c r="S135" s="6"/>
      <c r="T135" s="6"/>
    </row>
    <row r="136" spans="1:20">
      <c r="A136" s="24"/>
      <c r="B136" s="2296" t="s">
        <v>2606</v>
      </c>
      <c r="C136" s="2297"/>
      <c r="D136" s="2297"/>
      <c r="E136" s="120">
        <v>3665</v>
      </c>
      <c r="F136" s="120">
        <v>2988</v>
      </c>
      <c r="G136" s="121">
        <v>3</v>
      </c>
      <c r="H136" s="121">
        <v>16</v>
      </c>
      <c r="I136" s="121">
        <v>221</v>
      </c>
      <c r="J136" s="120">
        <v>473</v>
      </c>
      <c r="K136" s="120">
        <v>412</v>
      </c>
      <c r="L136" s="120">
        <v>336</v>
      </c>
      <c r="M136" s="120">
        <v>514</v>
      </c>
      <c r="N136" s="120">
        <v>509</v>
      </c>
      <c r="O136" s="122">
        <v>504</v>
      </c>
      <c r="P136" s="6"/>
      <c r="Q136" s="6"/>
      <c r="R136" s="6"/>
      <c r="S136" s="6"/>
      <c r="T136" s="6"/>
    </row>
    <row r="137" spans="1:20">
      <c r="A137" s="12"/>
      <c r="B137" s="1249" t="s">
        <v>369</v>
      </c>
      <c r="C137" s="2205"/>
      <c r="D137" s="2205"/>
      <c r="E137" s="263">
        <v>1987</v>
      </c>
      <c r="F137" s="263">
        <v>1648</v>
      </c>
      <c r="G137" s="266">
        <v>1</v>
      </c>
      <c r="H137" s="266">
        <v>6</v>
      </c>
      <c r="I137" s="266">
        <v>96</v>
      </c>
      <c r="J137" s="263">
        <v>197</v>
      </c>
      <c r="K137" s="263">
        <v>186</v>
      </c>
      <c r="L137" s="263">
        <v>147</v>
      </c>
      <c r="M137" s="263">
        <v>309</v>
      </c>
      <c r="N137" s="263">
        <v>335</v>
      </c>
      <c r="O137" s="123">
        <v>371</v>
      </c>
      <c r="P137" s="6"/>
      <c r="Q137" s="6"/>
      <c r="R137" s="6"/>
      <c r="S137" s="6"/>
      <c r="T137" s="6"/>
    </row>
    <row r="138" spans="1:20">
      <c r="A138" s="12"/>
      <c r="B138" s="1249" t="s">
        <v>368</v>
      </c>
      <c r="C138" s="2195"/>
      <c r="D138" s="2195"/>
      <c r="E138" s="263">
        <v>548</v>
      </c>
      <c r="F138" s="263">
        <v>444</v>
      </c>
      <c r="G138" s="266">
        <v>1</v>
      </c>
      <c r="H138" s="266">
        <v>1</v>
      </c>
      <c r="I138" s="266">
        <v>17</v>
      </c>
      <c r="J138" s="263">
        <v>68</v>
      </c>
      <c r="K138" s="263">
        <v>65</v>
      </c>
      <c r="L138" s="263">
        <v>71</v>
      </c>
      <c r="M138" s="263">
        <v>78</v>
      </c>
      <c r="N138" s="263">
        <v>88</v>
      </c>
      <c r="O138" s="123">
        <v>55</v>
      </c>
      <c r="P138" s="6"/>
      <c r="Q138" s="6"/>
      <c r="R138" s="6"/>
      <c r="S138" s="6"/>
      <c r="T138" s="6"/>
    </row>
    <row r="139" spans="1:20" ht="14.25" thickBot="1">
      <c r="A139" s="12"/>
      <c r="B139" s="1177" t="s">
        <v>367</v>
      </c>
      <c r="C139" s="2207"/>
      <c r="D139" s="2207"/>
      <c r="E139" s="124">
        <v>1130</v>
      </c>
      <c r="F139" s="124">
        <v>896</v>
      </c>
      <c r="G139" s="125">
        <v>1</v>
      </c>
      <c r="H139" s="125">
        <v>9</v>
      </c>
      <c r="I139" s="125">
        <v>108</v>
      </c>
      <c r="J139" s="124">
        <v>208</v>
      </c>
      <c r="K139" s="124">
        <v>161</v>
      </c>
      <c r="L139" s="124">
        <v>118</v>
      </c>
      <c r="M139" s="124">
        <v>127</v>
      </c>
      <c r="N139" s="124">
        <v>86</v>
      </c>
      <c r="O139" s="126">
        <v>78</v>
      </c>
      <c r="P139" s="6"/>
      <c r="Q139" s="6"/>
      <c r="R139" s="6"/>
      <c r="S139" s="6"/>
      <c r="T139" s="6"/>
    </row>
    <row r="140" spans="1:20" ht="13.5" customHeight="1">
      <c r="A140" s="6"/>
      <c r="B140" s="223" t="s">
        <v>366</v>
      </c>
      <c r="C140" s="116"/>
      <c r="D140" s="116"/>
      <c r="E140" s="116"/>
      <c r="F140" s="116"/>
      <c r="G140" s="116"/>
      <c r="H140" s="116"/>
      <c r="I140" s="116"/>
      <c r="J140" s="116"/>
      <c r="K140" s="116"/>
      <c r="L140" s="116"/>
      <c r="M140" s="116"/>
      <c r="N140" s="23"/>
      <c r="P140" s="116"/>
      <c r="Q140" s="6"/>
    </row>
    <row r="141" spans="1:20" ht="15" customHeight="1">
      <c r="A141" s="6"/>
      <c r="B141" s="116"/>
      <c r="C141" s="116"/>
      <c r="D141" s="116"/>
      <c r="E141" s="116"/>
      <c r="F141" s="116"/>
      <c r="G141" s="116"/>
      <c r="H141" s="116"/>
      <c r="I141" s="116"/>
      <c r="J141" s="116"/>
      <c r="K141" s="116"/>
      <c r="L141" s="116"/>
      <c r="M141" s="116"/>
      <c r="N141" s="23"/>
      <c r="O141" s="23"/>
      <c r="P141" s="116"/>
      <c r="Q141" s="6"/>
    </row>
    <row r="142" spans="1:20">
      <c r="A142" s="6"/>
      <c r="B142" s="6"/>
      <c r="C142" s="6"/>
      <c r="D142" s="6"/>
      <c r="E142" s="6"/>
      <c r="F142" s="6"/>
      <c r="G142" s="6"/>
      <c r="H142" s="6"/>
      <c r="I142" s="6"/>
      <c r="J142" s="6"/>
      <c r="K142" s="6"/>
      <c r="L142" s="6"/>
      <c r="M142" s="6"/>
      <c r="N142" s="6"/>
      <c r="O142" s="6"/>
      <c r="P142" s="6"/>
      <c r="Q142" s="6"/>
    </row>
    <row r="143" spans="1:20" ht="16.5">
      <c r="A143" s="93" t="s">
        <v>3674</v>
      </c>
      <c r="B143" s="6"/>
      <c r="C143" s="6"/>
      <c r="D143" s="6"/>
      <c r="E143" s="6"/>
      <c r="F143" s="6"/>
      <c r="G143" s="6"/>
      <c r="H143" s="6"/>
      <c r="I143" s="6"/>
      <c r="J143" s="6"/>
      <c r="K143" s="6"/>
      <c r="L143" s="6"/>
      <c r="M143" s="6"/>
      <c r="N143" s="6"/>
      <c r="O143" s="6"/>
      <c r="P143" s="6"/>
      <c r="Q143" s="6"/>
    </row>
    <row r="144" spans="1:20" ht="13.5" customHeight="1">
      <c r="A144" s="6"/>
      <c r="B144" s="6"/>
      <c r="C144" s="6"/>
      <c r="D144" s="6"/>
      <c r="E144" s="6"/>
      <c r="F144" s="6"/>
      <c r="G144" s="2210" t="s">
        <v>2799</v>
      </c>
      <c r="H144" s="2210"/>
      <c r="I144" s="2210"/>
      <c r="J144" s="2210"/>
      <c r="K144" s="2210"/>
      <c r="L144" s="2210"/>
      <c r="M144" s="2210"/>
      <c r="N144" s="12"/>
      <c r="O144" s="6"/>
      <c r="P144" s="6"/>
      <c r="Q144" s="6"/>
    </row>
    <row r="145" spans="1:19" ht="13.5" customHeight="1" thickBot="1">
      <c r="A145" s="22"/>
      <c r="B145" s="6"/>
      <c r="C145" s="6"/>
      <c r="D145" s="6"/>
      <c r="E145" s="6"/>
      <c r="F145" s="6"/>
      <c r="G145" s="6"/>
      <c r="H145" s="6"/>
      <c r="I145" s="6"/>
      <c r="J145" s="6"/>
      <c r="K145" s="6"/>
      <c r="L145" s="6"/>
      <c r="M145" s="23" t="s">
        <v>2178</v>
      </c>
      <c r="N145" s="6"/>
      <c r="O145" s="6"/>
      <c r="P145" s="6"/>
      <c r="Q145" s="6"/>
    </row>
    <row r="146" spans="1:19">
      <c r="A146" s="24"/>
      <c r="B146" s="1187" t="s">
        <v>413</v>
      </c>
      <c r="C146" s="1187"/>
      <c r="D146" s="1188"/>
      <c r="E146" s="2233" t="s">
        <v>3</v>
      </c>
      <c r="F146" s="2233" t="s">
        <v>412</v>
      </c>
      <c r="G146" s="25">
        <v>0.3</v>
      </c>
      <c r="H146" s="26">
        <v>0.5</v>
      </c>
      <c r="I146" s="25">
        <v>1</v>
      </c>
      <c r="J146" s="26">
        <v>1.5</v>
      </c>
      <c r="K146" s="26">
        <v>2</v>
      </c>
      <c r="L146" s="25">
        <v>3</v>
      </c>
      <c r="M146" s="27">
        <v>5</v>
      </c>
      <c r="N146" s="6"/>
      <c r="O146" s="6"/>
      <c r="P146" s="6"/>
      <c r="Q146" s="6"/>
      <c r="R146" s="6"/>
      <c r="S146" s="6"/>
    </row>
    <row r="147" spans="1:19">
      <c r="A147" s="24"/>
      <c r="B147" s="2231"/>
      <c r="C147" s="2231"/>
      <c r="D147" s="2232"/>
      <c r="E147" s="2234"/>
      <c r="F147" s="2234"/>
      <c r="G147" s="28" t="s">
        <v>411</v>
      </c>
      <c r="H147" s="29" t="s">
        <v>411</v>
      </c>
      <c r="I147" s="28" t="s">
        <v>411</v>
      </c>
      <c r="J147" s="29" t="s">
        <v>411</v>
      </c>
      <c r="K147" s="29" t="s">
        <v>411</v>
      </c>
      <c r="L147" s="28" t="s">
        <v>411</v>
      </c>
      <c r="M147" s="30" t="s">
        <v>410</v>
      </c>
      <c r="N147" s="6"/>
      <c r="O147" s="6"/>
      <c r="P147" s="6"/>
      <c r="Q147" s="6"/>
      <c r="R147" s="6"/>
      <c r="S147" s="6"/>
    </row>
    <row r="148" spans="1:19">
      <c r="A148" s="24"/>
      <c r="B148" s="1190"/>
      <c r="C148" s="1190"/>
      <c r="D148" s="1191"/>
      <c r="E148" s="2235"/>
      <c r="F148" s="2235"/>
      <c r="G148" s="31">
        <v>0.5</v>
      </c>
      <c r="H148" s="32">
        <v>1</v>
      </c>
      <c r="I148" s="31">
        <v>1.5</v>
      </c>
      <c r="J148" s="32">
        <v>2</v>
      </c>
      <c r="K148" s="32">
        <v>3</v>
      </c>
      <c r="L148" s="31">
        <v>5</v>
      </c>
      <c r="M148" s="33" t="s">
        <v>409</v>
      </c>
      <c r="N148" s="6"/>
      <c r="O148" s="6"/>
      <c r="P148" s="6"/>
      <c r="Q148" s="6"/>
      <c r="R148" s="6"/>
      <c r="S148" s="6"/>
    </row>
    <row r="149" spans="1:19">
      <c r="A149" s="24"/>
      <c r="B149" s="2229" t="s">
        <v>408</v>
      </c>
      <c r="C149" s="2229"/>
      <c r="D149" s="1303"/>
      <c r="E149" s="127">
        <v>2988</v>
      </c>
      <c r="F149" s="128">
        <v>19</v>
      </c>
      <c r="G149" s="129">
        <v>221</v>
      </c>
      <c r="H149" s="129">
        <v>473</v>
      </c>
      <c r="I149" s="129">
        <v>412</v>
      </c>
      <c r="J149" s="129">
        <v>336</v>
      </c>
      <c r="K149" s="129">
        <v>514</v>
      </c>
      <c r="L149" s="129">
        <v>509</v>
      </c>
      <c r="M149" s="130">
        <v>504</v>
      </c>
      <c r="N149" s="6"/>
      <c r="O149" s="6"/>
      <c r="P149" s="6"/>
      <c r="Q149" s="6"/>
      <c r="R149" s="6"/>
      <c r="S149" s="6"/>
    </row>
    <row r="150" spans="1:19">
      <c r="A150" s="24"/>
      <c r="B150" s="2231"/>
      <c r="C150" s="2231"/>
      <c r="D150" s="2232"/>
      <c r="E150" s="128"/>
      <c r="F150" s="128"/>
      <c r="G150" s="131"/>
      <c r="H150" s="131"/>
      <c r="I150" s="131"/>
      <c r="J150" s="131"/>
      <c r="K150" s="131"/>
      <c r="L150" s="131"/>
      <c r="M150" s="132"/>
      <c r="N150" s="6"/>
      <c r="O150" s="6"/>
      <c r="P150" s="6"/>
      <c r="Q150" s="6"/>
      <c r="R150" s="6"/>
      <c r="S150" s="6"/>
    </row>
    <row r="151" spans="1:19" ht="24" customHeight="1">
      <c r="A151" s="24"/>
      <c r="B151" s="2301" t="s">
        <v>407</v>
      </c>
      <c r="C151" s="2301"/>
      <c r="D151" s="2302"/>
      <c r="E151" s="128">
        <v>135</v>
      </c>
      <c r="F151" s="128">
        <v>1</v>
      </c>
      <c r="G151" s="129">
        <v>10</v>
      </c>
      <c r="H151" s="129">
        <v>29</v>
      </c>
      <c r="I151" s="129">
        <v>19</v>
      </c>
      <c r="J151" s="129">
        <v>15</v>
      </c>
      <c r="K151" s="129">
        <v>23</v>
      </c>
      <c r="L151" s="129">
        <v>17</v>
      </c>
      <c r="M151" s="130">
        <v>21</v>
      </c>
      <c r="N151" s="6"/>
      <c r="O151" s="6"/>
      <c r="P151" s="6"/>
      <c r="Q151" s="6"/>
      <c r="R151" s="6"/>
      <c r="S151" s="6"/>
    </row>
    <row r="152" spans="1:19" ht="24" customHeight="1">
      <c r="A152" s="24"/>
      <c r="B152" s="2301" t="s">
        <v>406</v>
      </c>
      <c r="C152" s="2301"/>
      <c r="D152" s="2302"/>
      <c r="E152" s="128">
        <v>305</v>
      </c>
      <c r="F152" s="128">
        <v>2</v>
      </c>
      <c r="G152" s="129">
        <v>15</v>
      </c>
      <c r="H152" s="129">
        <v>36</v>
      </c>
      <c r="I152" s="129">
        <v>40</v>
      </c>
      <c r="J152" s="129">
        <v>17</v>
      </c>
      <c r="K152" s="129">
        <v>63</v>
      </c>
      <c r="L152" s="129">
        <v>58</v>
      </c>
      <c r="M152" s="130">
        <v>74</v>
      </c>
      <c r="N152" s="6"/>
      <c r="O152" s="6"/>
      <c r="P152" s="6"/>
      <c r="Q152" s="6"/>
      <c r="R152" s="6"/>
      <c r="S152" s="6"/>
    </row>
    <row r="153" spans="1:19" ht="24" customHeight="1">
      <c r="A153" s="24"/>
      <c r="B153" s="2301" t="s">
        <v>405</v>
      </c>
      <c r="C153" s="2301"/>
      <c r="D153" s="2302"/>
      <c r="E153" s="128">
        <v>147</v>
      </c>
      <c r="F153" s="128" t="s">
        <v>121</v>
      </c>
      <c r="G153" s="129">
        <v>6</v>
      </c>
      <c r="H153" s="129">
        <v>21</v>
      </c>
      <c r="I153" s="129">
        <v>10</v>
      </c>
      <c r="J153" s="129">
        <v>9</v>
      </c>
      <c r="K153" s="129">
        <v>21</v>
      </c>
      <c r="L153" s="129">
        <v>50</v>
      </c>
      <c r="M153" s="130">
        <v>30</v>
      </c>
      <c r="N153" s="6"/>
      <c r="O153" s="6"/>
      <c r="P153" s="6"/>
      <c r="Q153" s="6"/>
      <c r="R153" s="6"/>
      <c r="S153" s="6"/>
    </row>
    <row r="154" spans="1:19" ht="24" customHeight="1">
      <c r="A154" s="24"/>
      <c r="B154" s="2301" t="s">
        <v>404</v>
      </c>
      <c r="C154" s="2301"/>
      <c r="D154" s="2302"/>
      <c r="E154" s="128">
        <v>224</v>
      </c>
      <c r="F154" s="128" t="s">
        <v>121</v>
      </c>
      <c r="G154" s="129">
        <v>22</v>
      </c>
      <c r="H154" s="129">
        <v>31</v>
      </c>
      <c r="I154" s="129">
        <v>40</v>
      </c>
      <c r="J154" s="129">
        <v>25</v>
      </c>
      <c r="K154" s="129">
        <v>35</v>
      </c>
      <c r="L154" s="129">
        <v>39</v>
      </c>
      <c r="M154" s="130">
        <v>32</v>
      </c>
      <c r="N154" s="6"/>
      <c r="O154" s="6"/>
      <c r="P154" s="6"/>
      <c r="Q154" s="6"/>
      <c r="R154" s="6"/>
      <c r="S154" s="6"/>
    </row>
    <row r="155" spans="1:19" ht="24" customHeight="1">
      <c r="A155" s="24"/>
      <c r="B155" s="2301" t="s">
        <v>403</v>
      </c>
      <c r="C155" s="2301"/>
      <c r="D155" s="2302"/>
      <c r="E155" s="128">
        <v>795</v>
      </c>
      <c r="F155" s="128">
        <v>4</v>
      </c>
      <c r="G155" s="129">
        <v>43</v>
      </c>
      <c r="H155" s="129">
        <v>77</v>
      </c>
      <c r="I155" s="129">
        <v>71</v>
      </c>
      <c r="J155" s="129">
        <v>74</v>
      </c>
      <c r="K155" s="129">
        <v>159</v>
      </c>
      <c r="L155" s="129">
        <v>163</v>
      </c>
      <c r="M155" s="130">
        <v>204</v>
      </c>
      <c r="N155" s="6"/>
      <c r="O155" s="6"/>
      <c r="P155" s="6"/>
      <c r="Q155" s="6"/>
      <c r="R155" s="6"/>
      <c r="S155" s="6"/>
    </row>
    <row r="156" spans="1:19" ht="24" customHeight="1">
      <c r="A156" s="24"/>
      <c r="B156" s="2301" t="s">
        <v>402</v>
      </c>
      <c r="C156" s="2301"/>
      <c r="D156" s="2302"/>
      <c r="E156" s="128">
        <v>42</v>
      </c>
      <c r="F156" s="128" t="s">
        <v>121</v>
      </c>
      <c r="G156" s="129" t="s">
        <v>2844</v>
      </c>
      <c r="H156" s="129">
        <v>3</v>
      </c>
      <c r="I156" s="133">
        <v>6</v>
      </c>
      <c r="J156" s="129">
        <v>7</v>
      </c>
      <c r="K156" s="129">
        <v>8</v>
      </c>
      <c r="L156" s="133">
        <v>8</v>
      </c>
      <c r="M156" s="130">
        <v>10</v>
      </c>
      <c r="N156" s="6"/>
      <c r="O156" s="6"/>
      <c r="P156" s="6"/>
      <c r="Q156" s="6"/>
      <c r="R156" s="6"/>
      <c r="S156" s="6"/>
    </row>
    <row r="157" spans="1:19" ht="24" customHeight="1">
      <c r="A157" s="24"/>
      <c r="B157" s="2301" t="s">
        <v>401</v>
      </c>
      <c r="C157" s="2301"/>
      <c r="D157" s="2302"/>
      <c r="E157" s="134">
        <v>444</v>
      </c>
      <c r="F157" s="128">
        <v>2</v>
      </c>
      <c r="G157" s="133">
        <v>17</v>
      </c>
      <c r="H157" s="129">
        <v>68</v>
      </c>
      <c r="I157" s="133">
        <v>65</v>
      </c>
      <c r="J157" s="129">
        <v>71</v>
      </c>
      <c r="K157" s="129">
        <v>78</v>
      </c>
      <c r="L157" s="129">
        <v>88</v>
      </c>
      <c r="M157" s="130">
        <v>55</v>
      </c>
      <c r="N157" s="6"/>
      <c r="O157" s="6"/>
      <c r="P157" s="6"/>
      <c r="Q157" s="6"/>
      <c r="R157" s="6"/>
      <c r="S157" s="6"/>
    </row>
    <row r="158" spans="1:19" ht="24" customHeight="1">
      <c r="A158" s="24"/>
      <c r="B158" s="2301" t="s">
        <v>400</v>
      </c>
      <c r="C158" s="2301"/>
      <c r="D158" s="2302"/>
      <c r="E158" s="134">
        <v>270</v>
      </c>
      <c r="F158" s="128">
        <v>2</v>
      </c>
      <c r="G158" s="133">
        <v>41</v>
      </c>
      <c r="H158" s="129">
        <v>69</v>
      </c>
      <c r="I158" s="133">
        <v>68</v>
      </c>
      <c r="J158" s="129">
        <v>38</v>
      </c>
      <c r="K158" s="129">
        <v>35</v>
      </c>
      <c r="L158" s="129">
        <v>8</v>
      </c>
      <c r="M158" s="130">
        <v>9</v>
      </c>
      <c r="N158" s="6"/>
      <c r="O158" s="6"/>
      <c r="P158" s="6"/>
      <c r="Q158" s="6"/>
      <c r="R158" s="6"/>
      <c r="S158" s="6"/>
    </row>
    <row r="159" spans="1:19" ht="24" customHeight="1">
      <c r="A159" s="24"/>
      <c r="B159" s="2301" t="s">
        <v>399</v>
      </c>
      <c r="C159" s="2301"/>
      <c r="D159" s="2302"/>
      <c r="E159" s="134">
        <v>253</v>
      </c>
      <c r="F159" s="128">
        <v>2</v>
      </c>
      <c r="G159" s="133">
        <v>7</v>
      </c>
      <c r="H159" s="129">
        <v>32</v>
      </c>
      <c r="I159" s="133">
        <v>32</v>
      </c>
      <c r="J159" s="129">
        <v>32</v>
      </c>
      <c r="K159" s="129">
        <v>51</v>
      </c>
      <c r="L159" s="129">
        <v>51</v>
      </c>
      <c r="M159" s="130">
        <v>46</v>
      </c>
      <c r="N159" s="6"/>
      <c r="O159" s="6"/>
      <c r="P159" s="6"/>
      <c r="Q159" s="6"/>
      <c r="R159" s="6"/>
      <c r="S159" s="6"/>
    </row>
    <row r="160" spans="1:19" ht="24" customHeight="1">
      <c r="A160" s="24"/>
      <c r="B160" s="2301" t="s">
        <v>398</v>
      </c>
      <c r="C160" s="2301"/>
      <c r="D160" s="2302"/>
      <c r="E160" s="134">
        <v>123</v>
      </c>
      <c r="F160" s="128">
        <v>2</v>
      </c>
      <c r="G160" s="133">
        <v>37</v>
      </c>
      <c r="H160" s="129">
        <v>53</v>
      </c>
      <c r="I160" s="133">
        <v>16</v>
      </c>
      <c r="J160" s="129">
        <v>5</v>
      </c>
      <c r="K160" s="129">
        <v>5</v>
      </c>
      <c r="L160" s="129">
        <v>3</v>
      </c>
      <c r="M160" s="130">
        <v>2</v>
      </c>
      <c r="N160" s="6"/>
      <c r="O160" s="6"/>
      <c r="P160" s="6"/>
      <c r="Q160" s="6"/>
      <c r="R160" s="6"/>
      <c r="S160" s="6"/>
    </row>
    <row r="161" spans="1:25" ht="24.75" customHeight="1" thickBot="1">
      <c r="A161" s="24"/>
      <c r="B161" s="2303" t="s">
        <v>397</v>
      </c>
      <c r="C161" s="2303"/>
      <c r="D161" s="2304"/>
      <c r="E161" s="135">
        <v>250</v>
      </c>
      <c r="F161" s="136">
        <v>4</v>
      </c>
      <c r="G161" s="137">
        <v>23</v>
      </c>
      <c r="H161" s="138">
        <v>54</v>
      </c>
      <c r="I161" s="137">
        <v>45</v>
      </c>
      <c r="J161" s="138">
        <v>43</v>
      </c>
      <c r="K161" s="138">
        <v>36</v>
      </c>
      <c r="L161" s="138">
        <v>24</v>
      </c>
      <c r="M161" s="139">
        <v>21</v>
      </c>
      <c r="N161" s="6"/>
      <c r="O161" s="6"/>
      <c r="P161" s="6"/>
      <c r="Q161" s="6"/>
      <c r="R161" s="6"/>
      <c r="S161" s="6"/>
      <c r="Y161" s="341" t="s">
        <v>2846</v>
      </c>
    </row>
    <row r="162" spans="1:25" ht="13.5" customHeight="1">
      <c r="A162" s="6"/>
      <c r="B162" s="223" t="s">
        <v>366</v>
      </c>
      <c r="C162" s="116"/>
      <c r="D162" s="116"/>
      <c r="E162" s="116"/>
      <c r="F162" s="116"/>
      <c r="G162" s="116"/>
      <c r="H162" s="116"/>
      <c r="I162" s="116"/>
      <c r="J162" s="116"/>
      <c r="K162" s="116"/>
      <c r="L162" s="116"/>
      <c r="M162" s="116"/>
      <c r="N162" s="23"/>
      <c r="P162" s="116"/>
      <c r="Q162" s="6"/>
    </row>
    <row r="163" spans="1:25" ht="15" customHeight="1">
      <c r="A163" s="12"/>
      <c r="B163" s="13" t="s">
        <v>3443</v>
      </c>
      <c r="C163" s="229"/>
      <c r="D163" s="229"/>
      <c r="E163" s="229"/>
      <c r="F163" s="229"/>
      <c r="G163" s="140"/>
      <c r="H163" s="140"/>
      <c r="I163" s="140"/>
      <c r="J163" s="140"/>
      <c r="K163" s="140"/>
      <c r="L163" s="140"/>
      <c r="M163" s="140"/>
      <c r="N163" s="6"/>
      <c r="O163" s="6"/>
      <c r="P163" s="6"/>
      <c r="Q163" s="6"/>
      <c r="R163" s="6"/>
      <c r="S163" s="6"/>
    </row>
    <row r="164" spans="1:25" ht="15" customHeight="1">
      <c r="A164" s="12"/>
      <c r="B164" s="13"/>
      <c r="C164" s="229"/>
      <c r="D164" s="229"/>
      <c r="E164" s="229"/>
      <c r="F164" s="229"/>
      <c r="G164" s="140"/>
      <c r="H164" s="140"/>
      <c r="I164" s="140"/>
      <c r="J164" s="140"/>
      <c r="K164" s="140"/>
      <c r="L164" s="140"/>
      <c r="M164" s="140"/>
      <c r="N164" s="6"/>
      <c r="O164" s="6"/>
      <c r="P164" s="6"/>
      <c r="Q164" s="6"/>
      <c r="R164" s="6"/>
      <c r="S164" s="6"/>
    </row>
    <row r="165" spans="1:25" ht="12.6" customHeight="1">
      <c r="A165" s="6"/>
      <c r="B165" s="6"/>
      <c r="C165" s="6"/>
      <c r="D165" s="6"/>
      <c r="E165" s="6"/>
      <c r="F165" s="6"/>
      <c r="G165" s="6"/>
      <c r="H165" s="6"/>
      <c r="I165" s="6"/>
      <c r="J165" s="6"/>
      <c r="K165" s="6"/>
      <c r="L165" s="6"/>
      <c r="M165" s="6"/>
      <c r="N165" s="6"/>
      <c r="O165" s="6"/>
      <c r="P165" s="6"/>
      <c r="Q165" s="6"/>
    </row>
    <row r="166" spans="1:25" ht="16.5">
      <c r="A166" s="93" t="s">
        <v>3578</v>
      </c>
      <c r="B166" s="144"/>
      <c r="C166" s="144"/>
      <c r="D166" s="144"/>
      <c r="E166" s="144"/>
      <c r="F166" s="144"/>
      <c r="G166" s="144"/>
      <c r="H166" s="144"/>
      <c r="I166" s="6"/>
      <c r="J166" s="6"/>
      <c r="K166" s="6"/>
      <c r="L166" s="6"/>
      <c r="M166" s="6"/>
      <c r="N166" s="6"/>
      <c r="O166" s="6"/>
      <c r="P166" s="6"/>
      <c r="Q166" s="6"/>
    </row>
    <row r="167" spans="1:25" ht="12.6" customHeight="1">
      <c r="A167" s="6"/>
      <c r="B167" s="6"/>
      <c r="C167" s="6"/>
      <c r="D167" s="6"/>
      <c r="E167" s="6"/>
      <c r="F167" s="6"/>
      <c r="G167" s="386"/>
      <c r="H167" s="386"/>
      <c r="I167" s="6"/>
      <c r="J167" s="6"/>
      <c r="K167" s="6"/>
      <c r="L167" s="6"/>
      <c r="M167" s="6"/>
      <c r="N167" s="6"/>
      <c r="O167" s="6"/>
      <c r="P167" s="23" t="s">
        <v>2802</v>
      </c>
      <c r="Q167" s="6"/>
    </row>
    <row r="168" spans="1:25" ht="12.6" customHeight="1" thickBot="1">
      <c r="A168" s="6"/>
      <c r="B168" s="6"/>
      <c r="C168" s="6"/>
      <c r="D168" s="6"/>
      <c r="E168" s="6"/>
      <c r="F168" s="6"/>
      <c r="G168" s="381"/>
      <c r="H168" s="381"/>
      <c r="I168" s="6"/>
      <c r="J168" s="6"/>
      <c r="K168" s="6"/>
      <c r="L168" s="6"/>
      <c r="M168" s="6"/>
      <c r="N168" s="6"/>
      <c r="O168" s="6"/>
      <c r="P168" s="23" t="s">
        <v>3579</v>
      </c>
      <c r="Q168" s="6"/>
    </row>
    <row r="169" spans="1:25" ht="13.5" customHeight="1">
      <c r="A169" s="24"/>
      <c r="B169" s="2196" t="s">
        <v>2049</v>
      </c>
      <c r="C169" s="2197"/>
      <c r="D169" s="2198"/>
      <c r="E169" s="1192" t="s">
        <v>3580</v>
      </c>
      <c r="F169" s="1188"/>
      <c r="G169" s="2307" t="s">
        <v>2819</v>
      </c>
      <c r="H169" s="2308"/>
      <c r="I169" s="1298" t="s">
        <v>3581</v>
      </c>
      <c r="J169" s="2153"/>
      <c r="K169" s="1296" t="s">
        <v>7</v>
      </c>
      <c r="L169" s="1297"/>
      <c r="M169" s="1296" t="s">
        <v>8</v>
      </c>
      <c r="N169" s="1297"/>
      <c r="O169" s="1192" t="s">
        <v>396</v>
      </c>
      <c r="P169" s="2305"/>
      <c r="Q169" s="6"/>
      <c r="R169" s="6"/>
      <c r="S169" s="6"/>
      <c r="T169" s="6"/>
      <c r="U169" s="6"/>
      <c r="V169" s="6"/>
      <c r="W169" s="6"/>
      <c r="X169" s="6"/>
    </row>
    <row r="170" spans="1:25">
      <c r="A170" s="24"/>
      <c r="B170" s="2199"/>
      <c r="C170" s="2200"/>
      <c r="D170" s="2201"/>
      <c r="E170" s="2262"/>
      <c r="F170" s="2232"/>
      <c r="G170" s="2309"/>
      <c r="H170" s="2310"/>
      <c r="I170" s="2313"/>
      <c r="J170" s="2314"/>
      <c r="K170" s="1220"/>
      <c r="L170" s="1218"/>
      <c r="M170" s="1220"/>
      <c r="N170" s="1218"/>
      <c r="O170" s="2262"/>
      <c r="P170" s="2306"/>
      <c r="Q170" s="6"/>
      <c r="R170" s="6"/>
      <c r="S170" s="6"/>
      <c r="T170" s="6"/>
      <c r="U170" s="6"/>
      <c r="V170" s="6"/>
      <c r="W170" s="6"/>
      <c r="X170" s="6"/>
    </row>
    <row r="171" spans="1:25">
      <c r="A171" s="24"/>
      <c r="B171" s="2199"/>
      <c r="C171" s="2200"/>
      <c r="D171" s="2201"/>
      <c r="E171" s="2262"/>
      <c r="F171" s="2232"/>
      <c r="G171" s="2309"/>
      <c r="H171" s="2310"/>
      <c r="I171" s="2313"/>
      <c r="J171" s="2314"/>
      <c r="K171" s="1220"/>
      <c r="L171" s="1218"/>
      <c r="M171" s="1220"/>
      <c r="N171" s="1218"/>
      <c r="O171" s="2262"/>
      <c r="P171" s="2306"/>
      <c r="Q171" s="6"/>
      <c r="R171" s="6"/>
      <c r="S171" s="6"/>
      <c r="T171" s="6"/>
      <c r="U171" s="6"/>
      <c r="V171" s="6"/>
      <c r="W171" s="6"/>
      <c r="X171" s="6"/>
    </row>
    <row r="172" spans="1:25">
      <c r="A172" s="24"/>
      <c r="B172" s="2202"/>
      <c r="C172" s="2203"/>
      <c r="D172" s="2204"/>
      <c r="E172" s="1193"/>
      <c r="F172" s="1191"/>
      <c r="G172" s="2311"/>
      <c r="H172" s="2312"/>
      <c r="I172" s="2154"/>
      <c r="J172" s="2155"/>
      <c r="K172" s="2178"/>
      <c r="L172" s="2179"/>
      <c r="M172" s="2178"/>
      <c r="N172" s="2179"/>
      <c r="O172" s="1193"/>
      <c r="P172" s="2264"/>
      <c r="Q172" s="6"/>
      <c r="R172" s="6"/>
      <c r="S172" s="6"/>
      <c r="T172" s="6"/>
      <c r="U172" s="6"/>
      <c r="V172" s="6"/>
      <c r="W172" s="6"/>
      <c r="X172" s="6"/>
    </row>
    <row r="173" spans="1:25">
      <c r="A173" s="24"/>
      <c r="B173" s="1249" t="s">
        <v>2848</v>
      </c>
      <c r="C173" s="1209"/>
      <c r="D173" s="1250"/>
      <c r="E173" s="2315">
        <v>1063365</v>
      </c>
      <c r="F173" s="2316"/>
      <c r="G173" s="1767">
        <v>3860</v>
      </c>
      <c r="H173" s="1740"/>
      <c r="I173" s="2223">
        <v>275.5</v>
      </c>
      <c r="J173" s="2224"/>
      <c r="K173" s="1767">
        <v>960355</v>
      </c>
      <c r="L173" s="1740"/>
      <c r="M173" s="1767">
        <v>86929</v>
      </c>
      <c r="N173" s="1740"/>
      <c r="O173" s="1767">
        <v>16081</v>
      </c>
      <c r="P173" s="2222"/>
      <c r="Q173" s="6"/>
      <c r="R173" s="6"/>
      <c r="S173" s="6"/>
      <c r="T173" s="6"/>
      <c r="U173" s="6"/>
      <c r="V173" s="6"/>
      <c r="W173" s="6"/>
      <c r="X173" s="6"/>
    </row>
    <row r="174" spans="1:25">
      <c r="A174" s="24"/>
      <c r="B174" s="1249" t="s">
        <v>2177</v>
      </c>
      <c r="C174" s="1209"/>
      <c r="D174" s="1250"/>
      <c r="E174" s="2315">
        <v>1023302</v>
      </c>
      <c r="F174" s="2316"/>
      <c r="G174" s="1767">
        <v>3475</v>
      </c>
      <c r="H174" s="1740"/>
      <c r="I174" s="2223">
        <v>294.5</v>
      </c>
      <c r="J174" s="2224"/>
      <c r="K174" s="1767">
        <v>936805</v>
      </c>
      <c r="L174" s="1740"/>
      <c r="M174" s="1767">
        <v>67615</v>
      </c>
      <c r="N174" s="1740"/>
      <c r="O174" s="1767">
        <v>18882</v>
      </c>
      <c r="P174" s="2222"/>
      <c r="Q174" s="6"/>
      <c r="R174" s="6"/>
      <c r="S174" s="6"/>
      <c r="T174" s="6"/>
      <c r="U174" s="6"/>
      <c r="V174" s="6"/>
      <c r="W174" s="6"/>
      <c r="X174" s="6"/>
    </row>
    <row r="175" spans="1:25">
      <c r="A175" s="24"/>
      <c r="B175" s="1249" t="s">
        <v>3054</v>
      </c>
      <c r="C175" s="1209"/>
      <c r="D175" s="1250"/>
      <c r="E175" s="2315">
        <v>984795</v>
      </c>
      <c r="F175" s="2316"/>
      <c r="G175" s="1767">
        <v>3024</v>
      </c>
      <c r="H175" s="1740"/>
      <c r="I175" s="2223">
        <v>325.7</v>
      </c>
      <c r="J175" s="2224"/>
      <c r="K175" s="1767">
        <v>899214</v>
      </c>
      <c r="L175" s="1740"/>
      <c r="M175" s="1767">
        <v>73599</v>
      </c>
      <c r="N175" s="1740"/>
      <c r="O175" s="1767">
        <v>11982</v>
      </c>
      <c r="P175" s="2222"/>
      <c r="Q175" s="6"/>
      <c r="R175" s="6"/>
      <c r="S175" s="6"/>
      <c r="T175" s="6"/>
      <c r="U175" s="6"/>
      <c r="V175" s="6"/>
      <c r="W175" s="6"/>
      <c r="X175" s="6"/>
    </row>
    <row r="176" spans="1:25">
      <c r="A176" s="12"/>
      <c r="B176" s="1249" t="s">
        <v>369</v>
      </c>
      <c r="C176" s="2205"/>
      <c r="D176" s="2205"/>
      <c r="E176" s="2216">
        <v>631326</v>
      </c>
      <c r="F176" s="2216"/>
      <c r="G176" s="2212">
        <v>1666</v>
      </c>
      <c r="H176" s="2212"/>
      <c r="I176" s="2219">
        <v>378.9</v>
      </c>
      <c r="J176" s="2219"/>
      <c r="K176" s="2212">
        <v>589141</v>
      </c>
      <c r="L176" s="2212"/>
      <c r="M176" s="2212">
        <v>37089</v>
      </c>
      <c r="N176" s="2212"/>
      <c r="O176" s="2212">
        <v>5096</v>
      </c>
      <c r="P176" s="2217"/>
      <c r="Q176" s="6"/>
      <c r="R176" s="6"/>
      <c r="S176" s="6"/>
      <c r="T176" s="6"/>
      <c r="U176" s="6"/>
      <c r="V176" s="6"/>
      <c r="W176" s="6"/>
      <c r="X176" s="6"/>
    </row>
    <row r="177" spans="1:24">
      <c r="A177" s="12"/>
      <c r="B177" s="1249" t="s">
        <v>368</v>
      </c>
      <c r="C177" s="2195"/>
      <c r="D177" s="2195"/>
      <c r="E177" s="2216">
        <v>154547</v>
      </c>
      <c r="F177" s="2216"/>
      <c r="G177" s="2212">
        <v>455</v>
      </c>
      <c r="H177" s="2212"/>
      <c r="I177" s="2219">
        <v>339.7</v>
      </c>
      <c r="J177" s="2219"/>
      <c r="K177" s="2212">
        <v>130899</v>
      </c>
      <c r="L177" s="2212"/>
      <c r="M177" s="2212">
        <v>19864</v>
      </c>
      <c r="N177" s="2212"/>
      <c r="O177" s="2212">
        <v>3784</v>
      </c>
      <c r="P177" s="2217"/>
      <c r="Q177" s="6"/>
      <c r="R177" s="6"/>
      <c r="S177" s="6"/>
      <c r="T177" s="6"/>
      <c r="U177" s="6"/>
      <c r="V177" s="6"/>
      <c r="W177" s="6"/>
      <c r="X177" s="6"/>
    </row>
    <row r="178" spans="1:24" ht="14.25" thickBot="1">
      <c r="A178" s="12"/>
      <c r="B178" s="1177" t="s">
        <v>367</v>
      </c>
      <c r="C178" s="2207"/>
      <c r="D178" s="2207"/>
      <c r="E178" s="2208">
        <v>198922</v>
      </c>
      <c r="F178" s="2208"/>
      <c r="G178" s="2184">
        <v>903</v>
      </c>
      <c r="H178" s="2184"/>
      <c r="I178" s="2220">
        <v>220.3</v>
      </c>
      <c r="J178" s="2220"/>
      <c r="K178" s="2184">
        <v>179174</v>
      </c>
      <c r="L178" s="2184"/>
      <c r="M178" s="2184">
        <v>16646</v>
      </c>
      <c r="N178" s="2184"/>
      <c r="O178" s="2184">
        <v>3102</v>
      </c>
      <c r="P178" s="2221"/>
      <c r="Q178" s="6"/>
      <c r="R178" s="6"/>
      <c r="S178" s="6"/>
      <c r="T178" s="6"/>
      <c r="U178" s="6"/>
      <c r="V178" s="6"/>
      <c r="W178" s="6"/>
      <c r="X178" s="6"/>
    </row>
    <row r="179" spans="1:24" ht="13.5" customHeight="1">
      <c r="A179" s="6"/>
      <c r="B179" s="223" t="s">
        <v>366</v>
      </c>
      <c r="C179" s="116"/>
      <c r="D179" s="116"/>
      <c r="E179" s="116"/>
      <c r="F179" s="116"/>
      <c r="G179" s="116"/>
      <c r="H179" s="116"/>
      <c r="I179" s="116"/>
      <c r="J179" s="116"/>
      <c r="K179" s="116"/>
      <c r="L179" s="116"/>
      <c r="M179" s="116"/>
      <c r="N179" s="23"/>
      <c r="P179" s="116"/>
      <c r="Q179" s="6"/>
    </row>
    <row r="180" spans="1:24">
      <c r="A180" s="12"/>
      <c r="B180" s="6" t="s">
        <v>2803</v>
      </c>
      <c r="C180" s="229"/>
      <c r="D180" s="229"/>
      <c r="E180" s="387"/>
      <c r="F180" s="387"/>
      <c r="G180" s="237"/>
      <c r="H180" s="237"/>
      <c r="I180" s="388"/>
      <c r="J180" s="388"/>
      <c r="K180" s="237"/>
      <c r="L180" s="237"/>
      <c r="M180" s="237"/>
      <c r="N180" s="237"/>
      <c r="O180" s="237"/>
      <c r="P180" s="237"/>
      <c r="Q180" s="6"/>
      <c r="R180" s="6"/>
      <c r="T180" s="6"/>
      <c r="U180" s="6"/>
      <c r="V180" s="6"/>
      <c r="W180" s="6"/>
      <c r="X180" s="6"/>
    </row>
    <row r="181" spans="1:24">
      <c r="A181" s="12"/>
      <c r="B181" s="6"/>
      <c r="C181" s="229"/>
      <c r="D181" s="229"/>
      <c r="E181" s="387"/>
      <c r="F181" s="387"/>
      <c r="G181" s="237"/>
      <c r="H181" s="237"/>
      <c r="I181" s="388"/>
      <c r="J181" s="388"/>
      <c r="K181" s="237"/>
      <c r="L181" s="237"/>
      <c r="M181" s="237"/>
      <c r="N181" s="237"/>
      <c r="O181" s="237"/>
      <c r="P181" s="237"/>
      <c r="Q181" s="6"/>
      <c r="R181" s="6"/>
      <c r="T181" s="6"/>
      <c r="U181" s="6"/>
      <c r="V181" s="6"/>
      <c r="W181" s="6"/>
      <c r="X181" s="6"/>
    </row>
    <row r="182" spans="1:24">
      <c r="A182" s="6"/>
      <c r="B182" s="6"/>
      <c r="C182" s="6"/>
      <c r="D182" s="6"/>
      <c r="E182" s="6"/>
      <c r="F182" s="6"/>
      <c r="G182" s="6"/>
      <c r="H182" s="6"/>
      <c r="I182" s="6"/>
      <c r="J182" s="6"/>
      <c r="K182" s="6"/>
      <c r="L182" s="6"/>
      <c r="M182" s="6"/>
      <c r="N182" s="6"/>
      <c r="O182" s="6"/>
      <c r="P182" s="6"/>
      <c r="Q182" s="6"/>
    </row>
    <row r="183" spans="1:24" ht="16.5">
      <c r="A183" s="141" t="s">
        <v>3254</v>
      </c>
      <c r="B183" s="352"/>
      <c r="C183" s="352"/>
      <c r="D183" s="352"/>
      <c r="E183" s="352"/>
      <c r="F183" s="352"/>
      <c r="G183" s="352"/>
      <c r="H183" s="352"/>
      <c r="I183" s="352"/>
      <c r="J183" s="352"/>
      <c r="K183" s="6"/>
      <c r="L183" s="6"/>
      <c r="M183" s="6"/>
      <c r="N183" s="6"/>
      <c r="O183" s="6"/>
      <c r="P183" s="6"/>
      <c r="Q183" s="6"/>
    </row>
    <row r="184" spans="1:24" ht="13.5" customHeight="1">
      <c r="A184" s="184"/>
      <c r="B184" s="184"/>
      <c r="C184" s="184"/>
      <c r="D184" s="184"/>
      <c r="E184" s="184"/>
      <c r="F184" s="184"/>
      <c r="G184" s="356"/>
      <c r="H184" s="356"/>
      <c r="J184" s="389"/>
      <c r="K184" s="6"/>
      <c r="L184" s="6"/>
      <c r="M184" s="6"/>
      <c r="N184" s="6"/>
      <c r="O184" s="6"/>
      <c r="P184" s="23" t="s">
        <v>3685</v>
      </c>
      <c r="Q184" s="6"/>
    </row>
    <row r="185" spans="1:24" ht="13.5" customHeight="1" thickBot="1">
      <c r="A185" s="6"/>
      <c r="B185" s="12"/>
      <c r="C185" s="12"/>
      <c r="D185" s="6"/>
      <c r="E185" s="6"/>
      <c r="F185" s="6"/>
      <c r="G185" s="13"/>
      <c r="H185" s="13"/>
      <c r="J185" s="358"/>
      <c r="K185" s="6"/>
      <c r="L185" s="6"/>
      <c r="M185" s="6"/>
      <c r="N185" s="6"/>
      <c r="O185" s="6"/>
      <c r="P185" s="23" t="s">
        <v>3582</v>
      </c>
      <c r="Q185" s="6"/>
    </row>
    <row r="186" spans="1:24" ht="13.5" customHeight="1">
      <c r="B186" s="2196" t="s">
        <v>2053</v>
      </c>
      <c r="C186" s="2197"/>
      <c r="D186" s="2198"/>
      <c r="E186" s="1194" t="s">
        <v>395</v>
      </c>
      <c r="F186" s="1195"/>
      <c r="G186" s="1195"/>
      <c r="H186" s="1259"/>
      <c r="I186" s="1195" t="s">
        <v>394</v>
      </c>
      <c r="J186" s="1195"/>
      <c r="K186" s="1195"/>
      <c r="L186" s="1259"/>
      <c r="M186" s="1194" t="s">
        <v>393</v>
      </c>
      <c r="N186" s="1195"/>
      <c r="O186" s="1195"/>
      <c r="P186" s="1196"/>
      <c r="Q186" s="6"/>
      <c r="R186" s="6"/>
      <c r="S186" s="6"/>
      <c r="T186" s="6"/>
      <c r="U186" s="6"/>
      <c r="V186" s="6"/>
    </row>
    <row r="187" spans="1:24">
      <c r="B187" s="2199"/>
      <c r="C187" s="2200"/>
      <c r="D187" s="2201"/>
      <c r="E187" s="1222" t="s">
        <v>2614</v>
      </c>
      <c r="F187" s="1216"/>
      <c r="G187" s="1222" t="s">
        <v>2615</v>
      </c>
      <c r="H187" s="1216"/>
      <c r="I187" s="1222" t="s">
        <v>2614</v>
      </c>
      <c r="J187" s="1216"/>
      <c r="K187" s="1222" t="s">
        <v>2615</v>
      </c>
      <c r="L187" s="1216"/>
      <c r="M187" s="1222" t="s">
        <v>2614</v>
      </c>
      <c r="N187" s="1216"/>
      <c r="O187" s="1222" t="s">
        <v>2615</v>
      </c>
      <c r="P187" s="1215"/>
      <c r="Q187" s="390"/>
      <c r="R187" s="6"/>
      <c r="S187" s="6"/>
      <c r="T187" s="6"/>
      <c r="U187" s="6"/>
      <c r="V187" s="6"/>
      <c r="W187" s="6"/>
    </row>
    <row r="188" spans="1:24">
      <c r="B188" s="2202"/>
      <c r="C188" s="2203"/>
      <c r="D188" s="2204"/>
      <c r="E188" s="2178"/>
      <c r="F188" s="2179"/>
      <c r="G188" s="2178"/>
      <c r="H188" s="2179"/>
      <c r="I188" s="2178"/>
      <c r="J188" s="2179"/>
      <c r="K188" s="2178"/>
      <c r="L188" s="2179"/>
      <c r="M188" s="2178"/>
      <c r="N188" s="2179"/>
      <c r="O188" s="2178"/>
      <c r="P188" s="2218"/>
      <c r="Q188" s="390"/>
      <c r="R188" s="6"/>
      <c r="S188" s="6"/>
      <c r="T188" s="6"/>
      <c r="U188" s="6"/>
      <c r="V188" s="6"/>
      <c r="W188" s="6"/>
    </row>
    <row r="189" spans="1:24">
      <c r="A189" s="376"/>
      <c r="B189" s="2192" t="s">
        <v>2000</v>
      </c>
      <c r="C189" s="2193"/>
      <c r="D189" s="2194"/>
      <c r="E189" s="1205">
        <v>3522</v>
      </c>
      <c r="F189" s="1206"/>
      <c r="G189" s="1205">
        <v>621938</v>
      </c>
      <c r="H189" s="1206"/>
      <c r="I189" s="1275">
        <v>738</v>
      </c>
      <c r="J189" s="1206"/>
      <c r="K189" s="1205">
        <v>131952</v>
      </c>
      <c r="L189" s="1206"/>
      <c r="M189" s="1205">
        <v>76</v>
      </c>
      <c r="N189" s="1206"/>
      <c r="O189" s="1205">
        <v>6030</v>
      </c>
      <c r="P189" s="1207"/>
      <c r="Q189" s="6"/>
      <c r="R189" s="6"/>
      <c r="S189" s="6"/>
      <c r="T189" s="6"/>
      <c r="U189" s="6"/>
      <c r="V189" s="6"/>
      <c r="W189" s="6"/>
    </row>
    <row r="190" spans="1:24">
      <c r="A190" s="376"/>
      <c r="B190" s="2209" t="s">
        <v>1274</v>
      </c>
      <c r="C190" s="2210"/>
      <c r="D190" s="2211"/>
      <c r="E190" s="2186">
        <v>3235</v>
      </c>
      <c r="F190" s="2187"/>
      <c r="G190" s="2186">
        <v>654631</v>
      </c>
      <c r="H190" s="2187"/>
      <c r="I190" s="2213">
        <v>530</v>
      </c>
      <c r="J190" s="2187"/>
      <c r="K190" s="2186">
        <v>95062</v>
      </c>
      <c r="L190" s="2187"/>
      <c r="M190" s="2186">
        <v>90</v>
      </c>
      <c r="N190" s="2187"/>
      <c r="O190" s="2186">
        <v>9336</v>
      </c>
      <c r="P190" s="2215"/>
      <c r="Q190" s="6"/>
      <c r="R190" s="6"/>
      <c r="S190" s="6"/>
      <c r="T190" s="6"/>
      <c r="U190" s="6"/>
      <c r="V190" s="6"/>
      <c r="W190" s="6"/>
    </row>
    <row r="191" spans="1:24">
      <c r="A191" s="376"/>
      <c r="B191" s="1249" t="s">
        <v>3054</v>
      </c>
      <c r="C191" s="1209"/>
      <c r="D191" s="1250"/>
      <c r="E191" s="2186">
        <v>2660</v>
      </c>
      <c r="F191" s="2187"/>
      <c r="G191" s="2186">
        <v>622775</v>
      </c>
      <c r="H191" s="2187"/>
      <c r="I191" s="2186">
        <v>385</v>
      </c>
      <c r="J191" s="2187"/>
      <c r="K191" s="2186" t="s">
        <v>371</v>
      </c>
      <c r="L191" s="2187"/>
      <c r="M191" s="2186">
        <v>64</v>
      </c>
      <c r="N191" s="2187"/>
      <c r="O191" s="2186">
        <v>11367</v>
      </c>
      <c r="P191" s="2215"/>
      <c r="Q191" s="6"/>
      <c r="R191" s="6"/>
      <c r="S191" s="6"/>
      <c r="T191" s="6"/>
      <c r="U191" s="6"/>
      <c r="V191" s="6"/>
      <c r="W191" s="6"/>
    </row>
    <row r="192" spans="1:24">
      <c r="A192" s="15"/>
      <c r="B192" s="1249" t="s">
        <v>369</v>
      </c>
      <c r="C192" s="2205"/>
      <c r="D192" s="2205"/>
      <c r="E192" s="2216">
        <v>1513</v>
      </c>
      <c r="F192" s="2216"/>
      <c r="G192" s="2186" t="s">
        <v>371</v>
      </c>
      <c r="H192" s="2187"/>
      <c r="I192" s="2185">
        <v>298</v>
      </c>
      <c r="J192" s="2185"/>
      <c r="K192" s="2186" t="s">
        <v>371</v>
      </c>
      <c r="L192" s="2187"/>
      <c r="M192" s="2212">
        <v>25</v>
      </c>
      <c r="N192" s="2212"/>
      <c r="O192" s="2186" t="s">
        <v>371</v>
      </c>
      <c r="P192" s="2215"/>
      <c r="Q192" s="6"/>
      <c r="R192" s="6"/>
      <c r="S192" s="6"/>
      <c r="T192" s="6"/>
      <c r="U192" s="6"/>
      <c r="V192" s="6"/>
      <c r="W192" s="6"/>
    </row>
    <row r="193" spans="1:29">
      <c r="A193" s="15"/>
      <c r="B193" s="1249" t="s">
        <v>368</v>
      </c>
      <c r="C193" s="2195"/>
      <c r="D193" s="2195"/>
      <c r="E193" s="2216">
        <v>378</v>
      </c>
      <c r="F193" s="2216"/>
      <c r="G193" s="2186" t="s">
        <v>371</v>
      </c>
      <c r="H193" s="2187"/>
      <c r="I193" s="2185">
        <v>55</v>
      </c>
      <c r="J193" s="2185"/>
      <c r="K193" s="2212">
        <v>15157</v>
      </c>
      <c r="L193" s="2212"/>
      <c r="M193" s="2212">
        <v>6</v>
      </c>
      <c r="N193" s="2212"/>
      <c r="O193" s="2186" t="s">
        <v>371</v>
      </c>
      <c r="P193" s="2215"/>
      <c r="Q193" s="6"/>
      <c r="R193" s="6"/>
      <c r="S193" s="6"/>
      <c r="T193" s="6"/>
      <c r="U193" s="6"/>
      <c r="V193" s="6"/>
      <c r="W193" s="6"/>
    </row>
    <row r="194" spans="1:29" ht="14.25" thickBot="1">
      <c r="A194" s="15"/>
      <c r="B194" s="1177" t="s">
        <v>367</v>
      </c>
      <c r="C194" s="2207"/>
      <c r="D194" s="2207"/>
      <c r="E194" s="2208">
        <v>769</v>
      </c>
      <c r="F194" s="2208"/>
      <c r="G194" s="2182" t="s">
        <v>371</v>
      </c>
      <c r="H194" s="2183"/>
      <c r="I194" s="2188">
        <v>32</v>
      </c>
      <c r="J194" s="2188"/>
      <c r="K194" s="2274" t="s">
        <v>2018</v>
      </c>
      <c r="L194" s="2274"/>
      <c r="M194" s="2184">
        <v>33</v>
      </c>
      <c r="N194" s="2184"/>
      <c r="O194" s="2182" t="s">
        <v>371</v>
      </c>
      <c r="P194" s="2214"/>
      <c r="Q194" s="6"/>
      <c r="R194" s="6"/>
      <c r="S194" s="6"/>
      <c r="T194" s="6"/>
      <c r="U194" s="6"/>
      <c r="V194" s="6"/>
      <c r="W194" s="6"/>
    </row>
    <row r="195" spans="1:29" ht="11.25" customHeight="1" thickBot="1">
      <c r="A195" s="6"/>
      <c r="B195" s="229"/>
      <c r="C195" s="112"/>
      <c r="D195" s="112"/>
      <c r="E195" s="112"/>
      <c r="F195" s="112"/>
      <c r="G195" s="112"/>
      <c r="H195" s="112"/>
      <c r="I195" s="112"/>
      <c r="J195" s="112"/>
      <c r="K195" s="23"/>
      <c r="L195" s="23"/>
      <c r="M195" s="23"/>
      <c r="N195" s="23"/>
      <c r="O195" s="23"/>
      <c r="P195" s="23"/>
      <c r="Q195" s="6"/>
    </row>
    <row r="196" spans="1:29">
      <c r="B196" s="2196" t="s">
        <v>2049</v>
      </c>
      <c r="C196" s="2197"/>
      <c r="D196" s="2198"/>
      <c r="E196" s="1195" t="s">
        <v>392</v>
      </c>
      <c r="F196" s="1195"/>
      <c r="G196" s="1195"/>
      <c r="H196" s="1259"/>
      <c r="I196" s="1219" t="s">
        <v>391</v>
      </c>
      <c r="J196" s="1210"/>
      <c r="K196" s="1210"/>
      <c r="L196" s="1211"/>
      <c r="M196" s="1219" t="s">
        <v>390</v>
      </c>
      <c r="N196" s="1210"/>
      <c r="O196" s="1210"/>
      <c r="P196" s="1324"/>
      <c r="Q196" s="249"/>
      <c r="R196" s="249"/>
      <c r="S196" s="6"/>
      <c r="T196" s="6"/>
      <c r="U196" s="6"/>
      <c r="V196" s="6"/>
      <c r="W196" s="6"/>
      <c r="X196" s="6"/>
      <c r="Y196" s="6"/>
      <c r="Z196" s="6"/>
      <c r="AA196" s="6"/>
    </row>
    <row r="197" spans="1:29">
      <c r="B197" s="2199"/>
      <c r="C197" s="2200"/>
      <c r="D197" s="2201"/>
      <c r="E197" s="1222" t="s">
        <v>2614</v>
      </c>
      <c r="F197" s="1216"/>
      <c r="G197" s="1222" t="s">
        <v>2615</v>
      </c>
      <c r="H197" s="1216"/>
      <c r="I197" s="1222" t="s">
        <v>2614</v>
      </c>
      <c r="J197" s="1216"/>
      <c r="K197" s="1222" t="s">
        <v>2615</v>
      </c>
      <c r="L197" s="1216"/>
      <c r="M197" s="2189" t="s">
        <v>2616</v>
      </c>
      <c r="N197" s="2190"/>
      <c r="O197" s="2189" t="s">
        <v>2617</v>
      </c>
      <c r="P197" s="2191"/>
      <c r="Q197" s="391"/>
      <c r="R197" s="13"/>
      <c r="S197" s="6"/>
      <c r="T197" s="6"/>
      <c r="U197" s="6"/>
      <c r="V197" s="6"/>
      <c r="W197" s="6"/>
      <c r="X197" s="6"/>
      <c r="Y197" s="6"/>
      <c r="Z197" s="6"/>
      <c r="AA197" s="6"/>
    </row>
    <row r="198" spans="1:29">
      <c r="B198" s="2199"/>
      <c r="C198" s="2200"/>
      <c r="D198" s="2201"/>
      <c r="E198" s="2178"/>
      <c r="F198" s="2179"/>
      <c r="G198" s="2178"/>
      <c r="H198" s="2179"/>
      <c r="I198" s="2178"/>
      <c r="J198" s="2179"/>
      <c r="K198" s="2178"/>
      <c r="L198" s="2179"/>
      <c r="M198" s="2154"/>
      <c r="N198" s="2155"/>
      <c r="O198" s="2154"/>
      <c r="P198" s="2175"/>
      <c r="Q198" s="392"/>
      <c r="R198" s="13"/>
      <c r="S198" s="6"/>
      <c r="T198" s="6"/>
      <c r="U198" s="6"/>
      <c r="V198" s="6"/>
      <c r="W198" s="6"/>
      <c r="X198" s="6"/>
      <c r="Y198" s="6"/>
      <c r="Z198" s="6"/>
      <c r="AA198" s="6"/>
    </row>
    <row r="199" spans="1:29">
      <c r="B199" s="2192" t="s">
        <v>2000</v>
      </c>
      <c r="C199" s="2193"/>
      <c r="D199" s="2194"/>
      <c r="E199" s="1205">
        <v>93</v>
      </c>
      <c r="F199" s="1206"/>
      <c r="G199" s="1253">
        <v>1369</v>
      </c>
      <c r="H199" s="1254"/>
      <c r="I199" s="1253">
        <v>446</v>
      </c>
      <c r="J199" s="1254"/>
      <c r="K199" s="1253">
        <v>62258</v>
      </c>
      <c r="L199" s="1254"/>
      <c r="M199" s="1253">
        <v>31</v>
      </c>
      <c r="N199" s="1254"/>
      <c r="O199" s="1205">
        <v>1256</v>
      </c>
      <c r="P199" s="1207"/>
      <c r="Q199" s="118"/>
      <c r="R199" s="118"/>
      <c r="S199" s="6"/>
      <c r="T199" s="6"/>
      <c r="U199" s="6"/>
      <c r="V199" s="6"/>
      <c r="W199" s="6"/>
      <c r="X199" s="6"/>
      <c r="Y199" s="6"/>
      <c r="Z199" s="6"/>
      <c r="AA199" s="6"/>
    </row>
    <row r="200" spans="1:29">
      <c r="B200" s="2209" t="s">
        <v>2167</v>
      </c>
      <c r="C200" s="2210"/>
      <c r="D200" s="2211"/>
      <c r="E200" s="2213">
        <v>116</v>
      </c>
      <c r="F200" s="2187"/>
      <c r="G200" s="2186">
        <v>694</v>
      </c>
      <c r="H200" s="2187"/>
      <c r="I200" s="2186">
        <v>197</v>
      </c>
      <c r="J200" s="2187"/>
      <c r="K200" s="2186">
        <v>25166</v>
      </c>
      <c r="L200" s="2187"/>
      <c r="M200" s="2186">
        <v>25</v>
      </c>
      <c r="N200" s="2187"/>
      <c r="O200" s="2186" t="s">
        <v>371</v>
      </c>
      <c r="P200" s="2215"/>
      <c r="Q200" s="393"/>
      <c r="R200" s="394"/>
      <c r="S200" s="6"/>
      <c r="T200" s="6"/>
      <c r="U200" s="6"/>
      <c r="V200" s="6"/>
      <c r="W200" s="6"/>
      <c r="X200" s="6"/>
      <c r="Y200" s="6"/>
      <c r="Z200" s="6"/>
      <c r="AA200" s="6"/>
    </row>
    <row r="201" spans="1:29">
      <c r="B201" s="1249" t="s">
        <v>3054</v>
      </c>
      <c r="C201" s="1209"/>
      <c r="D201" s="1250"/>
      <c r="E201" s="2186">
        <v>44</v>
      </c>
      <c r="F201" s="2187"/>
      <c r="G201" s="2186">
        <v>652</v>
      </c>
      <c r="H201" s="2187"/>
      <c r="I201" s="2186">
        <v>138</v>
      </c>
      <c r="J201" s="2187"/>
      <c r="K201" s="2186">
        <v>26403</v>
      </c>
      <c r="L201" s="2187"/>
      <c r="M201" s="2186">
        <v>56</v>
      </c>
      <c r="N201" s="2187"/>
      <c r="O201" s="2186">
        <v>3275</v>
      </c>
      <c r="P201" s="2215"/>
      <c r="Q201" s="393"/>
      <c r="R201" s="394"/>
      <c r="S201" s="6"/>
      <c r="T201" s="6"/>
      <c r="U201" s="6"/>
      <c r="V201" s="6"/>
      <c r="W201" s="6"/>
      <c r="X201" s="6"/>
      <c r="Y201" s="6"/>
      <c r="Z201" s="6"/>
      <c r="AA201" s="6"/>
    </row>
    <row r="202" spans="1:29">
      <c r="B202" s="1249" t="s">
        <v>369</v>
      </c>
      <c r="C202" s="2205"/>
      <c r="D202" s="2205"/>
      <c r="E202" s="2216">
        <v>23</v>
      </c>
      <c r="F202" s="2216"/>
      <c r="G202" s="2186" t="s">
        <v>371</v>
      </c>
      <c r="H202" s="2187"/>
      <c r="I202" s="2185">
        <v>108</v>
      </c>
      <c r="J202" s="2185"/>
      <c r="K202" s="2186" t="s">
        <v>371</v>
      </c>
      <c r="L202" s="2187"/>
      <c r="M202" s="2212">
        <v>29</v>
      </c>
      <c r="N202" s="2212"/>
      <c r="O202" s="2186" t="s">
        <v>371</v>
      </c>
      <c r="P202" s="2215"/>
      <c r="Q202" s="393"/>
      <c r="R202" s="394"/>
      <c r="S202" s="6"/>
      <c r="T202" s="6"/>
      <c r="U202" s="6"/>
      <c r="V202" s="6"/>
      <c r="W202" s="6"/>
      <c r="X202" s="6"/>
      <c r="Y202" s="6"/>
      <c r="Z202" s="6"/>
      <c r="AA202" s="6"/>
    </row>
    <row r="203" spans="1:29">
      <c r="B203" s="1249" t="s">
        <v>368</v>
      </c>
      <c r="C203" s="2195"/>
      <c r="D203" s="2195"/>
      <c r="E203" s="2216">
        <v>6</v>
      </c>
      <c r="F203" s="2216"/>
      <c r="G203" s="2212">
        <v>225</v>
      </c>
      <c r="H203" s="2212"/>
      <c r="I203" s="2185">
        <v>11</v>
      </c>
      <c r="J203" s="2185"/>
      <c r="K203" s="2186" t="s">
        <v>371</v>
      </c>
      <c r="L203" s="2187"/>
      <c r="M203" s="2212">
        <v>7</v>
      </c>
      <c r="N203" s="2212"/>
      <c r="O203" s="2212">
        <v>353</v>
      </c>
      <c r="P203" s="2217"/>
      <c r="Q203" s="393"/>
      <c r="R203" s="394"/>
      <c r="S203" s="6"/>
      <c r="T203" s="6"/>
      <c r="U203" s="6"/>
      <c r="V203" s="6"/>
      <c r="W203" s="6"/>
      <c r="X203" s="6"/>
      <c r="Y203" s="6"/>
      <c r="Z203" s="6"/>
      <c r="AA203" s="6"/>
    </row>
    <row r="204" spans="1:29" ht="14.25" thickBot="1">
      <c r="B204" s="1177" t="s">
        <v>367</v>
      </c>
      <c r="C204" s="2207"/>
      <c r="D204" s="2207"/>
      <c r="E204" s="2208">
        <v>15</v>
      </c>
      <c r="F204" s="2208"/>
      <c r="G204" s="2182" t="s">
        <v>371</v>
      </c>
      <c r="H204" s="2183"/>
      <c r="I204" s="2188">
        <v>19</v>
      </c>
      <c r="J204" s="2188"/>
      <c r="K204" s="2184">
        <v>1257</v>
      </c>
      <c r="L204" s="2184"/>
      <c r="M204" s="2184">
        <v>20</v>
      </c>
      <c r="N204" s="2184"/>
      <c r="O204" s="2182" t="s">
        <v>371</v>
      </c>
      <c r="P204" s="2214"/>
      <c r="Q204" s="393"/>
      <c r="R204" s="394"/>
      <c r="S204" s="6"/>
      <c r="T204" s="6"/>
      <c r="U204" s="6"/>
      <c r="V204" s="6"/>
      <c r="W204" s="6"/>
      <c r="X204" s="6"/>
      <c r="Y204" s="6"/>
      <c r="Z204" s="6"/>
      <c r="AA204" s="6"/>
    </row>
    <row r="205" spans="1:29" ht="11.25" customHeight="1" thickBot="1">
      <c r="A205" s="6"/>
      <c r="B205" s="112"/>
      <c r="C205" s="112"/>
      <c r="D205" s="112"/>
      <c r="E205" s="112"/>
      <c r="F205" s="112"/>
      <c r="G205" s="112"/>
      <c r="H205" s="112"/>
      <c r="I205" s="23"/>
      <c r="J205" s="23"/>
      <c r="K205" s="23"/>
      <c r="L205" s="23"/>
      <c r="M205" s="23"/>
      <c r="N205" s="23"/>
      <c r="O205" s="23"/>
      <c r="P205" s="23"/>
      <c r="Q205" s="6"/>
    </row>
    <row r="206" spans="1:29">
      <c r="A206" s="24"/>
      <c r="B206" s="2196" t="s">
        <v>2049</v>
      </c>
      <c r="C206" s="2197"/>
      <c r="D206" s="2198"/>
      <c r="E206" s="1194" t="s">
        <v>389</v>
      </c>
      <c r="F206" s="1195"/>
      <c r="G206" s="1195"/>
      <c r="H206" s="1259"/>
      <c r="I206" s="1194" t="s">
        <v>388</v>
      </c>
      <c r="J206" s="1195"/>
      <c r="K206" s="1195"/>
      <c r="L206" s="1259"/>
      <c r="M206" s="1194" t="s">
        <v>387</v>
      </c>
      <c r="N206" s="1195"/>
      <c r="O206" s="1195"/>
      <c r="P206" s="1196"/>
      <c r="Q206" s="249"/>
      <c r="R206" s="118"/>
      <c r="S206" s="118"/>
      <c r="T206" s="118"/>
      <c r="U206" s="6"/>
      <c r="V206" s="6"/>
      <c r="W206" s="6"/>
      <c r="X206" s="6"/>
      <c r="Y206" s="6"/>
      <c r="Z206" s="6"/>
      <c r="AA206" s="6"/>
      <c r="AB206" s="6"/>
      <c r="AC206" s="6"/>
    </row>
    <row r="207" spans="1:29" ht="13.5" customHeight="1">
      <c r="A207" s="24"/>
      <c r="B207" s="2199"/>
      <c r="C207" s="2200"/>
      <c r="D207" s="2201"/>
      <c r="E207" s="2189" t="s">
        <v>2618</v>
      </c>
      <c r="F207" s="2190"/>
      <c r="G207" s="2189" t="s">
        <v>2617</v>
      </c>
      <c r="H207" s="2190"/>
      <c r="I207" s="2189" t="s">
        <v>2618</v>
      </c>
      <c r="J207" s="2190"/>
      <c r="K207" s="2189" t="s">
        <v>2617</v>
      </c>
      <c r="L207" s="2190"/>
      <c r="M207" s="2189" t="s">
        <v>2618</v>
      </c>
      <c r="N207" s="2190"/>
      <c r="O207" s="2189" t="s">
        <v>2617</v>
      </c>
      <c r="P207" s="2191"/>
      <c r="Q207" s="391"/>
      <c r="R207" s="118"/>
      <c r="S207" s="118"/>
      <c r="T207" s="118"/>
      <c r="U207" s="6"/>
      <c r="V207" s="6"/>
      <c r="W207" s="6"/>
      <c r="X207" s="6"/>
      <c r="Y207" s="6"/>
      <c r="Z207" s="6"/>
      <c r="AA207" s="6"/>
      <c r="AB207" s="6"/>
      <c r="AC207" s="6"/>
    </row>
    <row r="208" spans="1:29">
      <c r="A208" s="24"/>
      <c r="B208" s="2202"/>
      <c r="C208" s="2203"/>
      <c r="D208" s="2204"/>
      <c r="E208" s="2154"/>
      <c r="F208" s="2155"/>
      <c r="G208" s="2154"/>
      <c r="H208" s="2155"/>
      <c r="I208" s="2154"/>
      <c r="J208" s="2155"/>
      <c r="K208" s="2154"/>
      <c r="L208" s="2155"/>
      <c r="M208" s="2154"/>
      <c r="N208" s="2155"/>
      <c r="O208" s="2154"/>
      <c r="P208" s="2175"/>
      <c r="Q208" s="392"/>
      <c r="R208" s="118"/>
      <c r="S208" s="118"/>
      <c r="T208" s="118"/>
      <c r="U208" s="6"/>
      <c r="V208" s="6"/>
      <c r="W208" s="6"/>
      <c r="X208" s="6"/>
      <c r="Y208" s="6"/>
      <c r="Z208" s="6"/>
      <c r="AA208" s="6"/>
      <c r="AB208" s="6"/>
      <c r="AC208" s="6"/>
    </row>
    <row r="209" spans="1:29">
      <c r="A209" s="6"/>
      <c r="B209" s="2192" t="s">
        <v>2000</v>
      </c>
      <c r="C209" s="2193"/>
      <c r="D209" s="2194"/>
      <c r="E209" s="1205">
        <v>895</v>
      </c>
      <c r="F209" s="1206"/>
      <c r="G209" s="1205">
        <v>43701</v>
      </c>
      <c r="H209" s="1206"/>
      <c r="I209" s="1205">
        <v>105</v>
      </c>
      <c r="J209" s="1206"/>
      <c r="K209" s="2186" t="s">
        <v>371</v>
      </c>
      <c r="L209" s="2187"/>
      <c r="M209" s="1205">
        <v>76</v>
      </c>
      <c r="N209" s="1206"/>
      <c r="O209" s="1205">
        <v>4367</v>
      </c>
      <c r="P209" s="1207"/>
      <c r="Q209" s="118"/>
      <c r="R209" s="118"/>
      <c r="S209" s="118"/>
      <c r="T209" s="118"/>
      <c r="U209" s="6"/>
      <c r="V209" s="6"/>
      <c r="W209" s="6"/>
      <c r="X209" s="6"/>
      <c r="Y209" s="6"/>
      <c r="Z209" s="6"/>
      <c r="AA209" s="6"/>
      <c r="AB209" s="6"/>
      <c r="AC209" s="6"/>
    </row>
    <row r="210" spans="1:29" s="47" customFormat="1">
      <c r="A210" s="368"/>
      <c r="B210" s="2209" t="s">
        <v>1274</v>
      </c>
      <c r="C210" s="2210"/>
      <c r="D210" s="2211"/>
      <c r="E210" s="2186">
        <v>884</v>
      </c>
      <c r="F210" s="2187"/>
      <c r="G210" s="2186" t="s">
        <v>371</v>
      </c>
      <c r="H210" s="2187"/>
      <c r="I210" s="2213">
        <v>98</v>
      </c>
      <c r="J210" s="2187"/>
      <c r="K210" s="2186" t="s">
        <v>371</v>
      </c>
      <c r="L210" s="2187"/>
      <c r="M210" s="2186">
        <v>130</v>
      </c>
      <c r="N210" s="2187"/>
      <c r="O210" s="2186">
        <v>22209</v>
      </c>
      <c r="P210" s="2215"/>
      <c r="Q210" s="395"/>
      <c r="R210" s="395"/>
      <c r="S210" s="395"/>
      <c r="T210" s="395"/>
      <c r="U210" s="368"/>
      <c r="V210" s="368"/>
      <c r="W210" s="368"/>
      <c r="X210" s="368"/>
      <c r="Y210" s="368"/>
      <c r="Z210" s="368"/>
      <c r="AA210" s="368"/>
      <c r="AB210" s="368"/>
      <c r="AC210" s="368"/>
    </row>
    <row r="211" spans="1:29" s="47" customFormat="1">
      <c r="A211" s="368"/>
      <c r="B211" s="1249" t="s">
        <v>3054</v>
      </c>
      <c r="C211" s="1209"/>
      <c r="D211" s="1250"/>
      <c r="E211" s="2186">
        <v>752</v>
      </c>
      <c r="F211" s="2187"/>
      <c r="G211" s="2186">
        <v>46626</v>
      </c>
      <c r="H211" s="2187"/>
      <c r="I211" s="2186">
        <v>80</v>
      </c>
      <c r="J211" s="2187"/>
      <c r="K211" s="2186" t="s">
        <v>371</v>
      </c>
      <c r="L211" s="2187"/>
      <c r="M211" s="2186">
        <v>421</v>
      </c>
      <c r="N211" s="2187"/>
      <c r="O211" s="2186">
        <v>70364</v>
      </c>
      <c r="P211" s="2215"/>
      <c r="Q211" s="395"/>
      <c r="R211" s="395"/>
      <c r="S211" s="395"/>
      <c r="T211" s="395"/>
      <c r="U211" s="368"/>
      <c r="V211" s="368"/>
      <c r="W211" s="368"/>
      <c r="X211" s="368"/>
      <c r="Y211" s="368"/>
      <c r="Z211" s="368"/>
      <c r="AA211" s="368"/>
      <c r="AB211" s="368"/>
      <c r="AC211" s="368"/>
    </row>
    <row r="212" spans="1:29" s="47" customFormat="1">
      <c r="A212" s="368"/>
      <c r="B212" s="1249" t="s">
        <v>369</v>
      </c>
      <c r="C212" s="2205"/>
      <c r="D212" s="2205"/>
      <c r="E212" s="2216">
        <v>420</v>
      </c>
      <c r="F212" s="2216"/>
      <c r="G212" s="2212">
        <v>28591</v>
      </c>
      <c r="H212" s="2212"/>
      <c r="I212" s="2185">
        <v>62</v>
      </c>
      <c r="J212" s="2185"/>
      <c r="K212" s="2186" t="s">
        <v>371</v>
      </c>
      <c r="L212" s="2187"/>
      <c r="M212" s="2212">
        <v>206</v>
      </c>
      <c r="N212" s="2212"/>
      <c r="O212" s="2186" t="s">
        <v>371</v>
      </c>
      <c r="P212" s="2215"/>
      <c r="Q212" s="395"/>
      <c r="R212" s="395"/>
      <c r="S212" s="395"/>
      <c r="T212" s="395"/>
      <c r="U212" s="368"/>
      <c r="V212" s="368"/>
      <c r="W212" s="368"/>
      <c r="X212" s="368"/>
      <c r="Y212" s="368"/>
      <c r="Z212" s="368"/>
      <c r="AA212" s="368"/>
      <c r="AB212" s="368"/>
      <c r="AC212" s="368"/>
    </row>
    <row r="213" spans="1:29" s="47" customFormat="1">
      <c r="A213" s="368"/>
      <c r="B213" s="1249" t="s">
        <v>368</v>
      </c>
      <c r="C213" s="2195"/>
      <c r="D213" s="2195"/>
      <c r="E213" s="2216">
        <v>142</v>
      </c>
      <c r="F213" s="2216"/>
      <c r="G213" s="2212">
        <v>11477</v>
      </c>
      <c r="H213" s="2212"/>
      <c r="I213" s="2185">
        <v>11</v>
      </c>
      <c r="J213" s="2185"/>
      <c r="K213" s="2186" t="s">
        <v>371</v>
      </c>
      <c r="L213" s="2187"/>
      <c r="M213" s="2212">
        <v>78</v>
      </c>
      <c r="N213" s="2212"/>
      <c r="O213" s="2186" t="s">
        <v>371</v>
      </c>
      <c r="P213" s="2215"/>
      <c r="Q213" s="395"/>
      <c r="R213" s="395"/>
      <c r="S213" s="395"/>
      <c r="T213" s="395"/>
      <c r="U213" s="368"/>
      <c r="V213" s="368"/>
      <c r="W213" s="368"/>
      <c r="X213" s="368"/>
      <c r="Y213" s="368"/>
      <c r="Z213" s="368"/>
      <c r="AA213" s="368"/>
      <c r="AB213" s="368"/>
      <c r="AC213" s="368"/>
    </row>
    <row r="214" spans="1:29" s="47" customFormat="1" ht="14.25" thickBot="1">
      <c r="A214" s="368"/>
      <c r="B214" s="1177" t="s">
        <v>367</v>
      </c>
      <c r="C214" s="2207"/>
      <c r="D214" s="2207"/>
      <c r="E214" s="2208">
        <v>190</v>
      </c>
      <c r="F214" s="2208"/>
      <c r="G214" s="2184">
        <v>6558</v>
      </c>
      <c r="H214" s="2184"/>
      <c r="I214" s="2188">
        <v>7</v>
      </c>
      <c r="J214" s="2188"/>
      <c r="K214" s="2182" t="s">
        <v>371</v>
      </c>
      <c r="L214" s="2183"/>
      <c r="M214" s="2184">
        <v>137</v>
      </c>
      <c r="N214" s="2184"/>
      <c r="O214" s="2182" t="s">
        <v>371</v>
      </c>
      <c r="P214" s="2214"/>
      <c r="Q214" s="395"/>
      <c r="R214" s="395"/>
      <c r="S214" s="395"/>
      <c r="T214" s="395"/>
      <c r="U214" s="368"/>
      <c r="V214" s="368"/>
      <c r="W214" s="368"/>
      <c r="X214" s="368"/>
      <c r="Y214" s="368"/>
      <c r="Z214" s="368"/>
      <c r="AA214" s="368"/>
      <c r="AB214" s="368"/>
      <c r="AC214" s="368"/>
    </row>
    <row r="215" spans="1:29" ht="11.25" customHeight="1" thickBot="1">
      <c r="A215" s="6"/>
      <c r="B215" s="396"/>
      <c r="C215" s="48"/>
      <c r="D215" s="48"/>
      <c r="E215" s="48"/>
      <c r="F215" s="48"/>
      <c r="G215" s="112"/>
      <c r="H215" s="112"/>
      <c r="I215" s="112"/>
      <c r="J215" s="112"/>
      <c r="K215" s="23"/>
      <c r="L215" s="23"/>
      <c r="M215" s="23"/>
      <c r="N215" s="23"/>
      <c r="O215" s="23"/>
      <c r="Q215" s="6"/>
    </row>
    <row r="216" spans="1:29" ht="13.5" customHeight="1">
      <c r="A216" s="6"/>
      <c r="B216" s="2196" t="s">
        <v>2049</v>
      </c>
      <c r="C216" s="2197"/>
      <c r="D216" s="2198"/>
      <c r="E216" s="1194" t="s">
        <v>385</v>
      </c>
      <c r="F216" s="1195"/>
      <c r="G216" s="1195"/>
      <c r="H216" s="1259"/>
      <c r="I216" s="1194" t="s">
        <v>384</v>
      </c>
      <c r="J216" s="1195"/>
      <c r="K216" s="1195"/>
      <c r="L216" s="1259"/>
      <c r="M216" s="1194" t="s">
        <v>383</v>
      </c>
      <c r="N216" s="1195"/>
      <c r="O216" s="1195"/>
      <c r="P216" s="1196"/>
      <c r="Q216" s="6"/>
    </row>
    <row r="217" spans="1:29" ht="13.5" customHeight="1">
      <c r="A217" s="6"/>
      <c r="B217" s="2199"/>
      <c r="C217" s="2200"/>
      <c r="D217" s="2201"/>
      <c r="E217" s="2189" t="s">
        <v>2619</v>
      </c>
      <c r="F217" s="2190"/>
      <c r="G217" s="2189" t="s">
        <v>386</v>
      </c>
      <c r="H217" s="2190"/>
      <c r="I217" s="2189" t="s">
        <v>2619</v>
      </c>
      <c r="J217" s="2190"/>
      <c r="K217" s="2189" t="s">
        <v>386</v>
      </c>
      <c r="L217" s="2190"/>
      <c r="M217" s="2189" t="s">
        <v>2619</v>
      </c>
      <c r="N217" s="2190"/>
      <c r="O217" s="2189" t="s">
        <v>386</v>
      </c>
      <c r="P217" s="2191"/>
      <c r="Q217" s="6"/>
    </row>
    <row r="218" spans="1:29" ht="13.5" customHeight="1">
      <c r="A218" s="6"/>
      <c r="B218" s="2202"/>
      <c r="C218" s="2203"/>
      <c r="D218" s="2204"/>
      <c r="E218" s="2154"/>
      <c r="F218" s="2155"/>
      <c r="G218" s="2154"/>
      <c r="H218" s="2155"/>
      <c r="I218" s="2154"/>
      <c r="J218" s="2155"/>
      <c r="K218" s="2154"/>
      <c r="L218" s="2155"/>
      <c r="M218" s="2154"/>
      <c r="N218" s="2155"/>
      <c r="O218" s="2154"/>
      <c r="P218" s="2175"/>
      <c r="Q218" s="6"/>
    </row>
    <row r="219" spans="1:29" ht="13.5" customHeight="1">
      <c r="A219" s="6"/>
      <c r="B219" s="2192" t="s">
        <v>2000</v>
      </c>
      <c r="C219" s="2193"/>
      <c r="D219" s="2194"/>
      <c r="E219" s="1205">
        <v>5</v>
      </c>
      <c r="F219" s="1206"/>
      <c r="G219" s="1205" t="s">
        <v>121</v>
      </c>
      <c r="H219" s="1206"/>
      <c r="I219" s="1205">
        <v>13</v>
      </c>
      <c r="J219" s="1206"/>
      <c r="K219" s="1205" t="s">
        <v>121</v>
      </c>
      <c r="L219" s="1206"/>
      <c r="M219" s="1205">
        <v>69</v>
      </c>
      <c r="N219" s="1206"/>
      <c r="O219" s="1205" t="s">
        <v>121</v>
      </c>
      <c r="P219" s="1207"/>
      <c r="Q219" s="6"/>
    </row>
    <row r="220" spans="1:29" ht="13.5" customHeight="1">
      <c r="A220" s="6"/>
      <c r="B220" s="2209" t="s">
        <v>1274</v>
      </c>
      <c r="C220" s="2210"/>
      <c r="D220" s="2211"/>
      <c r="E220" s="2186">
        <v>5</v>
      </c>
      <c r="F220" s="2187"/>
      <c r="G220" s="2186">
        <v>164</v>
      </c>
      <c r="H220" s="2187"/>
      <c r="I220" s="2213">
        <v>10</v>
      </c>
      <c r="J220" s="2187"/>
      <c r="K220" s="2186">
        <v>238</v>
      </c>
      <c r="L220" s="2187"/>
      <c r="M220" s="2186">
        <v>65</v>
      </c>
      <c r="N220" s="2187"/>
      <c r="O220" s="2186">
        <v>8638</v>
      </c>
      <c r="P220" s="2215"/>
      <c r="Q220" s="6"/>
    </row>
    <row r="221" spans="1:29" ht="13.5" customHeight="1">
      <c r="A221" s="6"/>
      <c r="B221" s="1249" t="s">
        <v>3054</v>
      </c>
      <c r="C221" s="1209"/>
      <c r="D221" s="1250"/>
      <c r="E221" s="2186" t="s">
        <v>2018</v>
      </c>
      <c r="F221" s="2187"/>
      <c r="G221" s="2186" t="s">
        <v>2018</v>
      </c>
      <c r="H221" s="2187"/>
      <c r="I221" s="2186">
        <v>8</v>
      </c>
      <c r="J221" s="2187"/>
      <c r="K221" s="2186" t="s">
        <v>2018</v>
      </c>
      <c r="L221" s="2187"/>
      <c r="M221" s="2186">
        <v>52</v>
      </c>
      <c r="N221" s="2187"/>
      <c r="O221" s="2186" t="s">
        <v>2018</v>
      </c>
      <c r="P221" s="2215"/>
      <c r="Q221" s="6"/>
    </row>
    <row r="222" spans="1:29" ht="13.5" customHeight="1">
      <c r="A222" s="6"/>
      <c r="B222" s="1249" t="s">
        <v>369</v>
      </c>
      <c r="C222" s="2205"/>
      <c r="D222" s="2205"/>
      <c r="E222" s="2186" t="s">
        <v>2018</v>
      </c>
      <c r="F222" s="2187"/>
      <c r="G222" s="2186" t="s">
        <v>2018</v>
      </c>
      <c r="H222" s="2187"/>
      <c r="I222" s="2185">
        <v>1</v>
      </c>
      <c r="J222" s="2185"/>
      <c r="K222" s="2186" t="s">
        <v>371</v>
      </c>
      <c r="L222" s="2187"/>
      <c r="M222" s="2212">
        <v>12</v>
      </c>
      <c r="N222" s="2212"/>
      <c r="O222" s="2186" t="s">
        <v>371</v>
      </c>
      <c r="P222" s="2215"/>
      <c r="Q222" s="6"/>
    </row>
    <row r="223" spans="1:29" ht="13.5" customHeight="1">
      <c r="A223" s="6"/>
      <c r="B223" s="1249" t="s">
        <v>368</v>
      </c>
      <c r="C223" s="2195"/>
      <c r="D223" s="2195"/>
      <c r="E223" s="2186" t="s">
        <v>2018</v>
      </c>
      <c r="F223" s="2187"/>
      <c r="G223" s="2186" t="s">
        <v>2018</v>
      </c>
      <c r="H223" s="2187"/>
      <c r="I223" s="2206" t="s">
        <v>2844</v>
      </c>
      <c r="J223" s="2206"/>
      <c r="K223" s="2206" t="s">
        <v>2844</v>
      </c>
      <c r="L223" s="2206"/>
      <c r="M223" s="2212">
        <v>25</v>
      </c>
      <c r="N223" s="2212"/>
      <c r="O223" s="2186">
        <v>4171</v>
      </c>
      <c r="P223" s="2215"/>
      <c r="Q223" s="6"/>
    </row>
    <row r="224" spans="1:29" ht="13.5" customHeight="1" thickBot="1">
      <c r="A224" s="6"/>
      <c r="B224" s="1177" t="s">
        <v>367</v>
      </c>
      <c r="C224" s="2207"/>
      <c r="D224" s="2207"/>
      <c r="E224" s="2182" t="s">
        <v>2018</v>
      </c>
      <c r="F224" s="2183"/>
      <c r="G224" s="2182" t="s">
        <v>2018</v>
      </c>
      <c r="H224" s="2183"/>
      <c r="I224" s="2188">
        <v>7</v>
      </c>
      <c r="J224" s="2188"/>
      <c r="K224" s="2182" t="s">
        <v>371</v>
      </c>
      <c r="L224" s="2183"/>
      <c r="M224" s="2184">
        <v>15</v>
      </c>
      <c r="N224" s="2184"/>
      <c r="O224" s="2182" t="s">
        <v>371</v>
      </c>
      <c r="P224" s="2214"/>
      <c r="Q224" s="6"/>
    </row>
    <row r="225" spans="1:17" ht="11.25" customHeight="1" thickBot="1">
      <c r="A225" s="6"/>
      <c r="B225" s="396"/>
      <c r="C225" s="48"/>
      <c r="D225" s="48"/>
      <c r="E225" s="48"/>
      <c r="F225" s="48"/>
      <c r="G225" s="112"/>
      <c r="H225" s="112"/>
      <c r="I225" s="112"/>
      <c r="J225" s="112"/>
      <c r="K225" s="23"/>
      <c r="L225" s="23"/>
      <c r="M225" s="23"/>
      <c r="N225" s="23"/>
      <c r="O225" s="23"/>
      <c r="P225" s="23"/>
      <c r="Q225" s="6"/>
    </row>
    <row r="226" spans="1:17" ht="13.5" customHeight="1">
      <c r="A226" s="6"/>
      <c r="B226" s="2196" t="s">
        <v>2049</v>
      </c>
      <c r="C226" s="2197"/>
      <c r="D226" s="2198"/>
      <c r="E226" s="1194" t="s">
        <v>382</v>
      </c>
      <c r="F226" s="1195"/>
      <c r="G226" s="1195"/>
      <c r="H226" s="1259"/>
      <c r="I226" s="1194" t="s">
        <v>381</v>
      </c>
      <c r="J226" s="1195"/>
      <c r="K226" s="1195"/>
      <c r="L226" s="1259"/>
      <c r="M226" s="1194" t="s">
        <v>380</v>
      </c>
      <c r="N226" s="1195"/>
      <c r="O226" s="1195"/>
      <c r="P226" s="1196"/>
      <c r="Q226" s="6"/>
    </row>
    <row r="227" spans="1:17" ht="13.5" customHeight="1">
      <c r="A227" s="6"/>
      <c r="B227" s="2199"/>
      <c r="C227" s="2200"/>
      <c r="D227" s="2201"/>
      <c r="E227" s="2189" t="s">
        <v>2619</v>
      </c>
      <c r="F227" s="2190"/>
      <c r="G227" s="2189" t="s">
        <v>386</v>
      </c>
      <c r="H227" s="2190"/>
      <c r="I227" s="2189" t="s">
        <v>2619</v>
      </c>
      <c r="J227" s="2190"/>
      <c r="K227" s="2189" t="s">
        <v>386</v>
      </c>
      <c r="L227" s="2190"/>
      <c r="M227" s="2189" t="s">
        <v>2619</v>
      </c>
      <c r="N227" s="2190"/>
      <c r="O227" s="2189" t="s">
        <v>386</v>
      </c>
      <c r="P227" s="2191"/>
      <c r="Q227" s="6"/>
    </row>
    <row r="228" spans="1:17" ht="13.5" customHeight="1">
      <c r="A228" s="6"/>
      <c r="B228" s="2202"/>
      <c r="C228" s="2203"/>
      <c r="D228" s="2204"/>
      <c r="E228" s="2154"/>
      <c r="F228" s="2155"/>
      <c r="G228" s="2154"/>
      <c r="H228" s="2155"/>
      <c r="I228" s="2154"/>
      <c r="J228" s="2155"/>
      <c r="K228" s="2154"/>
      <c r="L228" s="2155"/>
      <c r="M228" s="2154"/>
      <c r="N228" s="2155"/>
      <c r="O228" s="2154"/>
      <c r="P228" s="2175"/>
      <c r="Q228" s="6"/>
    </row>
    <row r="229" spans="1:17" ht="13.5" customHeight="1">
      <c r="A229" s="6"/>
      <c r="B229" s="2192" t="s">
        <v>2000</v>
      </c>
      <c r="C229" s="2193"/>
      <c r="D229" s="2194"/>
      <c r="E229" s="1205">
        <v>7</v>
      </c>
      <c r="F229" s="1206"/>
      <c r="G229" s="1205" t="s">
        <v>121</v>
      </c>
      <c r="H229" s="1206"/>
      <c r="I229" s="1205">
        <v>6</v>
      </c>
      <c r="J229" s="1206"/>
      <c r="K229" s="1205" t="s">
        <v>121</v>
      </c>
      <c r="L229" s="1206"/>
      <c r="M229" s="1205">
        <v>27</v>
      </c>
      <c r="N229" s="1206"/>
      <c r="O229" s="1205" t="s">
        <v>121</v>
      </c>
      <c r="P229" s="1207"/>
      <c r="Q229" s="6"/>
    </row>
    <row r="230" spans="1:17" ht="13.5" customHeight="1">
      <c r="A230" s="6"/>
      <c r="B230" s="2209" t="s">
        <v>1274</v>
      </c>
      <c r="C230" s="2210"/>
      <c r="D230" s="2211"/>
      <c r="E230" s="2186">
        <v>13</v>
      </c>
      <c r="F230" s="2187"/>
      <c r="G230" s="2186">
        <v>273</v>
      </c>
      <c r="H230" s="2187"/>
      <c r="I230" s="2213">
        <v>10</v>
      </c>
      <c r="J230" s="2187"/>
      <c r="K230" s="2186">
        <v>431</v>
      </c>
      <c r="L230" s="2187"/>
      <c r="M230" s="2186">
        <v>29</v>
      </c>
      <c r="N230" s="2187"/>
      <c r="O230" s="2186">
        <v>463</v>
      </c>
      <c r="P230" s="2215"/>
      <c r="Q230" s="6"/>
    </row>
    <row r="231" spans="1:17" ht="13.5" customHeight="1">
      <c r="A231" s="6"/>
      <c r="B231" s="1249" t="s">
        <v>3054</v>
      </c>
      <c r="C231" s="1209"/>
      <c r="D231" s="1250"/>
      <c r="E231" s="2186">
        <v>9</v>
      </c>
      <c r="F231" s="2187"/>
      <c r="G231" s="2186">
        <v>261</v>
      </c>
      <c r="H231" s="2187"/>
      <c r="I231" s="2186">
        <v>7</v>
      </c>
      <c r="J231" s="2187"/>
      <c r="K231" s="2186">
        <v>146</v>
      </c>
      <c r="L231" s="2187"/>
      <c r="M231" s="2186" t="s">
        <v>2018</v>
      </c>
      <c r="N231" s="2187"/>
      <c r="O231" s="2186" t="s">
        <v>2018</v>
      </c>
      <c r="P231" s="2215"/>
      <c r="Q231" s="6"/>
    </row>
    <row r="232" spans="1:17" ht="13.5" customHeight="1">
      <c r="A232" s="6"/>
      <c r="B232" s="1249" t="s">
        <v>369</v>
      </c>
      <c r="C232" s="2205"/>
      <c r="D232" s="2205"/>
      <c r="E232" s="2186">
        <v>4</v>
      </c>
      <c r="F232" s="2187"/>
      <c r="G232" s="2186" t="s">
        <v>371</v>
      </c>
      <c r="H232" s="2187"/>
      <c r="I232" s="2185">
        <v>3</v>
      </c>
      <c r="J232" s="2185"/>
      <c r="K232" s="2186" t="s">
        <v>371</v>
      </c>
      <c r="L232" s="2187"/>
      <c r="M232" s="2186" t="s">
        <v>371</v>
      </c>
      <c r="N232" s="2187"/>
      <c r="O232" s="2186" t="s">
        <v>371</v>
      </c>
      <c r="P232" s="2215"/>
      <c r="Q232" s="6"/>
    </row>
    <row r="233" spans="1:17" ht="13.5" customHeight="1">
      <c r="A233" s="6"/>
      <c r="B233" s="1249" t="s">
        <v>368</v>
      </c>
      <c r="C233" s="2195"/>
      <c r="D233" s="2195"/>
      <c r="E233" s="2206" t="s">
        <v>2844</v>
      </c>
      <c r="F233" s="2206"/>
      <c r="G233" s="2206" t="s">
        <v>2844</v>
      </c>
      <c r="H233" s="2206"/>
      <c r="I233" s="2206" t="s">
        <v>2844</v>
      </c>
      <c r="J233" s="2206"/>
      <c r="K233" s="2206" t="s">
        <v>2844</v>
      </c>
      <c r="L233" s="2206"/>
      <c r="M233" s="2186" t="s">
        <v>371</v>
      </c>
      <c r="N233" s="2187"/>
      <c r="O233" s="2186" t="s">
        <v>371</v>
      </c>
      <c r="P233" s="2215"/>
      <c r="Q233" s="6"/>
    </row>
    <row r="234" spans="1:17" ht="13.5" customHeight="1" thickBot="1">
      <c r="A234" s="6"/>
      <c r="B234" s="1177" t="s">
        <v>367</v>
      </c>
      <c r="C234" s="2207"/>
      <c r="D234" s="2207"/>
      <c r="E234" s="2182">
        <v>5</v>
      </c>
      <c r="F234" s="2183"/>
      <c r="G234" s="2182" t="s">
        <v>371</v>
      </c>
      <c r="H234" s="2183"/>
      <c r="I234" s="2188">
        <v>4</v>
      </c>
      <c r="J234" s="2188"/>
      <c r="K234" s="2182" t="s">
        <v>371</v>
      </c>
      <c r="L234" s="2183"/>
      <c r="M234" s="2182" t="s">
        <v>371</v>
      </c>
      <c r="N234" s="2183"/>
      <c r="O234" s="2182" t="s">
        <v>371</v>
      </c>
      <c r="P234" s="2214"/>
      <c r="Q234" s="6"/>
    </row>
    <row r="235" spans="1:17" ht="11.25" customHeight="1" thickBot="1">
      <c r="A235" s="6"/>
      <c r="B235" s="396"/>
      <c r="C235" s="48"/>
      <c r="D235" s="48"/>
      <c r="E235" s="48"/>
      <c r="F235" s="48"/>
      <c r="G235" s="112"/>
      <c r="H235" s="112"/>
      <c r="I235" s="112"/>
      <c r="J235" s="112"/>
      <c r="K235" s="23"/>
      <c r="L235" s="23"/>
      <c r="M235" s="23"/>
      <c r="N235" s="23"/>
      <c r="O235" s="23"/>
      <c r="P235" s="23"/>
      <c r="Q235" s="6"/>
    </row>
    <row r="236" spans="1:17" ht="13.5" customHeight="1">
      <c r="A236" s="6"/>
      <c r="B236" s="2196" t="s">
        <v>2049</v>
      </c>
      <c r="C236" s="2197"/>
      <c r="D236" s="2198"/>
      <c r="E236" s="1194" t="s">
        <v>2620</v>
      </c>
      <c r="F236" s="1195"/>
      <c r="G236" s="1195"/>
      <c r="H236" s="1196"/>
      <c r="I236" s="6"/>
    </row>
    <row r="237" spans="1:17" ht="13.5" customHeight="1">
      <c r="A237" s="6"/>
      <c r="B237" s="2199"/>
      <c r="C237" s="2200"/>
      <c r="D237" s="2201"/>
      <c r="E237" s="2189" t="s">
        <v>2619</v>
      </c>
      <c r="F237" s="2190"/>
      <c r="G237" s="2189" t="s">
        <v>386</v>
      </c>
      <c r="H237" s="2191"/>
      <c r="I237" s="6"/>
    </row>
    <row r="238" spans="1:17" ht="13.5" customHeight="1">
      <c r="A238" s="6"/>
      <c r="B238" s="2202"/>
      <c r="C238" s="2203"/>
      <c r="D238" s="2204"/>
      <c r="E238" s="2154"/>
      <c r="F238" s="2155"/>
      <c r="G238" s="2154"/>
      <c r="H238" s="2175"/>
      <c r="I238" s="6"/>
    </row>
    <row r="239" spans="1:17" ht="13.5" customHeight="1">
      <c r="A239" s="6"/>
      <c r="B239" s="2192" t="s">
        <v>2000</v>
      </c>
      <c r="C239" s="2193"/>
      <c r="D239" s="2194"/>
      <c r="E239" s="1205">
        <v>20</v>
      </c>
      <c r="F239" s="1206"/>
      <c r="G239" s="1205" t="s">
        <v>121</v>
      </c>
      <c r="H239" s="1207"/>
      <c r="I239" s="6"/>
    </row>
    <row r="240" spans="1:17" ht="13.5" customHeight="1">
      <c r="A240" s="6"/>
      <c r="B240" s="2209" t="s">
        <v>1274</v>
      </c>
      <c r="C240" s="2210"/>
      <c r="D240" s="2211"/>
      <c r="E240" s="2186">
        <v>20</v>
      </c>
      <c r="F240" s="2187"/>
      <c r="G240" s="2186">
        <v>621</v>
      </c>
      <c r="H240" s="2215"/>
      <c r="I240" s="6"/>
    </row>
    <row r="241" spans="1:19" ht="13.5" customHeight="1">
      <c r="A241" s="6"/>
      <c r="B241" s="1249" t="s">
        <v>3054</v>
      </c>
      <c r="C241" s="1209"/>
      <c r="D241" s="1250"/>
      <c r="E241" s="2186">
        <v>14</v>
      </c>
      <c r="F241" s="2187"/>
      <c r="G241" s="2186">
        <v>533</v>
      </c>
      <c r="H241" s="2215"/>
      <c r="I241" s="6"/>
    </row>
    <row r="242" spans="1:19" ht="13.5" customHeight="1">
      <c r="A242" s="6"/>
      <c r="B242" s="1249" t="s">
        <v>369</v>
      </c>
      <c r="C242" s="2205"/>
      <c r="D242" s="2205"/>
      <c r="E242" s="2216">
        <v>5</v>
      </c>
      <c r="F242" s="2216"/>
      <c r="G242" s="2186" t="s">
        <v>371</v>
      </c>
      <c r="H242" s="2215"/>
    </row>
    <row r="243" spans="1:19" ht="13.5" customHeight="1">
      <c r="A243" s="6"/>
      <c r="B243" s="1249" t="s">
        <v>368</v>
      </c>
      <c r="C243" s="2195"/>
      <c r="D243" s="2195"/>
      <c r="E243" s="2206" t="s">
        <v>2844</v>
      </c>
      <c r="F243" s="2206"/>
      <c r="G243" s="2255" t="s">
        <v>2845</v>
      </c>
      <c r="H243" s="2285"/>
    </row>
    <row r="244" spans="1:19" ht="13.5" customHeight="1" thickBot="1">
      <c r="A244" s="6"/>
      <c r="B244" s="1177" t="s">
        <v>367</v>
      </c>
      <c r="C244" s="2207"/>
      <c r="D244" s="2207"/>
      <c r="E244" s="2208">
        <v>9</v>
      </c>
      <c r="F244" s="2208"/>
      <c r="G244" s="2184">
        <v>428</v>
      </c>
      <c r="H244" s="2221"/>
    </row>
    <row r="245" spans="1:19" ht="13.5" customHeight="1">
      <c r="A245" s="6"/>
      <c r="B245" s="223" t="s">
        <v>85</v>
      </c>
      <c r="E245" s="48"/>
      <c r="F245" s="48"/>
      <c r="G245" s="112"/>
      <c r="I245" s="112"/>
      <c r="J245" s="112"/>
      <c r="K245" s="23"/>
      <c r="L245" s="23"/>
      <c r="M245" s="23"/>
      <c r="N245" s="23"/>
      <c r="O245" s="23"/>
      <c r="P245" s="23"/>
      <c r="Q245" s="6"/>
    </row>
    <row r="246" spans="1:19" ht="13.5" customHeight="1">
      <c r="A246" s="6"/>
      <c r="B246" s="6" t="s">
        <v>2804</v>
      </c>
      <c r="C246" s="229"/>
      <c r="D246" s="229"/>
      <c r="E246" s="394"/>
      <c r="F246" s="394"/>
      <c r="G246" s="394"/>
      <c r="H246" s="394"/>
      <c r="I246" s="6"/>
    </row>
    <row r="247" spans="1:19" ht="13.5" customHeight="1">
      <c r="A247" s="6"/>
      <c r="B247" s="6"/>
      <c r="E247" s="48"/>
      <c r="F247" s="48"/>
      <c r="G247" s="112"/>
      <c r="H247" s="112"/>
      <c r="I247" s="112"/>
      <c r="J247" s="112"/>
      <c r="K247" s="23"/>
      <c r="L247" s="23"/>
      <c r="M247" s="23"/>
      <c r="N247" s="23"/>
      <c r="O247" s="23"/>
      <c r="P247" s="23"/>
      <c r="Q247" s="6"/>
    </row>
    <row r="248" spans="1:19">
      <c r="A248" s="6"/>
      <c r="B248" s="6"/>
      <c r="C248" s="6"/>
      <c r="D248" s="6"/>
      <c r="E248" s="6"/>
      <c r="F248" s="6"/>
      <c r="G248" s="6"/>
      <c r="H248" s="6"/>
      <c r="I248" s="6"/>
      <c r="J248" s="6"/>
      <c r="K248" s="6"/>
      <c r="L248" s="6"/>
      <c r="M248" s="6"/>
      <c r="N248" s="6"/>
      <c r="O248" s="6"/>
      <c r="P248" s="6"/>
      <c r="Q248" s="6"/>
    </row>
    <row r="249" spans="1:19">
      <c r="A249" s="6"/>
      <c r="B249" s="6"/>
      <c r="C249" s="6"/>
      <c r="D249" s="6"/>
      <c r="E249" s="6"/>
      <c r="F249" s="6"/>
      <c r="G249" s="6"/>
      <c r="H249" s="6"/>
      <c r="I249" s="6"/>
      <c r="J249" s="6"/>
      <c r="K249" s="6"/>
      <c r="L249" s="6"/>
      <c r="M249" s="6"/>
      <c r="N249" s="6"/>
      <c r="O249" s="6"/>
      <c r="P249" s="6"/>
      <c r="Q249" s="6"/>
    </row>
    <row r="250" spans="1:19" ht="16.5">
      <c r="A250" s="141" t="s">
        <v>3675</v>
      </c>
      <c r="B250" s="352"/>
      <c r="C250" s="352"/>
      <c r="D250" s="352"/>
      <c r="E250" s="352"/>
      <c r="F250" s="352"/>
      <c r="G250" s="352"/>
      <c r="H250" s="352"/>
      <c r="I250" s="352"/>
      <c r="J250" s="144"/>
      <c r="K250" s="144"/>
      <c r="L250" s="144"/>
      <c r="M250" s="6"/>
      <c r="N250" s="6"/>
      <c r="O250" s="6"/>
      <c r="P250" s="6"/>
      <c r="Q250" s="6"/>
    </row>
    <row r="251" spans="1:19" ht="12.6" customHeight="1">
      <c r="A251" s="184"/>
      <c r="B251" s="184"/>
      <c r="C251" s="184"/>
      <c r="D251" s="184"/>
      <c r="E251" s="184"/>
      <c r="F251" s="184"/>
      <c r="G251" s="184"/>
      <c r="H251" s="2328"/>
      <c r="I251" s="2328"/>
      <c r="J251" s="144"/>
      <c r="K251" s="144"/>
      <c r="L251" s="389"/>
      <c r="M251" s="23"/>
      <c r="N251" s="23" t="s">
        <v>2174</v>
      </c>
      <c r="O251" s="6"/>
      <c r="P251" s="6"/>
      <c r="Q251" s="6"/>
    </row>
    <row r="252" spans="1:19" ht="12.6" customHeight="1" thickBot="1">
      <c r="A252" s="6"/>
      <c r="B252" s="6"/>
      <c r="C252" s="6"/>
      <c r="D252" s="6"/>
      <c r="E252" s="6"/>
      <c r="F252" s="6"/>
      <c r="G252" s="242"/>
      <c r="H252" s="13"/>
      <c r="I252" s="13"/>
      <c r="J252" s="13"/>
      <c r="K252" s="229"/>
      <c r="L252" s="358"/>
      <c r="M252" s="23"/>
      <c r="N252" s="23" t="s">
        <v>3583</v>
      </c>
      <c r="O252" s="6"/>
      <c r="P252" s="6"/>
      <c r="Q252" s="6"/>
    </row>
    <row r="253" spans="1:19" ht="13.5" customHeight="1">
      <c r="B253" s="2196" t="s">
        <v>2053</v>
      </c>
      <c r="C253" s="2197"/>
      <c r="D253" s="2198"/>
      <c r="E253" s="2329" t="s">
        <v>379</v>
      </c>
      <c r="F253" s="2330"/>
      <c r="G253" s="2319" t="s">
        <v>378</v>
      </c>
      <c r="H253" s="2331"/>
      <c r="I253" s="2319" t="s">
        <v>377</v>
      </c>
      <c r="J253" s="2330"/>
      <c r="K253" s="2319" t="s">
        <v>376</v>
      </c>
      <c r="L253" s="2320"/>
      <c r="M253" s="2319" t="s">
        <v>375</v>
      </c>
      <c r="N253" s="2321"/>
      <c r="O253" s="6"/>
      <c r="P253" s="6"/>
      <c r="Q253" s="6"/>
      <c r="R253" s="6"/>
      <c r="S253" s="6"/>
    </row>
    <row r="254" spans="1:19" ht="27.75" customHeight="1">
      <c r="B254" s="2202"/>
      <c r="C254" s="2203"/>
      <c r="D254" s="2204"/>
      <c r="E254" s="397" t="s">
        <v>2621</v>
      </c>
      <c r="F254" s="398" t="s">
        <v>374</v>
      </c>
      <c r="G254" s="399" t="s">
        <v>2621</v>
      </c>
      <c r="H254" s="399" t="s">
        <v>374</v>
      </c>
      <c r="I254" s="397" t="s">
        <v>2621</v>
      </c>
      <c r="J254" s="398" t="s">
        <v>374</v>
      </c>
      <c r="K254" s="399" t="s">
        <v>2621</v>
      </c>
      <c r="L254" s="399" t="s">
        <v>372</v>
      </c>
      <c r="M254" s="400" t="s">
        <v>2622</v>
      </c>
      <c r="N254" s="401" t="s">
        <v>2623</v>
      </c>
      <c r="P254" s="6"/>
      <c r="Q254" s="6"/>
      <c r="R254" s="6"/>
      <c r="S254" s="6"/>
    </row>
    <row r="255" spans="1:19">
      <c r="B255" s="2322" t="s">
        <v>2000</v>
      </c>
      <c r="C255" s="2323"/>
      <c r="D255" s="2324"/>
      <c r="E255" s="271">
        <v>94</v>
      </c>
      <c r="F255" s="121">
        <v>4994</v>
      </c>
      <c r="G255" s="121">
        <v>178</v>
      </c>
      <c r="H255" s="121">
        <v>8912</v>
      </c>
      <c r="I255" s="121">
        <v>7</v>
      </c>
      <c r="J255" s="121">
        <v>42934</v>
      </c>
      <c r="K255" s="121">
        <v>9</v>
      </c>
      <c r="L255" s="121">
        <v>10208</v>
      </c>
      <c r="M255" s="121">
        <v>1</v>
      </c>
      <c r="N255" s="402" t="s">
        <v>371</v>
      </c>
      <c r="O255" s="6"/>
      <c r="P255" s="6"/>
      <c r="Q255" s="6"/>
      <c r="R255" s="6"/>
      <c r="S255" s="6"/>
    </row>
    <row r="256" spans="1:19">
      <c r="B256" s="2325" t="s">
        <v>1274</v>
      </c>
      <c r="C256" s="2326"/>
      <c r="D256" s="2327"/>
      <c r="E256" s="18">
        <v>81</v>
      </c>
      <c r="F256" s="19">
        <v>5108</v>
      </c>
      <c r="G256" s="1170">
        <v>142</v>
      </c>
      <c r="H256" s="1170">
        <v>10374</v>
      </c>
      <c r="I256" s="19">
        <v>6</v>
      </c>
      <c r="J256" s="19">
        <v>20725</v>
      </c>
      <c r="K256" s="19">
        <v>7</v>
      </c>
      <c r="L256" s="18">
        <v>7598</v>
      </c>
      <c r="M256" s="19">
        <v>1</v>
      </c>
      <c r="N256" s="20" t="s">
        <v>371</v>
      </c>
      <c r="O256" s="6"/>
      <c r="P256" s="6"/>
      <c r="Q256" s="6"/>
      <c r="R256" s="6"/>
      <c r="S256" s="6"/>
    </row>
    <row r="257" spans="1:19">
      <c r="B257" s="2325" t="s">
        <v>3055</v>
      </c>
      <c r="C257" s="2326"/>
      <c r="D257" s="2327"/>
      <c r="E257" s="18">
        <v>63</v>
      </c>
      <c r="F257" s="19">
        <v>2924</v>
      </c>
      <c r="G257" s="19">
        <v>131</v>
      </c>
      <c r="H257" s="18">
        <v>7557</v>
      </c>
      <c r="I257" s="19">
        <v>4</v>
      </c>
      <c r="J257" s="19">
        <v>37965</v>
      </c>
      <c r="K257" s="19">
        <v>5</v>
      </c>
      <c r="L257" s="18">
        <v>7109</v>
      </c>
      <c r="M257" s="19">
        <v>2</v>
      </c>
      <c r="N257" s="20" t="s">
        <v>371</v>
      </c>
      <c r="O257" s="6"/>
      <c r="P257" s="6"/>
      <c r="Q257" s="6"/>
      <c r="R257" s="6"/>
      <c r="S257" s="6"/>
    </row>
    <row r="258" spans="1:19">
      <c r="B258" s="2317" t="s">
        <v>369</v>
      </c>
      <c r="C258" s="2247"/>
      <c r="D258" s="2247"/>
      <c r="E258" s="19">
        <v>29</v>
      </c>
      <c r="F258" s="19" t="s">
        <v>371</v>
      </c>
      <c r="G258" s="19">
        <v>58</v>
      </c>
      <c r="H258" s="19" t="s">
        <v>371</v>
      </c>
      <c r="I258" s="19">
        <v>2</v>
      </c>
      <c r="J258" s="19" t="s">
        <v>371</v>
      </c>
      <c r="K258" s="19">
        <v>3</v>
      </c>
      <c r="L258" s="19" t="s">
        <v>371</v>
      </c>
      <c r="M258" s="19">
        <v>2</v>
      </c>
      <c r="N258" s="20" t="s">
        <v>371</v>
      </c>
      <c r="O258" s="6"/>
      <c r="P258" s="6"/>
      <c r="Q258" s="6"/>
      <c r="R258" s="6"/>
      <c r="S258" s="6"/>
    </row>
    <row r="259" spans="1:19">
      <c r="B259" s="2317" t="s">
        <v>368</v>
      </c>
      <c r="C259" s="2247"/>
      <c r="D259" s="2247"/>
      <c r="E259" s="19">
        <v>19</v>
      </c>
      <c r="F259" s="19">
        <v>998</v>
      </c>
      <c r="G259" s="19">
        <v>33</v>
      </c>
      <c r="H259" s="19" t="s">
        <v>371</v>
      </c>
      <c r="I259" s="19">
        <v>2</v>
      </c>
      <c r="J259" s="19" t="s">
        <v>371</v>
      </c>
      <c r="K259" s="19">
        <v>1</v>
      </c>
      <c r="L259" s="19" t="s">
        <v>371</v>
      </c>
      <c r="M259" s="19" t="s">
        <v>2847</v>
      </c>
      <c r="N259" s="20" t="s">
        <v>2847</v>
      </c>
      <c r="O259" s="6"/>
      <c r="P259" s="6"/>
      <c r="Q259" s="6"/>
      <c r="R259" s="6"/>
      <c r="S259" s="6"/>
    </row>
    <row r="260" spans="1:19" ht="14.25" thickBot="1">
      <c r="B260" s="2318" t="s">
        <v>367</v>
      </c>
      <c r="C260" s="2249"/>
      <c r="D260" s="2249"/>
      <c r="E260" s="142">
        <v>15</v>
      </c>
      <c r="F260" s="142" t="s">
        <v>371</v>
      </c>
      <c r="G260" s="142">
        <v>40</v>
      </c>
      <c r="H260" s="142">
        <v>1596</v>
      </c>
      <c r="I260" s="142" t="s">
        <v>2847</v>
      </c>
      <c r="J260" s="142" t="s">
        <v>371</v>
      </c>
      <c r="K260" s="142">
        <v>1</v>
      </c>
      <c r="L260" s="142" t="s">
        <v>371</v>
      </c>
      <c r="M260" s="142" t="s">
        <v>2847</v>
      </c>
      <c r="N260" s="143" t="s">
        <v>2847</v>
      </c>
      <c r="O260" s="6"/>
      <c r="P260" s="6"/>
      <c r="Q260" s="6"/>
      <c r="R260" s="6"/>
      <c r="S260" s="6"/>
    </row>
    <row r="261" spans="1:19" ht="13.5" customHeight="1">
      <c r="A261" s="6"/>
      <c r="B261" s="223" t="s">
        <v>366</v>
      </c>
      <c r="C261" s="116"/>
      <c r="D261" s="116"/>
      <c r="E261" s="116"/>
      <c r="F261" s="116"/>
      <c r="G261" s="116"/>
      <c r="H261" s="116"/>
      <c r="I261" s="116"/>
      <c r="J261" s="116"/>
      <c r="K261" s="116"/>
      <c r="L261" s="116"/>
      <c r="M261" s="116"/>
      <c r="N261" s="23"/>
      <c r="P261" s="116"/>
      <c r="Q261" s="6"/>
    </row>
    <row r="262" spans="1:19">
      <c r="A262" s="6"/>
      <c r="B262" s="6"/>
      <c r="C262" s="6"/>
      <c r="D262" s="6"/>
      <c r="E262" s="6"/>
      <c r="F262" s="6"/>
      <c r="G262" s="6"/>
      <c r="H262" s="6"/>
      <c r="I262" s="6"/>
      <c r="K262" s="6"/>
      <c r="L262" s="396"/>
      <c r="M262" s="23"/>
      <c r="N262" s="23"/>
      <c r="O262" s="6"/>
      <c r="P262" s="6"/>
      <c r="Q262" s="6"/>
    </row>
    <row r="263" spans="1:19" ht="12.6" customHeight="1">
      <c r="A263" s="6"/>
      <c r="B263" s="6"/>
      <c r="C263" s="6"/>
      <c r="D263" s="6"/>
      <c r="E263" s="6"/>
      <c r="F263" s="6"/>
      <c r="G263" s="6"/>
      <c r="H263" s="6"/>
      <c r="I263" s="6"/>
      <c r="J263" s="6"/>
      <c r="K263" s="6"/>
      <c r="L263" s="6"/>
      <c r="M263" s="6"/>
      <c r="N263" s="6"/>
      <c r="O263" s="6"/>
      <c r="P263" s="6"/>
      <c r="Q263" s="6"/>
    </row>
    <row r="264" spans="1:19" ht="16.5">
      <c r="A264" s="141" t="s">
        <v>3584</v>
      </c>
      <c r="B264" s="144"/>
      <c r="C264" s="144"/>
      <c r="D264" s="144"/>
      <c r="E264" s="6"/>
      <c r="F264" s="6"/>
      <c r="G264" s="6"/>
      <c r="H264" s="6"/>
      <c r="I264" s="6"/>
      <c r="J264" s="6"/>
      <c r="K264" s="6"/>
      <c r="L264" s="6"/>
      <c r="M264" s="6"/>
      <c r="N264" s="6"/>
      <c r="O264" s="6"/>
    </row>
    <row r="265" spans="1:19" ht="12.6" customHeight="1">
      <c r="A265" s="141"/>
      <c r="B265" s="144"/>
      <c r="C265" s="144"/>
      <c r="D265" s="144"/>
      <c r="E265" s="6"/>
      <c r="F265" s="6"/>
      <c r="G265" s="6"/>
      <c r="H265" s="23" t="s">
        <v>2122</v>
      </c>
      <c r="I265" s="6"/>
      <c r="J265" s="6"/>
      <c r="K265" s="6"/>
      <c r="L265" s="6"/>
      <c r="M265" s="6"/>
      <c r="N265" s="6"/>
      <c r="O265" s="6"/>
    </row>
    <row r="266" spans="1:19" ht="12.6" customHeight="1" thickBot="1">
      <c r="A266" s="144"/>
      <c r="B266" s="144"/>
      <c r="C266" s="6"/>
      <c r="D266" s="403"/>
      <c r="E266" s="6"/>
      <c r="F266" s="6"/>
      <c r="G266" s="6"/>
      <c r="H266" s="23" t="s">
        <v>365</v>
      </c>
      <c r="I266" s="6"/>
      <c r="J266" s="6"/>
      <c r="K266" s="6"/>
      <c r="L266" s="6"/>
      <c r="M266" s="6"/>
      <c r="N266" s="6"/>
      <c r="O266" s="6"/>
    </row>
    <row r="267" spans="1:19">
      <c r="A267" s="6"/>
      <c r="B267" s="1186" t="s">
        <v>2066</v>
      </c>
      <c r="C267" s="1187"/>
      <c r="D267" s="1188"/>
      <c r="E267" s="1194" t="s">
        <v>7</v>
      </c>
      <c r="F267" s="1195"/>
      <c r="G267" s="1195"/>
      <c r="H267" s="1196"/>
      <c r="I267" s="6"/>
      <c r="J267" s="6"/>
      <c r="K267" s="6"/>
      <c r="L267" s="6"/>
      <c r="M267" s="6"/>
      <c r="N267" s="6"/>
      <c r="O267" s="6"/>
      <c r="P267" s="6"/>
      <c r="Q267" s="6"/>
    </row>
    <row r="268" spans="1:19">
      <c r="A268" s="6"/>
      <c r="B268" s="1189"/>
      <c r="C268" s="1190"/>
      <c r="D268" s="1191"/>
      <c r="E268" s="2338" t="s">
        <v>29</v>
      </c>
      <c r="F268" s="2339"/>
      <c r="G268" s="2340" t="s">
        <v>30</v>
      </c>
      <c r="H268" s="2341"/>
      <c r="I268" s="6"/>
      <c r="J268" s="6"/>
      <c r="K268" s="6"/>
      <c r="L268" s="6"/>
      <c r="M268" s="6"/>
      <c r="N268" s="6"/>
      <c r="O268" s="6"/>
      <c r="P268" s="6"/>
      <c r="Q268" s="6"/>
    </row>
    <row r="269" spans="1:19" s="50" customFormat="1" ht="13.5" customHeight="1">
      <c r="A269" s="106"/>
      <c r="B269" s="2342" t="s">
        <v>2624</v>
      </c>
      <c r="C269" s="2343"/>
      <c r="D269" s="2344"/>
      <c r="E269" s="2345">
        <v>373</v>
      </c>
      <c r="F269" s="2346"/>
      <c r="G269" s="2347">
        <v>30060</v>
      </c>
      <c r="H269" s="2348"/>
      <c r="I269" s="106"/>
      <c r="J269" s="106"/>
      <c r="K269" s="106"/>
      <c r="L269" s="106"/>
      <c r="M269" s="106"/>
      <c r="N269" s="106"/>
      <c r="O269" s="106"/>
      <c r="P269" s="106"/>
      <c r="Q269" s="106"/>
    </row>
    <row r="270" spans="1:19" s="50" customFormat="1" ht="13.5" customHeight="1">
      <c r="A270" s="106"/>
      <c r="B270" s="252"/>
      <c r="C270" s="253"/>
      <c r="D270" s="254"/>
      <c r="E270" s="145"/>
      <c r="F270" s="146">
        <v>102</v>
      </c>
      <c r="G270" s="255"/>
      <c r="H270" s="257">
        <v>9070</v>
      </c>
      <c r="I270" s="106"/>
      <c r="J270" s="106"/>
      <c r="K270" s="106"/>
      <c r="L270" s="106"/>
      <c r="M270" s="106"/>
      <c r="N270" s="106"/>
      <c r="O270" s="106"/>
      <c r="P270" s="106"/>
      <c r="Q270" s="106"/>
    </row>
    <row r="271" spans="1:19" ht="13.5" customHeight="1">
      <c r="A271" s="6"/>
      <c r="B271" s="2332" t="s">
        <v>2625</v>
      </c>
      <c r="C271" s="2333"/>
      <c r="D271" s="2334"/>
      <c r="E271" s="2335">
        <v>476</v>
      </c>
      <c r="F271" s="2336"/>
      <c r="G271" s="2335">
        <v>38260</v>
      </c>
      <c r="H271" s="2337"/>
      <c r="I271" s="6"/>
      <c r="J271" s="6"/>
      <c r="K271" s="6"/>
      <c r="L271" s="6"/>
      <c r="M271" s="6"/>
      <c r="N271" s="6"/>
      <c r="O271" s="6"/>
      <c r="P271" s="6"/>
      <c r="Q271" s="6"/>
    </row>
    <row r="272" spans="1:19" ht="13.5" customHeight="1">
      <c r="A272" s="6"/>
      <c r="B272" s="252"/>
      <c r="C272" s="253"/>
      <c r="D272" s="254"/>
      <c r="E272" s="255"/>
      <c r="F272" s="256">
        <v>83</v>
      </c>
      <c r="G272" s="255"/>
      <c r="H272" s="257">
        <v>8240</v>
      </c>
      <c r="I272" s="6"/>
      <c r="J272" s="6"/>
      <c r="K272" s="6"/>
      <c r="L272" s="6"/>
      <c r="M272" s="6"/>
      <c r="N272" s="6"/>
      <c r="O272" s="6"/>
      <c r="P272" s="6"/>
      <c r="Q272" s="6"/>
    </row>
    <row r="273" spans="1:17" ht="13.5" customHeight="1">
      <c r="A273" s="6"/>
      <c r="B273" s="2332" t="s">
        <v>2626</v>
      </c>
      <c r="C273" s="2333"/>
      <c r="D273" s="2334"/>
      <c r="E273" s="2278">
        <v>382</v>
      </c>
      <c r="F273" s="2279"/>
      <c r="G273" s="2278">
        <v>29070</v>
      </c>
      <c r="H273" s="2282"/>
      <c r="I273" s="6"/>
      <c r="J273" s="6"/>
      <c r="K273" s="6"/>
      <c r="L273" s="6"/>
      <c r="M273" s="6"/>
      <c r="N273" s="6"/>
      <c r="O273" s="6"/>
      <c r="P273" s="6"/>
      <c r="Q273" s="6"/>
    </row>
    <row r="274" spans="1:17" ht="13.5" customHeight="1">
      <c r="A274" s="6"/>
      <c r="B274" s="2332"/>
      <c r="C274" s="2333"/>
      <c r="D274" s="2334"/>
      <c r="E274" s="2278">
        <v>71</v>
      </c>
      <c r="F274" s="2279"/>
      <c r="G274" s="2278">
        <v>7140</v>
      </c>
      <c r="H274" s="2282"/>
      <c r="I274" s="6"/>
      <c r="J274" s="6"/>
      <c r="K274" s="6"/>
      <c r="L274" s="6"/>
      <c r="M274" s="6"/>
      <c r="N274" s="6"/>
      <c r="O274" s="6"/>
      <c r="P274" s="6"/>
      <c r="Q274" s="6"/>
    </row>
    <row r="275" spans="1:17" ht="13.5" customHeight="1">
      <c r="A275" s="6"/>
      <c r="B275" s="2332" t="s">
        <v>3056</v>
      </c>
      <c r="C275" s="2333"/>
      <c r="D275" s="2334"/>
      <c r="E275" s="2278">
        <v>421</v>
      </c>
      <c r="F275" s="2279"/>
      <c r="G275" s="2278">
        <v>32000</v>
      </c>
      <c r="H275" s="2282"/>
      <c r="I275" s="6"/>
      <c r="J275" s="6"/>
      <c r="K275" s="6"/>
      <c r="L275" s="6"/>
      <c r="M275" s="6"/>
      <c r="N275" s="6"/>
      <c r="O275" s="6"/>
      <c r="P275" s="6"/>
      <c r="Q275" s="6"/>
    </row>
    <row r="276" spans="1:17" ht="13.5" customHeight="1">
      <c r="A276" s="6"/>
      <c r="B276" s="2332"/>
      <c r="C276" s="2333"/>
      <c r="D276" s="2334"/>
      <c r="E276" s="2278">
        <v>68</v>
      </c>
      <c r="F276" s="2279"/>
      <c r="G276" s="2278">
        <v>5750</v>
      </c>
      <c r="H276" s="2282"/>
      <c r="I276" s="6"/>
      <c r="J276" s="6"/>
      <c r="K276" s="6"/>
      <c r="L276" s="6"/>
      <c r="M276" s="6"/>
      <c r="N276" s="6"/>
      <c r="O276" s="6"/>
      <c r="P276" s="6"/>
      <c r="Q276" s="6"/>
    </row>
    <row r="277" spans="1:17" ht="13.5" customHeight="1">
      <c r="A277" s="6"/>
      <c r="B277" s="2332" t="s">
        <v>3057</v>
      </c>
      <c r="C277" s="2333"/>
      <c r="D277" s="2334"/>
      <c r="E277" s="2278">
        <v>527</v>
      </c>
      <c r="F277" s="2279"/>
      <c r="G277" s="2278">
        <v>40640</v>
      </c>
      <c r="H277" s="2282"/>
      <c r="I277" s="6"/>
      <c r="J277" s="6"/>
      <c r="K277" s="6"/>
      <c r="L277" s="6"/>
      <c r="M277" s="6"/>
      <c r="N277" s="6"/>
      <c r="O277" s="6"/>
      <c r="P277" s="6"/>
      <c r="Q277" s="6"/>
    </row>
    <row r="278" spans="1:17" ht="13.5" customHeight="1" thickBot="1">
      <c r="A278" s="6"/>
      <c r="B278" s="2349"/>
      <c r="C278" s="2350"/>
      <c r="D278" s="2351"/>
      <c r="E278" s="2352">
        <v>94</v>
      </c>
      <c r="F278" s="2353"/>
      <c r="G278" s="2352">
        <v>10460</v>
      </c>
      <c r="H278" s="2354"/>
      <c r="I278" s="6"/>
      <c r="J278" s="6"/>
      <c r="K278" s="6"/>
      <c r="L278" s="6"/>
      <c r="M278" s="6"/>
      <c r="N278" s="6"/>
      <c r="O278" s="6"/>
      <c r="P278" s="6"/>
      <c r="Q278" s="6"/>
    </row>
    <row r="279" spans="1:17">
      <c r="A279" s="6"/>
      <c r="B279" s="223" t="s">
        <v>364</v>
      </c>
      <c r="C279" s="404"/>
      <c r="D279" s="404"/>
      <c r="E279" s="6"/>
      <c r="F279" s="6"/>
      <c r="G279" s="6"/>
      <c r="I279" s="6"/>
      <c r="J279" s="6"/>
      <c r="K279" s="6"/>
      <c r="L279" s="6"/>
      <c r="M279" s="6"/>
      <c r="N279" s="6"/>
      <c r="O279" s="6"/>
    </row>
    <row r="280" spans="1:17" ht="13.5" customHeight="1">
      <c r="A280" s="405"/>
      <c r="B280" s="6" t="s">
        <v>3540</v>
      </c>
      <c r="C280" s="405"/>
      <c r="D280" s="405"/>
      <c r="E280" s="405"/>
      <c r="F280" s="405"/>
      <c r="G280" s="405"/>
      <c r="H280" s="405"/>
      <c r="I280" s="405"/>
      <c r="J280" s="405"/>
      <c r="K280" s="405"/>
      <c r="L280" s="405"/>
      <c r="M280" s="405"/>
      <c r="N280" s="405"/>
      <c r="O280" s="405"/>
      <c r="P280" s="405"/>
      <c r="Q280" s="405"/>
    </row>
    <row r="282" spans="1:17">
      <c r="B282" s="406"/>
      <c r="C282" s="6"/>
      <c r="D282" s="6"/>
      <c r="E282" s="6"/>
      <c r="F282" s="6"/>
      <c r="G282" s="6"/>
      <c r="H282" s="6"/>
      <c r="I282" s="6"/>
      <c r="J282" s="6"/>
      <c r="K282" s="6"/>
      <c r="L282" s="6"/>
      <c r="M282" s="6"/>
      <c r="N282" s="6"/>
      <c r="O282" s="6"/>
    </row>
    <row r="283" spans="1:17">
      <c r="B283" s="6"/>
      <c r="C283" s="6"/>
      <c r="D283" s="6"/>
      <c r="E283" s="6"/>
      <c r="F283" s="6"/>
      <c r="G283" s="6"/>
      <c r="H283" s="6"/>
      <c r="I283" s="6"/>
      <c r="J283" s="6"/>
      <c r="K283" s="6"/>
      <c r="L283" s="6"/>
      <c r="M283" s="6"/>
      <c r="N283" s="6"/>
      <c r="O283" s="6"/>
    </row>
    <row r="284" spans="1:17">
      <c r="B284" s="6"/>
      <c r="C284" s="6"/>
      <c r="D284" s="6"/>
      <c r="E284" s="6"/>
      <c r="F284" s="6"/>
      <c r="G284" s="6"/>
      <c r="H284" s="6"/>
      <c r="I284" s="6"/>
      <c r="J284" s="6"/>
      <c r="K284" s="6"/>
      <c r="L284" s="6"/>
      <c r="M284" s="6"/>
      <c r="N284" s="6"/>
      <c r="O284" s="6"/>
    </row>
    <row r="285" spans="1:17">
      <c r="B285" s="6"/>
      <c r="C285" s="6"/>
      <c r="D285" s="6"/>
      <c r="E285" s="6"/>
      <c r="F285" s="6"/>
      <c r="G285" s="6"/>
      <c r="H285" s="6"/>
      <c r="I285" s="6"/>
      <c r="J285" s="6"/>
      <c r="K285" s="6"/>
      <c r="L285" s="6"/>
      <c r="M285" s="6"/>
      <c r="N285" s="6"/>
      <c r="O285" s="6"/>
    </row>
    <row r="286" spans="1:17">
      <c r="B286" s="6"/>
      <c r="C286" s="6"/>
      <c r="D286" s="6"/>
      <c r="E286" s="6"/>
      <c r="F286" s="6"/>
      <c r="G286" s="6"/>
      <c r="H286" s="6"/>
      <c r="I286" s="6"/>
      <c r="J286" s="6"/>
      <c r="K286" s="6"/>
      <c r="L286" s="6"/>
      <c r="M286" s="6"/>
      <c r="N286" s="6"/>
      <c r="O286" s="6"/>
    </row>
    <row r="287" spans="1:17">
      <c r="B287" s="6"/>
      <c r="C287" s="6"/>
      <c r="D287" s="6"/>
      <c r="E287" s="6"/>
      <c r="F287" s="6"/>
      <c r="G287" s="6"/>
      <c r="H287" s="6"/>
      <c r="I287" s="6"/>
      <c r="J287" s="6"/>
      <c r="K287" s="6"/>
      <c r="L287" s="6"/>
      <c r="M287" s="6"/>
      <c r="N287" s="6"/>
      <c r="O287" s="6"/>
    </row>
    <row r="288" spans="1:17">
      <c r="B288" s="6"/>
      <c r="C288" s="6"/>
      <c r="D288" s="6"/>
      <c r="E288" s="6"/>
      <c r="F288" s="6"/>
      <c r="G288" s="6"/>
      <c r="H288" s="6"/>
      <c r="I288" s="6"/>
      <c r="J288" s="6"/>
      <c r="K288" s="6"/>
      <c r="L288" s="6"/>
      <c r="M288" s="6"/>
      <c r="N288" s="6"/>
      <c r="O288" s="6"/>
    </row>
    <row r="289" spans="2:15">
      <c r="B289" s="6"/>
      <c r="C289" s="6"/>
      <c r="D289" s="6"/>
      <c r="E289" s="6"/>
      <c r="F289" s="6"/>
      <c r="G289" s="6"/>
      <c r="H289" s="6"/>
      <c r="I289" s="6"/>
      <c r="J289" s="6"/>
      <c r="K289" s="6"/>
      <c r="L289" s="6"/>
      <c r="M289" s="6"/>
      <c r="N289" s="6"/>
      <c r="O289" s="6"/>
    </row>
    <row r="290" spans="2:15">
      <c r="B290" s="6"/>
      <c r="C290" s="6"/>
      <c r="D290" s="6"/>
      <c r="E290" s="6"/>
      <c r="F290" s="6"/>
      <c r="G290" s="6"/>
      <c r="H290" s="6"/>
      <c r="I290" s="6"/>
      <c r="J290" s="6"/>
      <c r="K290" s="6"/>
      <c r="L290" s="6"/>
      <c r="M290" s="6"/>
      <c r="N290" s="6"/>
      <c r="O290" s="6"/>
    </row>
    <row r="291" spans="2:15">
      <c r="B291" s="6"/>
      <c r="C291" s="6"/>
      <c r="D291" s="6"/>
      <c r="E291" s="6"/>
      <c r="F291" s="6"/>
      <c r="G291" s="6"/>
      <c r="H291" s="6"/>
      <c r="I291" s="6"/>
      <c r="J291" s="6"/>
      <c r="K291" s="6"/>
      <c r="L291" s="6"/>
      <c r="M291" s="6"/>
      <c r="N291" s="6"/>
      <c r="O291" s="6"/>
    </row>
    <row r="292" spans="2:15">
      <c r="B292" s="6"/>
      <c r="C292" s="6"/>
      <c r="D292" s="6"/>
      <c r="E292" s="6"/>
      <c r="F292" s="6"/>
      <c r="G292" s="6"/>
      <c r="H292" s="6"/>
      <c r="I292" s="6"/>
      <c r="J292" s="6"/>
      <c r="K292" s="6"/>
      <c r="L292" s="6"/>
      <c r="M292" s="6"/>
      <c r="N292" s="6"/>
      <c r="O292" s="6"/>
    </row>
    <row r="293" spans="2:15">
      <c r="B293" s="6"/>
      <c r="C293" s="6"/>
      <c r="D293" s="6"/>
      <c r="E293" s="6"/>
      <c r="F293" s="6"/>
      <c r="G293" s="6"/>
      <c r="H293" s="6"/>
      <c r="I293" s="6"/>
      <c r="J293" s="6"/>
      <c r="K293" s="6"/>
      <c r="L293" s="6"/>
      <c r="M293" s="6"/>
      <c r="N293" s="6"/>
      <c r="O293" s="6"/>
    </row>
    <row r="294" spans="2:15">
      <c r="B294" s="6"/>
      <c r="C294" s="6"/>
      <c r="D294" s="6"/>
      <c r="E294" s="6"/>
      <c r="F294" s="6"/>
      <c r="G294" s="6"/>
      <c r="H294" s="6"/>
      <c r="I294" s="6"/>
      <c r="J294" s="6"/>
      <c r="K294" s="6"/>
      <c r="L294" s="6"/>
      <c r="M294" s="6"/>
      <c r="N294" s="6"/>
      <c r="O294" s="6"/>
    </row>
    <row r="295" spans="2:15">
      <c r="B295" s="6"/>
      <c r="C295" s="6"/>
      <c r="D295" s="6"/>
      <c r="E295" s="6"/>
      <c r="F295" s="6"/>
      <c r="G295" s="6"/>
      <c r="H295" s="6"/>
      <c r="I295" s="6"/>
      <c r="J295" s="6"/>
      <c r="K295" s="6"/>
      <c r="L295" s="6"/>
      <c r="M295" s="6"/>
      <c r="N295" s="6"/>
      <c r="O295" s="6"/>
    </row>
    <row r="296" spans="2:15">
      <c r="B296" s="6"/>
      <c r="C296" s="6"/>
      <c r="D296" s="6"/>
      <c r="E296" s="6"/>
      <c r="F296" s="6"/>
      <c r="G296" s="6"/>
      <c r="H296" s="6"/>
      <c r="I296" s="6"/>
      <c r="J296" s="6"/>
      <c r="K296" s="6"/>
      <c r="L296" s="6"/>
      <c r="M296" s="6"/>
      <c r="N296" s="6"/>
      <c r="O296" s="6"/>
    </row>
    <row r="297" spans="2:15">
      <c r="B297" s="6"/>
      <c r="C297" s="6"/>
      <c r="D297" s="6"/>
      <c r="E297" s="6"/>
      <c r="F297" s="6"/>
      <c r="G297" s="6"/>
      <c r="H297" s="6"/>
      <c r="I297" s="6"/>
      <c r="J297" s="6"/>
      <c r="K297" s="6"/>
      <c r="L297" s="6"/>
      <c r="M297" s="6"/>
      <c r="N297" s="6"/>
      <c r="O297" s="6"/>
    </row>
    <row r="298" spans="2:15">
      <c r="B298" s="6"/>
      <c r="C298" s="6"/>
      <c r="D298" s="6"/>
      <c r="E298" s="6"/>
      <c r="F298" s="6"/>
      <c r="G298" s="6"/>
      <c r="H298" s="6"/>
      <c r="I298" s="6"/>
      <c r="J298" s="6"/>
      <c r="K298" s="6"/>
      <c r="L298" s="6"/>
      <c r="M298" s="6"/>
      <c r="N298" s="6"/>
      <c r="O298" s="6"/>
    </row>
    <row r="299" spans="2:15">
      <c r="B299" s="6"/>
      <c r="C299" s="6"/>
      <c r="D299" s="6"/>
      <c r="E299" s="6"/>
      <c r="F299" s="6"/>
      <c r="G299" s="6"/>
      <c r="H299" s="6"/>
      <c r="I299" s="6"/>
      <c r="J299" s="6"/>
      <c r="K299" s="6"/>
      <c r="L299" s="6"/>
      <c r="M299" s="6"/>
      <c r="N299" s="6"/>
      <c r="O299" s="6"/>
    </row>
    <row r="300" spans="2:15">
      <c r="B300" s="6"/>
      <c r="C300" s="6"/>
      <c r="D300" s="6"/>
      <c r="E300" s="6"/>
      <c r="F300" s="6"/>
      <c r="G300" s="6"/>
      <c r="H300" s="6"/>
      <c r="I300" s="6"/>
      <c r="J300" s="6"/>
      <c r="K300" s="6"/>
      <c r="L300" s="6"/>
      <c r="M300" s="6"/>
      <c r="N300" s="6"/>
      <c r="O300" s="6"/>
    </row>
    <row r="301" spans="2:15">
      <c r="B301" s="6"/>
      <c r="C301" s="6"/>
      <c r="D301" s="6"/>
      <c r="E301" s="6"/>
      <c r="F301" s="6"/>
      <c r="G301" s="6"/>
      <c r="H301" s="6"/>
      <c r="I301" s="6"/>
      <c r="J301" s="6"/>
      <c r="K301" s="6"/>
      <c r="L301" s="6"/>
      <c r="M301" s="6"/>
      <c r="N301" s="6"/>
      <c r="O301" s="6"/>
    </row>
    <row r="302" spans="2:15">
      <c r="B302" s="6"/>
      <c r="C302" s="6"/>
      <c r="D302" s="6"/>
      <c r="E302" s="6"/>
      <c r="F302" s="6"/>
      <c r="G302" s="6"/>
      <c r="H302" s="6"/>
      <c r="I302" s="6"/>
      <c r="J302" s="6"/>
      <c r="K302" s="6"/>
      <c r="L302" s="6"/>
      <c r="M302" s="6"/>
      <c r="N302" s="6"/>
      <c r="O302" s="6"/>
    </row>
    <row r="303" spans="2:15">
      <c r="B303" s="6"/>
      <c r="C303" s="6"/>
      <c r="D303" s="6"/>
      <c r="E303" s="6"/>
      <c r="F303" s="6"/>
      <c r="G303" s="6"/>
      <c r="H303" s="6"/>
      <c r="I303" s="6"/>
      <c r="J303" s="6"/>
      <c r="K303" s="6"/>
      <c r="L303" s="6"/>
      <c r="M303" s="6"/>
      <c r="N303" s="6"/>
      <c r="O303" s="6"/>
    </row>
    <row r="304" spans="2:15">
      <c r="B304" s="6"/>
      <c r="C304" s="6"/>
      <c r="D304" s="6"/>
      <c r="E304" s="6"/>
      <c r="F304" s="6"/>
      <c r="G304" s="6"/>
      <c r="H304" s="6"/>
      <c r="I304" s="6"/>
      <c r="J304" s="6"/>
      <c r="K304" s="6"/>
      <c r="L304" s="6"/>
      <c r="M304" s="6"/>
      <c r="N304" s="6"/>
      <c r="O304" s="6"/>
    </row>
    <row r="305" spans="2:15">
      <c r="B305" s="6"/>
      <c r="C305" s="6"/>
      <c r="D305" s="6"/>
      <c r="E305" s="6"/>
      <c r="F305" s="6"/>
      <c r="G305" s="6"/>
      <c r="H305" s="6"/>
      <c r="I305" s="6"/>
      <c r="J305" s="6"/>
      <c r="K305" s="6"/>
      <c r="L305" s="6"/>
      <c r="M305" s="6"/>
      <c r="N305" s="6"/>
      <c r="O305" s="6"/>
    </row>
    <row r="306" spans="2:15">
      <c r="B306" s="6"/>
      <c r="C306" s="6"/>
      <c r="D306" s="6"/>
      <c r="E306" s="6"/>
      <c r="F306" s="6"/>
      <c r="G306" s="6"/>
      <c r="H306" s="6"/>
      <c r="I306" s="6"/>
      <c r="J306" s="6"/>
      <c r="K306" s="6"/>
      <c r="L306" s="6"/>
      <c r="M306" s="6"/>
      <c r="N306" s="6"/>
      <c r="O306" s="6"/>
    </row>
    <row r="307" spans="2:15">
      <c r="B307" s="6"/>
      <c r="C307" s="6"/>
      <c r="D307" s="6"/>
      <c r="E307" s="6"/>
      <c r="F307" s="6"/>
      <c r="G307" s="6"/>
      <c r="H307" s="6"/>
      <c r="I307" s="6"/>
      <c r="J307" s="6"/>
      <c r="K307" s="6"/>
      <c r="L307" s="6"/>
      <c r="M307" s="6"/>
      <c r="N307" s="6"/>
      <c r="O307" s="6"/>
    </row>
    <row r="308" spans="2:15">
      <c r="B308" s="6"/>
      <c r="C308" s="6"/>
      <c r="D308" s="6"/>
      <c r="E308" s="6"/>
      <c r="F308" s="6"/>
      <c r="G308" s="6"/>
      <c r="H308" s="6"/>
      <c r="I308" s="6"/>
      <c r="J308" s="6"/>
      <c r="K308" s="6"/>
      <c r="L308" s="6"/>
      <c r="M308" s="6"/>
      <c r="N308" s="6"/>
      <c r="O308" s="6"/>
    </row>
    <row r="309" spans="2:15">
      <c r="B309" s="6"/>
      <c r="C309" s="6"/>
      <c r="D309" s="6"/>
      <c r="E309" s="6"/>
      <c r="F309" s="6"/>
      <c r="G309" s="6"/>
      <c r="H309" s="6"/>
      <c r="I309" s="6"/>
      <c r="J309" s="6"/>
      <c r="K309" s="6"/>
      <c r="L309" s="6"/>
      <c r="M309" s="6"/>
      <c r="N309" s="6"/>
      <c r="O309" s="6"/>
    </row>
    <row r="310" spans="2:15">
      <c r="B310" s="6"/>
      <c r="C310" s="6"/>
      <c r="D310" s="6"/>
      <c r="E310" s="6"/>
      <c r="F310" s="6"/>
      <c r="G310" s="6"/>
      <c r="H310" s="6"/>
      <c r="I310" s="6"/>
      <c r="J310" s="6"/>
      <c r="K310" s="6"/>
      <c r="L310" s="6"/>
      <c r="M310" s="6"/>
      <c r="N310" s="6"/>
      <c r="O310" s="6"/>
    </row>
    <row r="311" spans="2:15">
      <c r="B311" s="6"/>
      <c r="C311" s="6"/>
      <c r="D311" s="6"/>
      <c r="E311" s="6"/>
      <c r="F311" s="6"/>
      <c r="G311" s="6"/>
      <c r="H311" s="6"/>
      <c r="I311" s="6"/>
      <c r="J311" s="6"/>
      <c r="K311" s="6"/>
      <c r="L311" s="6"/>
      <c r="M311" s="6"/>
      <c r="N311" s="6"/>
      <c r="O311" s="6"/>
    </row>
    <row r="312" spans="2:15">
      <c r="B312" s="6"/>
      <c r="C312" s="6"/>
      <c r="D312" s="6"/>
      <c r="E312" s="6"/>
      <c r="F312" s="6"/>
      <c r="G312" s="6"/>
      <c r="H312" s="6"/>
      <c r="I312" s="6"/>
      <c r="J312" s="6"/>
      <c r="K312" s="6"/>
      <c r="L312" s="6"/>
      <c r="M312" s="6"/>
      <c r="N312" s="6"/>
      <c r="O312" s="6"/>
    </row>
    <row r="313" spans="2:15">
      <c r="B313" s="6"/>
      <c r="C313" s="6"/>
      <c r="D313" s="6"/>
      <c r="E313" s="6"/>
      <c r="F313" s="6"/>
      <c r="G313" s="6"/>
      <c r="H313" s="6"/>
      <c r="I313" s="6"/>
      <c r="J313" s="6"/>
      <c r="K313" s="6"/>
      <c r="L313" s="6"/>
      <c r="M313" s="6"/>
      <c r="N313" s="6"/>
      <c r="O313" s="6"/>
    </row>
    <row r="314" spans="2:15">
      <c r="B314" s="6"/>
      <c r="C314" s="6"/>
      <c r="D314" s="6"/>
      <c r="E314" s="6"/>
      <c r="F314" s="6"/>
      <c r="G314" s="6"/>
      <c r="H314" s="6"/>
      <c r="I314" s="6"/>
      <c r="J314" s="6"/>
      <c r="K314" s="6"/>
      <c r="L314" s="6"/>
      <c r="M314" s="6"/>
      <c r="N314" s="6"/>
      <c r="O314" s="6"/>
    </row>
    <row r="315" spans="2:15">
      <c r="B315" s="6"/>
      <c r="C315" s="6"/>
      <c r="D315" s="6"/>
      <c r="E315" s="6"/>
      <c r="F315" s="6"/>
      <c r="G315" s="6"/>
      <c r="H315" s="6"/>
      <c r="I315" s="6"/>
      <c r="J315" s="6"/>
      <c r="K315" s="6"/>
      <c r="L315" s="6"/>
      <c r="M315" s="6"/>
      <c r="N315" s="6"/>
      <c r="O315" s="6"/>
    </row>
    <row r="316" spans="2:15">
      <c r="B316" s="6"/>
      <c r="C316" s="6"/>
      <c r="D316" s="6"/>
      <c r="E316" s="6"/>
      <c r="F316" s="6"/>
      <c r="G316" s="6"/>
      <c r="H316" s="6"/>
      <c r="I316" s="6"/>
      <c r="J316" s="6"/>
      <c r="K316" s="6"/>
      <c r="L316" s="6"/>
      <c r="M316" s="6"/>
      <c r="N316" s="6"/>
      <c r="O316" s="6"/>
    </row>
    <row r="317" spans="2:15">
      <c r="B317" s="6"/>
      <c r="C317" s="6"/>
      <c r="D317" s="6"/>
      <c r="E317" s="6"/>
      <c r="F317" s="6"/>
      <c r="G317" s="6"/>
      <c r="H317" s="6"/>
      <c r="I317" s="6"/>
      <c r="J317" s="6"/>
      <c r="K317" s="6"/>
      <c r="L317" s="6"/>
      <c r="M317" s="6"/>
      <c r="N317" s="6"/>
      <c r="O317" s="6"/>
    </row>
    <row r="318" spans="2:15">
      <c r="B318" s="6"/>
      <c r="C318" s="6"/>
      <c r="D318" s="6"/>
      <c r="E318" s="6"/>
      <c r="F318" s="6"/>
      <c r="G318" s="6"/>
      <c r="H318" s="6"/>
      <c r="I318" s="6"/>
      <c r="J318" s="6"/>
      <c r="K318" s="6"/>
      <c r="L318" s="6"/>
      <c r="M318" s="6"/>
      <c r="N318" s="6"/>
      <c r="O318" s="6"/>
    </row>
    <row r="319" spans="2:15">
      <c r="B319" s="6"/>
      <c r="C319" s="6"/>
      <c r="D319" s="6"/>
      <c r="E319" s="6"/>
      <c r="F319" s="6"/>
      <c r="G319" s="6"/>
      <c r="H319" s="6"/>
      <c r="I319" s="6"/>
      <c r="J319" s="6"/>
      <c r="K319" s="6"/>
      <c r="L319" s="6"/>
      <c r="M319" s="6"/>
      <c r="N319" s="6"/>
      <c r="O319" s="6"/>
    </row>
    <row r="320" spans="2:15">
      <c r="B320" s="6"/>
      <c r="C320" s="6"/>
      <c r="D320" s="6"/>
      <c r="E320" s="6"/>
      <c r="F320" s="6"/>
      <c r="G320" s="6"/>
      <c r="H320" s="6"/>
      <c r="I320" s="6"/>
      <c r="J320" s="6"/>
      <c r="K320" s="6"/>
      <c r="L320" s="6"/>
      <c r="M320" s="6"/>
      <c r="N320" s="6"/>
      <c r="O320" s="6"/>
    </row>
    <row r="321" spans="2:15">
      <c r="B321" s="6"/>
      <c r="C321" s="6"/>
      <c r="D321" s="6"/>
      <c r="E321" s="6"/>
      <c r="F321" s="6"/>
      <c r="G321" s="6"/>
      <c r="H321" s="6"/>
      <c r="I321" s="6"/>
      <c r="J321" s="6"/>
      <c r="K321" s="6"/>
      <c r="L321" s="6"/>
      <c r="M321" s="6"/>
      <c r="N321" s="6"/>
      <c r="O321" s="6"/>
    </row>
    <row r="322" spans="2:15">
      <c r="B322" s="6"/>
      <c r="C322" s="6"/>
      <c r="D322" s="6"/>
      <c r="E322" s="6"/>
      <c r="F322" s="6"/>
      <c r="G322" s="6"/>
      <c r="H322" s="6"/>
      <c r="I322" s="6"/>
      <c r="J322" s="6"/>
      <c r="K322" s="6"/>
      <c r="L322" s="6"/>
      <c r="M322" s="6"/>
      <c r="N322" s="6"/>
      <c r="O322" s="6"/>
    </row>
    <row r="323" spans="2:15">
      <c r="B323" s="6"/>
      <c r="C323" s="6"/>
      <c r="D323" s="6"/>
      <c r="E323" s="6"/>
      <c r="F323" s="6"/>
      <c r="G323" s="6"/>
      <c r="H323" s="6"/>
      <c r="I323" s="6"/>
      <c r="J323" s="6"/>
      <c r="K323" s="6"/>
      <c r="L323" s="6"/>
      <c r="M323" s="6"/>
      <c r="N323" s="6"/>
      <c r="O323" s="6"/>
    </row>
    <row r="324" spans="2:15">
      <c r="B324" s="6"/>
      <c r="C324" s="6"/>
      <c r="D324" s="6"/>
      <c r="E324" s="6"/>
      <c r="F324" s="6"/>
      <c r="G324" s="6"/>
      <c r="H324" s="6"/>
      <c r="I324" s="6"/>
      <c r="J324" s="6"/>
      <c r="K324" s="6"/>
      <c r="L324" s="6"/>
      <c r="M324" s="6"/>
      <c r="N324" s="6"/>
      <c r="O324" s="6"/>
    </row>
    <row r="325" spans="2:15">
      <c r="B325" s="6"/>
      <c r="C325" s="6"/>
      <c r="D325" s="6"/>
      <c r="E325" s="6"/>
      <c r="F325" s="6"/>
      <c r="G325" s="6"/>
      <c r="H325" s="6"/>
      <c r="I325" s="6"/>
      <c r="J325" s="6"/>
      <c r="K325" s="6"/>
      <c r="L325" s="6"/>
      <c r="M325" s="6"/>
      <c r="N325" s="6"/>
      <c r="O325" s="6"/>
    </row>
    <row r="326" spans="2:15">
      <c r="B326" s="6"/>
      <c r="C326" s="6"/>
      <c r="D326" s="6"/>
      <c r="E326" s="6"/>
      <c r="F326" s="6"/>
      <c r="G326" s="6"/>
      <c r="H326" s="6"/>
      <c r="I326" s="6"/>
      <c r="J326" s="6"/>
      <c r="K326" s="6"/>
      <c r="L326" s="6"/>
      <c r="M326" s="6"/>
      <c r="N326" s="6"/>
      <c r="O326" s="6"/>
    </row>
    <row r="327" spans="2:15">
      <c r="B327" s="6"/>
      <c r="C327" s="6"/>
      <c r="D327" s="6"/>
      <c r="E327" s="6"/>
      <c r="F327" s="6"/>
      <c r="G327" s="6"/>
      <c r="H327" s="6"/>
      <c r="I327" s="6"/>
      <c r="J327" s="6"/>
      <c r="K327" s="6"/>
      <c r="L327" s="6"/>
      <c r="M327" s="6"/>
      <c r="N327" s="6"/>
      <c r="O327" s="6"/>
    </row>
    <row r="328" spans="2:15">
      <c r="B328" s="6"/>
      <c r="C328" s="6"/>
      <c r="D328" s="6"/>
      <c r="E328" s="6"/>
      <c r="F328" s="6"/>
      <c r="G328" s="6"/>
      <c r="H328" s="6"/>
      <c r="I328" s="6"/>
      <c r="J328" s="6"/>
      <c r="K328" s="6"/>
      <c r="L328" s="6"/>
      <c r="M328" s="6"/>
      <c r="N328" s="6"/>
      <c r="O328" s="6"/>
    </row>
    <row r="329" spans="2:15">
      <c r="B329" s="6"/>
      <c r="C329" s="6"/>
      <c r="D329" s="6"/>
      <c r="E329" s="6"/>
      <c r="F329" s="6"/>
      <c r="G329" s="6"/>
      <c r="H329" s="6"/>
      <c r="I329" s="6"/>
      <c r="J329" s="6"/>
      <c r="K329" s="6"/>
      <c r="L329" s="6"/>
      <c r="M329" s="6"/>
      <c r="N329" s="6"/>
      <c r="O329" s="6"/>
    </row>
    <row r="330" spans="2:15">
      <c r="B330" s="6"/>
      <c r="C330" s="6"/>
      <c r="D330" s="6"/>
      <c r="E330" s="6"/>
      <c r="F330" s="6"/>
      <c r="G330" s="6"/>
      <c r="H330" s="6"/>
      <c r="I330" s="6"/>
      <c r="J330" s="6"/>
      <c r="K330" s="6"/>
      <c r="L330" s="6"/>
      <c r="M330" s="6"/>
      <c r="N330" s="6"/>
      <c r="O330" s="6"/>
    </row>
    <row r="331" spans="2:15">
      <c r="B331" s="6"/>
      <c r="C331" s="6"/>
      <c r="D331" s="6"/>
      <c r="E331" s="6"/>
      <c r="F331" s="6"/>
      <c r="G331" s="6"/>
      <c r="H331" s="6"/>
      <c r="I331" s="6"/>
      <c r="J331" s="6"/>
      <c r="K331" s="6"/>
      <c r="L331" s="6"/>
      <c r="M331" s="6"/>
      <c r="N331" s="6"/>
      <c r="O331" s="6"/>
    </row>
    <row r="332" spans="2:15">
      <c r="B332" s="6"/>
      <c r="C332" s="6"/>
      <c r="D332" s="6"/>
      <c r="E332" s="6"/>
      <c r="F332" s="6"/>
      <c r="G332" s="6"/>
      <c r="H332" s="6"/>
      <c r="I332" s="6"/>
      <c r="J332" s="6"/>
      <c r="K332" s="6"/>
      <c r="L332" s="6"/>
      <c r="M332" s="6"/>
      <c r="N332" s="6"/>
      <c r="O332" s="6"/>
    </row>
    <row r="333" spans="2:15">
      <c r="B333" s="6"/>
      <c r="C333" s="6"/>
      <c r="D333" s="6"/>
      <c r="E333" s="6"/>
      <c r="F333" s="6"/>
      <c r="G333" s="6"/>
      <c r="H333" s="6"/>
      <c r="I333" s="6"/>
      <c r="J333" s="6"/>
      <c r="K333" s="6"/>
      <c r="L333" s="6"/>
      <c r="M333" s="6"/>
      <c r="N333" s="6"/>
      <c r="O333" s="6"/>
    </row>
    <row r="334" spans="2:15">
      <c r="B334" s="6"/>
      <c r="C334" s="6"/>
      <c r="D334" s="6"/>
      <c r="E334" s="6"/>
      <c r="F334" s="6"/>
      <c r="G334" s="6"/>
      <c r="H334" s="6"/>
      <c r="I334" s="6"/>
      <c r="J334" s="6"/>
      <c r="K334" s="6"/>
      <c r="L334" s="6"/>
      <c r="M334" s="6"/>
      <c r="N334" s="6"/>
      <c r="O334" s="6"/>
    </row>
    <row r="335" spans="2:15">
      <c r="B335" s="6"/>
      <c r="C335" s="6"/>
      <c r="D335" s="6"/>
      <c r="E335" s="6"/>
      <c r="F335" s="6"/>
      <c r="G335" s="6"/>
      <c r="H335" s="6"/>
      <c r="I335" s="6"/>
      <c r="J335" s="6"/>
      <c r="K335" s="6"/>
      <c r="L335" s="6"/>
      <c r="M335" s="6"/>
      <c r="N335" s="6"/>
      <c r="O335" s="6"/>
    </row>
    <row r="336" spans="2:15">
      <c r="B336" s="6"/>
      <c r="C336" s="6"/>
      <c r="D336" s="6"/>
      <c r="E336" s="6"/>
      <c r="F336" s="6"/>
      <c r="G336" s="6"/>
      <c r="H336" s="6"/>
      <c r="I336" s="6"/>
      <c r="J336" s="6"/>
      <c r="K336" s="6"/>
      <c r="L336" s="6"/>
      <c r="M336" s="6"/>
      <c r="N336" s="6"/>
      <c r="O336" s="6"/>
    </row>
    <row r="337" spans="2:15">
      <c r="B337" s="6"/>
      <c r="C337" s="6"/>
      <c r="D337" s="6"/>
      <c r="E337" s="6"/>
      <c r="F337" s="6"/>
      <c r="G337" s="6"/>
      <c r="H337" s="6"/>
      <c r="I337" s="6"/>
      <c r="J337" s="6"/>
      <c r="K337" s="6"/>
      <c r="L337" s="6"/>
      <c r="M337" s="6"/>
      <c r="N337" s="6"/>
      <c r="O337" s="6"/>
    </row>
    <row r="338" spans="2:15">
      <c r="B338" s="6"/>
      <c r="C338" s="6"/>
      <c r="D338" s="6"/>
      <c r="E338" s="6"/>
      <c r="F338" s="6"/>
      <c r="G338" s="6"/>
      <c r="H338" s="6"/>
      <c r="I338" s="6"/>
      <c r="J338" s="6"/>
      <c r="K338" s="6"/>
      <c r="L338" s="6"/>
      <c r="M338" s="6"/>
      <c r="N338" s="6"/>
      <c r="O338" s="6"/>
    </row>
    <row r="339" spans="2:15">
      <c r="B339" s="6"/>
      <c r="C339" s="6"/>
      <c r="D339" s="6"/>
      <c r="E339" s="6"/>
      <c r="F339" s="6"/>
      <c r="G339" s="6"/>
      <c r="H339" s="6"/>
      <c r="I339" s="6"/>
      <c r="J339" s="6"/>
      <c r="K339" s="6"/>
      <c r="L339" s="6"/>
      <c r="M339" s="6"/>
      <c r="N339" s="6"/>
      <c r="O339" s="6"/>
    </row>
    <row r="340" spans="2:15">
      <c r="B340" s="6"/>
      <c r="C340" s="6"/>
      <c r="D340" s="6"/>
      <c r="E340" s="6"/>
      <c r="F340" s="6"/>
      <c r="G340" s="6"/>
      <c r="H340" s="6"/>
      <c r="I340" s="6"/>
      <c r="J340" s="6"/>
      <c r="K340" s="6"/>
      <c r="L340" s="6"/>
      <c r="M340" s="6"/>
      <c r="N340" s="6"/>
      <c r="O340" s="6"/>
    </row>
    <row r="341" spans="2:15">
      <c r="B341" s="6"/>
      <c r="C341" s="6"/>
      <c r="D341" s="6"/>
      <c r="E341" s="6"/>
      <c r="F341" s="6"/>
      <c r="G341" s="6"/>
      <c r="H341" s="6"/>
      <c r="I341" s="6"/>
      <c r="J341" s="6"/>
      <c r="K341" s="6"/>
      <c r="L341" s="6"/>
      <c r="M341" s="6"/>
      <c r="N341" s="6"/>
      <c r="O341" s="6"/>
    </row>
    <row r="342" spans="2:15">
      <c r="B342" s="6"/>
      <c r="C342" s="6"/>
      <c r="D342" s="6"/>
      <c r="E342" s="6"/>
      <c r="F342" s="6"/>
      <c r="G342" s="6"/>
      <c r="H342" s="6"/>
      <c r="I342" s="6"/>
      <c r="J342" s="6"/>
      <c r="K342" s="6"/>
      <c r="L342" s="6"/>
      <c r="M342" s="6"/>
      <c r="N342" s="6"/>
      <c r="O342" s="6"/>
    </row>
    <row r="343" spans="2:15">
      <c r="B343" s="6"/>
      <c r="C343" s="6"/>
      <c r="D343" s="6"/>
      <c r="E343" s="6"/>
      <c r="F343" s="6"/>
      <c r="G343" s="6"/>
      <c r="H343" s="6"/>
      <c r="I343" s="6"/>
      <c r="J343" s="6"/>
      <c r="K343" s="6"/>
      <c r="L343" s="6"/>
      <c r="M343" s="6"/>
      <c r="N343" s="6"/>
      <c r="O343" s="6"/>
    </row>
    <row r="344" spans="2:15">
      <c r="B344" s="6"/>
      <c r="C344" s="6"/>
      <c r="D344" s="6"/>
      <c r="E344" s="6"/>
      <c r="F344" s="6"/>
      <c r="G344" s="6"/>
      <c r="H344" s="6"/>
      <c r="I344" s="6"/>
      <c r="J344" s="6"/>
      <c r="K344" s="6"/>
      <c r="L344" s="6"/>
      <c r="M344" s="6"/>
      <c r="N344" s="6"/>
      <c r="O344" s="6"/>
    </row>
    <row r="345" spans="2:15">
      <c r="B345" s="6"/>
      <c r="C345" s="6"/>
      <c r="D345" s="6"/>
      <c r="E345" s="6"/>
      <c r="F345" s="6"/>
      <c r="G345" s="6"/>
      <c r="H345" s="6"/>
      <c r="I345" s="6"/>
      <c r="J345" s="6"/>
      <c r="K345" s="6"/>
      <c r="L345" s="6"/>
      <c r="M345" s="6"/>
      <c r="N345" s="6"/>
      <c r="O345" s="6"/>
    </row>
    <row r="346" spans="2:15">
      <c r="B346" s="6"/>
      <c r="C346" s="6"/>
      <c r="D346" s="6"/>
      <c r="E346" s="6"/>
      <c r="F346" s="6"/>
      <c r="G346" s="6"/>
      <c r="H346" s="6"/>
      <c r="I346" s="6"/>
      <c r="J346" s="6"/>
      <c r="K346" s="6"/>
      <c r="L346" s="6"/>
      <c r="M346" s="6"/>
      <c r="N346" s="6"/>
      <c r="O346" s="6"/>
    </row>
    <row r="347" spans="2:15">
      <c r="B347" s="6"/>
      <c r="C347" s="6"/>
      <c r="D347" s="6"/>
      <c r="E347" s="6"/>
      <c r="F347" s="6"/>
      <c r="G347" s="6"/>
      <c r="H347" s="6"/>
      <c r="I347" s="6"/>
      <c r="J347" s="6"/>
      <c r="K347" s="6"/>
      <c r="L347" s="6"/>
      <c r="M347" s="6"/>
      <c r="N347" s="6"/>
      <c r="O347" s="6"/>
    </row>
    <row r="348" spans="2:15">
      <c r="B348" s="6"/>
      <c r="C348" s="6"/>
      <c r="D348" s="6"/>
      <c r="E348" s="6"/>
      <c r="F348" s="6"/>
      <c r="G348" s="6"/>
      <c r="H348" s="6"/>
      <c r="I348" s="6"/>
      <c r="J348" s="6"/>
      <c r="K348" s="6"/>
      <c r="L348" s="6"/>
      <c r="M348" s="6"/>
      <c r="N348" s="6"/>
      <c r="O348" s="6"/>
    </row>
    <row r="349" spans="2:15">
      <c r="B349" s="6"/>
      <c r="C349" s="6"/>
      <c r="D349" s="6"/>
      <c r="E349" s="6"/>
      <c r="F349" s="6"/>
      <c r="G349" s="6"/>
      <c r="H349" s="6"/>
      <c r="I349" s="6"/>
      <c r="J349" s="6"/>
      <c r="K349" s="6"/>
      <c r="L349" s="6"/>
      <c r="M349" s="6"/>
      <c r="N349" s="6"/>
      <c r="O349" s="6"/>
    </row>
    <row r="350" spans="2:15">
      <c r="B350" s="6"/>
      <c r="C350" s="6"/>
      <c r="D350" s="6"/>
      <c r="E350" s="6"/>
      <c r="F350" s="6"/>
      <c r="G350" s="6"/>
      <c r="H350" s="6"/>
      <c r="I350" s="6"/>
      <c r="J350" s="6"/>
      <c r="K350" s="6"/>
      <c r="L350" s="6"/>
      <c r="M350" s="6"/>
      <c r="N350" s="6"/>
      <c r="O350" s="6"/>
    </row>
    <row r="351" spans="2:15">
      <c r="B351" s="6"/>
      <c r="C351" s="6"/>
      <c r="D351" s="6"/>
      <c r="E351" s="6"/>
      <c r="F351" s="6"/>
      <c r="G351" s="6"/>
      <c r="H351" s="6"/>
      <c r="I351" s="6"/>
      <c r="J351" s="6"/>
      <c r="K351" s="6"/>
      <c r="L351" s="6"/>
      <c r="M351" s="6"/>
      <c r="N351" s="6"/>
      <c r="O351" s="6"/>
    </row>
    <row r="352" spans="2:15">
      <c r="B352" s="6"/>
      <c r="C352" s="6"/>
      <c r="D352" s="6"/>
      <c r="E352" s="6"/>
      <c r="F352" s="6"/>
      <c r="G352" s="6"/>
      <c r="H352" s="6"/>
      <c r="I352" s="6"/>
      <c r="J352" s="6"/>
      <c r="K352" s="6"/>
      <c r="L352" s="6"/>
      <c r="M352" s="6"/>
      <c r="N352" s="6"/>
      <c r="O352" s="6"/>
    </row>
    <row r="353" spans="2:15">
      <c r="B353" s="6"/>
      <c r="C353" s="6"/>
      <c r="D353" s="6"/>
      <c r="E353" s="6"/>
      <c r="F353" s="6"/>
      <c r="G353" s="6"/>
      <c r="H353" s="6"/>
      <c r="I353" s="6"/>
      <c r="J353" s="6"/>
      <c r="K353" s="6"/>
      <c r="L353" s="6"/>
      <c r="M353" s="6"/>
      <c r="N353" s="6"/>
      <c r="O353" s="6"/>
    </row>
    <row r="354" spans="2:15">
      <c r="B354" s="6"/>
      <c r="C354" s="6"/>
      <c r="D354" s="6"/>
      <c r="E354" s="6"/>
      <c r="F354" s="6"/>
      <c r="G354" s="6"/>
      <c r="H354" s="6"/>
      <c r="I354" s="6"/>
      <c r="J354" s="6"/>
      <c r="K354" s="6"/>
      <c r="L354" s="6"/>
      <c r="M354" s="6"/>
      <c r="N354" s="6"/>
      <c r="O354" s="6"/>
    </row>
    <row r="355" spans="2:15">
      <c r="B355" s="6"/>
      <c r="C355" s="6"/>
      <c r="D355" s="6"/>
      <c r="E355" s="6"/>
      <c r="F355" s="6"/>
      <c r="G355" s="6"/>
      <c r="H355" s="6"/>
      <c r="I355" s="6"/>
      <c r="J355" s="6"/>
      <c r="K355" s="6"/>
      <c r="L355" s="6"/>
      <c r="M355" s="6"/>
      <c r="N355" s="6"/>
      <c r="O355" s="6"/>
    </row>
    <row r="356" spans="2:15">
      <c r="B356" s="6"/>
      <c r="C356" s="6"/>
      <c r="D356" s="6"/>
      <c r="E356" s="6"/>
      <c r="F356" s="6"/>
      <c r="G356" s="6"/>
      <c r="H356" s="6"/>
      <c r="I356" s="6"/>
      <c r="J356" s="6"/>
      <c r="K356" s="6"/>
      <c r="L356" s="6"/>
      <c r="M356" s="6"/>
      <c r="N356" s="6"/>
      <c r="O356" s="6"/>
    </row>
    <row r="357" spans="2:15">
      <c r="B357" s="6"/>
      <c r="C357" s="6"/>
      <c r="D357" s="6"/>
      <c r="E357" s="6"/>
      <c r="F357" s="6"/>
      <c r="G357" s="6"/>
      <c r="H357" s="6"/>
      <c r="I357" s="6"/>
      <c r="J357" s="6"/>
      <c r="K357" s="6"/>
      <c r="L357" s="6"/>
      <c r="M357" s="6"/>
      <c r="N357" s="6"/>
      <c r="O357" s="6"/>
    </row>
    <row r="358" spans="2:15">
      <c r="B358" s="6"/>
      <c r="C358" s="6"/>
      <c r="D358" s="6"/>
      <c r="E358" s="6"/>
      <c r="F358" s="6"/>
      <c r="G358" s="6"/>
      <c r="H358" s="6"/>
      <c r="I358" s="6"/>
      <c r="J358" s="6"/>
      <c r="K358" s="6"/>
      <c r="L358" s="6"/>
      <c r="M358" s="6"/>
      <c r="N358" s="6"/>
      <c r="O358" s="6"/>
    </row>
    <row r="359" spans="2:15">
      <c r="B359" s="6"/>
      <c r="C359" s="6"/>
      <c r="D359" s="6"/>
      <c r="E359" s="6"/>
      <c r="F359" s="6"/>
      <c r="G359" s="6"/>
      <c r="H359" s="6"/>
      <c r="I359" s="6"/>
      <c r="J359" s="6"/>
      <c r="K359" s="6"/>
      <c r="L359" s="6"/>
      <c r="M359" s="6"/>
      <c r="N359" s="6"/>
      <c r="O359" s="6"/>
    </row>
    <row r="360" spans="2:15">
      <c r="B360" s="6"/>
      <c r="C360" s="6"/>
      <c r="D360" s="6"/>
      <c r="E360" s="6"/>
      <c r="F360" s="6"/>
      <c r="G360" s="6"/>
      <c r="H360" s="6"/>
      <c r="I360" s="6"/>
      <c r="J360" s="6"/>
      <c r="K360" s="6"/>
      <c r="L360" s="6"/>
      <c r="M360" s="6"/>
      <c r="N360" s="6"/>
      <c r="O360" s="6"/>
    </row>
    <row r="361" spans="2:15">
      <c r="B361" s="6"/>
      <c r="C361" s="6"/>
      <c r="D361" s="6"/>
      <c r="E361" s="6"/>
      <c r="F361" s="6"/>
      <c r="G361" s="6"/>
      <c r="H361" s="6"/>
      <c r="I361" s="6"/>
      <c r="J361" s="6"/>
      <c r="K361" s="6"/>
      <c r="L361" s="6"/>
      <c r="M361" s="6"/>
      <c r="N361" s="6"/>
      <c r="O361" s="6"/>
    </row>
    <row r="362" spans="2:15">
      <c r="B362" s="6"/>
      <c r="C362" s="6"/>
      <c r="D362" s="6"/>
      <c r="E362" s="6"/>
      <c r="F362" s="6"/>
      <c r="G362" s="6"/>
      <c r="H362" s="6"/>
      <c r="I362" s="6"/>
      <c r="J362" s="6"/>
      <c r="K362" s="6"/>
      <c r="L362" s="6"/>
      <c r="M362" s="6"/>
      <c r="N362" s="6"/>
      <c r="O362" s="6"/>
    </row>
    <row r="363" spans="2:15">
      <c r="B363" s="6"/>
      <c r="C363" s="6"/>
      <c r="D363" s="6"/>
      <c r="E363" s="6"/>
      <c r="F363" s="6"/>
      <c r="G363" s="6"/>
      <c r="H363" s="6"/>
      <c r="I363" s="6"/>
      <c r="J363" s="6"/>
      <c r="K363" s="6"/>
      <c r="L363" s="6"/>
      <c r="M363" s="6"/>
      <c r="N363" s="6"/>
      <c r="O363" s="6"/>
    </row>
    <row r="364" spans="2:15">
      <c r="B364" s="6"/>
      <c r="C364" s="6"/>
      <c r="D364" s="6"/>
      <c r="E364" s="6"/>
      <c r="F364" s="6"/>
      <c r="G364" s="6"/>
      <c r="H364" s="6"/>
      <c r="I364" s="6"/>
      <c r="J364" s="6"/>
      <c r="K364" s="6"/>
      <c r="L364" s="6"/>
      <c r="M364" s="6"/>
      <c r="N364" s="6"/>
      <c r="O364" s="6"/>
    </row>
    <row r="365" spans="2:15">
      <c r="B365" s="6"/>
      <c r="C365" s="6"/>
      <c r="D365" s="6"/>
      <c r="E365" s="6"/>
      <c r="F365" s="6"/>
      <c r="G365" s="6"/>
      <c r="H365" s="6"/>
      <c r="I365" s="6"/>
      <c r="J365" s="6"/>
      <c r="K365" s="6"/>
      <c r="L365" s="6"/>
      <c r="M365" s="6"/>
      <c r="N365" s="6"/>
      <c r="O365" s="6"/>
    </row>
    <row r="366" spans="2:15">
      <c r="B366" s="6"/>
      <c r="C366" s="6"/>
      <c r="D366" s="6"/>
      <c r="E366" s="6"/>
      <c r="F366" s="6"/>
      <c r="G366" s="6"/>
      <c r="H366" s="6"/>
      <c r="I366" s="6"/>
      <c r="J366" s="6"/>
      <c r="K366" s="6"/>
      <c r="L366" s="6"/>
      <c r="M366" s="6"/>
      <c r="N366" s="6"/>
      <c r="O366" s="6"/>
    </row>
    <row r="367" spans="2:15">
      <c r="B367" s="6"/>
      <c r="C367" s="6"/>
      <c r="D367" s="6"/>
      <c r="E367" s="6"/>
      <c r="F367" s="6"/>
      <c r="G367" s="6"/>
      <c r="H367" s="6"/>
      <c r="I367" s="6"/>
      <c r="J367" s="6"/>
      <c r="K367" s="6"/>
      <c r="L367" s="6"/>
      <c r="M367" s="6"/>
      <c r="N367" s="6"/>
      <c r="O367" s="6"/>
    </row>
    <row r="368" spans="2:15">
      <c r="B368" s="6"/>
      <c r="C368" s="6"/>
      <c r="D368" s="6"/>
      <c r="E368" s="6"/>
      <c r="F368" s="6"/>
      <c r="G368" s="6"/>
      <c r="H368" s="6"/>
      <c r="I368" s="6"/>
      <c r="J368" s="6"/>
      <c r="K368" s="6"/>
      <c r="L368" s="6"/>
      <c r="M368" s="6"/>
      <c r="N368" s="6"/>
      <c r="O368" s="6"/>
    </row>
    <row r="369" spans="2:15">
      <c r="B369" s="6"/>
      <c r="C369" s="6"/>
      <c r="D369" s="6"/>
      <c r="E369" s="6"/>
      <c r="F369" s="6"/>
      <c r="G369" s="6"/>
      <c r="H369" s="6"/>
      <c r="I369" s="6"/>
      <c r="J369" s="6"/>
      <c r="K369" s="6"/>
      <c r="L369" s="6"/>
      <c r="M369" s="6"/>
      <c r="N369" s="6"/>
      <c r="O369" s="6"/>
    </row>
    <row r="370" spans="2:15">
      <c r="B370" s="6"/>
      <c r="C370" s="6"/>
      <c r="D370" s="6"/>
      <c r="E370" s="6"/>
      <c r="F370" s="6"/>
      <c r="G370" s="6"/>
      <c r="H370" s="6"/>
      <c r="I370" s="6"/>
    </row>
    <row r="371" spans="2:15">
      <c r="B371" s="6"/>
      <c r="C371" s="6"/>
      <c r="D371" s="6"/>
      <c r="E371" s="6"/>
      <c r="F371" s="6"/>
      <c r="G371" s="6"/>
      <c r="H371" s="6"/>
      <c r="I371" s="6"/>
    </row>
    <row r="372" spans="2:15">
      <c r="B372" s="6"/>
      <c r="C372" s="6"/>
      <c r="D372" s="6"/>
      <c r="E372" s="6"/>
      <c r="F372" s="6"/>
      <c r="G372" s="6"/>
      <c r="H372" s="6"/>
      <c r="I372" s="6"/>
    </row>
    <row r="373" spans="2:15">
      <c r="B373" s="6"/>
      <c r="C373" s="6"/>
      <c r="D373" s="6"/>
      <c r="E373" s="6"/>
      <c r="F373" s="6"/>
      <c r="G373" s="6"/>
      <c r="H373" s="6"/>
      <c r="I373" s="6"/>
    </row>
    <row r="374" spans="2:15">
      <c r="B374" s="6"/>
      <c r="C374" s="6"/>
      <c r="D374" s="6"/>
      <c r="E374" s="6"/>
      <c r="F374" s="6"/>
      <c r="G374" s="6"/>
      <c r="H374" s="6"/>
      <c r="I374" s="6"/>
    </row>
    <row r="375" spans="2:15">
      <c r="B375" s="6"/>
      <c r="C375" s="6"/>
      <c r="D375" s="6"/>
      <c r="E375" s="6"/>
      <c r="F375" s="6"/>
      <c r="G375" s="6"/>
      <c r="H375" s="6"/>
      <c r="I375" s="6"/>
    </row>
    <row r="376" spans="2:15">
      <c r="B376" s="6"/>
      <c r="C376" s="6"/>
      <c r="D376" s="6"/>
      <c r="E376" s="6"/>
      <c r="F376" s="6"/>
      <c r="G376" s="6"/>
      <c r="H376" s="6"/>
      <c r="I376" s="6"/>
    </row>
    <row r="377" spans="2:15">
      <c r="B377" s="6"/>
      <c r="C377" s="6"/>
      <c r="D377" s="6"/>
      <c r="E377" s="6"/>
      <c r="F377" s="6"/>
      <c r="G377" s="6"/>
      <c r="H377" s="6"/>
      <c r="I377" s="6"/>
    </row>
    <row r="378" spans="2:15">
      <c r="B378" s="6"/>
      <c r="C378" s="6"/>
      <c r="D378" s="6"/>
      <c r="E378" s="6"/>
      <c r="F378" s="6"/>
      <c r="G378" s="6"/>
      <c r="H378" s="6"/>
      <c r="I378" s="6"/>
    </row>
    <row r="379" spans="2:15">
      <c r="B379" s="6"/>
      <c r="C379" s="6"/>
      <c r="D379" s="6"/>
      <c r="E379" s="6"/>
      <c r="F379" s="6"/>
      <c r="G379" s="6"/>
      <c r="H379" s="6"/>
      <c r="I379" s="6"/>
    </row>
    <row r="380" spans="2:15">
      <c r="B380" s="6"/>
      <c r="C380" s="6"/>
      <c r="D380" s="6"/>
      <c r="E380" s="6"/>
      <c r="F380" s="6"/>
      <c r="G380" s="6"/>
      <c r="H380" s="6"/>
      <c r="I380" s="6"/>
    </row>
    <row r="381" spans="2:15">
      <c r="B381" s="6"/>
      <c r="C381" s="6"/>
      <c r="D381" s="6"/>
      <c r="E381" s="6"/>
      <c r="F381" s="6"/>
      <c r="G381" s="6"/>
      <c r="H381" s="6"/>
      <c r="I381" s="6"/>
    </row>
    <row r="382" spans="2:15">
      <c r="B382" s="6"/>
      <c r="C382" s="6"/>
      <c r="D382" s="6"/>
      <c r="E382" s="6"/>
      <c r="F382" s="6"/>
      <c r="G382" s="6"/>
      <c r="H382" s="6"/>
      <c r="I382" s="6"/>
    </row>
    <row r="383" spans="2:15">
      <c r="B383" s="6"/>
      <c r="C383" s="6"/>
      <c r="D383" s="6"/>
      <c r="E383" s="6"/>
      <c r="F383" s="6"/>
      <c r="G383" s="6"/>
      <c r="H383" s="6"/>
      <c r="I383" s="6"/>
    </row>
    <row r="384" spans="2:15">
      <c r="B384" s="6"/>
      <c r="C384" s="6"/>
      <c r="D384" s="6"/>
      <c r="E384" s="6"/>
      <c r="F384" s="6"/>
      <c r="G384" s="6"/>
      <c r="H384" s="6"/>
      <c r="I384" s="6"/>
    </row>
    <row r="385" spans="2:9">
      <c r="B385" s="6"/>
      <c r="C385" s="6"/>
      <c r="D385" s="6"/>
      <c r="E385" s="6"/>
      <c r="F385" s="6"/>
      <c r="G385" s="6"/>
      <c r="H385" s="6"/>
      <c r="I385" s="6"/>
    </row>
    <row r="386" spans="2:9">
      <c r="B386" s="6"/>
      <c r="C386" s="6"/>
      <c r="D386" s="6"/>
      <c r="E386" s="6"/>
      <c r="F386" s="6"/>
      <c r="G386" s="6"/>
      <c r="H386" s="6"/>
      <c r="I386" s="6"/>
    </row>
    <row r="387" spans="2:9">
      <c r="B387" s="6"/>
      <c r="C387" s="6"/>
      <c r="D387" s="6"/>
      <c r="E387" s="6"/>
      <c r="F387" s="6"/>
      <c r="G387" s="6"/>
      <c r="H387" s="6"/>
      <c r="I387" s="6"/>
    </row>
    <row r="388" spans="2:9">
      <c r="B388" s="6"/>
      <c r="C388" s="6"/>
      <c r="D388" s="6"/>
      <c r="E388" s="6"/>
      <c r="F388" s="6"/>
      <c r="G388" s="6"/>
      <c r="H388" s="6"/>
      <c r="I388" s="6"/>
    </row>
    <row r="389" spans="2:9">
      <c r="B389" s="6"/>
      <c r="C389" s="6"/>
      <c r="D389" s="6"/>
      <c r="E389" s="6"/>
      <c r="F389" s="6"/>
      <c r="G389" s="6"/>
      <c r="H389" s="6"/>
      <c r="I389" s="6"/>
    </row>
    <row r="390" spans="2:9">
      <c r="B390" s="6"/>
      <c r="C390" s="6"/>
      <c r="D390" s="6"/>
      <c r="E390" s="6"/>
      <c r="F390" s="6"/>
      <c r="G390" s="6"/>
      <c r="H390" s="6"/>
      <c r="I390" s="6"/>
    </row>
    <row r="391" spans="2:9">
      <c r="B391" s="6"/>
      <c r="C391" s="6"/>
      <c r="D391" s="6"/>
      <c r="E391" s="6"/>
      <c r="F391" s="6"/>
      <c r="G391" s="6"/>
      <c r="H391" s="6"/>
      <c r="I391" s="6"/>
    </row>
    <row r="392" spans="2:9">
      <c r="B392" s="6"/>
    </row>
    <row r="393" spans="2:9">
      <c r="B393" s="6"/>
    </row>
    <row r="394" spans="2:9">
      <c r="B394" s="6"/>
    </row>
    <row r="395" spans="2:9">
      <c r="B395" s="6"/>
    </row>
    <row r="396" spans="2:9">
      <c r="B396" s="6"/>
    </row>
    <row r="397" spans="2:9">
      <c r="B397" s="6"/>
    </row>
    <row r="398" spans="2:9">
      <c r="B398" s="6"/>
    </row>
    <row r="399" spans="2:9">
      <c r="B399" s="6"/>
    </row>
    <row r="400" spans="2:9">
      <c r="B400" s="6"/>
    </row>
    <row r="401" spans="2:2">
      <c r="B401" s="6"/>
    </row>
  </sheetData>
  <mergeCells count="624">
    <mergeCell ref="L117:M117"/>
    <mergeCell ref="L118:M118"/>
    <mergeCell ref="F108:M108"/>
    <mergeCell ref="L109:M109"/>
    <mergeCell ref="L110:M110"/>
    <mergeCell ref="L111:M111"/>
    <mergeCell ref="L112:M112"/>
    <mergeCell ref="L113:M113"/>
    <mergeCell ref="L114:M114"/>
    <mergeCell ref="L115:M115"/>
    <mergeCell ref="L116:M116"/>
    <mergeCell ref="F112:G112"/>
    <mergeCell ref="F113:G113"/>
    <mergeCell ref="F114:G114"/>
    <mergeCell ref="F115:G115"/>
    <mergeCell ref="F116:G116"/>
    <mergeCell ref="H117:I117"/>
    <mergeCell ref="H118:I118"/>
    <mergeCell ref="H112:I112"/>
    <mergeCell ref="H113:I113"/>
    <mergeCell ref="H114:I114"/>
    <mergeCell ref="H115:I115"/>
    <mergeCell ref="H116:I116"/>
    <mergeCell ref="J112:K112"/>
    <mergeCell ref="J116:K116"/>
    <mergeCell ref="J117:K117"/>
    <mergeCell ref="J118:K118"/>
    <mergeCell ref="J119:K119"/>
    <mergeCell ref="J120:K120"/>
    <mergeCell ref="F117:G117"/>
    <mergeCell ref="F118:G118"/>
    <mergeCell ref="F119:G119"/>
    <mergeCell ref="F120:G120"/>
    <mergeCell ref="F109:G109"/>
    <mergeCell ref="F110:G110"/>
    <mergeCell ref="F111:G111"/>
    <mergeCell ref="D120:E120"/>
    <mergeCell ref="C110:C112"/>
    <mergeCell ref="J109:K109"/>
    <mergeCell ref="J110:K110"/>
    <mergeCell ref="J111:K111"/>
    <mergeCell ref="H109:I109"/>
    <mergeCell ref="H110:I110"/>
    <mergeCell ref="H111:I111"/>
    <mergeCell ref="C113:C115"/>
    <mergeCell ref="D113:E113"/>
    <mergeCell ref="D114:E114"/>
    <mergeCell ref="D115:E115"/>
    <mergeCell ref="B108:E109"/>
    <mergeCell ref="B110:B118"/>
    <mergeCell ref="D112:E112"/>
    <mergeCell ref="C116:C118"/>
    <mergeCell ref="D116:E116"/>
    <mergeCell ref="D117:E117"/>
    <mergeCell ref="J113:K113"/>
    <mergeCell ref="J114:K114"/>
    <mergeCell ref="J115:K115"/>
    <mergeCell ref="K85:L85"/>
    <mergeCell ref="K86:L86"/>
    <mergeCell ref="K87:L87"/>
    <mergeCell ref="F95:F97"/>
    <mergeCell ref="B98:C98"/>
    <mergeCell ref="M85:N85"/>
    <mergeCell ref="M86:N86"/>
    <mergeCell ref="M87:N87"/>
    <mergeCell ref="K82:L83"/>
    <mergeCell ref="M82:N83"/>
    <mergeCell ref="M84:N84"/>
    <mergeCell ref="I85:J85"/>
    <mergeCell ref="I86:J86"/>
    <mergeCell ref="I87:J87"/>
    <mergeCell ref="L62:M62"/>
    <mergeCell ref="B85:D85"/>
    <mergeCell ref="B86:D86"/>
    <mergeCell ref="B87:D87"/>
    <mergeCell ref="E85:F85"/>
    <mergeCell ref="E86:F86"/>
    <mergeCell ref="E87:F87"/>
    <mergeCell ref="G85:H85"/>
    <mergeCell ref="G86:H86"/>
    <mergeCell ref="G87:H87"/>
    <mergeCell ref="B84:D84"/>
    <mergeCell ref="E84:F84"/>
    <mergeCell ref="G84:H84"/>
    <mergeCell ref="I84:J84"/>
    <mergeCell ref="K84:L84"/>
    <mergeCell ref="B72:C72"/>
    <mergeCell ref="B82:D83"/>
    <mergeCell ref="E82:F83"/>
    <mergeCell ref="G82:H83"/>
    <mergeCell ref="I82:J83"/>
    <mergeCell ref="B73:C73"/>
    <mergeCell ref="B74:C74"/>
    <mergeCell ref="B75:C75"/>
    <mergeCell ref="B69:C71"/>
    <mergeCell ref="B275:D276"/>
    <mergeCell ref="E275:F275"/>
    <mergeCell ref="G275:H275"/>
    <mergeCell ref="E276:F276"/>
    <mergeCell ref="G276:H276"/>
    <mergeCell ref="B277:D278"/>
    <mergeCell ref="E277:F277"/>
    <mergeCell ref="G277:H277"/>
    <mergeCell ref="E278:F278"/>
    <mergeCell ref="G278:H278"/>
    <mergeCell ref="B271:D271"/>
    <mergeCell ref="E271:F271"/>
    <mergeCell ref="G271:H271"/>
    <mergeCell ref="B273:D274"/>
    <mergeCell ref="E273:F273"/>
    <mergeCell ref="G273:H273"/>
    <mergeCell ref="E274:F274"/>
    <mergeCell ref="G274:H274"/>
    <mergeCell ref="B267:D268"/>
    <mergeCell ref="E267:H267"/>
    <mergeCell ref="E268:F268"/>
    <mergeCell ref="G268:H268"/>
    <mergeCell ref="B269:D269"/>
    <mergeCell ref="E269:F269"/>
    <mergeCell ref="G269:H269"/>
    <mergeCell ref="M253:N253"/>
    <mergeCell ref="B255:D255"/>
    <mergeCell ref="B256:D256"/>
    <mergeCell ref="B257:D257"/>
    <mergeCell ref="H251:I251"/>
    <mergeCell ref="B253:D254"/>
    <mergeCell ref="E253:F253"/>
    <mergeCell ref="G253:H253"/>
    <mergeCell ref="I253:J253"/>
    <mergeCell ref="O224:P224"/>
    <mergeCell ref="B224:D224"/>
    <mergeCell ref="E224:F224"/>
    <mergeCell ref="G224:H224"/>
    <mergeCell ref="I224:J224"/>
    <mergeCell ref="B258:D258"/>
    <mergeCell ref="B259:D259"/>
    <mergeCell ref="B260:D260"/>
    <mergeCell ref="B240:D240"/>
    <mergeCell ref="E240:F240"/>
    <mergeCell ref="G240:H240"/>
    <mergeCell ref="B241:D241"/>
    <mergeCell ref="E241:F241"/>
    <mergeCell ref="G241:H241"/>
    <mergeCell ref="B243:D243"/>
    <mergeCell ref="E243:F243"/>
    <mergeCell ref="G243:H243"/>
    <mergeCell ref="B244:D244"/>
    <mergeCell ref="E244:F244"/>
    <mergeCell ref="G244:H244"/>
    <mergeCell ref="B242:D242"/>
    <mergeCell ref="E242:F242"/>
    <mergeCell ref="G242:H242"/>
    <mergeCell ref="K253:L253"/>
    <mergeCell ref="E202:F202"/>
    <mergeCell ref="G202:H202"/>
    <mergeCell ref="I202:J202"/>
    <mergeCell ref="K201:L201"/>
    <mergeCell ref="O202:P202"/>
    <mergeCell ref="O219:P219"/>
    <mergeCell ref="B226:D228"/>
    <mergeCell ref="E226:H226"/>
    <mergeCell ref="I226:L226"/>
    <mergeCell ref="O220:P220"/>
    <mergeCell ref="B221:D221"/>
    <mergeCell ref="E221:F221"/>
    <mergeCell ref="G221:H221"/>
    <mergeCell ref="I221:J221"/>
    <mergeCell ref="K221:L221"/>
    <mergeCell ref="M221:N221"/>
    <mergeCell ref="O221:P221"/>
    <mergeCell ref="B220:D220"/>
    <mergeCell ref="E220:F220"/>
    <mergeCell ref="G220:H220"/>
    <mergeCell ref="I220:J220"/>
    <mergeCell ref="K220:L220"/>
    <mergeCell ref="M220:N220"/>
    <mergeCell ref="O223:P223"/>
    <mergeCell ref="B209:D209"/>
    <mergeCell ref="E209:F209"/>
    <mergeCell ref="G209:H209"/>
    <mergeCell ref="B206:D208"/>
    <mergeCell ref="E206:H206"/>
    <mergeCell ref="I206:L206"/>
    <mergeCell ref="M206:P206"/>
    <mergeCell ref="E207:F208"/>
    <mergeCell ref="G207:H208"/>
    <mergeCell ref="I207:J208"/>
    <mergeCell ref="K207:L208"/>
    <mergeCell ref="M207:N208"/>
    <mergeCell ref="O207:P208"/>
    <mergeCell ref="I209:J209"/>
    <mergeCell ref="K209:L209"/>
    <mergeCell ref="M209:N209"/>
    <mergeCell ref="O209:P209"/>
    <mergeCell ref="B190:D190"/>
    <mergeCell ref="E190:F190"/>
    <mergeCell ref="G190:H190"/>
    <mergeCell ref="I190:J190"/>
    <mergeCell ref="B201:D201"/>
    <mergeCell ref="E201:F201"/>
    <mergeCell ref="G201:H201"/>
    <mergeCell ref="I201:J201"/>
    <mergeCell ref="G200:H200"/>
    <mergeCell ref="I200:J200"/>
    <mergeCell ref="B193:D193"/>
    <mergeCell ref="B194:D194"/>
    <mergeCell ref="E194:F194"/>
    <mergeCell ref="G194:H194"/>
    <mergeCell ref="I194:J194"/>
    <mergeCell ref="B192:D192"/>
    <mergeCell ref="E192:F192"/>
    <mergeCell ref="G192:H192"/>
    <mergeCell ref="I192:J192"/>
    <mergeCell ref="M190:N190"/>
    <mergeCell ref="M194:N194"/>
    <mergeCell ref="M192:N192"/>
    <mergeCell ref="O192:P192"/>
    <mergeCell ref="O194:P194"/>
    <mergeCell ref="E193:F193"/>
    <mergeCell ref="G193:H193"/>
    <mergeCell ref="I193:J193"/>
    <mergeCell ref="M193:N193"/>
    <mergeCell ref="K193:L193"/>
    <mergeCell ref="K190:L190"/>
    <mergeCell ref="K194:L194"/>
    <mergeCell ref="K192:L192"/>
    <mergeCell ref="O169:P172"/>
    <mergeCell ref="B169:D172"/>
    <mergeCell ref="E169:F172"/>
    <mergeCell ref="G169:H172"/>
    <mergeCell ref="I169:J172"/>
    <mergeCell ref="K169:L172"/>
    <mergeCell ref="M169:N172"/>
    <mergeCell ref="O175:P175"/>
    <mergeCell ref="B175:D175"/>
    <mergeCell ref="E175:F175"/>
    <mergeCell ref="G175:H175"/>
    <mergeCell ref="I175:J175"/>
    <mergeCell ref="K175:L175"/>
    <mergeCell ref="M175:N175"/>
    <mergeCell ref="B173:D173"/>
    <mergeCell ref="E173:F173"/>
    <mergeCell ref="G173:H173"/>
    <mergeCell ref="I173:J173"/>
    <mergeCell ref="K173:L173"/>
    <mergeCell ref="M173:N173"/>
    <mergeCell ref="O173:P173"/>
    <mergeCell ref="B174:D174"/>
    <mergeCell ref="E174:F174"/>
    <mergeCell ref="G174:H174"/>
    <mergeCell ref="B157:D157"/>
    <mergeCell ref="B158:D158"/>
    <mergeCell ref="B159:D159"/>
    <mergeCell ref="B160:D160"/>
    <mergeCell ref="B161:D161"/>
    <mergeCell ref="B150:D150"/>
    <mergeCell ref="B151:D151"/>
    <mergeCell ref="B152:D152"/>
    <mergeCell ref="B153:D153"/>
    <mergeCell ref="B154:D154"/>
    <mergeCell ref="B155:D155"/>
    <mergeCell ref="L123:M123"/>
    <mergeCell ref="L124:M124"/>
    <mergeCell ref="C122:C124"/>
    <mergeCell ref="D122:E122"/>
    <mergeCell ref="D123:E123"/>
    <mergeCell ref="D124:E124"/>
    <mergeCell ref="B136:D136"/>
    <mergeCell ref="B119:B124"/>
    <mergeCell ref="B156:D156"/>
    <mergeCell ref="G133:G135"/>
    <mergeCell ref="B137:D137"/>
    <mergeCell ref="B138:D138"/>
    <mergeCell ref="B139:D139"/>
    <mergeCell ref="L119:M119"/>
    <mergeCell ref="L120:M120"/>
    <mergeCell ref="H119:I119"/>
    <mergeCell ref="H120:I120"/>
    <mergeCell ref="H121:I121"/>
    <mergeCell ref="H122:I122"/>
    <mergeCell ref="H123:I123"/>
    <mergeCell ref="F69:F71"/>
    <mergeCell ref="G69:G71"/>
    <mergeCell ref="B62:C62"/>
    <mergeCell ref="D62:E62"/>
    <mergeCell ref="F62:G62"/>
    <mergeCell ref="H62:I62"/>
    <mergeCell ref="J62:K62"/>
    <mergeCell ref="B61:C61"/>
    <mergeCell ref="D61:E61"/>
    <mergeCell ref="F61:G61"/>
    <mergeCell ref="H61:I61"/>
    <mergeCell ref="J61:K61"/>
    <mergeCell ref="E69:E71"/>
    <mergeCell ref="L61:M61"/>
    <mergeCell ref="B60:C60"/>
    <mergeCell ref="D60:E60"/>
    <mergeCell ref="F60:G60"/>
    <mergeCell ref="H60:I60"/>
    <mergeCell ref="J60:K60"/>
    <mergeCell ref="L60:M60"/>
    <mergeCell ref="H58:I58"/>
    <mergeCell ref="B59:C59"/>
    <mergeCell ref="D59:E59"/>
    <mergeCell ref="F59:G59"/>
    <mergeCell ref="H59:I59"/>
    <mergeCell ref="J59:K59"/>
    <mergeCell ref="L59:M59"/>
    <mergeCell ref="L57:M57"/>
    <mergeCell ref="N56:O56"/>
    <mergeCell ref="P56:Q56"/>
    <mergeCell ref="B55:C55"/>
    <mergeCell ref="D55:E55"/>
    <mergeCell ref="F55:G55"/>
    <mergeCell ref="H55:I55"/>
    <mergeCell ref="J55:K55"/>
    <mergeCell ref="L55:M55"/>
    <mergeCell ref="N57:O57"/>
    <mergeCell ref="P57:Q57"/>
    <mergeCell ref="N55:O55"/>
    <mergeCell ref="P55:Q55"/>
    <mergeCell ref="F56:G56"/>
    <mergeCell ref="H56:I56"/>
    <mergeCell ref="J56:K56"/>
    <mergeCell ref="L56:M56"/>
    <mergeCell ref="B57:C57"/>
    <mergeCell ref="D57:E57"/>
    <mergeCell ref="F57:G57"/>
    <mergeCell ref="H57:I57"/>
    <mergeCell ref="J57:K57"/>
    <mergeCell ref="A30:Q30"/>
    <mergeCell ref="B36:D39"/>
    <mergeCell ref="E36:F39"/>
    <mergeCell ref="B40:D40"/>
    <mergeCell ref="E40:F40"/>
    <mergeCell ref="G40:H40"/>
    <mergeCell ref="I40:J40"/>
    <mergeCell ref="K38:L39"/>
    <mergeCell ref="G36:L36"/>
    <mergeCell ref="I37:J39"/>
    <mergeCell ref="K40:L40"/>
    <mergeCell ref="D118:E118"/>
    <mergeCell ref="B56:C56"/>
    <mergeCell ref="D56:E56"/>
    <mergeCell ref="D69:D71"/>
    <mergeCell ref="B95:C97"/>
    <mergeCell ref="D95:D97"/>
    <mergeCell ref="E95:E97"/>
    <mergeCell ref="D111:E111"/>
    <mergeCell ref="D110:E110"/>
    <mergeCell ref="B99:C99"/>
    <mergeCell ref="B100:C100"/>
    <mergeCell ref="B101:C101"/>
    <mergeCell ref="N54:O54"/>
    <mergeCell ref="P54:Q54"/>
    <mergeCell ref="I43:J43"/>
    <mergeCell ref="I44:J44"/>
    <mergeCell ref="I45:J45"/>
    <mergeCell ref="K43:L43"/>
    <mergeCell ref="K44:L44"/>
    <mergeCell ref="K45:L45"/>
    <mergeCell ref="B43:D43"/>
    <mergeCell ref="B44:D44"/>
    <mergeCell ref="B45:D45"/>
    <mergeCell ref="E43:F43"/>
    <mergeCell ref="E44:F44"/>
    <mergeCell ref="E45:F45"/>
    <mergeCell ref="G43:H43"/>
    <mergeCell ref="G44:H44"/>
    <mergeCell ref="G45:H45"/>
    <mergeCell ref="B48:Q49"/>
    <mergeCell ref="B41:D41"/>
    <mergeCell ref="E41:F41"/>
    <mergeCell ref="G41:H41"/>
    <mergeCell ref="I41:J41"/>
    <mergeCell ref="K41:L41"/>
    <mergeCell ref="H52:I52"/>
    <mergeCell ref="B54:C54"/>
    <mergeCell ref="D54:E54"/>
    <mergeCell ref="F54:G54"/>
    <mergeCell ref="H54:I54"/>
    <mergeCell ref="J54:K54"/>
    <mergeCell ref="L54:M54"/>
    <mergeCell ref="B42:D42"/>
    <mergeCell ref="E42:F42"/>
    <mergeCell ref="G42:H42"/>
    <mergeCell ref="I42:J42"/>
    <mergeCell ref="K42:L42"/>
    <mergeCell ref="I174:J174"/>
    <mergeCell ref="K174:L174"/>
    <mergeCell ref="F121:G121"/>
    <mergeCell ref="F122:G122"/>
    <mergeCell ref="F123:G123"/>
    <mergeCell ref="F124:G124"/>
    <mergeCell ref="J124:K124"/>
    <mergeCell ref="B149:D149"/>
    <mergeCell ref="B133:D135"/>
    <mergeCell ref="E133:E135"/>
    <mergeCell ref="F133:F135"/>
    <mergeCell ref="H124:I124"/>
    <mergeCell ref="J121:K121"/>
    <mergeCell ref="J122:K122"/>
    <mergeCell ref="J123:K123"/>
    <mergeCell ref="C119:C121"/>
    <mergeCell ref="D119:E119"/>
    <mergeCell ref="D121:E121"/>
    <mergeCell ref="G144:M144"/>
    <mergeCell ref="B146:D148"/>
    <mergeCell ref="E146:E148"/>
    <mergeCell ref="F146:F148"/>
    <mergeCell ref="L121:M121"/>
    <mergeCell ref="L122:M122"/>
    <mergeCell ref="M174:N174"/>
    <mergeCell ref="O174:P174"/>
    <mergeCell ref="O190:P190"/>
    <mergeCell ref="B196:D198"/>
    <mergeCell ref="E196:H196"/>
    <mergeCell ref="I196:L196"/>
    <mergeCell ref="M196:P196"/>
    <mergeCell ref="E197:F198"/>
    <mergeCell ref="G197:H198"/>
    <mergeCell ref="I197:J198"/>
    <mergeCell ref="K197:L198"/>
    <mergeCell ref="M197:N198"/>
    <mergeCell ref="O197:P198"/>
    <mergeCell ref="O191:P191"/>
    <mergeCell ref="B191:D191"/>
    <mergeCell ref="E191:F191"/>
    <mergeCell ref="G191:H191"/>
    <mergeCell ref="I191:J191"/>
    <mergeCell ref="K191:L191"/>
    <mergeCell ref="M191:N191"/>
    <mergeCell ref="O193:P193"/>
    <mergeCell ref="M176:N176"/>
    <mergeCell ref="O176:P176"/>
    <mergeCell ref="B177:D177"/>
    <mergeCell ref="O230:P230"/>
    <mergeCell ref="O229:P229"/>
    <mergeCell ref="E229:F229"/>
    <mergeCell ref="G229:H229"/>
    <mergeCell ref="I229:J229"/>
    <mergeCell ref="K229:L229"/>
    <mergeCell ref="M229:N229"/>
    <mergeCell ref="O234:P234"/>
    <mergeCell ref="I233:J233"/>
    <mergeCell ref="K233:L233"/>
    <mergeCell ref="M233:N233"/>
    <mergeCell ref="O233:P233"/>
    <mergeCell ref="O232:P232"/>
    <mergeCell ref="O231:P231"/>
    <mergeCell ref="M177:N177"/>
    <mergeCell ref="O177:P177"/>
    <mergeCell ref="B178:D178"/>
    <mergeCell ref="E178:F178"/>
    <mergeCell ref="G178:H178"/>
    <mergeCell ref="I178:J178"/>
    <mergeCell ref="K178:L178"/>
    <mergeCell ref="M178:N178"/>
    <mergeCell ref="O178:P178"/>
    <mergeCell ref="B176:D176"/>
    <mergeCell ref="E176:F176"/>
    <mergeCell ref="G176:H176"/>
    <mergeCell ref="I176:J176"/>
    <mergeCell ref="K176:L176"/>
    <mergeCell ref="B189:D189"/>
    <mergeCell ref="B186:D188"/>
    <mergeCell ref="E186:H186"/>
    <mergeCell ref="I186:L186"/>
    <mergeCell ref="E177:F177"/>
    <mergeCell ref="G177:H177"/>
    <mergeCell ref="I177:J177"/>
    <mergeCell ref="K177:L177"/>
    <mergeCell ref="M186:P186"/>
    <mergeCell ref="E187:F188"/>
    <mergeCell ref="G187:H188"/>
    <mergeCell ref="I187:J188"/>
    <mergeCell ref="K187:L188"/>
    <mergeCell ref="M187:N188"/>
    <mergeCell ref="O187:P188"/>
    <mergeCell ref="K189:L189"/>
    <mergeCell ref="M189:N189"/>
    <mergeCell ref="O189:P189"/>
    <mergeCell ref="E189:F189"/>
    <mergeCell ref="G189:H189"/>
    <mergeCell ref="I189:J189"/>
    <mergeCell ref="B203:D203"/>
    <mergeCell ref="E203:F203"/>
    <mergeCell ref="G203:H203"/>
    <mergeCell ref="I203:J203"/>
    <mergeCell ref="K203:L203"/>
    <mergeCell ref="M203:N203"/>
    <mergeCell ref="O203:P203"/>
    <mergeCell ref="I199:J199"/>
    <mergeCell ref="K199:L199"/>
    <mergeCell ref="M199:N199"/>
    <mergeCell ref="M201:N201"/>
    <mergeCell ref="K202:L202"/>
    <mergeCell ref="M202:N202"/>
    <mergeCell ref="O199:P199"/>
    <mergeCell ref="O200:P200"/>
    <mergeCell ref="B200:D200"/>
    <mergeCell ref="E200:F200"/>
    <mergeCell ref="K200:L200"/>
    <mergeCell ref="M200:N200"/>
    <mergeCell ref="B199:D199"/>
    <mergeCell ref="E199:F199"/>
    <mergeCell ref="G199:H199"/>
    <mergeCell ref="O201:P201"/>
    <mergeCell ref="B202:D202"/>
    <mergeCell ref="B204:D204"/>
    <mergeCell ref="E204:F204"/>
    <mergeCell ref="G204:H204"/>
    <mergeCell ref="I204:J204"/>
    <mergeCell ref="K204:L204"/>
    <mergeCell ref="M204:N204"/>
    <mergeCell ref="O204:P204"/>
    <mergeCell ref="B212:D212"/>
    <mergeCell ref="E212:F212"/>
    <mergeCell ref="G212:H212"/>
    <mergeCell ref="I212:J212"/>
    <mergeCell ref="K212:L212"/>
    <mergeCell ref="M212:N212"/>
    <mergeCell ref="O212:P212"/>
    <mergeCell ref="B210:D210"/>
    <mergeCell ref="E210:F210"/>
    <mergeCell ref="G210:H210"/>
    <mergeCell ref="I210:J210"/>
    <mergeCell ref="K210:L210"/>
    <mergeCell ref="M210:N210"/>
    <mergeCell ref="O210:P210"/>
    <mergeCell ref="B211:D211"/>
    <mergeCell ref="E211:F211"/>
    <mergeCell ref="G211:H211"/>
    <mergeCell ref="I211:J211"/>
    <mergeCell ref="K211:L211"/>
    <mergeCell ref="M211:N211"/>
    <mergeCell ref="O211:P211"/>
    <mergeCell ref="B213:D213"/>
    <mergeCell ref="E213:F213"/>
    <mergeCell ref="G213:H213"/>
    <mergeCell ref="I213:J213"/>
    <mergeCell ref="K213:L213"/>
    <mergeCell ref="M213:N213"/>
    <mergeCell ref="O213:P213"/>
    <mergeCell ref="O214:P214"/>
    <mergeCell ref="B222:D222"/>
    <mergeCell ref="E222:F222"/>
    <mergeCell ref="G222:H222"/>
    <mergeCell ref="I222:J222"/>
    <mergeCell ref="K222:L222"/>
    <mergeCell ref="M222:N222"/>
    <mergeCell ref="O222:P222"/>
    <mergeCell ref="B216:D218"/>
    <mergeCell ref="E216:H216"/>
    <mergeCell ref="I216:L216"/>
    <mergeCell ref="M216:P216"/>
    <mergeCell ref="E217:F218"/>
    <mergeCell ref="G217:H218"/>
    <mergeCell ref="I217:J218"/>
    <mergeCell ref="K217:L218"/>
    <mergeCell ref="M217:N218"/>
    <mergeCell ref="O217:P218"/>
    <mergeCell ref="B219:D219"/>
    <mergeCell ref="E219:F219"/>
    <mergeCell ref="G219:H219"/>
    <mergeCell ref="I219:J219"/>
    <mergeCell ref="K219:L219"/>
    <mergeCell ref="M219:N219"/>
    <mergeCell ref="B214:D214"/>
    <mergeCell ref="E214:F214"/>
    <mergeCell ref="G214:H214"/>
    <mergeCell ref="I214:J214"/>
    <mergeCell ref="K214:L214"/>
    <mergeCell ref="M214:N214"/>
    <mergeCell ref="B230:D230"/>
    <mergeCell ref="B229:D229"/>
    <mergeCell ref="B223:D223"/>
    <mergeCell ref="E223:F223"/>
    <mergeCell ref="G223:H223"/>
    <mergeCell ref="I223:J223"/>
    <mergeCell ref="K223:L223"/>
    <mergeCell ref="M223:N223"/>
    <mergeCell ref="M226:P226"/>
    <mergeCell ref="E227:F228"/>
    <mergeCell ref="G227:H228"/>
    <mergeCell ref="I227:J228"/>
    <mergeCell ref="K227:L228"/>
    <mergeCell ref="M227:N228"/>
    <mergeCell ref="O227:P228"/>
    <mergeCell ref="E230:F230"/>
    <mergeCell ref="G230:H230"/>
    <mergeCell ref="I230:J230"/>
    <mergeCell ref="E237:F238"/>
    <mergeCell ref="G237:H238"/>
    <mergeCell ref="B239:D239"/>
    <mergeCell ref="E239:F239"/>
    <mergeCell ref="G239:H239"/>
    <mergeCell ref="B231:D231"/>
    <mergeCell ref="E231:F231"/>
    <mergeCell ref="G231:H231"/>
    <mergeCell ref="B233:D233"/>
    <mergeCell ref="B236:D238"/>
    <mergeCell ref="E236:H236"/>
    <mergeCell ref="B232:D232"/>
    <mergeCell ref="E232:F232"/>
    <mergeCell ref="G232:H232"/>
    <mergeCell ref="G234:H234"/>
    <mergeCell ref="E233:F233"/>
    <mergeCell ref="G233:H233"/>
    <mergeCell ref="B234:D234"/>
    <mergeCell ref="E234:F234"/>
    <mergeCell ref="K224:L224"/>
    <mergeCell ref="M224:N224"/>
    <mergeCell ref="I232:J232"/>
    <mergeCell ref="K232:L232"/>
    <mergeCell ref="M232:N232"/>
    <mergeCell ref="I231:J231"/>
    <mergeCell ref="K231:L231"/>
    <mergeCell ref="M231:N231"/>
    <mergeCell ref="I234:J234"/>
    <mergeCell ref="K234:L234"/>
    <mergeCell ref="M234:N234"/>
    <mergeCell ref="K230:L230"/>
    <mergeCell ref="M230:N230"/>
  </mergeCells>
  <phoneticPr fontId="2"/>
  <pageMargins left="0.70866141732283472" right="0.70866141732283472" top="0.74803149606299213" bottom="0.74803149606299213" header="0.31496062992125984" footer="0.31496062992125984"/>
  <pageSetup paperSize="9" scale="80" firstPageNumber="19" fitToWidth="0" fitToHeight="0" orientation="portrait" useFirstPageNumber="1" r:id="rId1"/>
  <headerFooter differentOddEven="1" differentFirst="1" alignWithMargins="0">
    <oddHeader>&amp;R&amp;"ＭＳ 明朝,標準"&amp;10農業</oddHeader>
    <oddFooter>&amp;C&amp;"ＭＳ 明朝,標準"&amp;P</oddFooter>
    <evenHeader>&amp;L&amp;"ＭＳ 明朝,標準"&amp;10農業</evenHeader>
    <evenFooter>&amp;C&amp;"ＭＳ 明朝,標準"&amp;P</evenFooter>
    <firstHeader>&amp;R農業</firstHeader>
  </headerFooter>
  <rowBreaks count="5" manualBreakCount="5">
    <brk id="32" max="16383" man="1"/>
    <brk id="78" max="16" man="1"/>
    <brk id="129" max="16" man="1"/>
    <brk id="182" max="16383" man="1"/>
    <brk id="249"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P331"/>
  <sheetViews>
    <sheetView view="pageBreakPreview" zoomScaleNormal="100" zoomScaleSheetLayoutView="100" workbookViewId="0">
      <selection activeCell="Q268" sqref="Q268"/>
    </sheetView>
  </sheetViews>
  <sheetFormatPr defaultColWidth="9" defaultRowHeight="12"/>
  <cols>
    <col min="1" max="1" width="1" style="6" customWidth="1"/>
    <col min="2" max="3" width="8.875" style="6" customWidth="1"/>
    <col min="4" max="11" width="11.625" style="835" customWidth="1"/>
    <col min="12" max="13" width="11.625" style="6" customWidth="1"/>
    <col min="14" max="16384" width="9" style="6"/>
  </cols>
  <sheetData>
    <row r="28" spans="1:11" ht="13.5" customHeight="1"/>
    <row r="29" spans="1:11" ht="44.25" customHeight="1">
      <c r="A29" s="1208" t="s">
        <v>446</v>
      </c>
      <c r="B29" s="1208"/>
      <c r="C29" s="1208"/>
      <c r="D29" s="1208"/>
      <c r="E29" s="1208"/>
      <c r="F29" s="1208"/>
      <c r="G29" s="1208"/>
      <c r="H29" s="1208"/>
      <c r="I29" s="1208"/>
      <c r="J29" s="1208"/>
      <c r="K29" s="1208"/>
    </row>
    <row r="35" spans="1:12">
      <c r="C35" s="686"/>
      <c r="L35" s="686"/>
    </row>
    <row r="41" spans="1:12" ht="16.5">
      <c r="A41" s="93" t="s">
        <v>3060</v>
      </c>
      <c r="B41" s="686"/>
    </row>
    <row r="42" spans="1:12" ht="13.5" customHeight="1">
      <c r="K42" s="362" t="s">
        <v>2757</v>
      </c>
      <c r="L42" s="23"/>
    </row>
    <row r="43" spans="1:12" ht="13.5" customHeight="1" thickBot="1">
      <c r="K43" s="836" t="s">
        <v>2180</v>
      </c>
      <c r="L43" s="23"/>
    </row>
    <row r="44" spans="1:12" ht="24">
      <c r="B44" s="1323" t="s">
        <v>2049</v>
      </c>
      <c r="C44" s="1259"/>
      <c r="D44" s="837" t="s">
        <v>340</v>
      </c>
      <c r="E44" s="837" t="s">
        <v>467</v>
      </c>
      <c r="F44" s="838" t="s">
        <v>447</v>
      </c>
      <c r="G44" s="838" t="s">
        <v>448</v>
      </c>
      <c r="H44" s="838" t="s">
        <v>449</v>
      </c>
      <c r="I44" s="837" t="s">
        <v>450</v>
      </c>
      <c r="J44" s="837" t="s">
        <v>451</v>
      </c>
      <c r="K44" s="839" t="s">
        <v>452</v>
      </c>
    </row>
    <row r="45" spans="1:12" s="356" customFormat="1" ht="18" customHeight="1">
      <c r="B45" s="1249" t="s">
        <v>2765</v>
      </c>
      <c r="C45" s="1250"/>
      <c r="D45" s="147">
        <v>171</v>
      </c>
      <c r="E45" s="147">
        <v>11200</v>
      </c>
      <c r="F45" s="147">
        <v>5904222</v>
      </c>
      <c r="G45" s="147">
        <v>33057828</v>
      </c>
      <c r="H45" s="147">
        <v>49933458</v>
      </c>
      <c r="I45" s="147">
        <v>969064</v>
      </c>
      <c r="J45" s="147">
        <v>14956280</v>
      </c>
      <c r="K45" s="840">
        <v>1170349</v>
      </c>
    </row>
    <row r="46" spans="1:12" s="356" customFormat="1" ht="18" customHeight="1">
      <c r="B46" s="2317" t="s">
        <v>1727</v>
      </c>
      <c r="C46" s="2404"/>
      <c r="D46" s="147">
        <v>160</v>
      </c>
      <c r="E46" s="147">
        <v>11454</v>
      </c>
      <c r="F46" s="147">
        <v>6183238</v>
      </c>
      <c r="G46" s="147">
        <v>35200551</v>
      </c>
      <c r="H46" s="147">
        <v>51284277</v>
      </c>
      <c r="I46" s="147">
        <v>1026918</v>
      </c>
      <c r="J46" s="147">
        <v>14776733</v>
      </c>
      <c r="K46" s="840">
        <v>2681420</v>
      </c>
    </row>
    <row r="47" spans="1:12" s="356" customFormat="1" ht="18" customHeight="1">
      <c r="B47" s="2317" t="s">
        <v>2764</v>
      </c>
      <c r="C47" s="2404"/>
      <c r="D47" s="147">
        <v>155</v>
      </c>
      <c r="E47" s="147">
        <v>11888</v>
      </c>
      <c r="F47" s="147">
        <v>6035297</v>
      </c>
      <c r="G47" s="147">
        <v>36341914</v>
      </c>
      <c r="H47" s="147">
        <v>62210098</v>
      </c>
      <c r="I47" s="147">
        <v>1144337</v>
      </c>
      <c r="J47" s="147">
        <v>23964943</v>
      </c>
      <c r="K47" s="840">
        <v>1524617</v>
      </c>
    </row>
    <row r="48" spans="1:12" s="356" customFormat="1" ht="18" customHeight="1">
      <c r="B48" s="2317" t="s">
        <v>2763</v>
      </c>
      <c r="C48" s="2404"/>
      <c r="D48" s="147">
        <v>157</v>
      </c>
      <c r="E48" s="147">
        <v>12495</v>
      </c>
      <c r="F48" s="147">
        <v>6611193</v>
      </c>
      <c r="G48" s="147">
        <v>39676594</v>
      </c>
      <c r="H48" s="147">
        <v>66929326</v>
      </c>
      <c r="I48" s="147">
        <v>1241330</v>
      </c>
      <c r="J48" s="147">
        <v>25591826</v>
      </c>
      <c r="K48" s="840">
        <v>1361873</v>
      </c>
    </row>
    <row r="49" spans="1:16" s="356" customFormat="1" ht="18" customHeight="1" thickBot="1">
      <c r="B49" s="2318" t="s">
        <v>2829</v>
      </c>
      <c r="C49" s="2405"/>
      <c r="D49" s="148">
        <v>158</v>
      </c>
      <c r="E49" s="148">
        <v>12683</v>
      </c>
      <c r="F49" s="148">
        <v>6852389</v>
      </c>
      <c r="G49" s="148">
        <v>39761950</v>
      </c>
      <c r="H49" s="148">
        <v>62759026</v>
      </c>
      <c r="I49" s="148">
        <v>1263752</v>
      </c>
      <c r="J49" s="148">
        <v>21675260</v>
      </c>
      <c r="K49" s="841">
        <v>5554667</v>
      </c>
      <c r="L49" s="498"/>
    </row>
    <row r="50" spans="1:16" ht="13.5" customHeight="1">
      <c r="B50" s="842" t="s">
        <v>3668</v>
      </c>
      <c r="K50" s="6"/>
      <c r="L50" s="23"/>
    </row>
    <row r="51" spans="1:16" ht="13.5" customHeight="1">
      <c r="B51" s="6" t="s">
        <v>3667</v>
      </c>
      <c r="K51" s="362"/>
      <c r="L51" s="23"/>
    </row>
    <row r="52" spans="1:16" ht="11.45" customHeight="1">
      <c r="K52" s="362"/>
      <c r="L52" s="23"/>
    </row>
    <row r="53" spans="1:16" ht="16.5">
      <c r="A53" s="93" t="s">
        <v>3059</v>
      </c>
    </row>
    <row r="54" spans="1:16" ht="13.5" customHeight="1">
      <c r="H54" s="6"/>
      <c r="I54" s="362"/>
      <c r="J54" s="362" t="s">
        <v>2762</v>
      </c>
      <c r="K54" s="6"/>
    </row>
    <row r="55" spans="1:16" ht="13.5" customHeight="1" thickBot="1">
      <c r="B55" s="224"/>
      <c r="C55" s="224"/>
      <c r="D55" s="843"/>
      <c r="E55" s="843"/>
      <c r="H55" s="6"/>
      <c r="I55" s="362"/>
      <c r="J55" s="836" t="s">
        <v>2181</v>
      </c>
      <c r="K55" s="6"/>
    </row>
    <row r="56" spans="1:16" ht="12" customHeight="1">
      <c r="B56" s="2230" t="s">
        <v>454</v>
      </c>
      <c r="C56" s="2231"/>
      <c r="D56" s="2231"/>
      <c r="E56" s="2231"/>
      <c r="F56" s="2406" t="s">
        <v>340</v>
      </c>
      <c r="G56" s="2407"/>
      <c r="H56" s="2407"/>
      <c r="I56" s="2407"/>
      <c r="J56" s="2408"/>
      <c r="K56" s="108"/>
      <c r="L56" s="108"/>
      <c r="M56" s="108"/>
    </row>
    <row r="57" spans="1:16">
      <c r="B57" s="2230"/>
      <c r="C57" s="2231"/>
      <c r="D57" s="2231"/>
      <c r="E57" s="2231"/>
      <c r="F57" s="844" t="s">
        <v>2691</v>
      </c>
      <c r="G57" s="244" t="s">
        <v>2432</v>
      </c>
      <c r="H57" s="845" t="s">
        <v>2426</v>
      </c>
      <c r="I57" s="845" t="s">
        <v>2431</v>
      </c>
      <c r="J57" s="846" t="s">
        <v>2430</v>
      </c>
      <c r="K57" s="847"/>
      <c r="L57" s="847"/>
      <c r="M57" s="847"/>
      <c r="N57" s="848"/>
      <c r="O57" s="848"/>
      <c r="P57" s="835"/>
    </row>
    <row r="58" spans="1:16">
      <c r="B58" s="2230"/>
      <c r="C58" s="2231"/>
      <c r="D58" s="2231"/>
      <c r="E58" s="2231"/>
      <c r="F58" s="849" t="s">
        <v>3074</v>
      </c>
      <c r="G58" s="850" t="s">
        <v>3075</v>
      </c>
      <c r="H58" s="850" t="s">
        <v>2440</v>
      </c>
      <c r="I58" s="850" t="s">
        <v>2427</v>
      </c>
      <c r="J58" s="851" t="s">
        <v>2428</v>
      </c>
      <c r="K58" s="847"/>
      <c r="L58" s="847"/>
      <c r="M58" s="847"/>
      <c r="N58" s="848"/>
      <c r="O58" s="848"/>
      <c r="P58" s="835"/>
    </row>
    <row r="59" spans="1:16" ht="13.5" customHeight="1">
      <c r="A59" s="24"/>
      <c r="B59" s="2403" t="s">
        <v>2067</v>
      </c>
      <c r="C59" s="1291"/>
      <c r="D59" s="1291"/>
      <c r="E59" s="1291"/>
      <c r="F59" s="852">
        <v>171</v>
      </c>
      <c r="G59" s="853">
        <v>160</v>
      </c>
      <c r="H59" s="854">
        <v>155</v>
      </c>
      <c r="I59" s="854">
        <v>157</v>
      </c>
      <c r="J59" s="855">
        <v>158</v>
      </c>
      <c r="K59" s="847"/>
      <c r="L59" s="847"/>
      <c r="M59" s="847"/>
      <c r="N59" s="848"/>
      <c r="O59" s="848"/>
      <c r="P59" s="835"/>
    </row>
    <row r="60" spans="1:16" s="356" customFormat="1" ht="13.5" customHeight="1">
      <c r="A60" s="355"/>
      <c r="B60" s="212" t="s">
        <v>3659</v>
      </c>
      <c r="C60" s="2396" t="s">
        <v>3613</v>
      </c>
      <c r="D60" s="2396"/>
      <c r="E60" s="2397"/>
      <c r="F60" s="856">
        <v>11</v>
      </c>
      <c r="G60" s="149">
        <v>11</v>
      </c>
      <c r="H60" s="149">
        <v>10</v>
      </c>
      <c r="I60" s="149">
        <v>11</v>
      </c>
      <c r="J60" s="150">
        <v>10</v>
      </c>
      <c r="K60" s="847"/>
      <c r="L60" s="847"/>
      <c r="M60" s="847"/>
      <c r="N60" s="847"/>
      <c r="O60" s="847"/>
      <c r="P60" s="857"/>
    </row>
    <row r="61" spans="1:16" s="356" customFormat="1" ht="13.5" customHeight="1">
      <c r="A61" s="355"/>
      <c r="B61" s="213" t="s">
        <v>3614</v>
      </c>
      <c r="C61" s="2396" t="s">
        <v>3615</v>
      </c>
      <c r="D61" s="2396"/>
      <c r="E61" s="2397"/>
      <c r="F61" s="856">
        <v>4</v>
      </c>
      <c r="G61" s="151">
        <v>4</v>
      </c>
      <c r="H61" s="151">
        <v>3</v>
      </c>
      <c r="I61" s="151">
        <v>3</v>
      </c>
      <c r="J61" s="152">
        <v>2</v>
      </c>
      <c r="K61" s="847"/>
      <c r="L61" s="847"/>
      <c r="M61" s="847"/>
      <c r="N61" s="847"/>
      <c r="O61" s="847"/>
      <c r="P61" s="857"/>
    </row>
    <row r="62" spans="1:16" s="356" customFormat="1" ht="13.5" customHeight="1">
      <c r="A62" s="355"/>
      <c r="B62" s="213" t="s">
        <v>3616</v>
      </c>
      <c r="C62" s="2396" t="s">
        <v>3617</v>
      </c>
      <c r="D62" s="2396"/>
      <c r="E62" s="2397"/>
      <c r="F62" s="856">
        <v>10</v>
      </c>
      <c r="G62" s="151">
        <v>10</v>
      </c>
      <c r="H62" s="151">
        <v>9</v>
      </c>
      <c r="I62" s="151">
        <v>9</v>
      </c>
      <c r="J62" s="152">
        <v>9</v>
      </c>
      <c r="K62" s="847"/>
      <c r="L62" s="847"/>
      <c r="M62" s="847"/>
      <c r="N62" s="847"/>
      <c r="O62" s="847"/>
      <c r="P62" s="857"/>
    </row>
    <row r="63" spans="1:16" s="356" customFormat="1" ht="13.5" customHeight="1">
      <c r="A63" s="355"/>
      <c r="B63" s="213" t="s">
        <v>3618</v>
      </c>
      <c r="C63" s="2399" t="s">
        <v>3619</v>
      </c>
      <c r="D63" s="2399"/>
      <c r="E63" s="2400"/>
      <c r="F63" s="856">
        <v>8</v>
      </c>
      <c r="G63" s="151">
        <v>4</v>
      </c>
      <c r="H63" s="151">
        <v>3</v>
      </c>
      <c r="I63" s="151">
        <v>5</v>
      </c>
      <c r="J63" s="152">
        <v>5</v>
      </c>
      <c r="K63" s="847"/>
      <c r="L63" s="847"/>
      <c r="M63" s="847"/>
      <c r="N63" s="847"/>
      <c r="O63" s="847"/>
      <c r="P63" s="857"/>
    </row>
    <row r="64" spans="1:16" s="356" customFormat="1" ht="13.5" customHeight="1">
      <c r="A64" s="355"/>
      <c r="B64" s="213" t="s">
        <v>3620</v>
      </c>
      <c r="C64" s="2396" t="s">
        <v>3621</v>
      </c>
      <c r="D64" s="2396"/>
      <c r="E64" s="2397"/>
      <c r="F64" s="856">
        <v>1</v>
      </c>
      <c r="G64" s="151">
        <v>2</v>
      </c>
      <c r="H64" s="151">
        <v>2</v>
      </c>
      <c r="I64" s="151">
        <v>1</v>
      </c>
      <c r="J64" s="152">
        <v>1</v>
      </c>
      <c r="K64" s="847"/>
      <c r="L64" s="847"/>
      <c r="M64" s="847"/>
      <c r="N64" s="847"/>
      <c r="O64" s="847"/>
      <c r="P64" s="857"/>
    </row>
    <row r="65" spans="1:16" s="356" customFormat="1" ht="13.5" customHeight="1">
      <c r="A65" s="355"/>
      <c r="B65" s="213" t="s">
        <v>3622</v>
      </c>
      <c r="C65" s="2396" t="s">
        <v>3623</v>
      </c>
      <c r="D65" s="2396"/>
      <c r="E65" s="2397"/>
      <c r="F65" s="856">
        <v>2</v>
      </c>
      <c r="G65" s="151">
        <v>2</v>
      </c>
      <c r="H65" s="151">
        <v>2</v>
      </c>
      <c r="I65" s="151">
        <v>2</v>
      </c>
      <c r="J65" s="152">
        <v>2</v>
      </c>
      <c r="K65" s="847"/>
      <c r="L65" s="847"/>
      <c r="M65" s="847"/>
      <c r="N65" s="847"/>
      <c r="O65" s="847"/>
      <c r="P65" s="857"/>
    </row>
    <row r="66" spans="1:16" s="356" customFormat="1" ht="13.5" customHeight="1">
      <c r="A66" s="355"/>
      <c r="B66" s="213" t="s">
        <v>3624</v>
      </c>
      <c r="C66" s="2396" t="s">
        <v>3625</v>
      </c>
      <c r="D66" s="2396"/>
      <c r="E66" s="2397"/>
      <c r="F66" s="856">
        <v>4</v>
      </c>
      <c r="G66" s="151">
        <v>2</v>
      </c>
      <c r="H66" s="151">
        <v>2</v>
      </c>
      <c r="I66" s="151">
        <v>2</v>
      </c>
      <c r="J66" s="152">
        <v>3</v>
      </c>
      <c r="K66" s="847"/>
      <c r="L66" s="847"/>
      <c r="M66" s="847"/>
      <c r="N66" s="847"/>
      <c r="O66" s="847"/>
      <c r="P66" s="857"/>
    </row>
    <row r="67" spans="1:16" s="356" customFormat="1" ht="13.5" customHeight="1">
      <c r="A67" s="355"/>
      <c r="B67" s="213" t="s">
        <v>3626</v>
      </c>
      <c r="C67" s="2396" t="s">
        <v>3627</v>
      </c>
      <c r="D67" s="2396"/>
      <c r="E67" s="2397"/>
      <c r="F67" s="856">
        <v>8</v>
      </c>
      <c r="G67" s="151">
        <v>9</v>
      </c>
      <c r="H67" s="151">
        <v>9</v>
      </c>
      <c r="I67" s="151">
        <v>9</v>
      </c>
      <c r="J67" s="152">
        <v>10</v>
      </c>
      <c r="K67" s="847"/>
      <c r="L67" s="847"/>
      <c r="M67" s="847"/>
      <c r="N67" s="847"/>
      <c r="O67" s="847"/>
      <c r="P67" s="857"/>
    </row>
    <row r="68" spans="1:16" s="356" customFormat="1" ht="13.5" customHeight="1">
      <c r="A68" s="355"/>
      <c r="B68" s="213" t="s">
        <v>3628</v>
      </c>
      <c r="C68" s="2396" t="s">
        <v>3629</v>
      </c>
      <c r="D68" s="2396"/>
      <c r="E68" s="2397"/>
      <c r="F68" s="856">
        <v>1</v>
      </c>
      <c r="G68" s="151">
        <v>1</v>
      </c>
      <c r="H68" s="151">
        <v>1</v>
      </c>
      <c r="I68" s="151">
        <v>1</v>
      </c>
      <c r="J68" s="152">
        <v>1</v>
      </c>
      <c r="K68" s="847"/>
      <c r="L68" s="847"/>
      <c r="M68" s="847"/>
      <c r="N68" s="847"/>
      <c r="O68" s="847"/>
      <c r="P68" s="857"/>
    </row>
    <row r="69" spans="1:16" s="356" customFormat="1" ht="13.5" customHeight="1">
      <c r="A69" s="355"/>
      <c r="B69" s="213" t="s">
        <v>3630</v>
      </c>
      <c r="C69" s="2399" t="s">
        <v>3631</v>
      </c>
      <c r="D69" s="2399"/>
      <c r="E69" s="2400"/>
      <c r="F69" s="856">
        <v>13</v>
      </c>
      <c r="G69" s="151">
        <v>12</v>
      </c>
      <c r="H69" s="151">
        <v>10</v>
      </c>
      <c r="I69" s="151">
        <v>12</v>
      </c>
      <c r="J69" s="152">
        <v>11</v>
      </c>
      <c r="K69" s="847"/>
      <c r="L69" s="847"/>
      <c r="M69" s="847"/>
      <c r="N69" s="847"/>
      <c r="O69" s="847"/>
      <c r="P69" s="857"/>
    </row>
    <row r="70" spans="1:16" s="356" customFormat="1" ht="13.5" customHeight="1">
      <c r="A70" s="355"/>
      <c r="B70" s="213" t="s">
        <v>3632</v>
      </c>
      <c r="C70" s="2396" t="s">
        <v>3633</v>
      </c>
      <c r="D70" s="2396"/>
      <c r="E70" s="2397"/>
      <c r="F70" s="856">
        <v>2</v>
      </c>
      <c r="G70" s="151">
        <v>1</v>
      </c>
      <c r="H70" s="151">
        <v>1</v>
      </c>
      <c r="I70" s="151">
        <v>1</v>
      </c>
      <c r="J70" s="152">
        <v>1</v>
      </c>
      <c r="K70" s="847"/>
      <c r="L70" s="847"/>
      <c r="M70" s="847"/>
      <c r="N70" s="847"/>
      <c r="O70" s="847"/>
      <c r="P70" s="857"/>
    </row>
    <row r="71" spans="1:16" s="356" customFormat="1" ht="13.5" customHeight="1">
      <c r="A71" s="355"/>
      <c r="B71" s="213" t="s">
        <v>3634</v>
      </c>
      <c r="C71" s="2396" t="s">
        <v>3635</v>
      </c>
      <c r="D71" s="2396"/>
      <c r="E71" s="2397"/>
      <c r="F71" s="158" t="s">
        <v>121</v>
      </c>
      <c r="G71" s="151" t="s">
        <v>342</v>
      </c>
      <c r="H71" s="151" t="s">
        <v>342</v>
      </c>
      <c r="I71" s="151" t="s">
        <v>342</v>
      </c>
      <c r="J71" s="152" t="s">
        <v>342</v>
      </c>
      <c r="K71" s="847"/>
      <c r="L71" s="847"/>
      <c r="M71" s="847"/>
      <c r="N71" s="847"/>
      <c r="O71" s="847"/>
      <c r="P71" s="857"/>
    </row>
    <row r="72" spans="1:16" s="356" customFormat="1" ht="13.5" customHeight="1">
      <c r="A72" s="355"/>
      <c r="B72" s="213" t="s">
        <v>3636</v>
      </c>
      <c r="C72" s="2396" t="s">
        <v>3637</v>
      </c>
      <c r="D72" s="2396"/>
      <c r="E72" s="2397"/>
      <c r="F72" s="856">
        <v>7</v>
      </c>
      <c r="G72" s="151">
        <v>10</v>
      </c>
      <c r="H72" s="151">
        <v>11</v>
      </c>
      <c r="I72" s="151">
        <v>9</v>
      </c>
      <c r="J72" s="152">
        <v>10</v>
      </c>
      <c r="K72" s="847"/>
      <c r="L72" s="847"/>
      <c r="M72" s="847"/>
      <c r="N72" s="847"/>
      <c r="O72" s="847"/>
      <c r="P72" s="857"/>
    </row>
    <row r="73" spans="1:16" s="356" customFormat="1" ht="13.5" customHeight="1">
      <c r="A73" s="355"/>
      <c r="B73" s="213" t="s">
        <v>3638</v>
      </c>
      <c r="C73" s="2396" t="s">
        <v>3639</v>
      </c>
      <c r="D73" s="2396"/>
      <c r="E73" s="2397"/>
      <c r="F73" s="856">
        <v>4</v>
      </c>
      <c r="G73" s="151">
        <v>2</v>
      </c>
      <c r="H73" s="151">
        <v>2</v>
      </c>
      <c r="I73" s="151">
        <v>2</v>
      </c>
      <c r="J73" s="152">
        <v>2</v>
      </c>
      <c r="K73" s="847"/>
      <c r="L73" s="847"/>
      <c r="M73" s="847"/>
      <c r="N73" s="847"/>
      <c r="O73" s="847"/>
      <c r="P73" s="857"/>
    </row>
    <row r="74" spans="1:16" s="356" customFormat="1" ht="13.5" customHeight="1">
      <c r="A74" s="355"/>
      <c r="B74" s="213" t="s">
        <v>3640</v>
      </c>
      <c r="C74" s="2396" t="s">
        <v>3641</v>
      </c>
      <c r="D74" s="2396"/>
      <c r="E74" s="2397"/>
      <c r="F74" s="856">
        <v>3</v>
      </c>
      <c r="G74" s="151">
        <v>3</v>
      </c>
      <c r="H74" s="151">
        <v>3</v>
      </c>
      <c r="I74" s="151">
        <v>4</v>
      </c>
      <c r="J74" s="152">
        <v>4</v>
      </c>
      <c r="K74" s="847"/>
      <c r="L74" s="847"/>
      <c r="M74" s="847"/>
      <c r="N74" s="847"/>
      <c r="O74" s="847"/>
      <c r="P74" s="857"/>
    </row>
    <row r="75" spans="1:16" s="356" customFormat="1" ht="13.5" customHeight="1">
      <c r="A75" s="355"/>
      <c r="B75" s="213" t="s">
        <v>3642</v>
      </c>
      <c r="C75" s="2396" t="s">
        <v>3643</v>
      </c>
      <c r="D75" s="2396"/>
      <c r="E75" s="2397"/>
      <c r="F75" s="856">
        <v>16</v>
      </c>
      <c r="G75" s="151">
        <v>16</v>
      </c>
      <c r="H75" s="151">
        <v>15</v>
      </c>
      <c r="I75" s="151">
        <v>14</v>
      </c>
      <c r="J75" s="152">
        <v>14</v>
      </c>
      <c r="K75" s="847"/>
      <c r="L75" s="847"/>
      <c r="M75" s="847"/>
      <c r="N75" s="847"/>
      <c r="O75" s="847"/>
      <c r="P75" s="857"/>
    </row>
    <row r="76" spans="1:16" s="356" customFormat="1" ht="13.5" customHeight="1">
      <c r="A76" s="355"/>
      <c r="B76" s="213" t="s">
        <v>3644</v>
      </c>
      <c r="C76" s="2396" t="s">
        <v>3645</v>
      </c>
      <c r="D76" s="2396"/>
      <c r="E76" s="2397"/>
      <c r="F76" s="856">
        <v>6</v>
      </c>
      <c r="G76" s="151">
        <v>4</v>
      </c>
      <c r="H76" s="151">
        <v>5</v>
      </c>
      <c r="I76" s="151">
        <v>5</v>
      </c>
      <c r="J76" s="152">
        <v>5</v>
      </c>
      <c r="K76" s="847"/>
      <c r="L76" s="847"/>
      <c r="M76" s="847"/>
      <c r="N76" s="847"/>
      <c r="O76" s="847"/>
      <c r="P76" s="857"/>
    </row>
    <row r="77" spans="1:16" s="356" customFormat="1" ht="13.5" customHeight="1">
      <c r="A77" s="355"/>
      <c r="B77" s="213" t="s">
        <v>3646</v>
      </c>
      <c r="C77" s="2396" t="s">
        <v>3647</v>
      </c>
      <c r="D77" s="2396"/>
      <c r="E77" s="2397"/>
      <c r="F77" s="856">
        <v>9</v>
      </c>
      <c r="G77" s="151">
        <v>9</v>
      </c>
      <c r="H77" s="151">
        <v>10</v>
      </c>
      <c r="I77" s="151">
        <v>7</v>
      </c>
      <c r="J77" s="152">
        <v>9</v>
      </c>
      <c r="K77" s="847"/>
      <c r="L77" s="847"/>
      <c r="M77" s="847"/>
      <c r="N77" s="847"/>
      <c r="O77" s="847"/>
      <c r="P77" s="857"/>
    </row>
    <row r="78" spans="1:16" s="356" customFormat="1" ht="13.5" customHeight="1">
      <c r="A78" s="355"/>
      <c r="B78" s="213" t="s">
        <v>3648</v>
      </c>
      <c r="C78" s="2396" t="s">
        <v>3649</v>
      </c>
      <c r="D78" s="2396"/>
      <c r="E78" s="2397"/>
      <c r="F78" s="856">
        <v>21</v>
      </c>
      <c r="G78" s="151">
        <v>19</v>
      </c>
      <c r="H78" s="151">
        <v>18</v>
      </c>
      <c r="I78" s="151">
        <v>17</v>
      </c>
      <c r="J78" s="152">
        <v>16</v>
      </c>
      <c r="K78" s="847"/>
      <c r="L78" s="847"/>
      <c r="M78" s="847"/>
      <c r="N78" s="847"/>
      <c r="O78" s="847"/>
      <c r="P78" s="857"/>
    </row>
    <row r="79" spans="1:16" s="356" customFormat="1" ht="13.5" customHeight="1">
      <c r="A79" s="355"/>
      <c r="B79" s="213" t="s">
        <v>3650</v>
      </c>
      <c r="C79" s="2399" t="s">
        <v>3651</v>
      </c>
      <c r="D79" s="2399"/>
      <c r="E79" s="2400"/>
      <c r="F79" s="856">
        <v>6</v>
      </c>
      <c r="G79" s="151">
        <v>5</v>
      </c>
      <c r="H79" s="151">
        <v>6</v>
      </c>
      <c r="I79" s="151">
        <v>7</v>
      </c>
      <c r="J79" s="152">
        <v>7</v>
      </c>
      <c r="K79" s="847"/>
      <c r="L79" s="847"/>
      <c r="M79" s="847"/>
      <c r="N79" s="847"/>
      <c r="O79" s="847"/>
      <c r="P79" s="857"/>
    </row>
    <row r="80" spans="1:16" s="356" customFormat="1" ht="13.5" customHeight="1">
      <c r="A80" s="355"/>
      <c r="B80" s="213">
        <v>29</v>
      </c>
      <c r="C80" s="2396" t="s">
        <v>3652</v>
      </c>
      <c r="D80" s="2396"/>
      <c r="E80" s="2397"/>
      <c r="F80" s="856">
        <v>19</v>
      </c>
      <c r="G80" s="151">
        <v>20</v>
      </c>
      <c r="H80" s="151">
        <v>20</v>
      </c>
      <c r="I80" s="151">
        <v>23</v>
      </c>
      <c r="J80" s="152">
        <v>23</v>
      </c>
      <c r="K80" s="847"/>
      <c r="L80" s="847"/>
      <c r="M80" s="847"/>
      <c r="N80" s="847"/>
      <c r="O80" s="847"/>
      <c r="P80" s="857"/>
    </row>
    <row r="81" spans="1:16" s="356" customFormat="1" ht="13.5" customHeight="1">
      <c r="A81" s="355"/>
      <c r="B81" s="213" t="s">
        <v>3653</v>
      </c>
      <c r="C81" s="2396" t="s">
        <v>3654</v>
      </c>
      <c r="D81" s="2396"/>
      <c r="E81" s="2397"/>
      <c r="F81" s="856">
        <v>5</v>
      </c>
      <c r="G81" s="151">
        <v>5</v>
      </c>
      <c r="H81" s="151">
        <v>5</v>
      </c>
      <c r="I81" s="151">
        <v>5</v>
      </c>
      <c r="J81" s="152">
        <v>5</v>
      </c>
      <c r="K81" s="847"/>
      <c r="L81" s="847"/>
      <c r="M81" s="847"/>
      <c r="N81" s="847"/>
      <c r="O81" s="847"/>
      <c r="P81" s="857"/>
    </row>
    <row r="82" spans="1:16" s="356" customFormat="1" ht="13.5" customHeight="1">
      <c r="A82" s="355"/>
      <c r="B82" s="213" t="s">
        <v>3655</v>
      </c>
      <c r="C82" s="2396" t="s">
        <v>3656</v>
      </c>
      <c r="D82" s="2396"/>
      <c r="E82" s="2397"/>
      <c r="F82" s="856">
        <v>4</v>
      </c>
      <c r="G82" s="151">
        <v>5</v>
      </c>
      <c r="H82" s="151">
        <v>4</v>
      </c>
      <c r="I82" s="151">
        <v>4</v>
      </c>
      <c r="J82" s="152">
        <v>4</v>
      </c>
      <c r="K82" s="847"/>
      <c r="L82" s="847"/>
      <c r="M82" s="847"/>
      <c r="N82" s="847"/>
      <c r="O82" s="847"/>
      <c r="P82" s="857"/>
    </row>
    <row r="83" spans="1:16" s="356" customFormat="1" ht="12.75" thickBot="1">
      <c r="A83" s="355"/>
      <c r="B83" s="214" t="s">
        <v>3657</v>
      </c>
      <c r="C83" s="2401" t="s">
        <v>3658</v>
      </c>
      <c r="D83" s="2401"/>
      <c r="E83" s="2402"/>
      <c r="F83" s="858">
        <v>7</v>
      </c>
      <c r="G83" s="153">
        <v>4</v>
      </c>
      <c r="H83" s="153">
        <v>4</v>
      </c>
      <c r="I83" s="153">
        <v>4</v>
      </c>
      <c r="J83" s="154">
        <v>4</v>
      </c>
      <c r="K83" s="847"/>
      <c r="L83" s="847"/>
      <c r="M83" s="847"/>
      <c r="N83" s="847"/>
      <c r="O83" s="847"/>
      <c r="P83" s="857"/>
    </row>
    <row r="84" spans="1:16" ht="12.75" thickBot="1">
      <c r="B84" s="573"/>
      <c r="C84" s="573"/>
      <c r="D84" s="859"/>
      <c r="E84" s="859"/>
      <c r="I84" s="362"/>
      <c r="K84" s="6"/>
    </row>
    <row r="85" spans="1:16" ht="12" customHeight="1">
      <c r="B85" s="1186" t="s">
        <v>454</v>
      </c>
      <c r="C85" s="1187"/>
      <c r="D85" s="1187"/>
      <c r="E85" s="1188"/>
      <c r="F85" s="1219" t="s">
        <v>344</v>
      </c>
      <c r="G85" s="1210"/>
      <c r="H85" s="1210"/>
      <c r="I85" s="1210"/>
      <c r="J85" s="1324"/>
      <c r="K85" s="6"/>
    </row>
    <row r="86" spans="1:16" ht="12" customHeight="1">
      <c r="B86" s="2230"/>
      <c r="C86" s="2231"/>
      <c r="D86" s="2231"/>
      <c r="E86" s="2232"/>
      <c r="F86" s="241" t="s">
        <v>2691</v>
      </c>
      <c r="G86" s="244" t="s">
        <v>2432</v>
      </c>
      <c r="H86" s="845" t="s">
        <v>2426</v>
      </c>
      <c r="I86" s="845" t="s">
        <v>2431</v>
      </c>
      <c r="J86" s="846" t="s">
        <v>2430</v>
      </c>
      <c r="K86" s="6"/>
      <c r="N86" s="848"/>
      <c r="O86" s="848"/>
      <c r="P86" s="835"/>
    </row>
    <row r="87" spans="1:16" ht="12" customHeight="1">
      <c r="B87" s="1189"/>
      <c r="C87" s="1190"/>
      <c r="D87" s="1190"/>
      <c r="E87" s="1191"/>
      <c r="F87" s="850" t="s">
        <v>3074</v>
      </c>
      <c r="G87" s="849" t="s">
        <v>3075</v>
      </c>
      <c r="H87" s="849" t="s">
        <v>2440</v>
      </c>
      <c r="I87" s="850" t="s">
        <v>2427</v>
      </c>
      <c r="J87" s="851" t="s">
        <v>2428</v>
      </c>
      <c r="K87" s="6"/>
      <c r="N87" s="848"/>
      <c r="O87" s="848"/>
      <c r="P87" s="835"/>
    </row>
    <row r="88" spans="1:16" ht="13.5" customHeight="1">
      <c r="B88" s="2403" t="s">
        <v>2067</v>
      </c>
      <c r="C88" s="1291"/>
      <c r="D88" s="1291"/>
      <c r="E88" s="1291"/>
      <c r="F88" s="854">
        <v>11200</v>
      </c>
      <c r="G88" s="854">
        <v>11454</v>
      </c>
      <c r="H88" s="854">
        <v>11888</v>
      </c>
      <c r="I88" s="854">
        <v>12495</v>
      </c>
      <c r="J88" s="860">
        <v>12683</v>
      </c>
      <c r="K88" s="6"/>
      <c r="N88" s="848"/>
      <c r="O88" s="848"/>
      <c r="P88" s="835"/>
    </row>
    <row r="89" spans="1:16" s="356" customFormat="1" ht="13.5" customHeight="1">
      <c r="B89" s="212" t="s">
        <v>3659</v>
      </c>
      <c r="C89" s="2396" t="s">
        <v>3613</v>
      </c>
      <c r="D89" s="2396"/>
      <c r="E89" s="2397"/>
      <c r="F89" s="151">
        <v>336</v>
      </c>
      <c r="G89" s="151">
        <v>324</v>
      </c>
      <c r="H89" s="151">
        <v>324</v>
      </c>
      <c r="I89" s="151">
        <v>347</v>
      </c>
      <c r="J89" s="155">
        <v>339</v>
      </c>
      <c r="N89" s="847"/>
      <c r="O89" s="847"/>
      <c r="P89" s="857"/>
    </row>
    <row r="90" spans="1:16" s="356" customFormat="1" ht="13.5" customHeight="1">
      <c r="B90" s="213" t="s">
        <v>3614</v>
      </c>
      <c r="C90" s="2396" t="s">
        <v>3615</v>
      </c>
      <c r="D90" s="2396"/>
      <c r="E90" s="2397"/>
      <c r="F90" s="151">
        <v>54</v>
      </c>
      <c r="G90" s="151">
        <v>48</v>
      </c>
      <c r="H90" s="151">
        <v>45</v>
      </c>
      <c r="I90" s="151">
        <v>44</v>
      </c>
      <c r="J90" s="155">
        <v>35</v>
      </c>
      <c r="N90" s="847"/>
      <c r="O90" s="847"/>
      <c r="P90" s="857"/>
    </row>
    <row r="91" spans="1:16" s="356" customFormat="1" ht="13.5" customHeight="1">
      <c r="B91" s="213" t="s">
        <v>3616</v>
      </c>
      <c r="C91" s="2396" t="s">
        <v>3617</v>
      </c>
      <c r="D91" s="2396"/>
      <c r="E91" s="2397"/>
      <c r="F91" s="151">
        <v>274</v>
      </c>
      <c r="G91" s="151">
        <v>278</v>
      </c>
      <c r="H91" s="151">
        <v>265</v>
      </c>
      <c r="I91" s="151">
        <v>265</v>
      </c>
      <c r="J91" s="155">
        <v>260</v>
      </c>
      <c r="N91" s="847"/>
      <c r="O91" s="847"/>
      <c r="P91" s="857"/>
    </row>
    <row r="92" spans="1:16" s="356" customFormat="1" ht="13.5" customHeight="1">
      <c r="B92" s="213" t="s">
        <v>3618</v>
      </c>
      <c r="C92" s="2399" t="s">
        <v>3619</v>
      </c>
      <c r="D92" s="2399"/>
      <c r="E92" s="2400"/>
      <c r="F92" s="151">
        <v>133</v>
      </c>
      <c r="G92" s="151">
        <v>92</v>
      </c>
      <c r="H92" s="151">
        <v>85</v>
      </c>
      <c r="I92" s="151">
        <v>131</v>
      </c>
      <c r="J92" s="155">
        <v>130</v>
      </c>
      <c r="N92" s="847"/>
      <c r="O92" s="847"/>
      <c r="P92" s="857"/>
    </row>
    <row r="93" spans="1:16" s="356" customFormat="1" ht="13.5" customHeight="1">
      <c r="B93" s="213" t="s">
        <v>3620</v>
      </c>
      <c r="C93" s="2396" t="s">
        <v>3621</v>
      </c>
      <c r="D93" s="2396"/>
      <c r="E93" s="2397"/>
      <c r="F93" s="151">
        <v>7</v>
      </c>
      <c r="G93" s="151">
        <v>13</v>
      </c>
      <c r="H93" s="151">
        <v>15</v>
      </c>
      <c r="I93" s="151">
        <v>10</v>
      </c>
      <c r="J93" s="155">
        <v>10</v>
      </c>
      <c r="N93" s="847"/>
      <c r="O93" s="847"/>
      <c r="P93" s="857"/>
    </row>
    <row r="94" spans="1:16" s="356" customFormat="1" ht="13.5" customHeight="1">
      <c r="B94" s="213" t="s">
        <v>3622</v>
      </c>
      <c r="C94" s="2396" t="s">
        <v>3623</v>
      </c>
      <c r="D94" s="2396"/>
      <c r="E94" s="2397"/>
      <c r="F94" s="151">
        <v>35</v>
      </c>
      <c r="G94" s="151">
        <v>42</v>
      </c>
      <c r="H94" s="151">
        <v>43</v>
      </c>
      <c r="I94" s="151">
        <v>51</v>
      </c>
      <c r="J94" s="155">
        <v>55</v>
      </c>
      <c r="N94" s="847"/>
      <c r="O94" s="847"/>
      <c r="P94" s="857"/>
    </row>
    <row r="95" spans="1:16" s="356" customFormat="1" ht="13.5" customHeight="1">
      <c r="B95" s="213" t="s">
        <v>3624</v>
      </c>
      <c r="C95" s="2396" t="s">
        <v>3625</v>
      </c>
      <c r="D95" s="2396"/>
      <c r="E95" s="2397"/>
      <c r="F95" s="151">
        <v>42</v>
      </c>
      <c r="G95" s="151">
        <v>33</v>
      </c>
      <c r="H95" s="151">
        <v>31</v>
      </c>
      <c r="I95" s="151">
        <v>30</v>
      </c>
      <c r="J95" s="155">
        <v>27</v>
      </c>
      <c r="N95" s="847"/>
      <c r="O95" s="847"/>
      <c r="P95" s="857"/>
    </row>
    <row r="96" spans="1:16" s="356" customFormat="1" ht="13.5" customHeight="1">
      <c r="B96" s="213" t="s">
        <v>3626</v>
      </c>
      <c r="C96" s="2396" t="s">
        <v>3627</v>
      </c>
      <c r="D96" s="2396"/>
      <c r="E96" s="2397"/>
      <c r="F96" s="151">
        <v>1041</v>
      </c>
      <c r="G96" s="151">
        <v>1097</v>
      </c>
      <c r="H96" s="151">
        <v>1114</v>
      </c>
      <c r="I96" s="151">
        <v>1167</v>
      </c>
      <c r="J96" s="155">
        <v>1755</v>
      </c>
      <c r="N96" s="847"/>
      <c r="O96" s="847"/>
      <c r="P96" s="857"/>
    </row>
    <row r="97" spans="2:16" s="356" customFormat="1" ht="13.5" customHeight="1">
      <c r="B97" s="213" t="s">
        <v>3628</v>
      </c>
      <c r="C97" s="2396" t="s">
        <v>3629</v>
      </c>
      <c r="D97" s="2396"/>
      <c r="E97" s="2397"/>
      <c r="F97" s="151">
        <v>9</v>
      </c>
      <c r="G97" s="151">
        <v>10</v>
      </c>
      <c r="H97" s="151">
        <v>12</v>
      </c>
      <c r="I97" s="151">
        <v>13</v>
      </c>
      <c r="J97" s="155">
        <v>15</v>
      </c>
      <c r="N97" s="847"/>
      <c r="O97" s="847"/>
      <c r="P97" s="857"/>
    </row>
    <row r="98" spans="2:16" s="356" customFormat="1" ht="13.5" customHeight="1">
      <c r="B98" s="213" t="s">
        <v>3630</v>
      </c>
      <c r="C98" s="2399" t="s">
        <v>3631</v>
      </c>
      <c r="D98" s="2399"/>
      <c r="E98" s="2400"/>
      <c r="F98" s="151">
        <v>394</v>
      </c>
      <c r="G98" s="151">
        <v>419</v>
      </c>
      <c r="H98" s="151">
        <v>450</v>
      </c>
      <c r="I98" s="151">
        <v>540</v>
      </c>
      <c r="J98" s="155">
        <v>460</v>
      </c>
      <c r="N98" s="847"/>
      <c r="O98" s="847"/>
      <c r="P98" s="857"/>
    </row>
    <row r="99" spans="2:16" s="356" customFormat="1" ht="13.5" customHeight="1">
      <c r="B99" s="213" t="s">
        <v>3632</v>
      </c>
      <c r="C99" s="2396" t="s">
        <v>3633</v>
      </c>
      <c r="D99" s="2396"/>
      <c r="E99" s="2397"/>
      <c r="F99" s="151">
        <v>375</v>
      </c>
      <c r="G99" s="151">
        <v>122</v>
      </c>
      <c r="H99" s="151">
        <v>120</v>
      </c>
      <c r="I99" s="151">
        <v>120</v>
      </c>
      <c r="J99" s="155">
        <v>125</v>
      </c>
      <c r="N99" s="847"/>
      <c r="O99" s="847"/>
      <c r="P99" s="857"/>
    </row>
    <row r="100" spans="2:16" s="356" customFormat="1" ht="13.5" customHeight="1">
      <c r="B100" s="213" t="s">
        <v>3634</v>
      </c>
      <c r="C100" s="2396" t="s">
        <v>3635</v>
      </c>
      <c r="D100" s="2396"/>
      <c r="E100" s="2397"/>
      <c r="F100" s="151" t="s">
        <v>3129</v>
      </c>
      <c r="G100" s="151" t="s">
        <v>342</v>
      </c>
      <c r="H100" s="151" t="s">
        <v>342</v>
      </c>
      <c r="I100" s="151" t="s">
        <v>342</v>
      </c>
      <c r="J100" s="155" t="s">
        <v>342</v>
      </c>
      <c r="N100" s="847"/>
      <c r="O100" s="847"/>
      <c r="P100" s="857"/>
    </row>
    <row r="101" spans="2:16" s="356" customFormat="1" ht="13.5" customHeight="1">
      <c r="B101" s="213" t="s">
        <v>3636</v>
      </c>
      <c r="C101" s="2396" t="s">
        <v>3637</v>
      </c>
      <c r="D101" s="2396"/>
      <c r="E101" s="2397"/>
      <c r="F101" s="151">
        <v>111</v>
      </c>
      <c r="G101" s="151">
        <v>167</v>
      </c>
      <c r="H101" s="151">
        <v>233</v>
      </c>
      <c r="I101" s="151">
        <v>188</v>
      </c>
      <c r="J101" s="155">
        <v>225</v>
      </c>
      <c r="N101" s="847"/>
      <c r="O101" s="847"/>
      <c r="P101" s="857"/>
    </row>
    <row r="102" spans="2:16" s="356" customFormat="1" ht="13.5" customHeight="1">
      <c r="B102" s="213" t="s">
        <v>3638</v>
      </c>
      <c r="C102" s="2396" t="s">
        <v>3639</v>
      </c>
      <c r="D102" s="2396"/>
      <c r="E102" s="2397"/>
      <c r="F102" s="151">
        <v>225</v>
      </c>
      <c r="G102" s="151">
        <v>220</v>
      </c>
      <c r="H102" s="151">
        <v>224</v>
      </c>
      <c r="I102" s="151">
        <v>223</v>
      </c>
      <c r="J102" s="155">
        <v>216</v>
      </c>
      <c r="N102" s="847"/>
      <c r="O102" s="847"/>
      <c r="P102" s="857"/>
    </row>
    <row r="103" spans="2:16" s="356" customFormat="1" ht="13.5" customHeight="1">
      <c r="B103" s="213" t="s">
        <v>3640</v>
      </c>
      <c r="C103" s="2396" t="s">
        <v>3641</v>
      </c>
      <c r="D103" s="2396"/>
      <c r="E103" s="2397"/>
      <c r="F103" s="151">
        <v>165</v>
      </c>
      <c r="G103" s="151">
        <v>202</v>
      </c>
      <c r="H103" s="151">
        <v>131</v>
      </c>
      <c r="I103" s="151">
        <v>169</v>
      </c>
      <c r="J103" s="155">
        <v>156</v>
      </c>
      <c r="N103" s="847"/>
      <c r="O103" s="847"/>
      <c r="P103" s="857"/>
    </row>
    <row r="104" spans="2:16" s="356" customFormat="1" ht="13.5" customHeight="1">
      <c r="B104" s="213" t="s">
        <v>3642</v>
      </c>
      <c r="C104" s="2396" t="s">
        <v>3643</v>
      </c>
      <c r="D104" s="2396"/>
      <c r="E104" s="2397"/>
      <c r="F104" s="151">
        <v>452</v>
      </c>
      <c r="G104" s="151">
        <v>593</v>
      </c>
      <c r="H104" s="151">
        <v>614</v>
      </c>
      <c r="I104" s="151">
        <v>591</v>
      </c>
      <c r="J104" s="155">
        <v>575</v>
      </c>
      <c r="N104" s="847"/>
      <c r="O104" s="847"/>
      <c r="P104" s="857"/>
    </row>
    <row r="105" spans="2:16" s="356" customFormat="1" ht="13.5" customHeight="1">
      <c r="B105" s="213" t="s">
        <v>3644</v>
      </c>
      <c r="C105" s="2396" t="s">
        <v>3645</v>
      </c>
      <c r="D105" s="2396"/>
      <c r="E105" s="2397"/>
      <c r="F105" s="151">
        <v>127</v>
      </c>
      <c r="G105" s="151">
        <v>129</v>
      </c>
      <c r="H105" s="151">
        <v>138</v>
      </c>
      <c r="I105" s="151">
        <v>132</v>
      </c>
      <c r="J105" s="155">
        <v>136</v>
      </c>
      <c r="N105" s="847"/>
      <c r="O105" s="847"/>
      <c r="P105" s="857"/>
    </row>
    <row r="106" spans="2:16" s="356" customFormat="1" ht="13.5" customHeight="1">
      <c r="B106" s="213" t="s">
        <v>3646</v>
      </c>
      <c r="C106" s="2396" t="s">
        <v>3647</v>
      </c>
      <c r="D106" s="2396"/>
      <c r="E106" s="2397"/>
      <c r="F106" s="151">
        <v>1184</v>
      </c>
      <c r="G106" s="151">
        <v>874</v>
      </c>
      <c r="H106" s="151">
        <v>1830</v>
      </c>
      <c r="I106" s="151">
        <v>1083</v>
      </c>
      <c r="J106" s="155">
        <v>2025</v>
      </c>
      <c r="N106" s="847"/>
      <c r="O106" s="847"/>
      <c r="P106" s="857"/>
    </row>
    <row r="107" spans="2:16" s="356" customFormat="1" ht="13.5" customHeight="1">
      <c r="B107" s="213" t="s">
        <v>3648</v>
      </c>
      <c r="C107" s="2396" t="s">
        <v>3649</v>
      </c>
      <c r="D107" s="2396"/>
      <c r="E107" s="2397"/>
      <c r="F107" s="151">
        <v>1613</v>
      </c>
      <c r="G107" s="151">
        <v>1614</v>
      </c>
      <c r="H107" s="151">
        <v>1144</v>
      </c>
      <c r="I107" s="151">
        <v>1889</v>
      </c>
      <c r="J107" s="155">
        <v>781</v>
      </c>
      <c r="N107" s="847"/>
      <c r="O107" s="847"/>
      <c r="P107" s="857"/>
    </row>
    <row r="108" spans="2:16" s="356" customFormat="1" ht="13.5" customHeight="1">
      <c r="B108" s="213" t="s">
        <v>3650</v>
      </c>
      <c r="C108" s="2399" t="s">
        <v>3651</v>
      </c>
      <c r="D108" s="2399"/>
      <c r="E108" s="2400"/>
      <c r="F108" s="151">
        <v>693</v>
      </c>
      <c r="G108" s="151">
        <v>692</v>
      </c>
      <c r="H108" s="151">
        <v>831</v>
      </c>
      <c r="I108" s="151">
        <v>906</v>
      </c>
      <c r="J108" s="155">
        <v>1000</v>
      </c>
      <c r="N108" s="847"/>
      <c r="O108" s="847"/>
      <c r="P108" s="857"/>
    </row>
    <row r="109" spans="2:16" s="356" customFormat="1" ht="13.5" customHeight="1">
      <c r="B109" s="213">
        <v>29</v>
      </c>
      <c r="C109" s="2396" t="s">
        <v>3652</v>
      </c>
      <c r="D109" s="2396"/>
      <c r="E109" s="2397"/>
      <c r="F109" s="151">
        <v>3446</v>
      </c>
      <c r="G109" s="151">
        <v>3843</v>
      </c>
      <c r="H109" s="151">
        <v>3512</v>
      </c>
      <c r="I109" s="151">
        <v>3971</v>
      </c>
      <c r="J109" s="155">
        <v>3743</v>
      </c>
      <c r="N109" s="847"/>
      <c r="O109" s="847"/>
      <c r="P109" s="857"/>
    </row>
    <row r="110" spans="2:16" s="356" customFormat="1" ht="13.5" customHeight="1">
      <c r="B110" s="213" t="s">
        <v>3653</v>
      </c>
      <c r="C110" s="2396" t="s">
        <v>3654</v>
      </c>
      <c r="D110" s="2396"/>
      <c r="E110" s="2397"/>
      <c r="F110" s="151">
        <v>337</v>
      </c>
      <c r="G110" s="151">
        <v>268</v>
      </c>
      <c r="H110" s="151">
        <v>344</v>
      </c>
      <c r="I110" s="151">
        <v>232</v>
      </c>
      <c r="J110" s="155">
        <v>218</v>
      </c>
      <c r="N110" s="847"/>
      <c r="O110" s="847"/>
      <c r="P110" s="857"/>
    </row>
    <row r="111" spans="2:16" s="356" customFormat="1" ht="13.5" customHeight="1">
      <c r="B111" s="213" t="s">
        <v>3655</v>
      </c>
      <c r="C111" s="2396" t="s">
        <v>3656</v>
      </c>
      <c r="D111" s="2396"/>
      <c r="E111" s="2397"/>
      <c r="F111" s="151">
        <v>61</v>
      </c>
      <c r="G111" s="151">
        <v>288</v>
      </c>
      <c r="H111" s="151">
        <v>286</v>
      </c>
      <c r="I111" s="151">
        <v>293</v>
      </c>
      <c r="J111" s="155">
        <v>290</v>
      </c>
      <c r="N111" s="847"/>
      <c r="O111" s="847"/>
      <c r="P111" s="857"/>
    </row>
    <row r="112" spans="2:16" s="356" customFormat="1" ht="12.75" thickBot="1">
      <c r="B112" s="214" t="s">
        <v>3657</v>
      </c>
      <c r="C112" s="2401" t="s">
        <v>3658</v>
      </c>
      <c r="D112" s="2401"/>
      <c r="E112" s="2402"/>
      <c r="F112" s="153">
        <v>86</v>
      </c>
      <c r="G112" s="153">
        <v>86</v>
      </c>
      <c r="H112" s="153">
        <v>97</v>
      </c>
      <c r="I112" s="153">
        <v>100</v>
      </c>
      <c r="J112" s="156">
        <v>107</v>
      </c>
      <c r="N112" s="847"/>
      <c r="O112" s="847"/>
      <c r="P112" s="857"/>
    </row>
    <row r="113" spans="1:12" ht="13.5" customHeight="1">
      <c r="B113" s="842" t="s">
        <v>3668</v>
      </c>
      <c r="K113" s="6"/>
      <c r="L113" s="23"/>
    </row>
    <row r="114" spans="1:12" ht="16.5">
      <c r="A114" s="93" t="s">
        <v>3058</v>
      </c>
    </row>
    <row r="115" spans="1:12" ht="13.5" customHeight="1">
      <c r="F115" s="362"/>
      <c r="H115" s="6"/>
      <c r="J115" s="362" t="s">
        <v>2758</v>
      </c>
    </row>
    <row r="116" spans="1:12" ht="13.5" customHeight="1" thickBot="1">
      <c r="B116" s="224"/>
      <c r="C116" s="224"/>
      <c r="D116" s="843"/>
      <c r="E116" s="843"/>
      <c r="F116" s="362"/>
      <c r="G116" s="861"/>
      <c r="H116" s="6"/>
      <c r="J116" s="836" t="s">
        <v>455</v>
      </c>
    </row>
    <row r="117" spans="1:12" ht="12" customHeight="1">
      <c r="B117" s="2230" t="s">
        <v>454</v>
      </c>
      <c r="C117" s="2231"/>
      <c r="D117" s="2231"/>
      <c r="E117" s="2231"/>
      <c r="F117" s="2406" t="s">
        <v>456</v>
      </c>
      <c r="G117" s="2407"/>
      <c r="H117" s="2407"/>
      <c r="I117" s="2407"/>
      <c r="J117" s="2408"/>
      <c r="K117" s="6"/>
    </row>
    <row r="118" spans="1:12" ht="12" customHeight="1">
      <c r="B118" s="2230"/>
      <c r="C118" s="2231"/>
      <c r="D118" s="2231"/>
      <c r="E118" s="2231"/>
      <c r="F118" s="844" t="s">
        <v>2691</v>
      </c>
      <c r="G118" s="244" t="s">
        <v>2432</v>
      </c>
      <c r="H118" s="845" t="s">
        <v>2426</v>
      </c>
      <c r="I118" s="845" t="s">
        <v>2431</v>
      </c>
      <c r="J118" s="846" t="s">
        <v>2430</v>
      </c>
      <c r="K118" s="699"/>
      <c r="L118" s="699"/>
    </row>
    <row r="119" spans="1:12" ht="12" customHeight="1">
      <c r="B119" s="2230"/>
      <c r="C119" s="2231"/>
      <c r="D119" s="2231"/>
      <c r="E119" s="2231"/>
      <c r="F119" s="849" t="s">
        <v>3074</v>
      </c>
      <c r="G119" s="849" t="s">
        <v>3075</v>
      </c>
      <c r="H119" s="849" t="s">
        <v>2440</v>
      </c>
      <c r="I119" s="850" t="s">
        <v>2427</v>
      </c>
      <c r="J119" s="851" t="s">
        <v>2428</v>
      </c>
      <c r="K119" s="699"/>
      <c r="L119" s="699"/>
    </row>
    <row r="120" spans="1:12" ht="13.5" customHeight="1">
      <c r="B120" s="2403" t="s">
        <v>2067</v>
      </c>
      <c r="C120" s="1291"/>
      <c r="D120" s="1291"/>
      <c r="E120" s="1291"/>
      <c r="F120" s="854">
        <v>5904222</v>
      </c>
      <c r="G120" s="854">
        <v>6183238</v>
      </c>
      <c r="H120" s="854">
        <v>6035297</v>
      </c>
      <c r="I120" s="160">
        <v>6611193</v>
      </c>
      <c r="J120" s="855">
        <v>6852389</v>
      </c>
      <c r="K120" s="699"/>
      <c r="L120" s="699"/>
    </row>
    <row r="121" spans="1:12" s="356" customFormat="1" ht="13.5" customHeight="1">
      <c r="B121" s="212" t="s">
        <v>3659</v>
      </c>
      <c r="C121" s="2396" t="s">
        <v>3613</v>
      </c>
      <c r="D121" s="2396"/>
      <c r="E121" s="2397"/>
      <c r="F121" s="151">
        <v>85308</v>
      </c>
      <c r="G121" s="151">
        <v>86209</v>
      </c>
      <c r="H121" s="151">
        <v>85789</v>
      </c>
      <c r="I121" s="149">
        <v>85743</v>
      </c>
      <c r="J121" s="155">
        <v>94261</v>
      </c>
      <c r="K121" s="699"/>
      <c r="L121" s="699"/>
    </row>
    <row r="122" spans="1:12" s="356" customFormat="1" ht="13.5" customHeight="1">
      <c r="B122" s="213" t="s">
        <v>3614</v>
      </c>
      <c r="C122" s="2396" t="s">
        <v>3615</v>
      </c>
      <c r="D122" s="2396"/>
      <c r="E122" s="2397"/>
      <c r="F122" s="151">
        <v>17177</v>
      </c>
      <c r="G122" s="151">
        <v>18788</v>
      </c>
      <c r="H122" s="151">
        <v>16756</v>
      </c>
      <c r="I122" s="151">
        <v>16615</v>
      </c>
      <c r="J122" s="155" t="s">
        <v>2018</v>
      </c>
      <c r="K122" s="699"/>
      <c r="L122" s="699"/>
    </row>
    <row r="123" spans="1:12" s="356" customFormat="1" ht="13.5" customHeight="1">
      <c r="B123" s="213" t="s">
        <v>3616</v>
      </c>
      <c r="C123" s="2396" t="s">
        <v>3617</v>
      </c>
      <c r="D123" s="2396"/>
      <c r="E123" s="2397"/>
      <c r="F123" s="151">
        <v>83197</v>
      </c>
      <c r="G123" s="151">
        <v>91031</v>
      </c>
      <c r="H123" s="151">
        <v>91712</v>
      </c>
      <c r="I123" s="151">
        <v>91069</v>
      </c>
      <c r="J123" s="155">
        <v>94439</v>
      </c>
      <c r="K123" s="699"/>
      <c r="L123" s="699"/>
    </row>
    <row r="124" spans="1:12" s="356" customFormat="1" ht="13.5" customHeight="1">
      <c r="B124" s="213" t="s">
        <v>3618</v>
      </c>
      <c r="C124" s="2399" t="s">
        <v>3619</v>
      </c>
      <c r="D124" s="2399"/>
      <c r="E124" s="2400"/>
      <c r="F124" s="151">
        <v>50477</v>
      </c>
      <c r="G124" s="151">
        <v>35160</v>
      </c>
      <c r="H124" s="151">
        <v>34093</v>
      </c>
      <c r="I124" s="151">
        <v>48217</v>
      </c>
      <c r="J124" s="155">
        <v>46565</v>
      </c>
      <c r="K124" s="699"/>
      <c r="L124" s="699"/>
    </row>
    <row r="125" spans="1:12" s="356" customFormat="1" ht="13.5" customHeight="1">
      <c r="B125" s="213" t="s">
        <v>3620</v>
      </c>
      <c r="C125" s="2396" t="s">
        <v>3621</v>
      </c>
      <c r="D125" s="2396"/>
      <c r="E125" s="2397"/>
      <c r="F125" s="151" t="s">
        <v>2018</v>
      </c>
      <c r="G125" s="151" t="s">
        <v>2018</v>
      </c>
      <c r="H125" s="151" t="s">
        <v>2018</v>
      </c>
      <c r="I125" s="151" t="s">
        <v>2018</v>
      </c>
      <c r="J125" s="155" t="s">
        <v>2018</v>
      </c>
      <c r="K125" s="699"/>
      <c r="L125" s="699"/>
    </row>
    <row r="126" spans="1:12" s="356" customFormat="1" ht="13.5" customHeight="1">
      <c r="B126" s="213" t="s">
        <v>3622</v>
      </c>
      <c r="C126" s="2396" t="s">
        <v>3623</v>
      </c>
      <c r="D126" s="2396"/>
      <c r="E126" s="2397"/>
      <c r="F126" s="151" t="s">
        <v>2018</v>
      </c>
      <c r="G126" s="151" t="s">
        <v>2018</v>
      </c>
      <c r="H126" s="151" t="s">
        <v>2018</v>
      </c>
      <c r="I126" s="151" t="s">
        <v>2018</v>
      </c>
      <c r="J126" s="155" t="s">
        <v>2018</v>
      </c>
      <c r="K126" s="699"/>
      <c r="L126" s="699"/>
    </row>
    <row r="127" spans="1:12" s="356" customFormat="1" ht="13.5" customHeight="1">
      <c r="B127" s="213" t="s">
        <v>3624</v>
      </c>
      <c r="C127" s="2396" t="s">
        <v>3625</v>
      </c>
      <c r="D127" s="2396"/>
      <c r="E127" s="2397"/>
      <c r="F127" s="151">
        <v>10227</v>
      </c>
      <c r="G127" s="151" t="s">
        <v>2018</v>
      </c>
      <c r="H127" s="151" t="s">
        <v>2018</v>
      </c>
      <c r="I127" s="151" t="s">
        <v>2018</v>
      </c>
      <c r="J127" s="155">
        <v>8598</v>
      </c>
      <c r="K127" s="699"/>
      <c r="L127" s="699"/>
    </row>
    <row r="128" spans="1:12" s="356" customFormat="1" ht="13.5" customHeight="1">
      <c r="B128" s="213" t="s">
        <v>3626</v>
      </c>
      <c r="C128" s="2396" t="s">
        <v>3627</v>
      </c>
      <c r="D128" s="2396"/>
      <c r="E128" s="2397"/>
      <c r="F128" s="151">
        <v>476869</v>
      </c>
      <c r="G128" s="151">
        <v>480221</v>
      </c>
      <c r="H128" s="151">
        <v>500970</v>
      </c>
      <c r="I128" s="151">
        <v>512974</v>
      </c>
      <c r="J128" s="155">
        <v>561165</v>
      </c>
      <c r="K128" s="699"/>
      <c r="L128" s="699"/>
    </row>
    <row r="129" spans="2:12" s="356" customFormat="1" ht="13.5" customHeight="1">
      <c r="B129" s="213" t="s">
        <v>3628</v>
      </c>
      <c r="C129" s="2396" t="s">
        <v>3629</v>
      </c>
      <c r="D129" s="2396"/>
      <c r="E129" s="2397"/>
      <c r="F129" s="151" t="s">
        <v>2018</v>
      </c>
      <c r="G129" s="151" t="s">
        <v>2018</v>
      </c>
      <c r="H129" s="151" t="s">
        <v>2018</v>
      </c>
      <c r="I129" s="151" t="s">
        <v>2018</v>
      </c>
      <c r="J129" s="155" t="s">
        <v>2018</v>
      </c>
      <c r="K129" s="699"/>
      <c r="L129" s="699"/>
    </row>
    <row r="130" spans="2:12" s="356" customFormat="1" ht="13.5" customHeight="1">
      <c r="B130" s="213" t="s">
        <v>3630</v>
      </c>
      <c r="C130" s="2399" t="s">
        <v>3631</v>
      </c>
      <c r="D130" s="2399"/>
      <c r="E130" s="2400"/>
      <c r="F130" s="151">
        <v>98814</v>
      </c>
      <c r="G130" s="151">
        <v>102543</v>
      </c>
      <c r="H130" s="151">
        <v>98561</v>
      </c>
      <c r="I130" s="151">
        <v>150358</v>
      </c>
      <c r="J130" s="155">
        <v>112037</v>
      </c>
      <c r="K130" s="699"/>
      <c r="L130" s="699"/>
    </row>
    <row r="131" spans="2:12" s="356" customFormat="1" ht="13.5" customHeight="1">
      <c r="B131" s="213" t="s">
        <v>3632</v>
      </c>
      <c r="C131" s="2396" t="s">
        <v>3633</v>
      </c>
      <c r="D131" s="2396"/>
      <c r="E131" s="2397"/>
      <c r="F131" s="151" t="s">
        <v>2018</v>
      </c>
      <c r="G131" s="151" t="s">
        <v>2018</v>
      </c>
      <c r="H131" s="151" t="s">
        <v>2018</v>
      </c>
      <c r="I131" s="151" t="s">
        <v>2018</v>
      </c>
      <c r="J131" s="155" t="s">
        <v>2018</v>
      </c>
      <c r="K131" s="699"/>
      <c r="L131" s="699"/>
    </row>
    <row r="132" spans="2:12" s="356" customFormat="1" ht="13.5" customHeight="1">
      <c r="B132" s="213" t="s">
        <v>3634</v>
      </c>
      <c r="C132" s="2396" t="s">
        <v>3635</v>
      </c>
      <c r="D132" s="2396"/>
      <c r="E132" s="2397"/>
      <c r="F132" s="151" t="s">
        <v>3129</v>
      </c>
      <c r="G132" s="151" t="s">
        <v>342</v>
      </c>
      <c r="H132" s="151" t="s">
        <v>342</v>
      </c>
      <c r="I132" s="151" t="s">
        <v>342</v>
      </c>
      <c r="J132" s="155" t="s">
        <v>342</v>
      </c>
      <c r="K132" s="699"/>
      <c r="L132" s="699"/>
    </row>
    <row r="133" spans="2:12" s="356" customFormat="1" ht="13.5" customHeight="1">
      <c r="B133" s="213" t="s">
        <v>3636</v>
      </c>
      <c r="C133" s="2396" t="s">
        <v>3637</v>
      </c>
      <c r="D133" s="2396"/>
      <c r="E133" s="2397"/>
      <c r="F133" s="151">
        <v>41752</v>
      </c>
      <c r="G133" s="151">
        <v>69877</v>
      </c>
      <c r="H133" s="151">
        <v>100580</v>
      </c>
      <c r="I133" s="151">
        <v>75167</v>
      </c>
      <c r="J133" s="155">
        <v>114722</v>
      </c>
      <c r="K133" s="699"/>
      <c r="L133" s="699"/>
    </row>
    <row r="134" spans="2:12" s="356" customFormat="1" ht="13.5" customHeight="1">
      <c r="B134" s="213" t="s">
        <v>3638</v>
      </c>
      <c r="C134" s="2396" t="s">
        <v>3639</v>
      </c>
      <c r="D134" s="2396"/>
      <c r="E134" s="2397"/>
      <c r="F134" s="151">
        <v>87451</v>
      </c>
      <c r="G134" s="151" t="s">
        <v>2018</v>
      </c>
      <c r="H134" s="151" t="s">
        <v>2018</v>
      </c>
      <c r="I134" s="151" t="s">
        <v>2018</v>
      </c>
      <c r="J134" s="155" t="s">
        <v>2018</v>
      </c>
      <c r="K134" s="699"/>
      <c r="L134" s="699"/>
    </row>
    <row r="135" spans="2:12" s="356" customFormat="1" ht="13.5" customHeight="1">
      <c r="B135" s="213" t="s">
        <v>3640</v>
      </c>
      <c r="C135" s="2396" t="s">
        <v>3641</v>
      </c>
      <c r="D135" s="2396"/>
      <c r="E135" s="2397"/>
      <c r="F135" s="151">
        <v>82247</v>
      </c>
      <c r="G135" s="151">
        <v>91947</v>
      </c>
      <c r="H135" s="151">
        <v>61197</v>
      </c>
      <c r="I135" s="151">
        <v>87755</v>
      </c>
      <c r="J135" s="155">
        <v>83081</v>
      </c>
      <c r="K135" s="699"/>
      <c r="L135" s="699"/>
    </row>
    <row r="136" spans="2:12" s="356" customFormat="1" ht="13.5" customHeight="1">
      <c r="B136" s="213" t="s">
        <v>3642</v>
      </c>
      <c r="C136" s="2396" t="s">
        <v>3643</v>
      </c>
      <c r="D136" s="2396"/>
      <c r="E136" s="2397"/>
      <c r="F136" s="151">
        <v>244919</v>
      </c>
      <c r="G136" s="151">
        <v>261864</v>
      </c>
      <c r="H136" s="151">
        <v>281623</v>
      </c>
      <c r="I136" s="151">
        <v>297471</v>
      </c>
      <c r="J136" s="155">
        <v>281544</v>
      </c>
      <c r="K136" s="699"/>
      <c r="L136" s="699"/>
    </row>
    <row r="137" spans="2:12" s="356" customFormat="1" ht="13.5" customHeight="1">
      <c r="B137" s="213" t="s">
        <v>3644</v>
      </c>
      <c r="C137" s="2396" t="s">
        <v>3645</v>
      </c>
      <c r="D137" s="2396"/>
      <c r="E137" s="2397"/>
      <c r="F137" s="151">
        <v>53726</v>
      </c>
      <c r="G137" s="151">
        <v>46957</v>
      </c>
      <c r="H137" s="151">
        <v>53740</v>
      </c>
      <c r="I137" s="151">
        <v>56744</v>
      </c>
      <c r="J137" s="155">
        <v>68100</v>
      </c>
      <c r="K137" s="699"/>
      <c r="L137" s="699"/>
    </row>
    <row r="138" spans="2:12" s="356" customFormat="1" ht="13.5" customHeight="1">
      <c r="B138" s="213" t="s">
        <v>3646</v>
      </c>
      <c r="C138" s="2396" t="s">
        <v>3647</v>
      </c>
      <c r="D138" s="2396"/>
      <c r="E138" s="2397"/>
      <c r="F138" s="151">
        <v>737709</v>
      </c>
      <c r="G138" s="151">
        <v>659981</v>
      </c>
      <c r="H138" s="151">
        <v>952872</v>
      </c>
      <c r="I138" s="151">
        <v>648565</v>
      </c>
      <c r="J138" s="155">
        <v>1341287</v>
      </c>
      <c r="K138" s="699"/>
      <c r="L138" s="699"/>
    </row>
    <row r="139" spans="2:12" s="356" customFormat="1" ht="13.5" customHeight="1">
      <c r="B139" s="213" t="s">
        <v>3648</v>
      </c>
      <c r="C139" s="2396" t="s">
        <v>3649</v>
      </c>
      <c r="D139" s="2396"/>
      <c r="E139" s="2397"/>
      <c r="F139" s="151">
        <v>714500</v>
      </c>
      <c r="G139" s="151">
        <v>729233</v>
      </c>
      <c r="H139" s="151">
        <v>448407</v>
      </c>
      <c r="I139" s="151">
        <v>1134990</v>
      </c>
      <c r="J139" s="155">
        <v>289501</v>
      </c>
      <c r="K139" s="699"/>
      <c r="L139" s="699"/>
    </row>
    <row r="140" spans="2:12" s="356" customFormat="1" ht="13.5" customHeight="1">
      <c r="B140" s="213" t="s">
        <v>3650</v>
      </c>
      <c r="C140" s="2399" t="s">
        <v>3651</v>
      </c>
      <c r="D140" s="2399"/>
      <c r="E140" s="2400"/>
      <c r="F140" s="151">
        <v>442791</v>
      </c>
      <c r="G140" s="151">
        <v>457848</v>
      </c>
      <c r="H140" s="151">
        <v>558932</v>
      </c>
      <c r="I140" s="151">
        <v>546132</v>
      </c>
      <c r="J140" s="155">
        <v>638780</v>
      </c>
      <c r="K140" s="699"/>
      <c r="L140" s="699"/>
    </row>
    <row r="141" spans="2:12" s="356" customFormat="1" ht="13.5" customHeight="1">
      <c r="B141" s="213">
        <v>29</v>
      </c>
      <c r="C141" s="2396" t="s">
        <v>3652</v>
      </c>
      <c r="D141" s="2396"/>
      <c r="E141" s="2397"/>
      <c r="F141" s="151">
        <v>2247131</v>
      </c>
      <c r="G141" s="151">
        <v>2585144</v>
      </c>
      <c r="H141" s="151">
        <v>2286335</v>
      </c>
      <c r="I141" s="151">
        <v>2348669</v>
      </c>
      <c r="J141" s="155">
        <v>2632888</v>
      </c>
      <c r="K141" s="699"/>
      <c r="L141" s="699"/>
    </row>
    <row r="142" spans="2:12" s="356" customFormat="1" ht="13.5" customHeight="1">
      <c r="B142" s="213" t="s">
        <v>3653</v>
      </c>
      <c r="C142" s="2396" t="s">
        <v>3654</v>
      </c>
      <c r="D142" s="2396"/>
      <c r="E142" s="2397"/>
      <c r="F142" s="151">
        <v>205877</v>
      </c>
      <c r="G142" s="151">
        <v>131818</v>
      </c>
      <c r="H142" s="151">
        <v>126333</v>
      </c>
      <c r="I142" s="151">
        <v>154981</v>
      </c>
      <c r="J142" s="155">
        <v>132896</v>
      </c>
      <c r="K142" s="699"/>
      <c r="L142" s="699"/>
    </row>
    <row r="143" spans="2:12" s="356" customFormat="1" ht="13.5" customHeight="1">
      <c r="B143" s="213" t="s">
        <v>3655</v>
      </c>
      <c r="C143" s="2396" t="s">
        <v>3656</v>
      </c>
      <c r="D143" s="2396"/>
      <c r="E143" s="2397"/>
      <c r="F143" s="151">
        <v>14534</v>
      </c>
      <c r="G143" s="151">
        <v>139960</v>
      </c>
      <c r="H143" s="151">
        <v>141886</v>
      </c>
      <c r="I143" s="151">
        <v>144580</v>
      </c>
      <c r="J143" s="155">
        <v>143172</v>
      </c>
      <c r="K143" s="699"/>
      <c r="L143" s="699"/>
    </row>
    <row r="144" spans="2:12" s="356" customFormat="1" ht="13.5" customHeight="1" thickBot="1">
      <c r="B144" s="214" t="s">
        <v>3657</v>
      </c>
      <c r="C144" s="2401" t="s">
        <v>3658</v>
      </c>
      <c r="D144" s="2401"/>
      <c r="E144" s="2402"/>
      <c r="F144" s="153">
        <v>19735</v>
      </c>
      <c r="G144" s="153">
        <v>28815</v>
      </c>
      <c r="H144" s="153">
        <v>30601</v>
      </c>
      <c r="I144" s="153">
        <v>30713</v>
      </c>
      <c r="J144" s="156">
        <v>30891</v>
      </c>
      <c r="K144" s="699"/>
      <c r="L144" s="699"/>
    </row>
    <row r="145" spans="1:13" ht="13.5" customHeight="1">
      <c r="B145" s="842" t="s">
        <v>3668</v>
      </c>
      <c r="K145" s="6"/>
      <c r="L145" s="23"/>
    </row>
    <row r="146" spans="1:13" ht="13.5" customHeight="1">
      <c r="B146" s="6" t="s">
        <v>3666</v>
      </c>
      <c r="F146" s="362"/>
      <c r="H146" s="362"/>
      <c r="J146" s="6"/>
    </row>
    <row r="147" spans="1:13">
      <c r="F147" s="362"/>
      <c r="H147" s="362"/>
      <c r="J147" s="6"/>
    </row>
    <row r="148" spans="1:13" ht="12.6" customHeight="1">
      <c r="H148" s="237"/>
      <c r="J148" s="362"/>
    </row>
    <row r="149" spans="1:13" ht="16.5">
      <c r="A149" s="93" t="s">
        <v>3061</v>
      </c>
      <c r="H149" s="237"/>
      <c r="J149" s="362"/>
    </row>
    <row r="150" spans="1:13" ht="13.5" customHeight="1">
      <c r="F150" s="362"/>
      <c r="H150" s="6"/>
      <c r="J150" s="362" t="s">
        <v>2758</v>
      </c>
    </row>
    <row r="151" spans="1:13" ht="13.5" customHeight="1" thickBot="1">
      <c r="B151" s="224"/>
      <c r="C151" s="224"/>
      <c r="D151" s="843"/>
      <c r="E151" s="843"/>
      <c r="F151" s="362"/>
      <c r="H151" s="6"/>
      <c r="J151" s="836" t="s">
        <v>455</v>
      </c>
    </row>
    <row r="152" spans="1:13" ht="12" customHeight="1">
      <c r="B152" s="2230" t="s">
        <v>454</v>
      </c>
      <c r="C152" s="2231"/>
      <c r="D152" s="2231"/>
      <c r="E152" s="2231"/>
      <c r="F152" s="2406" t="s">
        <v>457</v>
      </c>
      <c r="G152" s="2407"/>
      <c r="H152" s="2407"/>
      <c r="I152" s="2407"/>
      <c r="J152" s="2408"/>
    </row>
    <row r="153" spans="1:13">
      <c r="B153" s="2230"/>
      <c r="C153" s="2231"/>
      <c r="D153" s="2231"/>
      <c r="E153" s="2231"/>
      <c r="F153" s="844" t="s">
        <v>2691</v>
      </c>
      <c r="G153" s="844" t="s">
        <v>2432</v>
      </c>
      <c r="H153" s="845" t="s">
        <v>2426</v>
      </c>
      <c r="I153" s="845" t="s">
        <v>2431</v>
      </c>
      <c r="J153" s="846" t="s">
        <v>2430</v>
      </c>
      <c r="K153" s="699"/>
      <c r="L153" s="699"/>
      <c r="M153" s="835"/>
    </row>
    <row r="154" spans="1:13">
      <c r="B154" s="2230"/>
      <c r="C154" s="2231"/>
      <c r="D154" s="2231"/>
      <c r="E154" s="2231"/>
      <c r="F154" s="849" t="s">
        <v>3074</v>
      </c>
      <c r="G154" s="849" t="s">
        <v>3075</v>
      </c>
      <c r="H154" s="849" t="s">
        <v>2440</v>
      </c>
      <c r="I154" s="850" t="s">
        <v>2427</v>
      </c>
      <c r="J154" s="851" t="s">
        <v>2428</v>
      </c>
      <c r="K154" s="699"/>
      <c r="L154" s="699"/>
      <c r="M154" s="835"/>
    </row>
    <row r="155" spans="1:13" ht="13.5" customHeight="1">
      <c r="B155" s="2403" t="s">
        <v>2067</v>
      </c>
      <c r="C155" s="1291"/>
      <c r="D155" s="1291"/>
      <c r="E155" s="1291"/>
      <c r="F155" s="862">
        <v>49933458</v>
      </c>
      <c r="G155" s="862">
        <v>51284277</v>
      </c>
      <c r="H155" s="862">
        <v>62210098</v>
      </c>
      <c r="I155" s="862">
        <v>66929326</v>
      </c>
      <c r="J155" s="863">
        <v>62759026</v>
      </c>
      <c r="K155" s="699"/>
      <c r="L155" s="699"/>
      <c r="M155" s="835"/>
    </row>
    <row r="156" spans="1:13" s="356" customFormat="1" ht="13.5" customHeight="1">
      <c r="B156" s="212" t="s">
        <v>3659</v>
      </c>
      <c r="C156" s="2396" t="s">
        <v>3613</v>
      </c>
      <c r="D156" s="2396"/>
      <c r="E156" s="2397"/>
      <c r="F156" s="151">
        <v>416682</v>
      </c>
      <c r="G156" s="151">
        <v>444326</v>
      </c>
      <c r="H156" s="151">
        <v>470888</v>
      </c>
      <c r="I156" s="151">
        <v>493289</v>
      </c>
      <c r="J156" s="155">
        <v>507797</v>
      </c>
      <c r="K156" s="699"/>
      <c r="L156" s="699"/>
      <c r="M156" s="857"/>
    </row>
    <row r="157" spans="1:13" s="356" customFormat="1" ht="13.5" customHeight="1">
      <c r="B157" s="213" t="s">
        <v>3614</v>
      </c>
      <c r="C157" s="2396" t="s">
        <v>3615</v>
      </c>
      <c r="D157" s="2396"/>
      <c r="E157" s="2397"/>
      <c r="F157" s="151">
        <v>77297</v>
      </c>
      <c r="G157" s="151">
        <v>71497</v>
      </c>
      <c r="H157" s="151">
        <v>64686</v>
      </c>
      <c r="I157" s="151">
        <v>64315</v>
      </c>
      <c r="J157" s="155" t="s">
        <v>2018</v>
      </c>
      <c r="K157" s="699"/>
      <c r="L157" s="699"/>
      <c r="M157" s="857"/>
    </row>
    <row r="158" spans="1:13" s="356" customFormat="1" ht="13.5" customHeight="1">
      <c r="B158" s="213" t="s">
        <v>3616</v>
      </c>
      <c r="C158" s="2396" t="s">
        <v>3617</v>
      </c>
      <c r="D158" s="2396"/>
      <c r="E158" s="2397"/>
      <c r="F158" s="151">
        <v>355590</v>
      </c>
      <c r="G158" s="151">
        <v>350274</v>
      </c>
      <c r="H158" s="151">
        <v>350103</v>
      </c>
      <c r="I158" s="151">
        <v>331850</v>
      </c>
      <c r="J158" s="155">
        <v>319727</v>
      </c>
      <c r="K158" s="699"/>
      <c r="L158" s="699"/>
      <c r="M158" s="857"/>
    </row>
    <row r="159" spans="1:13" s="356" customFormat="1" ht="13.5" customHeight="1">
      <c r="B159" s="213" t="s">
        <v>3618</v>
      </c>
      <c r="C159" s="2399" t="s">
        <v>3619</v>
      </c>
      <c r="D159" s="2399"/>
      <c r="E159" s="2400"/>
      <c r="F159" s="151">
        <v>464833</v>
      </c>
      <c r="G159" s="151">
        <v>424531</v>
      </c>
      <c r="H159" s="151">
        <v>441705</v>
      </c>
      <c r="I159" s="151">
        <v>621067</v>
      </c>
      <c r="J159" s="155">
        <v>560729</v>
      </c>
      <c r="K159" s="699"/>
      <c r="L159" s="699"/>
      <c r="M159" s="857"/>
    </row>
    <row r="160" spans="1:13" s="356" customFormat="1" ht="13.5" customHeight="1">
      <c r="B160" s="213" t="s">
        <v>3620</v>
      </c>
      <c r="C160" s="2396" t="s">
        <v>3621</v>
      </c>
      <c r="D160" s="2396"/>
      <c r="E160" s="2397"/>
      <c r="F160" s="151" t="s">
        <v>2018</v>
      </c>
      <c r="G160" s="151" t="s">
        <v>2018</v>
      </c>
      <c r="H160" s="151" t="s">
        <v>2018</v>
      </c>
      <c r="I160" s="151" t="s">
        <v>2018</v>
      </c>
      <c r="J160" s="155" t="s">
        <v>2018</v>
      </c>
      <c r="K160" s="699"/>
      <c r="L160" s="699"/>
      <c r="M160" s="857"/>
    </row>
    <row r="161" spans="2:13" s="356" customFormat="1" ht="13.5" customHeight="1">
      <c r="B161" s="213" t="s">
        <v>3622</v>
      </c>
      <c r="C161" s="2396" t="s">
        <v>3623</v>
      </c>
      <c r="D161" s="2396"/>
      <c r="E161" s="2397"/>
      <c r="F161" s="151" t="s">
        <v>2018</v>
      </c>
      <c r="G161" s="151" t="s">
        <v>2018</v>
      </c>
      <c r="H161" s="151" t="s">
        <v>2018</v>
      </c>
      <c r="I161" s="151" t="s">
        <v>2018</v>
      </c>
      <c r="J161" s="155" t="s">
        <v>2018</v>
      </c>
      <c r="K161" s="699"/>
      <c r="L161" s="699"/>
      <c r="M161" s="857"/>
    </row>
    <row r="162" spans="2:13" s="356" customFormat="1" ht="13.5" customHeight="1">
      <c r="B162" s="213" t="s">
        <v>3624</v>
      </c>
      <c r="C162" s="2396" t="s">
        <v>3625</v>
      </c>
      <c r="D162" s="2396"/>
      <c r="E162" s="2397"/>
      <c r="F162" s="151">
        <v>29804</v>
      </c>
      <c r="G162" s="151" t="s">
        <v>2018</v>
      </c>
      <c r="H162" s="151" t="s">
        <v>2018</v>
      </c>
      <c r="I162" s="151" t="s">
        <v>2018</v>
      </c>
      <c r="J162" s="155">
        <v>29657</v>
      </c>
      <c r="K162" s="699"/>
      <c r="L162" s="699"/>
      <c r="M162" s="857"/>
    </row>
    <row r="163" spans="2:13" s="356" customFormat="1" ht="13.5" customHeight="1">
      <c r="B163" s="213" t="s">
        <v>3626</v>
      </c>
      <c r="C163" s="2396" t="s">
        <v>3627</v>
      </c>
      <c r="D163" s="2396"/>
      <c r="E163" s="2397"/>
      <c r="F163" s="151">
        <v>9660973</v>
      </c>
      <c r="G163" s="151">
        <v>10481651</v>
      </c>
      <c r="H163" s="151">
        <v>9976644</v>
      </c>
      <c r="I163" s="151">
        <v>9581336</v>
      </c>
      <c r="J163" s="155">
        <v>8519044</v>
      </c>
      <c r="K163" s="699"/>
      <c r="L163" s="699"/>
      <c r="M163" s="857"/>
    </row>
    <row r="164" spans="2:13" s="356" customFormat="1" ht="13.5" customHeight="1">
      <c r="B164" s="213" t="s">
        <v>3628</v>
      </c>
      <c r="C164" s="2396" t="s">
        <v>3629</v>
      </c>
      <c r="D164" s="2396"/>
      <c r="E164" s="2397"/>
      <c r="F164" s="151" t="s">
        <v>2018</v>
      </c>
      <c r="G164" s="151" t="s">
        <v>2018</v>
      </c>
      <c r="H164" s="151" t="s">
        <v>2018</v>
      </c>
      <c r="I164" s="151" t="s">
        <v>2018</v>
      </c>
      <c r="J164" s="155" t="s">
        <v>2018</v>
      </c>
      <c r="K164" s="699"/>
      <c r="L164" s="699"/>
      <c r="M164" s="857"/>
    </row>
    <row r="165" spans="2:13" s="356" customFormat="1" ht="13.5" customHeight="1">
      <c r="B165" s="213" t="s">
        <v>3630</v>
      </c>
      <c r="C165" s="2399" t="s">
        <v>3631</v>
      </c>
      <c r="D165" s="2399"/>
      <c r="E165" s="2400"/>
      <c r="F165" s="151">
        <v>641198</v>
      </c>
      <c r="G165" s="151">
        <v>581282</v>
      </c>
      <c r="H165" s="151">
        <v>341094</v>
      </c>
      <c r="I165" s="151">
        <v>809795</v>
      </c>
      <c r="J165" s="155">
        <v>360988</v>
      </c>
      <c r="K165" s="699"/>
      <c r="L165" s="699"/>
      <c r="M165" s="857"/>
    </row>
    <row r="166" spans="2:13" s="356" customFormat="1" ht="13.5" customHeight="1">
      <c r="B166" s="213" t="s">
        <v>3632</v>
      </c>
      <c r="C166" s="2396" t="s">
        <v>3633</v>
      </c>
      <c r="D166" s="2396"/>
      <c r="E166" s="2397"/>
      <c r="F166" s="151" t="s">
        <v>2018</v>
      </c>
      <c r="G166" s="151" t="s">
        <v>2018</v>
      </c>
      <c r="H166" s="151" t="s">
        <v>2018</v>
      </c>
      <c r="I166" s="151" t="s">
        <v>2018</v>
      </c>
      <c r="J166" s="155" t="s">
        <v>2018</v>
      </c>
      <c r="K166" s="699"/>
      <c r="L166" s="699"/>
      <c r="M166" s="857"/>
    </row>
    <row r="167" spans="2:13" s="356" customFormat="1" ht="13.5" customHeight="1">
      <c r="B167" s="213" t="s">
        <v>3634</v>
      </c>
      <c r="C167" s="2396" t="s">
        <v>3635</v>
      </c>
      <c r="D167" s="2396"/>
      <c r="E167" s="2397"/>
      <c r="F167" s="151" t="s">
        <v>3129</v>
      </c>
      <c r="G167" s="151" t="s">
        <v>342</v>
      </c>
      <c r="H167" s="151" t="s">
        <v>342</v>
      </c>
      <c r="I167" s="151" t="s">
        <v>342</v>
      </c>
      <c r="J167" s="155" t="s">
        <v>342</v>
      </c>
      <c r="K167" s="699"/>
      <c r="L167" s="699"/>
      <c r="M167" s="857"/>
    </row>
    <row r="168" spans="2:13" s="356" customFormat="1" ht="13.5" customHeight="1">
      <c r="B168" s="213" t="s">
        <v>3636</v>
      </c>
      <c r="C168" s="2396" t="s">
        <v>3637</v>
      </c>
      <c r="D168" s="2396"/>
      <c r="E168" s="2397"/>
      <c r="F168" s="151">
        <v>379899</v>
      </c>
      <c r="G168" s="151">
        <v>456123</v>
      </c>
      <c r="H168" s="151">
        <v>932769</v>
      </c>
      <c r="I168" s="151">
        <v>619382</v>
      </c>
      <c r="J168" s="155">
        <v>1064782</v>
      </c>
      <c r="K168" s="699"/>
      <c r="L168" s="699"/>
      <c r="M168" s="857"/>
    </row>
    <row r="169" spans="2:13" s="356" customFormat="1" ht="13.5" customHeight="1">
      <c r="B169" s="213" t="s">
        <v>3638</v>
      </c>
      <c r="C169" s="2396" t="s">
        <v>3639</v>
      </c>
      <c r="D169" s="2396"/>
      <c r="E169" s="2397"/>
      <c r="F169" s="151">
        <v>887398</v>
      </c>
      <c r="G169" s="151" t="s">
        <v>2018</v>
      </c>
      <c r="H169" s="151" t="s">
        <v>2018</v>
      </c>
      <c r="I169" s="151" t="s">
        <v>2018</v>
      </c>
      <c r="J169" s="155" t="s">
        <v>2018</v>
      </c>
      <c r="K169" s="699"/>
      <c r="L169" s="699"/>
      <c r="M169" s="857"/>
    </row>
    <row r="170" spans="2:13" s="356" customFormat="1" ht="13.5" customHeight="1">
      <c r="B170" s="213" t="s">
        <v>3640</v>
      </c>
      <c r="C170" s="2396" t="s">
        <v>3641</v>
      </c>
      <c r="D170" s="2396"/>
      <c r="E170" s="2397"/>
      <c r="F170" s="151">
        <v>653638</v>
      </c>
      <c r="G170" s="151">
        <v>588613</v>
      </c>
      <c r="H170" s="151">
        <v>611300</v>
      </c>
      <c r="I170" s="151">
        <v>613769</v>
      </c>
      <c r="J170" s="155">
        <v>617936</v>
      </c>
      <c r="K170" s="699"/>
      <c r="L170" s="699"/>
      <c r="M170" s="857"/>
    </row>
    <row r="171" spans="2:13" s="356" customFormat="1" ht="13.5" customHeight="1">
      <c r="B171" s="213" t="s">
        <v>3642</v>
      </c>
      <c r="C171" s="2396" t="s">
        <v>3643</v>
      </c>
      <c r="D171" s="2396"/>
      <c r="E171" s="2397"/>
      <c r="F171" s="151">
        <v>1519964</v>
      </c>
      <c r="G171" s="151">
        <v>2238371</v>
      </c>
      <c r="H171" s="151">
        <v>3131610</v>
      </c>
      <c r="I171" s="151">
        <v>2564248</v>
      </c>
      <c r="J171" s="155">
        <v>2475747</v>
      </c>
      <c r="K171" s="699"/>
      <c r="L171" s="699"/>
      <c r="M171" s="857"/>
    </row>
    <row r="172" spans="2:13" s="356" customFormat="1" ht="13.5" customHeight="1">
      <c r="B172" s="213" t="s">
        <v>3644</v>
      </c>
      <c r="C172" s="2396" t="s">
        <v>3645</v>
      </c>
      <c r="D172" s="2396"/>
      <c r="E172" s="2397"/>
      <c r="F172" s="151">
        <v>193902</v>
      </c>
      <c r="G172" s="151">
        <v>241250</v>
      </c>
      <c r="H172" s="151">
        <v>263430</v>
      </c>
      <c r="I172" s="151">
        <v>244031</v>
      </c>
      <c r="J172" s="155">
        <v>243605</v>
      </c>
      <c r="K172" s="699"/>
      <c r="L172" s="699"/>
      <c r="M172" s="857"/>
    </row>
    <row r="173" spans="2:13" s="356" customFormat="1" ht="13.5" customHeight="1">
      <c r="B173" s="213" t="s">
        <v>3646</v>
      </c>
      <c r="C173" s="2396" t="s">
        <v>3647</v>
      </c>
      <c r="D173" s="2396"/>
      <c r="E173" s="2397"/>
      <c r="F173" s="151">
        <v>4138860</v>
      </c>
      <c r="G173" s="151">
        <v>5053130</v>
      </c>
      <c r="H173" s="151">
        <v>7810291</v>
      </c>
      <c r="I173" s="151">
        <v>4813842</v>
      </c>
      <c r="J173" s="155">
        <v>8825202</v>
      </c>
      <c r="K173" s="699"/>
      <c r="L173" s="699"/>
      <c r="M173" s="857"/>
    </row>
    <row r="174" spans="2:13" s="356" customFormat="1" ht="13.5" customHeight="1">
      <c r="B174" s="213" t="s">
        <v>3648</v>
      </c>
      <c r="C174" s="2396" t="s">
        <v>3649</v>
      </c>
      <c r="D174" s="2396"/>
      <c r="E174" s="2397"/>
      <c r="F174" s="151">
        <v>4733866</v>
      </c>
      <c r="G174" s="151">
        <v>3465372</v>
      </c>
      <c r="H174" s="151">
        <v>1073087</v>
      </c>
      <c r="I174" s="151">
        <v>5753092</v>
      </c>
      <c r="J174" s="155">
        <v>909661</v>
      </c>
      <c r="K174" s="699"/>
      <c r="L174" s="699"/>
      <c r="M174" s="857"/>
    </row>
    <row r="175" spans="2:13" s="356" customFormat="1" ht="13.5" customHeight="1">
      <c r="B175" s="213" t="s">
        <v>3650</v>
      </c>
      <c r="C175" s="2399" t="s">
        <v>3651</v>
      </c>
      <c r="D175" s="2399"/>
      <c r="E175" s="2400"/>
      <c r="F175" s="151">
        <v>4214094</v>
      </c>
      <c r="G175" s="151">
        <v>4211753</v>
      </c>
      <c r="H175" s="151">
        <v>4407031</v>
      </c>
      <c r="I175" s="151">
        <v>4408889</v>
      </c>
      <c r="J175" s="155">
        <v>4021553</v>
      </c>
      <c r="K175" s="699"/>
      <c r="L175" s="699"/>
      <c r="M175" s="857"/>
    </row>
    <row r="176" spans="2:13" s="356" customFormat="1" ht="13.5" customHeight="1">
      <c r="B176" s="213">
        <v>29</v>
      </c>
      <c r="C176" s="2396" t="s">
        <v>3652</v>
      </c>
      <c r="D176" s="2396"/>
      <c r="E176" s="2397"/>
      <c r="F176" s="151">
        <v>17630032</v>
      </c>
      <c r="G176" s="151">
        <v>18499602</v>
      </c>
      <c r="H176" s="151">
        <v>28046453</v>
      </c>
      <c r="I176" s="151">
        <v>31549393</v>
      </c>
      <c r="J176" s="155">
        <v>29984813</v>
      </c>
      <c r="K176" s="699"/>
      <c r="L176" s="699"/>
      <c r="M176" s="857"/>
    </row>
    <row r="177" spans="1:13" s="356" customFormat="1" ht="13.5" customHeight="1">
      <c r="B177" s="213" t="s">
        <v>3653</v>
      </c>
      <c r="C177" s="2396" t="s">
        <v>3654</v>
      </c>
      <c r="D177" s="2396"/>
      <c r="E177" s="2397"/>
      <c r="F177" s="151">
        <v>2900072</v>
      </c>
      <c r="G177" s="151">
        <v>2333933</v>
      </c>
      <c r="H177" s="151">
        <v>2391828</v>
      </c>
      <c r="I177" s="151">
        <v>2516122</v>
      </c>
      <c r="J177" s="155">
        <v>2437459</v>
      </c>
      <c r="K177" s="699"/>
      <c r="L177" s="699"/>
      <c r="M177" s="857"/>
    </row>
    <row r="178" spans="1:13" s="356" customFormat="1" ht="13.5" customHeight="1">
      <c r="B178" s="213" t="s">
        <v>3655</v>
      </c>
      <c r="C178" s="2396" t="s">
        <v>3656</v>
      </c>
      <c r="D178" s="2396"/>
      <c r="E178" s="2397"/>
      <c r="F178" s="151">
        <v>62335</v>
      </c>
      <c r="G178" s="151">
        <v>660635</v>
      </c>
      <c r="H178" s="151">
        <v>659990</v>
      </c>
      <c r="I178" s="151">
        <v>660808</v>
      </c>
      <c r="J178" s="155">
        <v>609427</v>
      </c>
      <c r="K178" s="699"/>
      <c r="L178" s="699"/>
      <c r="M178" s="857"/>
    </row>
    <row r="179" spans="1:13" s="356" customFormat="1" ht="13.5" customHeight="1" thickBot="1">
      <c r="B179" s="214" t="s">
        <v>3657</v>
      </c>
      <c r="C179" s="2401" t="s">
        <v>3658</v>
      </c>
      <c r="D179" s="2401"/>
      <c r="E179" s="2402"/>
      <c r="F179" s="153">
        <v>82832</v>
      </c>
      <c r="G179" s="153">
        <v>92783</v>
      </c>
      <c r="H179" s="153">
        <v>99726</v>
      </c>
      <c r="I179" s="153">
        <v>100366</v>
      </c>
      <c r="J179" s="156">
        <v>103063</v>
      </c>
      <c r="K179" s="699"/>
      <c r="L179" s="699"/>
      <c r="M179" s="704"/>
    </row>
    <row r="180" spans="1:13" ht="13.5" customHeight="1">
      <c r="B180" s="842" t="s">
        <v>3668</v>
      </c>
      <c r="K180" s="6"/>
      <c r="L180" s="23"/>
    </row>
    <row r="181" spans="1:13" ht="13.5" customHeight="1">
      <c r="B181" s="6" t="s">
        <v>3666</v>
      </c>
      <c r="F181" s="362"/>
      <c r="H181" s="362"/>
      <c r="J181" s="6"/>
    </row>
    <row r="182" spans="1:13" ht="12.6" customHeight="1">
      <c r="F182" s="362"/>
      <c r="H182" s="362"/>
      <c r="J182" s="6"/>
    </row>
    <row r="183" spans="1:13" ht="12.6" customHeight="1">
      <c r="F183" s="362"/>
      <c r="H183" s="362"/>
      <c r="J183" s="6"/>
    </row>
    <row r="184" spans="1:13" ht="16.5">
      <c r="A184" s="93" t="s">
        <v>3062</v>
      </c>
      <c r="G184" s="362"/>
    </row>
    <row r="185" spans="1:13" ht="13.5" customHeight="1">
      <c r="F185" s="362"/>
      <c r="H185" s="6"/>
      <c r="J185" s="362" t="s">
        <v>2758</v>
      </c>
    </row>
    <row r="186" spans="1:13" ht="13.5" customHeight="1" thickBot="1">
      <c r="B186" s="224"/>
      <c r="C186" s="224"/>
      <c r="D186" s="843"/>
      <c r="E186" s="843"/>
      <c r="F186" s="362"/>
      <c r="H186" s="6"/>
      <c r="J186" s="836" t="s">
        <v>455</v>
      </c>
    </row>
    <row r="187" spans="1:13" ht="12" customHeight="1">
      <c r="B187" s="2230" t="s">
        <v>454</v>
      </c>
      <c r="C187" s="2231"/>
      <c r="D187" s="2231"/>
      <c r="E187" s="2231"/>
      <c r="F187" s="2406" t="s">
        <v>451</v>
      </c>
      <c r="G187" s="2407"/>
      <c r="H187" s="2407"/>
      <c r="I187" s="2407"/>
      <c r="J187" s="2408"/>
    </row>
    <row r="188" spans="1:13" ht="12" customHeight="1">
      <c r="B188" s="2230"/>
      <c r="C188" s="2231"/>
      <c r="D188" s="2231"/>
      <c r="E188" s="2231"/>
      <c r="F188" s="844" t="s">
        <v>2691</v>
      </c>
      <c r="G188" s="844" t="s">
        <v>2432</v>
      </c>
      <c r="H188" s="845" t="s">
        <v>2426</v>
      </c>
      <c r="I188" s="845" t="s">
        <v>2431</v>
      </c>
      <c r="J188" s="846" t="s">
        <v>2430</v>
      </c>
      <c r="K188" s="699"/>
      <c r="L188" s="699"/>
      <c r="M188" s="835"/>
    </row>
    <row r="189" spans="1:13" ht="12" customHeight="1">
      <c r="B189" s="2230"/>
      <c r="C189" s="2231"/>
      <c r="D189" s="2231"/>
      <c r="E189" s="2231"/>
      <c r="F189" s="849" t="s">
        <v>3074</v>
      </c>
      <c r="G189" s="849" t="s">
        <v>3075</v>
      </c>
      <c r="H189" s="849" t="s">
        <v>2440</v>
      </c>
      <c r="I189" s="850" t="s">
        <v>2427</v>
      </c>
      <c r="J189" s="851" t="s">
        <v>2428</v>
      </c>
      <c r="K189" s="699"/>
      <c r="L189" s="699"/>
      <c r="M189" s="835"/>
    </row>
    <row r="190" spans="1:13" ht="13.5" customHeight="1">
      <c r="B190" s="2403" t="s">
        <v>2067</v>
      </c>
      <c r="C190" s="1291"/>
      <c r="D190" s="1291"/>
      <c r="E190" s="1291"/>
      <c r="F190" s="862">
        <v>14956280</v>
      </c>
      <c r="G190" s="864">
        <v>14776733</v>
      </c>
      <c r="H190" s="854">
        <v>23964943</v>
      </c>
      <c r="I190" s="854">
        <v>25591826</v>
      </c>
      <c r="J190" s="860">
        <v>21675260</v>
      </c>
      <c r="K190" s="699"/>
      <c r="L190" s="699"/>
      <c r="M190" s="835"/>
    </row>
    <row r="191" spans="1:13" s="356" customFormat="1" ht="13.5" customHeight="1">
      <c r="B191" s="212" t="s">
        <v>3659</v>
      </c>
      <c r="C191" s="2396" t="s">
        <v>3613</v>
      </c>
      <c r="D191" s="2396"/>
      <c r="E191" s="2397"/>
      <c r="F191" s="151">
        <v>117071</v>
      </c>
      <c r="G191" s="149">
        <v>124807</v>
      </c>
      <c r="H191" s="149">
        <v>135901</v>
      </c>
      <c r="I191" s="151">
        <v>150217</v>
      </c>
      <c r="J191" s="155">
        <v>141745</v>
      </c>
      <c r="K191" s="699"/>
      <c r="L191" s="699"/>
      <c r="M191" s="857"/>
    </row>
    <row r="192" spans="1:13" s="356" customFormat="1" ht="13.5" customHeight="1">
      <c r="B192" s="213" t="s">
        <v>3614</v>
      </c>
      <c r="C192" s="2396" t="s">
        <v>3615</v>
      </c>
      <c r="D192" s="2396"/>
      <c r="E192" s="2397"/>
      <c r="F192" s="151">
        <v>38704</v>
      </c>
      <c r="G192" s="151">
        <v>43877</v>
      </c>
      <c r="H192" s="151">
        <v>36409</v>
      </c>
      <c r="I192" s="151">
        <v>30402</v>
      </c>
      <c r="J192" s="155" t="s">
        <v>2018</v>
      </c>
      <c r="K192" s="699"/>
      <c r="L192" s="699"/>
      <c r="M192" s="857"/>
    </row>
    <row r="193" spans="2:13" s="356" customFormat="1" ht="13.5" customHeight="1">
      <c r="B193" s="213" t="s">
        <v>3616</v>
      </c>
      <c r="C193" s="2396" t="s">
        <v>3617</v>
      </c>
      <c r="D193" s="2396"/>
      <c r="E193" s="2397"/>
      <c r="F193" s="151">
        <v>189710</v>
      </c>
      <c r="G193" s="151">
        <v>208729</v>
      </c>
      <c r="H193" s="151">
        <v>211256</v>
      </c>
      <c r="I193" s="151">
        <v>194377</v>
      </c>
      <c r="J193" s="155">
        <v>193813</v>
      </c>
      <c r="K193" s="699"/>
      <c r="L193" s="699"/>
      <c r="M193" s="857"/>
    </row>
    <row r="194" spans="2:13" s="356" customFormat="1" ht="13.5" customHeight="1">
      <c r="B194" s="213" t="s">
        <v>3618</v>
      </c>
      <c r="C194" s="2399" t="s">
        <v>3619</v>
      </c>
      <c r="D194" s="2399"/>
      <c r="E194" s="2400"/>
      <c r="F194" s="151">
        <v>87319</v>
      </c>
      <c r="G194" s="151">
        <v>98357</v>
      </c>
      <c r="H194" s="151">
        <v>100833</v>
      </c>
      <c r="I194" s="151">
        <v>157193</v>
      </c>
      <c r="J194" s="155">
        <v>164584</v>
      </c>
      <c r="K194" s="699"/>
      <c r="L194" s="699"/>
      <c r="M194" s="857"/>
    </row>
    <row r="195" spans="2:13" s="356" customFormat="1" ht="13.5" customHeight="1">
      <c r="B195" s="213" t="s">
        <v>3620</v>
      </c>
      <c r="C195" s="2396" t="s">
        <v>3621</v>
      </c>
      <c r="D195" s="2396"/>
      <c r="E195" s="2397"/>
      <c r="F195" s="151" t="s">
        <v>2018</v>
      </c>
      <c r="G195" s="151" t="s">
        <v>2018</v>
      </c>
      <c r="H195" s="151" t="s">
        <v>2018</v>
      </c>
      <c r="I195" s="151" t="s">
        <v>2018</v>
      </c>
      <c r="J195" s="155" t="s">
        <v>2018</v>
      </c>
      <c r="K195" s="699"/>
      <c r="L195" s="699"/>
      <c r="M195" s="857"/>
    </row>
    <row r="196" spans="2:13" s="356" customFormat="1" ht="13.5" customHeight="1">
      <c r="B196" s="213" t="s">
        <v>3622</v>
      </c>
      <c r="C196" s="2396" t="s">
        <v>3623</v>
      </c>
      <c r="D196" s="2396"/>
      <c r="E196" s="2397"/>
      <c r="F196" s="151" t="s">
        <v>2018</v>
      </c>
      <c r="G196" s="151" t="s">
        <v>2018</v>
      </c>
      <c r="H196" s="151" t="s">
        <v>2018</v>
      </c>
      <c r="I196" s="151" t="s">
        <v>2018</v>
      </c>
      <c r="J196" s="155" t="s">
        <v>2018</v>
      </c>
      <c r="K196" s="699"/>
      <c r="L196" s="699"/>
      <c r="M196" s="857"/>
    </row>
    <row r="197" spans="2:13" s="356" customFormat="1" ht="13.5" customHeight="1">
      <c r="B197" s="213" t="s">
        <v>3624</v>
      </c>
      <c r="C197" s="2396" t="s">
        <v>3625</v>
      </c>
      <c r="D197" s="2396"/>
      <c r="E197" s="2397"/>
      <c r="F197" s="151">
        <v>20576</v>
      </c>
      <c r="G197" s="151" t="s">
        <v>2018</v>
      </c>
      <c r="H197" s="151" t="s">
        <v>2018</v>
      </c>
      <c r="I197" s="151" t="s">
        <v>2018</v>
      </c>
      <c r="J197" s="155">
        <v>16601</v>
      </c>
      <c r="K197" s="699"/>
      <c r="L197" s="699"/>
      <c r="M197" s="857"/>
    </row>
    <row r="198" spans="2:13" s="356" customFormat="1" ht="13.5" customHeight="1">
      <c r="B198" s="213" t="s">
        <v>3626</v>
      </c>
      <c r="C198" s="2396" t="s">
        <v>3627</v>
      </c>
      <c r="D198" s="2396"/>
      <c r="E198" s="2397"/>
      <c r="F198" s="151">
        <v>4779046</v>
      </c>
      <c r="G198" s="151">
        <v>5404133</v>
      </c>
      <c r="H198" s="151">
        <v>5046194</v>
      </c>
      <c r="I198" s="151">
        <v>3651424</v>
      </c>
      <c r="J198" s="155">
        <v>3125279</v>
      </c>
      <c r="K198" s="699"/>
      <c r="L198" s="699"/>
      <c r="M198" s="857"/>
    </row>
    <row r="199" spans="2:13" s="356" customFormat="1" ht="13.5" customHeight="1">
      <c r="B199" s="213" t="s">
        <v>3628</v>
      </c>
      <c r="C199" s="2396" t="s">
        <v>3629</v>
      </c>
      <c r="D199" s="2396"/>
      <c r="E199" s="2397"/>
      <c r="F199" s="151" t="s">
        <v>2018</v>
      </c>
      <c r="G199" s="151" t="s">
        <v>2018</v>
      </c>
      <c r="H199" s="151" t="s">
        <v>2018</v>
      </c>
      <c r="I199" s="151" t="s">
        <v>2018</v>
      </c>
      <c r="J199" s="155" t="s">
        <v>2018</v>
      </c>
      <c r="K199" s="699"/>
      <c r="L199" s="699"/>
      <c r="M199" s="857"/>
    </row>
    <row r="200" spans="2:13" s="356" customFormat="1" ht="13.5" customHeight="1">
      <c r="B200" s="213" t="s">
        <v>3630</v>
      </c>
      <c r="C200" s="2399" t="s">
        <v>3631</v>
      </c>
      <c r="D200" s="2399"/>
      <c r="E200" s="2400"/>
      <c r="F200" s="151">
        <v>259003</v>
      </c>
      <c r="G200" s="151">
        <v>213707</v>
      </c>
      <c r="H200" s="151">
        <v>188241</v>
      </c>
      <c r="I200" s="151">
        <v>363078</v>
      </c>
      <c r="J200" s="155">
        <v>221849</v>
      </c>
      <c r="K200" s="699"/>
      <c r="L200" s="699"/>
      <c r="M200" s="857"/>
    </row>
    <row r="201" spans="2:13" s="356" customFormat="1" ht="13.5" customHeight="1">
      <c r="B201" s="213" t="s">
        <v>3632</v>
      </c>
      <c r="C201" s="2396" t="s">
        <v>3633</v>
      </c>
      <c r="D201" s="2396"/>
      <c r="E201" s="2397"/>
      <c r="F201" s="151" t="s">
        <v>2018</v>
      </c>
      <c r="G201" s="151" t="s">
        <v>2018</v>
      </c>
      <c r="H201" s="151" t="s">
        <v>2018</v>
      </c>
      <c r="I201" s="151" t="s">
        <v>2018</v>
      </c>
      <c r="J201" s="155" t="s">
        <v>2018</v>
      </c>
      <c r="K201" s="699"/>
      <c r="L201" s="699"/>
      <c r="M201" s="857"/>
    </row>
    <row r="202" spans="2:13" s="356" customFormat="1" ht="13.5" customHeight="1">
      <c r="B202" s="213" t="s">
        <v>3634</v>
      </c>
      <c r="C202" s="2396" t="s">
        <v>3635</v>
      </c>
      <c r="D202" s="2396"/>
      <c r="E202" s="2397"/>
      <c r="F202" s="151" t="s">
        <v>3129</v>
      </c>
      <c r="G202" s="151" t="s">
        <v>342</v>
      </c>
      <c r="H202" s="151" t="s">
        <v>342</v>
      </c>
      <c r="I202" s="151" t="s">
        <v>342</v>
      </c>
      <c r="J202" s="155" t="s">
        <v>342</v>
      </c>
      <c r="K202" s="699"/>
      <c r="L202" s="699"/>
      <c r="M202" s="857"/>
    </row>
    <row r="203" spans="2:13" s="356" customFormat="1" ht="13.5" customHeight="1">
      <c r="B203" s="213" t="s">
        <v>3636</v>
      </c>
      <c r="C203" s="2396" t="s">
        <v>3637</v>
      </c>
      <c r="D203" s="2396"/>
      <c r="E203" s="2397"/>
      <c r="F203" s="151">
        <v>240102</v>
      </c>
      <c r="G203" s="151">
        <v>148229</v>
      </c>
      <c r="H203" s="151">
        <v>240220</v>
      </c>
      <c r="I203" s="151">
        <v>158036</v>
      </c>
      <c r="J203" s="155">
        <v>296823</v>
      </c>
      <c r="K203" s="699"/>
      <c r="L203" s="699"/>
      <c r="M203" s="857"/>
    </row>
    <row r="204" spans="2:13" s="356" customFormat="1" ht="13.5" customHeight="1">
      <c r="B204" s="213" t="s">
        <v>3638</v>
      </c>
      <c r="C204" s="2396" t="s">
        <v>3639</v>
      </c>
      <c r="D204" s="2396"/>
      <c r="E204" s="2397"/>
      <c r="F204" s="151">
        <v>207610</v>
      </c>
      <c r="G204" s="151" t="s">
        <v>2018</v>
      </c>
      <c r="H204" s="151" t="s">
        <v>2018</v>
      </c>
      <c r="I204" s="151" t="s">
        <v>2018</v>
      </c>
      <c r="J204" s="155" t="s">
        <v>2018</v>
      </c>
      <c r="K204" s="699"/>
      <c r="L204" s="699"/>
      <c r="M204" s="857"/>
    </row>
    <row r="205" spans="2:13" s="356" customFormat="1" ht="13.5" customHeight="1">
      <c r="B205" s="213" t="s">
        <v>3640</v>
      </c>
      <c r="C205" s="2396" t="s">
        <v>3641</v>
      </c>
      <c r="D205" s="2396"/>
      <c r="E205" s="2397"/>
      <c r="F205" s="151">
        <v>388581</v>
      </c>
      <c r="G205" s="151">
        <v>351902</v>
      </c>
      <c r="H205" s="151">
        <v>382590</v>
      </c>
      <c r="I205" s="151">
        <v>366851</v>
      </c>
      <c r="J205" s="155">
        <v>368378</v>
      </c>
      <c r="K205" s="699"/>
      <c r="L205" s="699"/>
      <c r="M205" s="857"/>
    </row>
    <row r="206" spans="2:13" s="356" customFormat="1" ht="13.5" customHeight="1">
      <c r="B206" s="213" t="s">
        <v>3642</v>
      </c>
      <c r="C206" s="2396" t="s">
        <v>3643</v>
      </c>
      <c r="D206" s="2396"/>
      <c r="E206" s="2397"/>
      <c r="F206" s="151">
        <v>229483</v>
      </c>
      <c r="G206" s="151">
        <v>934754</v>
      </c>
      <c r="H206" s="151">
        <v>1086343</v>
      </c>
      <c r="I206" s="151">
        <v>924667</v>
      </c>
      <c r="J206" s="155">
        <v>756667</v>
      </c>
      <c r="K206" s="699"/>
      <c r="L206" s="699"/>
      <c r="M206" s="857"/>
    </row>
    <row r="207" spans="2:13" s="356" customFormat="1" ht="13.5" customHeight="1">
      <c r="B207" s="213" t="s">
        <v>3644</v>
      </c>
      <c r="C207" s="2396" t="s">
        <v>3645</v>
      </c>
      <c r="D207" s="2396"/>
      <c r="E207" s="2397"/>
      <c r="F207" s="151">
        <v>73398</v>
      </c>
      <c r="G207" s="151">
        <v>105757</v>
      </c>
      <c r="H207" s="151">
        <v>110681</v>
      </c>
      <c r="I207" s="151">
        <v>100992</v>
      </c>
      <c r="J207" s="155">
        <v>99816</v>
      </c>
      <c r="K207" s="699"/>
      <c r="L207" s="699"/>
      <c r="M207" s="857"/>
    </row>
    <row r="208" spans="2:13" s="356" customFormat="1" ht="13.5" customHeight="1">
      <c r="B208" s="213" t="s">
        <v>3646</v>
      </c>
      <c r="C208" s="2396" t="s">
        <v>3647</v>
      </c>
      <c r="D208" s="2396"/>
      <c r="E208" s="2397"/>
      <c r="F208" s="151">
        <v>1719972</v>
      </c>
      <c r="G208" s="151">
        <v>2146891</v>
      </c>
      <c r="H208" s="151">
        <v>2890412</v>
      </c>
      <c r="I208" s="151">
        <v>2236992</v>
      </c>
      <c r="J208" s="155">
        <v>3446503</v>
      </c>
      <c r="K208" s="699"/>
      <c r="L208" s="699"/>
      <c r="M208" s="857"/>
    </row>
    <row r="209" spans="1:13" s="356" customFormat="1" ht="13.5" customHeight="1">
      <c r="B209" s="213" t="s">
        <v>3648</v>
      </c>
      <c r="C209" s="2396" t="s">
        <v>3649</v>
      </c>
      <c r="D209" s="2396"/>
      <c r="E209" s="2397"/>
      <c r="F209" s="151">
        <v>1281824</v>
      </c>
      <c r="G209" s="151">
        <v>1182053</v>
      </c>
      <c r="H209" s="151">
        <v>643696</v>
      </c>
      <c r="I209" s="151">
        <v>2024975</v>
      </c>
      <c r="J209" s="155">
        <v>544107</v>
      </c>
      <c r="K209" s="699"/>
      <c r="L209" s="699"/>
      <c r="M209" s="857"/>
    </row>
    <row r="210" spans="1:13" s="356" customFormat="1" ht="13.5" customHeight="1">
      <c r="B210" s="213" t="s">
        <v>3650</v>
      </c>
      <c r="C210" s="2399" t="s">
        <v>3651</v>
      </c>
      <c r="D210" s="2399"/>
      <c r="E210" s="2400"/>
      <c r="F210" s="151">
        <v>1201516</v>
      </c>
      <c r="G210" s="151">
        <v>1201990</v>
      </c>
      <c r="H210" s="151">
        <v>960456</v>
      </c>
      <c r="I210" s="151">
        <v>924595</v>
      </c>
      <c r="J210" s="155">
        <v>888191</v>
      </c>
      <c r="K210" s="699"/>
      <c r="L210" s="699"/>
      <c r="M210" s="857"/>
    </row>
    <row r="211" spans="1:13" s="356" customFormat="1" ht="13.5" customHeight="1">
      <c r="B211" s="213">
        <v>29</v>
      </c>
      <c r="C211" s="2396" t="s">
        <v>3652</v>
      </c>
      <c r="D211" s="2396"/>
      <c r="E211" s="2397"/>
      <c r="F211" s="151">
        <v>2673546</v>
      </c>
      <c r="G211" s="151">
        <v>781321</v>
      </c>
      <c r="H211" s="151">
        <v>9988389</v>
      </c>
      <c r="I211" s="151">
        <v>12155949</v>
      </c>
      <c r="J211" s="155">
        <v>9743247</v>
      </c>
      <c r="K211" s="699"/>
      <c r="L211" s="699"/>
      <c r="M211" s="857"/>
    </row>
    <row r="212" spans="1:13" s="356" customFormat="1" ht="13.5" customHeight="1">
      <c r="B212" s="213" t="s">
        <v>3653</v>
      </c>
      <c r="C212" s="2396" t="s">
        <v>3654</v>
      </c>
      <c r="D212" s="2396"/>
      <c r="E212" s="2397"/>
      <c r="F212" s="151">
        <v>1164557</v>
      </c>
      <c r="G212" s="151">
        <v>1090404</v>
      </c>
      <c r="H212" s="151">
        <v>1180653</v>
      </c>
      <c r="I212" s="151">
        <v>1341892</v>
      </c>
      <c r="J212" s="155">
        <v>877211</v>
      </c>
      <c r="K212" s="699"/>
      <c r="L212" s="699"/>
      <c r="M212" s="857"/>
    </row>
    <row r="213" spans="1:13" s="356" customFormat="1" ht="13.5" customHeight="1">
      <c r="B213" s="213" t="s">
        <v>3655</v>
      </c>
      <c r="C213" s="2396" t="s">
        <v>3656</v>
      </c>
      <c r="D213" s="2396"/>
      <c r="E213" s="2397"/>
      <c r="F213" s="151">
        <v>37798</v>
      </c>
      <c r="G213" s="151">
        <v>361670</v>
      </c>
      <c r="H213" s="151">
        <v>359731</v>
      </c>
      <c r="I213" s="151">
        <v>362910</v>
      </c>
      <c r="J213" s="155">
        <v>339894</v>
      </c>
      <c r="K213" s="699"/>
      <c r="L213" s="699"/>
      <c r="M213" s="857"/>
    </row>
    <row r="214" spans="1:13" s="356" customFormat="1" ht="13.5" customHeight="1" thickBot="1">
      <c r="B214" s="214" t="s">
        <v>3657</v>
      </c>
      <c r="C214" s="2401" t="s">
        <v>3658</v>
      </c>
      <c r="D214" s="2401"/>
      <c r="E214" s="2402"/>
      <c r="F214" s="153">
        <v>30973</v>
      </c>
      <c r="G214" s="153">
        <v>52902</v>
      </c>
      <c r="H214" s="153">
        <v>55060</v>
      </c>
      <c r="I214" s="153">
        <v>57216</v>
      </c>
      <c r="J214" s="156">
        <v>60908</v>
      </c>
      <c r="K214" s="699"/>
      <c r="L214" s="699"/>
      <c r="M214" s="857"/>
    </row>
    <row r="215" spans="1:13" ht="13.5" customHeight="1">
      <c r="B215" s="842" t="s">
        <v>3668</v>
      </c>
      <c r="K215" s="6"/>
      <c r="L215" s="23"/>
    </row>
    <row r="216" spans="1:13" ht="13.5" customHeight="1">
      <c r="B216" s="6" t="s">
        <v>3666</v>
      </c>
      <c r="F216" s="362"/>
      <c r="H216" s="362"/>
      <c r="J216" s="6"/>
    </row>
    <row r="217" spans="1:13" ht="12.6" customHeight="1">
      <c r="F217" s="362"/>
      <c r="H217" s="362"/>
      <c r="J217" s="6"/>
    </row>
    <row r="218" spans="1:13" ht="12.6" customHeight="1">
      <c r="J218" s="362"/>
    </row>
    <row r="219" spans="1:13" ht="17.25" customHeight="1">
      <c r="A219" s="93" t="s">
        <v>3063</v>
      </c>
      <c r="B219" s="686"/>
    </row>
    <row r="220" spans="1:13" ht="15" customHeight="1">
      <c r="B220" s="686"/>
      <c r="C220" s="686"/>
      <c r="F220" s="362"/>
      <c r="H220" s="6"/>
      <c r="J220" s="362" t="s">
        <v>2758</v>
      </c>
    </row>
    <row r="221" spans="1:13" ht="15" customHeight="1" thickBot="1">
      <c r="B221" s="224"/>
      <c r="C221" s="224"/>
      <c r="D221" s="843"/>
      <c r="E221" s="843"/>
      <c r="F221" s="362"/>
      <c r="H221" s="6"/>
      <c r="J221" s="836" t="s">
        <v>455</v>
      </c>
    </row>
    <row r="222" spans="1:13" ht="12" customHeight="1">
      <c r="B222" s="2230" t="s">
        <v>454</v>
      </c>
      <c r="C222" s="2231"/>
      <c r="D222" s="2231"/>
      <c r="E222" s="2231"/>
      <c r="F222" s="2406" t="s">
        <v>458</v>
      </c>
      <c r="G222" s="2407"/>
      <c r="H222" s="2407"/>
      <c r="I222" s="2407"/>
      <c r="J222" s="2408"/>
    </row>
    <row r="223" spans="1:13" ht="12" customHeight="1">
      <c r="B223" s="2230"/>
      <c r="C223" s="2231"/>
      <c r="D223" s="2231"/>
      <c r="E223" s="2231"/>
      <c r="F223" s="844" t="s">
        <v>2691</v>
      </c>
      <c r="G223" s="844" t="s">
        <v>2432</v>
      </c>
      <c r="H223" s="845" t="s">
        <v>2426</v>
      </c>
      <c r="I223" s="845" t="s">
        <v>2431</v>
      </c>
      <c r="J223" s="846" t="s">
        <v>2430</v>
      </c>
      <c r="K223" s="12"/>
      <c r="L223" s="12"/>
      <c r="M223" s="835"/>
    </row>
    <row r="224" spans="1:13" ht="12" customHeight="1">
      <c r="B224" s="2230"/>
      <c r="C224" s="2231"/>
      <c r="D224" s="2231"/>
      <c r="E224" s="2231"/>
      <c r="F224" s="849" t="s">
        <v>3074</v>
      </c>
      <c r="G224" s="849" t="s">
        <v>3075</v>
      </c>
      <c r="H224" s="849" t="s">
        <v>2440</v>
      </c>
      <c r="I224" s="850" t="s">
        <v>2427</v>
      </c>
      <c r="J224" s="851" t="s">
        <v>2428</v>
      </c>
      <c r="K224" s="12"/>
      <c r="L224" s="12"/>
      <c r="M224" s="835"/>
    </row>
    <row r="225" spans="2:13" ht="13.5" customHeight="1">
      <c r="B225" s="2403" t="s">
        <v>2067</v>
      </c>
      <c r="C225" s="1291"/>
      <c r="D225" s="1291"/>
      <c r="E225" s="1291"/>
      <c r="F225" s="862">
        <v>1170349</v>
      </c>
      <c r="G225" s="864">
        <v>2681420</v>
      </c>
      <c r="H225" s="854">
        <v>1524617</v>
      </c>
      <c r="I225" s="854">
        <v>1361873</v>
      </c>
      <c r="J225" s="860">
        <v>5554667</v>
      </c>
      <c r="K225" s="12"/>
      <c r="L225" s="12"/>
      <c r="M225" s="835"/>
    </row>
    <row r="226" spans="2:13" s="356" customFormat="1" ht="13.5" customHeight="1">
      <c r="B226" s="212" t="s">
        <v>3659</v>
      </c>
      <c r="C226" s="2396" t="s">
        <v>3613</v>
      </c>
      <c r="D226" s="2396"/>
      <c r="E226" s="2397"/>
      <c r="F226" s="151">
        <v>5058</v>
      </c>
      <c r="G226" s="149">
        <v>20950</v>
      </c>
      <c r="H226" s="157">
        <v>896</v>
      </c>
      <c r="I226" s="158">
        <v>13619</v>
      </c>
      <c r="J226" s="155">
        <v>972</v>
      </c>
      <c r="K226" s="13"/>
      <c r="L226" s="13"/>
      <c r="M226" s="857"/>
    </row>
    <row r="227" spans="2:13" s="356" customFormat="1" ht="13.5" customHeight="1">
      <c r="B227" s="213" t="s">
        <v>3614</v>
      </c>
      <c r="C227" s="2396" t="s">
        <v>3615</v>
      </c>
      <c r="D227" s="2396"/>
      <c r="E227" s="2397"/>
      <c r="F227" s="151" t="s">
        <v>3129</v>
      </c>
      <c r="G227" s="151" t="s">
        <v>342</v>
      </c>
      <c r="H227" s="158" t="s">
        <v>342</v>
      </c>
      <c r="I227" s="158" t="s">
        <v>342</v>
      </c>
      <c r="J227" s="155" t="s">
        <v>342</v>
      </c>
      <c r="K227" s="13"/>
      <c r="L227" s="13"/>
      <c r="M227" s="857"/>
    </row>
    <row r="228" spans="2:13" s="356" customFormat="1" ht="13.5" customHeight="1">
      <c r="B228" s="213" t="s">
        <v>3616</v>
      </c>
      <c r="C228" s="2396" t="s">
        <v>3617</v>
      </c>
      <c r="D228" s="2396"/>
      <c r="E228" s="2397"/>
      <c r="F228" s="151" t="s">
        <v>2018</v>
      </c>
      <c r="G228" s="151" t="s">
        <v>2018</v>
      </c>
      <c r="H228" s="158" t="s">
        <v>2018</v>
      </c>
      <c r="I228" s="158" t="s">
        <v>2018</v>
      </c>
      <c r="J228" s="155" t="s">
        <v>2018</v>
      </c>
      <c r="K228" s="13"/>
      <c r="L228" s="13"/>
      <c r="M228" s="857"/>
    </row>
    <row r="229" spans="2:13" s="356" customFormat="1" ht="13.5" customHeight="1">
      <c r="B229" s="213" t="s">
        <v>3618</v>
      </c>
      <c r="C229" s="2399" t="s">
        <v>3619</v>
      </c>
      <c r="D229" s="2399"/>
      <c r="E229" s="2400"/>
      <c r="F229" s="151" t="s">
        <v>2018</v>
      </c>
      <c r="G229" s="151" t="s">
        <v>2018</v>
      </c>
      <c r="H229" s="158" t="s">
        <v>2018</v>
      </c>
      <c r="I229" s="158" t="s">
        <v>2018</v>
      </c>
      <c r="J229" s="155" t="s">
        <v>2018</v>
      </c>
      <c r="K229" s="13"/>
      <c r="L229" s="13"/>
      <c r="M229" s="857"/>
    </row>
    <row r="230" spans="2:13" s="356" customFormat="1" ht="13.5" customHeight="1">
      <c r="B230" s="213" t="s">
        <v>3620</v>
      </c>
      <c r="C230" s="2396" t="s">
        <v>3621</v>
      </c>
      <c r="D230" s="2396"/>
      <c r="E230" s="2397"/>
      <c r="F230" s="151" t="s">
        <v>3129</v>
      </c>
      <c r="G230" s="151" t="s">
        <v>342</v>
      </c>
      <c r="H230" s="158" t="s">
        <v>342</v>
      </c>
      <c r="I230" s="158" t="s">
        <v>342</v>
      </c>
      <c r="J230" s="155" t="s">
        <v>342</v>
      </c>
      <c r="K230" s="13"/>
      <c r="L230" s="13"/>
      <c r="M230" s="857"/>
    </row>
    <row r="231" spans="2:13" s="356" customFormat="1" ht="13.5" customHeight="1">
      <c r="B231" s="213" t="s">
        <v>3622</v>
      </c>
      <c r="C231" s="2396" t="s">
        <v>3623</v>
      </c>
      <c r="D231" s="2396"/>
      <c r="E231" s="2397"/>
      <c r="F231" s="151" t="s">
        <v>3129</v>
      </c>
      <c r="G231" s="151" t="s">
        <v>2018</v>
      </c>
      <c r="H231" s="158" t="s">
        <v>2018</v>
      </c>
      <c r="I231" s="158" t="s">
        <v>2018</v>
      </c>
      <c r="J231" s="155" t="s">
        <v>2018</v>
      </c>
      <c r="K231" s="13"/>
      <c r="L231" s="13"/>
      <c r="M231" s="857"/>
    </row>
    <row r="232" spans="2:13" s="356" customFormat="1" ht="13.5" customHeight="1">
      <c r="B232" s="213" t="s">
        <v>3624</v>
      </c>
      <c r="C232" s="2396" t="s">
        <v>3625</v>
      </c>
      <c r="D232" s="2396"/>
      <c r="E232" s="2397"/>
      <c r="F232" s="151" t="s">
        <v>3129</v>
      </c>
      <c r="G232" s="151" t="s">
        <v>342</v>
      </c>
      <c r="H232" s="158" t="s">
        <v>342</v>
      </c>
      <c r="I232" s="158" t="s">
        <v>342</v>
      </c>
      <c r="J232" s="155" t="s">
        <v>342</v>
      </c>
      <c r="K232" s="13"/>
      <c r="L232" s="13"/>
      <c r="M232" s="857"/>
    </row>
    <row r="233" spans="2:13" s="356" customFormat="1" ht="13.5" customHeight="1">
      <c r="B233" s="213" t="s">
        <v>3626</v>
      </c>
      <c r="C233" s="2396" t="s">
        <v>3627</v>
      </c>
      <c r="D233" s="2396"/>
      <c r="E233" s="2397"/>
      <c r="F233" s="151">
        <v>293138</v>
      </c>
      <c r="G233" s="151">
        <v>286396</v>
      </c>
      <c r="H233" s="158">
        <v>219029</v>
      </c>
      <c r="I233" s="158">
        <v>271597</v>
      </c>
      <c r="J233" s="155">
        <v>4146499</v>
      </c>
      <c r="K233" s="13"/>
      <c r="L233" s="13"/>
      <c r="M233" s="857"/>
    </row>
    <row r="234" spans="2:13" s="356" customFormat="1" ht="13.5" customHeight="1">
      <c r="B234" s="213" t="s">
        <v>3628</v>
      </c>
      <c r="C234" s="2396" t="s">
        <v>3629</v>
      </c>
      <c r="D234" s="2396"/>
      <c r="E234" s="2397"/>
      <c r="F234" s="151" t="s">
        <v>3129</v>
      </c>
      <c r="G234" s="151" t="s">
        <v>342</v>
      </c>
      <c r="H234" s="158" t="s">
        <v>342</v>
      </c>
      <c r="I234" s="158" t="s">
        <v>342</v>
      </c>
      <c r="J234" s="155" t="s">
        <v>342</v>
      </c>
      <c r="K234" s="13"/>
      <c r="L234" s="13"/>
      <c r="M234" s="857"/>
    </row>
    <row r="235" spans="2:13" s="356" customFormat="1" ht="13.5" customHeight="1">
      <c r="B235" s="213" t="s">
        <v>3630</v>
      </c>
      <c r="C235" s="2399" t="s">
        <v>3631</v>
      </c>
      <c r="D235" s="2399"/>
      <c r="E235" s="2400"/>
      <c r="F235" s="151">
        <v>11858</v>
      </c>
      <c r="G235" s="151">
        <v>40565</v>
      </c>
      <c r="H235" s="158">
        <v>5307</v>
      </c>
      <c r="I235" s="158">
        <v>27869</v>
      </c>
      <c r="J235" s="155">
        <v>23535</v>
      </c>
      <c r="K235" s="13"/>
      <c r="L235" s="13"/>
      <c r="M235" s="857"/>
    </row>
    <row r="236" spans="2:13" s="356" customFormat="1" ht="13.5" customHeight="1">
      <c r="B236" s="213" t="s">
        <v>3632</v>
      </c>
      <c r="C236" s="2396" t="s">
        <v>3633</v>
      </c>
      <c r="D236" s="2396"/>
      <c r="E236" s="2397"/>
      <c r="F236" s="151" t="s">
        <v>2018</v>
      </c>
      <c r="G236" s="151" t="s">
        <v>2018</v>
      </c>
      <c r="H236" s="158" t="s">
        <v>2018</v>
      </c>
      <c r="I236" s="158" t="s">
        <v>2018</v>
      </c>
      <c r="J236" s="155" t="s">
        <v>2018</v>
      </c>
      <c r="K236" s="13"/>
      <c r="L236" s="13"/>
      <c r="M236" s="857"/>
    </row>
    <row r="237" spans="2:13" s="356" customFormat="1" ht="13.5" customHeight="1">
      <c r="B237" s="213" t="s">
        <v>3634</v>
      </c>
      <c r="C237" s="2396" t="s">
        <v>3635</v>
      </c>
      <c r="D237" s="2396"/>
      <c r="E237" s="2397"/>
      <c r="F237" s="151" t="s">
        <v>3129</v>
      </c>
      <c r="G237" s="151" t="s">
        <v>342</v>
      </c>
      <c r="H237" s="158" t="s">
        <v>342</v>
      </c>
      <c r="I237" s="158" t="s">
        <v>342</v>
      </c>
      <c r="J237" s="155" t="s">
        <v>342</v>
      </c>
      <c r="K237" s="13"/>
      <c r="L237" s="13"/>
      <c r="M237" s="857"/>
    </row>
    <row r="238" spans="2:13" s="356" customFormat="1" ht="13.5" customHeight="1">
      <c r="B238" s="213" t="s">
        <v>3636</v>
      </c>
      <c r="C238" s="2396" t="s">
        <v>3637</v>
      </c>
      <c r="D238" s="2396"/>
      <c r="E238" s="2397"/>
      <c r="F238" s="151" t="s">
        <v>3129</v>
      </c>
      <c r="G238" s="151" t="s">
        <v>2018</v>
      </c>
      <c r="H238" s="158" t="s">
        <v>2018</v>
      </c>
      <c r="I238" s="158" t="s">
        <v>2018</v>
      </c>
      <c r="J238" s="155" t="s">
        <v>2018</v>
      </c>
      <c r="K238" s="13"/>
      <c r="L238" s="13"/>
      <c r="M238" s="857"/>
    </row>
    <row r="239" spans="2:13" s="356" customFormat="1" ht="13.5" customHeight="1">
      <c r="B239" s="213" t="s">
        <v>3638</v>
      </c>
      <c r="C239" s="2396" t="s">
        <v>3639</v>
      </c>
      <c r="D239" s="2396"/>
      <c r="E239" s="2397"/>
      <c r="F239" s="151" t="s">
        <v>2018</v>
      </c>
      <c r="G239" s="151" t="s">
        <v>2018</v>
      </c>
      <c r="H239" s="158" t="s">
        <v>2018</v>
      </c>
      <c r="I239" s="158" t="s">
        <v>2018</v>
      </c>
      <c r="J239" s="155" t="s">
        <v>2018</v>
      </c>
      <c r="K239" s="13"/>
      <c r="L239" s="13"/>
      <c r="M239" s="857"/>
    </row>
    <row r="240" spans="2:13" s="356" customFormat="1" ht="13.5" customHeight="1">
      <c r="B240" s="213" t="s">
        <v>3640</v>
      </c>
      <c r="C240" s="2396" t="s">
        <v>3641</v>
      </c>
      <c r="D240" s="2396"/>
      <c r="E240" s="2397"/>
      <c r="F240" s="151" t="s">
        <v>2018</v>
      </c>
      <c r="G240" s="151" t="s">
        <v>2018</v>
      </c>
      <c r="H240" s="158" t="s">
        <v>2018</v>
      </c>
      <c r="I240" s="158" t="s">
        <v>2018</v>
      </c>
      <c r="J240" s="155" t="s">
        <v>2018</v>
      </c>
      <c r="K240" s="13"/>
      <c r="L240" s="13"/>
      <c r="M240" s="857"/>
    </row>
    <row r="241" spans="1:13" s="356" customFormat="1" ht="13.5" customHeight="1">
      <c r="B241" s="213" t="s">
        <v>3642</v>
      </c>
      <c r="C241" s="2396" t="s">
        <v>3643</v>
      </c>
      <c r="D241" s="2396"/>
      <c r="E241" s="2397"/>
      <c r="F241" s="151" t="s">
        <v>2018</v>
      </c>
      <c r="G241" s="151">
        <v>71348</v>
      </c>
      <c r="H241" s="158">
        <v>93393</v>
      </c>
      <c r="I241" s="158">
        <v>56042</v>
      </c>
      <c r="J241" s="155">
        <v>55680</v>
      </c>
      <c r="K241" s="13"/>
      <c r="L241" s="13"/>
      <c r="M241" s="857"/>
    </row>
    <row r="242" spans="1:13" s="356" customFormat="1" ht="13.5" customHeight="1">
      <c r="B242" s="213" t="s">
        <v>3644</v>
      </c>
      <c r="C242" s="2396" t="s">
        <v>3645</v>
      </c>
      <c r="D242" s="2396"/>
      <c r="E242" s="2397"/>
      <c r="F242" s="151" t="s">
        <v>2018</v>
      </c>
      <c r="G242" s="151" t="s">
        <v>2018</v>
      </c>
      <c r="H242" s="158" t="s">
        <v>2018</v>
      </c>
      <c r="I242" s="158" t="s">
        <v>2018</v>
      </c>
      <c r="J242" s="155" t="s">
        <v>2018</v>
      </c>
      <c r="K242" s="13"/>
      <c r="L242" s="13"/>
      <c r="M242" s="857"/>
    </row>
    <row r="243" spans="1:13" s="356" customFormat="1" ht="13.5" customHeight="1">
      <c r="B243" s="213" t="s">
        <v>3646</v>
      </c>
      <c r="C243" s="2396" t="s">
        <v>3647</v>
      </c>
      <c r="D243" s="2396"/>
      <c r="E243" s="2397"/>
      <c r="F243" s="151">
        <v>28127</v>
      </c>
      <c r="G243" s="151">
        <v>54516</v>
      </c>
      <c r="H243" s="158">
        <v>399743</v>
      </c>
      <c r="I243" s="158">
        <v>54462</v>
      </c>
      <c r="J243" s="155">
        <v>177111</v>
      </c>
      <c r="K243" s="13"/>
      <c r="L243" s="13"/>
      <c r="M243" s="857"/>
    </row>
    <row r="244" spans="1:13" s="356" customFormat="1" ht="13.5" customHeight="1">
      <c r="B244" s="213" t="s">
        <v>3648</v>
      </c>
      <c r="C244" s="2396" t="s">
        <v>3649</v>
      </c>
      <c r="D244" s="2396"/>
      <c r="E244" s="2397"/>
      <c r="F244" s="151">
        <v>119327</v>
      </c>
      <c r="G244" s="151">
        <v>185098</v>
      </c>
      <c r="H244" s="158">
        <v>58219</v>
      </c>
      <c r="I244" s="158">
        <v>154583</v>
      </c>
      <c r="J244" s="155">
        <v>13624</v>
      </c>
      <c r="K244" s="13"/>
      <c r="L244" s="13"/>
      <c r="M244" s="857"/>
    </row>
    <row r="245" spans="1:13" s="356" customFormat="1" ht="13.5" customHeight="1">
      <c r="B245" s="213" t="s">
        <v>3650</v>
      </c>
      <c r="C245" s="2399" t="s">
        <v>3651</v>
      </c>
      <c r="D245" s="2399"/>
      <c r="E245" s="2400"/>
      <c r="F245" s="151">
        <v>163498</v>
      </c>
      <c r="G245" s="151">
        <v>183942</v>
      </c>
      <c r="H245" s="158">
        <v>146937</v>
      </c>
      <c r="I245" s="158">
        <v>222152</v>
      </c>
      <c r="J245" s="155">
        <v>535613</v>
      </c>
      <c r="K245" s="13"/>
      <c r="L245" s="13"/>
      <c r="M245" s="857"/>
    </row>
    <row r="246" spans="1:13" s="356" customFormat="1" ht="13.5" customHeight="1">
      <c r="B246" s="213">
        <v>29</v>
      </c>
      <c r="C246" s="2396" t="s">
        <v>3652</v>
      </c>
      <c r="D246" s="2396"/>
      <c r="E246" s="2397"/>
      <c r="F246" s="151">
        <v>312491</v>
      </c>
      <c r="G246" s="151">
        <v>1674609</v>
      </c>
      <c r="H246" s="158">
        <v>472808</v>
      </c>
      <c r="I246" s="158">
        <v>421241</v>
      </c>
      <c r="J246" s="155">
        <v>327588</v>
      </c>
      <c r="K246" s="13"/>
      <c r="L246" s="13"/>
      <c r="M246" s="857"/>
    </row>
    <row r="247" spans="1:13" s="356" customFormat="1" ht="13.5" customHeight="1">
      <c r="B247" s="213" t="s">
        <v>3653</v>
      </c>
      <c r="C247" s="2396" t="s">
        <v>3654</v>
      </c>
      <c r="D247" s="2396"/>
      <c r="E247" s="2397"/>
      <c r="F247" s="151">
        <v>103785</v>
      </c>
      <c r="G247" s="151" t="s">
        <v>2018</v>
      </c>
      <c r="H247" s="158" t="s">
        <v>2018</v>
      </c>
      <c r="I247" s="158" t="s">
        <v>2018</v>
      </c>
      <c r="J247" s="155" t="s">
        <v>2018</v>
      </c>
      <c r="K247" s="13"/>
      <c r="L247" s="13"/>
      <c r="M247" s="857"/>
    </row>
    <row r="248" spans="1:13" s="356" customFormat="1" ht="13.5" customHeight="1">
      <c r="B248" s="213" t="s">
        <v>3655</v>
      </c>
      <c r="C248" s="2396" t="s">
        <v>3656</v>
      </c>
      <c r="D248" s="2396"/>
      <c r="E248" s="2397"/>
      <c r="F248" s="151" t="s">
        <v>2018</v>
      </c>
      <c r="G248" s="151" t="s">
        <v>2018</v>
      </c>
      <c r="H248" s="158" t="s">
        <v>2018</v>
      </c>
      <c r="I248" s="158" t="s">
        <v>2018</v>
      </c>
      <c r="J248" s="155" t="s">
        <v>2018</v>
      </c>
      <c r="K248" s="13"/>
      <c r="L248" s="13"/>
      <c r="M248" s="857"/>
    </row>
    <row r="249" spans="1:13" s="356" customFormat="1" ht="12.75" thickBot="1">
      <c r="B249" s="214" t="s">
        <v>3657</v>
      </c>
      <c r="C249" s="2401" t="s">
        <v>3658</v>
      </c>
      <c r="D249" s="2401"/>
      <c r="E249" s="2402"/>
      <c r="F249" s="153" t="s">
        <v>2018</v>
      </c>
      <c r="G249" s="153" t="s">
        <v>2018</v>
      </c>
      <c r="H249" s="159" t="s">
        <v>2018</v>
      </c>
      <c r="I249" s="159" t="s">
        <v>2018</v>
      </c>
      <c r="J249" s="156" t="s">
        <v>2018</v>
      </c>
      <c r="M249" s="857"/>
    </row>
    <row r="250" spans="1:13" ht="13.5" customHeight="1">
      <c r="B250" s="842" t="s">
        <v>3668</v>
      </c>
      <c r="K250" s="6"/>
      <c r="L250" s="23"/>
    </row>
    <row r="251" spans="1:13" ht="13.5" customHeight="1">
      <c r="B251" s="6" t="s">
        <v>3666</v>
      </c>
      <c r="C251" s="13"/>
      <c r="E251" s="865"/>
      <c r="F251" s="362"/>
      <c r="H251" s="362"/>
      <c r="J251" s="6"/>
    </row>
    <row r="252" spans="1:13" ht="12.6" customHeight="1">
      <c r="C252" s="13"/>
      <c r="E252" s="865"/>
      <c r="F252" s="362"/>
      <c r="H252" s="362"/>
      <c r="J252" s="6"/>
    </row>
    <row r="253" spans="1:13" ht="12.6" customHeight="1">
      <c r="B253" s="12"/>
      <c r="C253" s="13"/>
      <c r="E253" s="865"/>
      <c r="F253" s="362"/>
      <c r="H253" s="362"/>
      <c r="J253" s="6"/>
    </row>
    <row r="254" spans="1:13" ht="16.5">
      <c r="A254" s="93" t="s">
        <v>3064</v>
      </c>
      <c r="E254" s="848"/>
      <c r="F254" s="848"/>
    </row>
    <row r="255" spans="1:13" ht="12.6" customHeight="1">
      <c r="G255" s="23"/>
      <c r="I255" s="6"/>
      <c r="J255" s="23" t="s">
        <v>2758</v>
      </c>
      <c r="K255" s="6"/>
    </row>
    <row r="256" spans="1:13" ht="12.6" customHeight="1" thickBot="1">
      <c r="B256" s="224"/>
      <c r="C256" s="224"/>
      <c r="D256" s="843"/>
      <c r="E256" s="843"/>
      <c r="F256" s="843"/>
      <c r="G256" s="792"/>
      <c r="H256" s="843"/>
      <c r="I256" s="6"/>
      <c r="J256" s="498" t="s">
        <v>3444</v>
      </c>
      <c r="K256" s="6"/>
    </row>
    <row r="257" spans="1:13" ht="13.15" customHeight="1">
      <c r="A257" s="24"/>
      <c r="B257" s="1249" t="s">
        <v>459</v>
      </c>
      <c r="C257" s="1250"/>
      <c r="D257" s="866" t="s">
        <v>2691</v>
      </c>
      <c r="E257" s="866" t="s">
        <v>2432</v>
      </c>
      <c r="F257" s="867" t="s">
        <v>2426</v>
      </c>
      <c r="G257" s="867" t="s">
        <v>2431</v>
      </c>
      <c r="H257" s="868" t="s">
        <v>2430</v>
      </c>
      <c r="I257" s="1210" t="s">
        <v>460</v>
      </c>
      <c r="J257" s="1324"/>
      <c r="K257" s="704"/>
      <c r="L257" s="13"/>
      <c r="M257" s="13"/>
    </row>
    <row r="258" spans="1:13" ht="15" customHeight="1">
      <c r="A258" s="24"/>
      <c r="B258" s="2394" t="s">
        <v>2068</v>
      </c>
      <c r="C258" s="2395"/>
      <c r="D258" s="850" t="s">
        <v>3074</v>
      </c>
      <c r="E258" s="849" t="s">
        <v>3075</v>
      </c>
      <c r="F258" s="849" t="s">
        <v>2440</v>
      </c>
      <c r="G258" s="850" t="s">
        <v>2427</v>
      </c>
      <c r="H258" s="849" t="s">
        <v>2428</v>
      </c>
      <c r="I258" s="869" t="s">
        <v>118</v>
      </c>
      <c r="J258" s="870" t="s">
        <v>119</v>
      </c>
      <c r="K258" s="704"/>
      <c r="L258" s="847"/>
      <c r="M258" s="108"/>
    </row>
    <row r="259" spans="1:13" ht="24.95" customHeight="1">
      <c r="A259" s="24"/>
      <c r="B259" s="2164" t="s">
        <v>1</v>
      </c>
      <c r="C259" s="1216"/>
      <c r="D259" s="871">
        <v>171</v>
      </c>
      <c r="E259" s="871">
        <v>160</v>
      </c>
      <c r="F259" s="854">
        <v>155</v>
      </c>
      <c r="G259" s="854">
        <v>157</v>
      </c>
      <c r="H259" s="160">
        <v>158</v>
      </c>
      <c r="I259" s="161">
        <v>1</v>
      </c>
      <c r="J259" s="162">
        <v>0.6</v>
      </c>
      <c r="K259" s="704"/>
      <c r="L259" s="847"/>
      <c r="M259" s="108"/>
    </row>
    <row r="260" spans="1:13" ht="24.95" customHeight="1">
      <c r="A260" s="24"/>
      <c r="B260" s="2164" t="s">
        <v>461</v>
      </c>
      <c r="C260" s="1216"/>
      <c r="D260" s="163">
        <v>58</v>
      </c>
      <c r="E260" s="245">
        <v>41</v>
      </c>
      <c r="F260" s="246">
        <v>40</v>
      </c>
      <c r="G260" s="246">
        <v>37</v>
      </c>
      <c r="H260" s="112">
        <v>39</v>
      </c>
      <c r="I260" s="164">
        <v>2</v>
      </c>
      <c r="J260" s="165">
        <v>5.4</v>
      </c>
      <c r="K260" s="704"/>
      <c r="L260" s="847"/>
      <c r="M260" s="108"/>
    </row>
    <row r="261" spans="1:13" ht="24.95" customHeight="1">
      <c r="A261" s="24"/>
      <c r="B261" s="1227" t="s">
        <v>462</v>
      </c>
      <c r="C261" s="1218"/>
      <c r="D261" s="163">
        <v>33</v>
      </c>
      <c r="E261" s="245">
        <v>41</v>
      </c>
      <c r="F261" s="246">
        <v>38</v>
      </c>
      <c r="G261" s="246">
        <v>40</v>
      </c>
      <c r="H261" s="112">
        <v>42</v>
      </c>
      <c r="I261" s="166">
        <v>2</v>
      </c>
      <c r="J261" s="167">
        <v>5</v>
      </c>
      <c r="K261" s="704"/>
      <c r="L261" s="847"/>
      <c r="M261" s="108"/>
    </row>
    <row r="262" spans="1:13" ht="24.95" customHeight="1">
      <c r="A262" s="24"/>
      <c r="B262" s="1227" t="s">
        <v>463</v>
      </c>
      <c r="C262" s="1218"/>
      <c r="D262" s="163">
        <v>21</v>
      </c>
      <c r="E262" s="245">
        <v>20</v>
      </c>
      <c r="F262" s="246">
        <v>16</v>
      </c>
      <c r="G262" s="246">
        <v>20</v>
      </c>
      <c r="H262" s="112">
        <v>17</v>
      </c>
      <c r="I262" s="166">
        <v>-3</v>
      </c>
      <c r="J262" s="167">
        <v>-15</v>
      </c>
      <c r="K262" s="704"/>
      <c r="L262" s="847"/>
      <c r="M262" s="108"/>
    </row>
    <row r="263" spans="1:13" ht="24.95" customHeight="1">
      <c r="A263" s="24"/>
      <c r="B263" s="1227" t="s">
        <v>464</v>
      </c>
      <c r="C263" s="1218"/>
      <c r="D263" s="163">
        <v>32</v>
      </c>
      <c r="E263" s="245">
        <v>32</v>
      </c>
      <c r="F263" s="246">
        <v>35</v>
      </c>
      <c r="G263" s="246">
        <v>35</v>
      </c>
      <c r="H263" s="112">
        <v>34</v>
      </c>
      <c r="I263" s="166">
        <v>-1</v>
      </c>
      <c r="J263" s="167">
        <v>-2.9</v>
      </c>
      <c r="K263" s="704"/>
      <c r="L263" s="847"/>
      <c r="M263" s="108"/>
    </row>
    <row r="264" spans="1:13" ht="24.95" customHeight="1">
      <c r="A264" s="24"/>
      <c r="B264" s="1227" t="s">
        <v>2761</v>
      </c>
      <c r="C264" s="1218"/>
      <c r="D264" s="163">
        <v>15</v>
      </c>
      <c r="E264" s="245">
        <v>14</v>
      </c>
      <c r="F264" s="246">
        <v>14</v>
      </c>
      <c r="G264" s="246">
        <v>13</v>
      </c>
      <c r="H264" s="112">
        <v>12</v>
      </c>
      <c r="I264" s="166">
        <v>-1</v>
      </c>
      <c r="J264" s="167">
        <v>-7.7</v>
      </c>
      <c r="K264" s="704"/>
      <c r="L264" s="847"/>
      <c r="M264" s="108"/>
    </row>
    <row r="265" spans="1:13" ht="24.95" customHeight="1">
      <c r="A265" s="24"/>
      <c r="B265" s="1227" t="s">
        <v>2760</v>
      </c>
      <c r="C265" s="1218"/>
      <c r="D265" s="163">
        <v>4</v>
      </c>
      <c r="E265" s="245">
        <v>4</v>
      </c>
      <c r="F265" s="246">
        <v>4</v>
      </c>
      <c r="G265" s="246">
        <v>4</v>
      </c>
      <c r="H265" s="112">
        <v>5</v>
      </c>
      <c r="I265" s="166">
        <v>1</v>
      </c>
      <c r="J265" s="167">
        <v>25</v>
      </c>
      <c r="K265" s="704"/>
      <c r="L265" s="847"/>
      <c r="M265" s="108"/>
    </row>
    <row r="266" spans="1:13" ht="24.95" customHeight="1" thickBot="1">
      <c r="A266" s="24"/>
      <c r="B266" s="2165" t="s">
        <v>2759</v>
      </c>
      <c r="C266" s="1226"/>
      <c r="D266" s="168">
        <v>8</v>
      </c>
      <c r="E266" s="114">
        <v>8</v>
      </c>
      <c r="F266" s="247">
        <v>8</v>
      </c>
      <c r="G266" s="247">
        <v>8</v>
      </c>
      <c r="H266" s="226">
        <v>9</v>
      </c>
      <c r="I266" s="169">
        <v>1</v>
      </c>
      <c r="J266" s="170">
        <v>12.5</v>
      </c>
      <c r="K266" s="704"/>
      <c r="L266" s="847"/>
      <c r="M266" s="108"/>
    </row>
    <row r="267" spans="1:13" ht="13.5" customHeight="1">
      <c r="B267" s="842" t="s">
        <v>3668</v>
      </c>
      <c r="K267" s="6"/>
      <c r="L267" s="23"/>
    </row>
    <row r="268" spans="1:13" ht="12.6" customHeight="1">
      <c r="G268" s="23"/>
      <c r="I268" s="6"/>
      <c r="J268" s="23"/>
      <c r="K268" s="6"/>
    </row>
    <row r="269" spans="1:13" ht="12.6" customHeight="1">
      <c r="H269" s="362"/>
    </row>
    <row r="270" spans="1:13" s="368" customFormat="1" ht="16.5">
      <c r="A270" s="558" t="s">
        <v>3065</v>
      </c>
      <c r="D270" s="872"/>
      <c r="E270" s="872"/>
      <c r="F270" s="872"/>
      <c r="G270" s="872"/>
      <c r="H270" s="362"/>
      <c r="I270" s="872"/>
      <c r="J270" s="872"/>
      <c r="K270" s="872"/>
    </row>
    <row r="271" spans="1:13" ht="12.6" customHeight="1">
      <c r="G271" s="23"/>
      <c r="I271" s="6"/>
      <c r="J271" s="23" t="s">
        <v>2758</v>
      </c>
      <c r="K271" s="6"/>
    </row>
    <row r="272" spans="1:13" ht="12.6" customHeight="1" thickBot="1">
      <c r="D272" s="843"/>
      <c r="E272" s="843"/>
      <c r="F272" s="843"/>
      <c r="G272" s="792"/>
      <c r="I272" s="6"/>
      <c r="J272" s="498" t="s">
        <v>3445</v>
      </c>
      <c r="K272" s="6"/>
    </row>
    <row r="273" spans="1:13" ht="13.15" customHeight="1">
      <c r="A273" s="24"/>
      <c r="B273" s="2390" t="s">
        <v>459</v>
      </c>
      <c r="C273" s="2391"/>
      <c r="D273" s="866" t="s">
        <v>2691</v>
      </c>
      <c r="E273" s="866" t="s">
        <v>2432</v>
      </c>
      <c r="F273" s="867" t="s">
        <v>2426</v>
      </c>
      <c r="G273" s="867" t="s">
        <v>2431</v>
      </c>
      <c r="H273" s="868" t="s">
        <v>2430</v>
      </c>
      <c r="I273" s="1219" t="s">
        <v>460</v>
      </c>
      <c r="J273" s="1324"/>
      <c r="K273" s="704"/>
      <c r="L273" s="1217"/>
      <c r="M273" s="1217"/>
    </row>
    <row r="274" spans="1:13" ht="15" customHeight="1">
      <c r="A274" s="24"/>
      <c r="B274" s="2392" t="s">
        <v>2068</v>
      </c>
      <c r="C274" s="2393"/>
      <c r="D274" s="850" t="s">
        <v>3074</v>
      </c>
      <c r="E274" s="849" t="s">
        <v>3075</v>
      </c>
      <c r="F274" s="849" t="s">
        <v>2440</v>
      </c>
      <c r="G274" s="850" t="s">
        <v>2427</v>
      </c>
      <c r="H274" s="849" t="s">
        <v>2428</v>
      </c>
      <c r="I274" s="873" t="s">
        <v>118</v>
      </c>
      <c r="J274" s="870" t="s">
        <v>119</v>
      </c>
      <c r="K274" s="704"/>
      <c r="L274" s="847"/>
      <c r="M274" s="108"/>
    </row>
    <row r="275" spans="1:13" ht="24.95" customHeight="1">
      <c r="A275" s="24"/>
      <c r="B275" s="2398" t="s">
        <v>1</v>
      </c>
      <c r="C275" s="1198"/>
      <c r="D275" s="854">
        <v>11200</v>
      </c>
      <c r="E275" s="160">
        <v>11454</v>
      </c>
      <c r="F275" s="854">
        <v>11888</v>
      </c>
      <c r="G275" s="854">
        <v>12495</v>
      </c>
      <c r="H275" s="854">
        <v>12683</v>
      </c>
      <c r="I275" s="161">
        <v>188</v>
      </c>
      <c r="J275" s="162">
        <v>1.5</v>
      </c>
      <c r="K275" s="704"/>
      <c r="L275" s="847"/>
      <c r="M275" s="108"/>
    </row>
    <row r="276" spans="1:13" ht="24.95" customHeight="1">
      <c r="A276" s="24"/>
      <c r="B276" s="2164" t="s">
        <v>461</v>
      </c>
      <c r="C276" s="1216"/>
      <c r="D276" s="163">
        <v>345</v>
      </c>
      <c r="E276" s="171">
        <v>248</v>
      </c>
      <c r="F276" s="172">
        <v>257</v>
      </c>
      <c r="G276" s="172">
        <v>237</v>
      </c>
      <c r="H276" s="112">
        <v>244</v>
      </c>
      <c r="I276" s="164">
        <v>7</v>
      </c>
      <c r="J276" s="165">
        <v>3</v>
      </c>
      <c r="K276" s="704"/>
      <c r="L276" s="847"/>
      <c r="M276" s="108"/>
    </row>
    <row r="277" spans="1:13" ht="24.95" customHeight="1">
      <c r="A277" s="24"/>
      <c r="B277" s="1227" t="s">
        <v>462</v>
      </c>
      <c r="C277" s="1218"/>
      <c r="D277" s="163">
        <v>441</v>
      </c>
      <c r="E277" s="173">
        <v>571</v>
      </c>
      <c r="F277" s="246">
        <v>543</v>
      </c>
      <c r="G277" s="246">
        <v>566</v>
      </c>
      <c r="H277" s="112">
        <v>592</v>
      </c>
      <c r="I277" s="166">
        <v>26</v>
      </c>
      <c r="J277" s="167">
        <v>4.5999999999999996</v>
      </c>
      <c r="K277" s="704"/>
      <c r="L277" s="847"/>
      <c r="M277" s="108"/>
    </row>
    <row r="278" spans="1:13" ht="24.95" customHeight="1">
      <c r="A278" s="24"/>
      <c r="B278" s="1227" t="s">
        <v>463</v>
      </c>
      <c r="C278" s="1218"/>
      <c r="D278" s="163">
        <v>504</v>
      </c>
      <c r="E278" s="173">
        <v>505</v>
      </c>
      <c r="F278" s="246">
        <v>417</v>
      </c>
      <c r="G278" s="246">
        <v>506</v>
      </c>
      <c r="H278" s="112">
        <v>434</v>
      </c>
      <c r="I278" s="166">
        <v>-72</v>
      </c>
      <c r="J278" s="167">
        <v>-14.2</v>
      </c>
      <c r="K278" s="704"/>
      <c r="L278" s="847"/>
      <c r="M278" s="108"/>
    </row>
    <row r="279" spans="1:13" ht="24.95" customHeight="1">
      <c r="A279" s="24"/>
      <c r="B279" s="1227" t="s">
        <v>464</v>
      </c>
      <c r="C279" s="1218"/>
      <c r="D279" s="163">
        <v>1542</v>
      </c>
      <c r="E279" s="173">
        <v>1631</v>
      </c>
      <c r="F279" s="246">
        <v>1885</v>
      </c>
      <c r="G279" s="246">
        <v>1966</v>
      </c>
      <c r="H279" s="112">
        <v>1894</v>
      </c>
      <c r="I279" s="166">
        <v>-72</v>
      </c>
      <c r="J279" s="167">
        <v>-3.7</v>
      </c>
      <c r="K279" s="704"/>
      <c r="L279" s="847"/>
      <c r="M279" s="108"/>
    </row>
    <row r="280" spans="1:13" ht="24.95" customHeight="1">
      <c r="A280" s="24"/>
      <c r="B280" s="1227" t="s">
        <v>2761</v>
      </c>
      <c r="C280" s="1218"/>
      <c r="D280" s="163">
        <v>1928</v>
      </c>
      <c r="E280" s="173">
        <v>1840</v>
      </c>
      <c r="F280" s="246">
        <v>1959</v>
      </c>
      <c r="G280" s="246">
        <v>1711</v>
      </c>
      <c r="H280" s="112">
        <v>1604</v>
      </c>
      <c r="I280" s="166">
        <v>-107</v>
      </c>
      <c r="J280" s="167">
        <v>-6.3</v>
      </c>
      <c r="K280" s="704"/>
      <c r="L280" s="847"/>
      <c r="M280" s="108"/>
    </row>
    <row r="281" spans="1:13" ht="24.95" customHeight="1">
      <c r="A281" s="24"/>
      <c r="B281" s="1227" t="s">
        <v>2760</v>
      </c>
      <c r="C281" s="1218"/>
      <c r="D281" s="163">
        <v>936</v>
      </c>
      <c r="E281" s="173">
        <v>1013</v>
      </c>
      <c r="F281" s="246">
        <v>1049</v>
      </c>
      <c r="G281" s="246">
        <v>1023</v>
      </c>
      <c r="H281" s="112">
        <v>1259</v>
      </c>
      <c r="I281" s="166">
        <v>236</v>
      </c>
      <c r="J281" s="167">
        <v>23.1</v>
      </c>
      <c r="K281" s="704"/>
      <c r="L281" s="847"/>
      <c r="M281" s="108"/>
    </row>
    <row r="282" spans="1:13" ht="24.95" customHeight="1" thickBot="1">
      <c r="A282" s="24"/>
      <c r="B282" s="2165" t="s">
        <v>2759</v>
      </c>
      <c r="C282" s="1226"/>
      <c r="D282" s="168">
        <v>5504</v>
      </c>
      <c r="E282" s="174">
        <v>5646</v>
      </c>
      <c r="F282" s="247">
        <v>5778</v>
      </c>
      <c r="G282" s="247">
        <v>6486</v>
      </c>
      <c r="H282" s="226">
        <v>6656</v>
      </c>
      <c r="I282" s="169">
        <v>170</v>
      </c>
      <c r="J282" s="170">
        <v>2.6</v>
      </c>
      <c r="K282" s="704"/>
      <c r="L282" s="847"/>
      <c r="M282" s="108"/>
    </row>
    <row r="283" spans="1:13" ht="13.5" customHeight="1">
      <c r="B283" s="842" t="s">
        <v>3668</v>
      </c>
      <c r="K283" s="6"/>
      <c r="L283" s="23"/>
    </row>
    <row r="284" spans="1:13" ht="12.6" customHeight="1">
      <c r="B284" s="12"/>
      <c r="C284" s="12"/>
      <c r="G284" s="23"/>
      <c r="I284" s="6"/>
      <c r="J284" s="23"/>
      <c r="K284" s="6"/>
    </row>
    <row r="285" spans="1:13" ht="12.6" customHeight="1">
      <c r="K285" s="23"/>
    </row>
    <row r="286" spans="1:13" ht="16.5">
      <c r="A286" s="93" t="s">
        <v>2002</v>
      </c>
    </row>
    <row r="287" spans="1:13" ht="12.6" customHeight="1">
      <c r="J287" s="362" t="s">
        <v>2758</v>
      </c>
      <c r="K287" s="6"/>
    </row>
    <row r="288" spans="1:13" ht="12.6" customHeight="1" thickBot="1">
      <c r="C288" s="224"/>
      <c r="D288" s="843"/>
      <c r="J288" s="836" t="s">
        <v>466</v>
      </c>
      <c r="K288" s="6"/>
    </row>
    <row r="289" spans="1:12" ht="24.95" customHeight="1">
      <c r="B289" s="1323" t="s">
        <v>1943</v>
      </c>
      <c r="C289" s="1259"/>
      <c r="D289" s="874" t="s">
        <v>340</v>
      </c>
      <c r="E289" s="874" t="s">
        <v>467</v>
      </c>
      <c r="F289" s="875" t="s">
        <v>447</v>
      </c>
      <c r="G289" s="875" t="s">
        <v>468</v>
      </c>
      <c r="H289" s="875" t="s">
        <v>469</v>
      </c>
      <c r="I289" s="874" t="s">
        <v>451</v>
      </c>
      <c r="J289" s="876" t="s">
        <v>452</v>
      </c>
      <c r="K289" s="6"/>
    </row>
    <row r="290" spans="1:12" ht="20.100000000000001" customHeight="1">
      <c r="B290" s="1249" t="s">
        <v>2598</v>
      </c>
      <c r="C290" s="1250"/>
      <c r="D290" s="147">
        <v>46</v>
      </c>
      <c r="E290" s="147">
        <v>8734</v>
      </c>
      <c r="F290" s="147">
        <v>5313048</v>
      </c>
      <c r="G290" s="151">
        <v>34136933</v>
      </c>
      <c r="H290" s="147">
        <v>48490098</v>
      </c>
      <c r="I290" s="147">
        <v>13188626</v>
      </c>
      <c r="J290" s="840">
        <v>2633499</v>
      </c>
      <c r="K290" s="6"/>
    </row>
    <row r="291" spans="1:12" ht="20.100000000000001" customHeight="1">
      <c r="B291" s="1249" t="s">
        <v>2832</v>
      </c>
      <c r="C291" s="1250"/>
      <c r="D291" s="147">
        <v>44</v>
      </c>
      <c r="E291" s="147">
        <v>8730</v>
      </c>
      <c r="F291" s="147">
        <v>5050871</v>
      </c>
      <c r="G291" s="151">
        <v>35132705</v>
      </c>
      <c r="H291" s="147">
        <v>59055063</v>
      </c>
      <c r="I291" s="147">
        <v>22182863</v>
      </c>
      <c r="J291" s="840">
        <v>1450053</v>
      </c>
      <c r="K291" s="6"/>
    </row>
    <row r="292" spans="1:12" ht="20.100000000000001" customHeight="1">
      <c r="B292" s="1249" t="s">
        <v>2756</v>
      </c>
      <c r="C292" s="1250"/>
      <c r="D292" s="147">
        <v>45</v>
      </c>
      <c r="E292" s="147">
        <v>9400</v>
      </c>
      <c r="F292" s="147">
        <v>5646597</v>
      </c>
      <c r="G292" s="151">
        <v>38441604</v>
      </c>
      <c r="H292" s="147">
        <v>63814908</v>
      </c>
      <c r="I292" s="147">
        <v>23906037</v>
      </c>
      <c r="J292" s="840">
        <v>1308590</v>
      </c>
      <c r="K292" s="6"/>
    </row>
    <row r="293" spans="1:12" s="857" customFormat="1" ht="20.100000000000001" customHeight="1" thickBot="1">
      <c r="B293" s="1177" t="s">
        <v>2830</v>
      </c>
      <c r="C293" s="1179"/>
      <c r="D293" s="148">
        <v>46</v>
      </c>
      <c r="E293" s="148">
        <v>9778</v>
      </c>
      <c r="F293" s="148">
        <v>5944164</v>
      </c>
      <c r="G293" s="153">
        <v>38615390</v>
      </c>
      <c r="H293" s="148">
        <v>59650849</v>
      </c>
      <c r="I293" s="148">
        <v>19887653</v>
      </c>
      <c r="J293" s="841">
        <v>5492912</v>
      </c>
      <c r="K293" s="877"/>
    </row>
    <row r="294" spans="1:12" ht="13.5" customHeight="1">
      <c r="B294" s="842" t="s">
        <v>453</v>
      </c>
      <c r="K294" s="6"/>
      <c r="L294" s="23"/>
    </row>
    <row r="295" spans="1:12" ht="13.5" customHeight="1">
      <c r="B295" s="6" t="s">
        <v>3667</v>
      </c>
      <c r="J295" s="362"/>
      <c r="K295" s="6"/>
    </row>
    <row r="296" spans="1:12" ht="12.6" customHeight="1">
      <c r="J296" s="362"/>
      <c r="K296" s="6"/>
    </row>
    <row r="297" spans="1:12" ht="12.6" customHeight="1">
      <c r="J297" s="362"/>
      <c r="K297" s="6"/>
    </row>
    <row r="298" spans="1:12" ht="16.5">
      <c r="A298" s="93" t="s">
        <v>2003</v>
      </c>
    </row>
    <row r="299" spans="1:12" ht="12.6" customHeight="1">
      <c r="B299" s="686"/>
      <c r="I299" s="362"/>
      <c r="J299" s="362" t="s">
        <v>2757</v>
      </c>
      <c r="K299" s="6"/>
    </row>
    <row r="300" spans="1:12" ht="12.6" customHeight="1" thickBot="1">
      <c r="C300" s="224"/>
      <c r="D300" s="843"/>
      <c r="J300" s="836" t="s">
        <v>466</v>
      </c>
      <c r="K300" s="6"/>
    </row>
    <row r="301" spans="1:12" ht="24.95" customHeight="1">
      <c r="B301" s="1323" t="s">
        <v>1943</v>
      </c>
      <c r="C301" s="1259"/>
      <c r="D301" s="874" t="s">
        <v>340</v>
      </c>
      <c r="E301" s="874" t="s">
        <v>467</v>
      </c>
      <c r="F301" s="875" t="s">
        <v>447</v>
      </c>
      <c r="G301" s="875" t="s">
        <v>468</v>
      </c>
      <c r="H301" s="875" t="s">
        <v>469</v>
      </c>
      <c r="I301" s="874" t="s">
        <v>451</v>
      </c>
      <c r="J301" s="876" t="s">
        <v>452</v>
      </c>
      <c r="K301" s="6"/>
    </row>
    <row r="302" spans="1:12" s="356" customFormat="1" ht="20.100000000000001" customHeight="1">
      <c r="B302" s="1249" t="s">
        <v>2598</v>
      </c>
      <c r="C302" s="1250"/>
      <c r="D302" s="147">
        <v>9</v>
      </c>
      <c r="E302" s="147">
        <v>4143</v>
      </c>
      <c r="F302" s="147">
        <v>2908571</v>
      </c>
      <c r="G302" s="147">
        <v>20293794</v>
      </c>
      <c r="H302" s="147">
        <v>23548104</v>
      </c>
      <c r="I302" s="147">
        <v>3356837</v>
      </c>
      <c r="J302" s="840">
        <v>1985237</v>
      </c>
    </row>
    <row r="303" spans="1:12" s="356" customFormat="1" ht="20.100000000000001" customHeight="1">
      <c r="B303" s="1249" t="s">
        <v>3067</v>
      </c>
      <c r="C303" s="1250"/>
      <c r="D303" s="147">
        <v>10</v>
      </c>
      <c r="E303" s="147">
        <v>3975</v>
      </c>
      <c r="F303" s="147">
        <v>2741762</v>
      </c>
      <c r="G303" s="147">
        <v>20432215</v>
      </c>
      <c r="H303" s="147">
        <v>33474854</v>
      </c>
      <c r="I303" s="147">
        <v>12285826</v>
      </c>
      <c r="J303" s="840">
        <v>719706</v>
      </c>
    </row>
    <row r="304" spans="1:12" ht="20.100000000000001" customHeight="1">
      <c r="B304" s="1249" t="s">
        <v>2756</v>
      </c>
      <c r="C304" s="1250"/>
      <c r="D304" s="147">
        <v>9</v>
      </c>
      <c r="E304" s="147">
        <v>4394</v>
      </c>
      <c r="F304" s="147">
        <v>2859907</v>
      </c>
      <c r="G304" s="147">
        <v>22173463</v>
      </c>
      <c r="H304" s="147">
        <v>37111729</v>
      </c>
      <c r="I304" s="147">
        <v>14645195</v>
      </c>
      <c r="J304" s="840">
        <v>670485</v>
      </c>
    </row>
    <row r="305" spans="1:12" s="356" customFormat="1" ht="20.100000000000001" customHeight="1" thickBot="1">
      <c r="B305" s="1177" t="s">
        <v>2755</v>
      </c>
      <c r="C305" s="1179"/>
      <c r="D305" s="148">
        <v>9</v>
      </c>
      <c r="E305" s="148">
        <v>4013</v>
      </c>
      <c r="F305" s="148">
        <v>3050244</v>
      </c>
      <c r="G305" s="148">
        <v>23183105</v>
      </c>
      <c r="H305" s="148">
        <v>35029758</v>
      </c>
      <c r="I305" s="148">
        <v>11702801</v>
      </c>
      <c r="J305" s="841">
        <v>1102963</v>
      </c>
      <c r="K305" s="857"/>
    </row>
    <row r="306" spans="1:12" ht="13.5" customHeight="1">
      <c r="B306" s="842" t="s">
        <v>453</v>
      </c>
      <c r="K306" s="6"/>
      <c r="L306" s="23"/>
    </row>
    <row r="307" spans="1:12" ht="13.5" customHeight="1">
      <c r="B307" s="6" t="s">
        <v>3667</v>
      </c>
      <c r="J307" s="362"/>
    </row>
    <row r="308" spans="1:12" ht="12.6" customHeight="1">
      <c r="J308" s="362"/>
    </row>
    <row r="309" spans="1:12" ht="12.6" customHeight="1">
      <c r="J309" s="362"/>
    </row>
    <row r="310" spans="1:12" ht="16.5">
      <c r="A310" s="93" t="s">
        <v>3066</v>
      </c>
      <c r="J310" s="362"/>
    </row>
    <row r="311" spans="1:12" ht="13.5" customHeight="1">
      <c r="J311" s="362" t="s">
        <v>2757</v>
      </c>
      <c r="K311" s="6"/>
    </row>
    <row r="312" spans="1:12" ht="13.5" customHeight="1" thickBot="1">
      <c r="C312" s="224"/>
      <c r="D312" s="843"/>
      <c r="J312" s="836" t="s">
        <v>466</v>
      </c>
      <c r="K312" s="6"/>
    </row>
    <row r="313" spans="1:12" ht="24.95" customHeight="1">
      <c r="B313" s="1323" t="s">
        <v>1943</v>
      </c>
      <c r="C313" s="1259"/>
      <c r="D313" s="874" t="s">
        <v>340</v>
      </c>
      <c r="E313" s="874" t="s">
        <v>467</v>
      </c>
      <c r="F313" s="875" t="s">
        <v>447</v>
      </c>
      <c r="G313" s="875" t="s">
        <v>468</v>
      </c>
      <c r="H313" s="875" t="s">
        <v>469</v>
      </c>
      <c r="I313" s="874" t="s">
        <v>451</v>
      </c>
      <c r="J313" s="876" t="s">
        <v>452</v>
      </c>
      <c r="K313" s="6"/>
    </row>
    <row r="314" spans="1:12" ht="20.100000000000001" customHeight="1">
      <c r="B314" s="1249" t="s">
        <v>2598</v>
      </c>
      <c r="C314" s="1250"/>
      <c r="D314" s="147">
        <v>13</v>
      </c>
      <c r="E314" s="147">
        <v>561</v>
      </c>
      <c r="F314" s="147">
        <v>271600</v>
      </c>
      <c r="G314" s="147">
        <v>2719014</v>
      </c>
      <c r="H314" s="147">
        <v>3508719</v>
      </c>
      <c r="I314" s="147">
        <v>759375</v>
      </c>
      <c r="J314" s="840">
        <v>55130</v>
      </c>
      <c r="K314" s="362"/>
    </row>
    <row r="315" spans="1:12" ht="20.100000000000001" customHeight="1">
      <c r="B315" s="1249" t="s">
        <v>2599</v>
      </c>
      <c r="C315" s="1250"/>
      <c r="D315" s="147">
        <v>13</v>
      </c>
      <c r="E315" s="147">
        <v>570</v>
      </c>
      <c r="F315" s="147">
        <v>272223</v>
      </c>
      <c r="G315" s="147">
        <v>2903329</v>
      </c>
      <c r="H315" s="147">
        <v>3786149</v>
      </c>
      <c r="I315" s="147">
        <v>814953</v>
      </c>
      <c r="J315" s="840">
        <v>52123</v>
      </c>
      <c r="K315" s="362"/>
    </row>
    <row r="316" spans="1:12" ht="20.100000000000001" customHeight="1">
      <c r="B316" s="1249" t="s">
        <v>2756</v>
      </c>
      <c r="C316" s="1250"/>
      <c r="D316" s="147">
        <v>13</v>
      </c>
      <c r="E316" s="147">
        <v>660</v>
      </c>
      <c r="F316" s="147">
        <v>286268</v>
      </c>
      <c r="G316" s="147">
        <v>2921525</v>
      </c>
      <c r="H316" s="147">
        <v>3861900</v>
      </c>
      <c r="I316" s="147">
        <v>906745</v>
      </c>
      <c r="J316" s="840">
        <v>127200</v>
      </c>
      <c r="K316" s="362"/>
    </row>
    <row r="317" spans="1:12" ht="20.100000000000001" customHeight="1" thickBot="1">
      <c r="B317" s="1177" t="s">
        <v>2830</v>
      </c>
      <c r="C317" s="1179"/>
      <c r="D317" s="148">
        <v>13</v>
      </c>
      <c r="E317" s="148">
        <v>658</v>
      </c>
      <c r="F317" s="148">
        <v>375076</v>
      </c>
      <c r="G317" s="148">
        <v>2651776</v>
      </c>
      <c r="H317" s="148">
        <v>3683172</v>
      </c>
      <c r="I317" s="148">
        <v>966089</v>
      </c>
      <c r="J317" s="841">
        <v>86695</v>
      </c>
      <c r="K317" s="362"/>
    </row>
    <row r="318" spans="1:12" ht="13.5" customHeight="1">
      <c r="B318" s="842" t="s">
        <v>453</v>
      </c>
      <c r="K318" s="6"/>
      <c r="L318" s="23"/>
    </row>
    <row r="319" spans="1:12" ht="13.5" customHeight="1">
      <c r="B319" s="6" t="s">
        <v>3667</v>
      </c>
      <c r="J319" s="362"/>
    </row>
    <row r="320" spans="1:12" ht="12.6" customHeight="1">
      <c r="J320" s="362"/>
    </row>
    <row r="321" spans="1:12" ht="12.6" customHeight="1">
      <c r="J321" s="362"/>
    </row>
    <row r="322" spans="1:12" ht="17.25" customHeight="1">
      <c r="A322" s="93" t="s">
        <v>2004</v>
      </c>
      <c r="C322" s="686"/>
      <c r="K322" s="6"/>
    </row>
    <row r="323" spans="1:12" ht="13.5" customHeight="1">
      <c r="J323" s="362" t="s">
        <v>2757</v>
      </c>
      <c r="K323" s="6"/>
    </row>
    <row r="324" spans="1:12" ht="13.5" customHeight="1" thickBot="1">
      <c r="C324" s="224"/>
      <c r="D324" s="843"/>
      <c r="J324" s="836" t="s">
        <v>466</v>
      </c>
      <c r="K324" s="6"/>
    </row>
    <row r="325" spans="1:12" ht="24.95" customHeight="1">
      <c r="B325" s="1323" t="s">
        <v>1943</v>
      </c>
      <c r="C325" s="1259"/>
      <c r="D325" s="874" t="s">
        <v>340</v>
      </c>
      <c r="E325" s="874" t="s">
        <v>467</v>
      </c>
      <c r="F325" s="875" t="s">
        <v>447</v>
      </c>
      <c r="G325" s="875" t="s">
        <v>468</v>
      </c>
      <c r="H325" s="875" t="s">
        <v>469</v>
      </c>
      <c r="I325" s="874" t="s">
        <v>451</v>
      </c>
      <c r="J325" s="876" t="s">
        <v>452</v>
      </c>
      <c r="K325" s="6"/>
    </row>
    <row r="326" spans="1:12" ht="20.100000000000001" customHeight="1">
      <c r="B326" s="1249" t="s">
        <v>2598</v>
      </c>
      <c r="C326" s="1250"/>
      <c r="D326" s="147">
        <v>6</v>
      </c>
      <c r="E326" s="147">
        <v>293</v>
      </c>
      <c r="F326" s="147">
        <v>126819</v>
      </c>
      <c r="G326" s="147">
        <v>1648952</v>
      </c>
      <c r="H326" s="147">
        <v>2647640</v>
      </c>
      <c r="I326" s="147">
        <v>896349</v>
      </c>
      <c r="J326" s="840">
        <v>17616</v>
      </c>
    </row>
    <row r="327" spans="1:12" ht="20.100000000000001" customHeight="1">
      <c r="B327" s="1249" t="s">
        <v>2831</v>
      </c>
      <c r="C327" s="1250"/>
      <c r="D327" s="147">
        <v>7</v>
      </c>
      <c r="E327" s="147">
        <v>425</v>
      </c>
      <c r="F327" s="147">
        <v>203166</v>
      </c>
      <c r="G327" s="147">
        <v>1701708</v>
      </c>
      <c r="H327" s="147">
        <v>2800429</v>
      </c>
      <c r="I327" s="147">
        <v>993161</v>
      </c>
      <c r="J327" s="840">
        <v>26856</v>
      </c>
    </row>
    <row r="328" spans="1:12" ht="20.100000000000001" customHeight="1">
      <c r="B328" s="1249" t="s">
        <v>2756</v>
      </c>
      <c r="C328" s="1250"/>
      <c r="D328" s="147">
        <v>7</v>
      </c>
      <c r="E328" s="147">
        <v>446</v>
      </c>
      <c r="F328" s="147">
        <v>211885</v>
      </c>
      <c r="G328" s="147">
        <v>2050102</v>
      </c>
      <c r="H328" s="147">
        <v>3133098</v>
      </c>
      <c r="I328" s="147">
        <v>966338</v>
      </c>
      <c r="J328" s="840">
        <v>39439</v>
      </c>
    </row>
    <row r="329" spans="1:12" ht="20.100000000000001" customHeight="1" thickBot="1">
      <c r="B329" s="1177" t="s">
        <v>2833</v>
      </c>
      <c r="C329" s="1179"/>
      <c r="D329" s="148">
        <v>7</v>
      </c>
      <c r="E329" s="148">
        <v>442</v>
      </c>
      <c r="F329" s="148">
        <v>201884</v>
      </c>
      <c r="G329" s="148">
        <v>2081716</v>
      </c>
      <c r="H329" s="148">
        <v>3017604</v>
      </c>
      <c r="I329" s="148">
        <v>719141</v>
      </c>
      <c r="J329" s="841">
        <v>34596</v>
      </c>
    </row>
    <row r="330" spans="1:12" ht="13.5" customHeight="1">
      <c r="B330" s="842" t="s">
        <v>453</v>
      </c>
      <c r="K330" s="6"/>
      <c r="L330" s="23"/>
    </row>
    <row r="331" spans="1:12" ht="13.5" customHeight="1">
      <c r="B331" s="6" t="s">
        <v>3667</v>
      </c>
    </row>
  </sheetData>
  <mergeCells count="212">
    <mergeCell ref="F117:J117"/>
    <mergeCell ref="F152:J152"/>
    <mergeCell ref="F187:J187"/>
    <mergeCell ref="F222:J222"/>
    <mergeCell ref="C241:E241"/>
    <mergeCell ref="C242:E242"/>
    <mergeCell ref="C243:E243"/>
    <mergeCell ref="C244:E244"/>
    <mergeCell ref="C245:E245"/>
    <mergeCell ref="C214:E214"/>
    <mergeCell ref="B222:E224"/>
    <mergeCell ref="B225:E225"/>
    <mergeCell ref="C226:E226"/>
    <mergeCell ref="C227:E227"/>
    <mergeCell ref="C228:E228"/>
    <mergeCell ref="C229:E229"/>
    <mergeCell ref="C230:E230"/>
    <mergeCell ref="C231:E231"/>
    <mergeCell ref="C203:E203"/>
    <mergeCell ref="C204:E204"/>
    <mergeCell ref="C205:E205"/>
    <mergeCell ref="C206:E206"/>
    <mergeCell ref="C207:E207"/>
    <mergeCell ref="C208:E208"/>
    <mergeCell ref="C246:E246"/>
    <mergeCell ref="C247:E247"/>
    <mergeCell ref="C248:E248"/>
    <mergeCell ref="C249:E249"/>
    <mergeCell ref="C232:E232"/>
    <mergeCell ref="C233:E233"/>
    <mergeCell ref="C234:E234"/>
    <mergeCell ref="C235:E235"/>
    <mergeCell ref="C236:E236"/>
    <mergeCell ref="C237:E237"/>
    <mergeCell ref="C238:E238"/>
    <mergeCell ref="C239:E239"/>
    <mergeCell ref="C240:E240"/>
    <mergeCell ref="C209:E209"/>
    <mergeCell ref="C210:E210"/>
    <mergeCell ref="C211:E211"/>
    <mergeCell ref="C194:E194"/>
    <mergeCell ref="C195:E195"/>
    <mergeCell ref="C196:E196"/>
    <mergeCell ref="C197:E197"/>
    <mergeCell ref="C198:E198"/>
    <mergeCell ref="C199:E199"/>
    <mergeCell ref="C200:E200"/>
    <mergeCell ref="C201:E201"/>
    <mergeCell ref="C202:E202"/>
    <mergeCell ref="C175:E175"/>
    <mergeCell ref="C176:E176"/>
    <mergeCell ref="C177:E177"/>
    <mergeCell ref="C178:E178"/>
    <mergeCell ref="C179:E179"/>
    <mergeCell ref="B187:E189"/>
    <mergeCell ref="B190:E190"/>
    <mergeCell ref="C191:E191"/>
    <mergeCell ref="C192:E192"/>
    <mergeCell ref="B152:E154"/>
    <mergeCell ref="B155:E155"/>
    <mergeCell ref="C156:E156"/>
    <mergeCell ref="C157:E157"/>
    <mergeCell ref="C158:E158"/>
    <mergeCell ref="C159:E159"/>
    <mergeCell ref="C160:E160"/>
    <mergeCell ref="C161:E161"/>
    <mergeCell ref="C162:E162"/>
    <mergeCell ref="C136:E136"/>
    <mergeCell ref="C137:E137"/>
    <mergeCell ref="C138:E138"/>
    <mergeCell ref="C139:E139"/>
    <mergeCell ref="C140:E140"/>
    <mergeCell ref="C141:E141"/>
    <mergeCell ref="C142:E142"/>
    <mergeCell ref="C143:E143"/>
    <mergeCell ref="C144:E144"/>
    <mergeCell ref="C127:E127"/>
    <mergeCell ref="C128:E128"/>
    <mergeCell ref="C129:E129"/>
    <mergeCell ref="C130:E130"/>
    <mergeCell ref="C131:E131"/>
    <mergeCell ref="C132:E132"/>
    <mergeCell ref="C133:E133"/>
    <mergeCell ref="C134:E134"/>
    <mergeCell ref="C135:E135"/>
    <mergeCell ref="C101:E101"/>
    <mergeCell ref="C102:E102"/>
    <mergeCell ref="C103:E103"/>
    <mergeCell ref="C104:E104"/>
    <mergeCell ref="C105:E105"/>
    <mergeCell ref="C106:E106"/>
    <mergeCell ref="C107:E107"/>
    <mergeCell ref="C108:E108"/>
    <mergeCell ref="C109:E109"/>
    <mergeCell ref="C92:E92"/>
    <mergeCell ref="C93:E93"/>
    <mergeCell ref="C94:E94"/>
    <mergeCell ref="C95:E95"/>
    <mergeCell ref="C96:E96"/>
    <mergeCell ref="C97:E97"/>
    <mergeCell ref="C98:E98"/>
    <mergeCell ref="C99:E99"/>
    <mergeCell ref="C100:E100"/>
    <mergeCell ref="B88:E88"/>
    <mergeCell ref="C89:E89"/>
    <mergeCell ref="C90:E90"/>
    <mergeCell ref="C91:E91"/>
    <mergeCell ref="F85:J85"/>
    <mergeCell ref="C74:E74"/>
    <mergeCell ref="C75:E75"/>
    <mergeCell ref="C76:E76"/>
    <mergeCell ref="C77:E77"/>
    <mergeCell ref="C78:E78"/>
    <mergeCell ref="C79:E79"/>
    <mergeCell ref="C82:E82"/>
    <mergeCell ref="A29:K29"/>
    <mergeCell ref="B44:C44"/>
    <mergeCell ref="B45:C45"/>
    <mergeCell ref="B48:C48"/>
    <mergeCell ref="B49:C49"/>
    <mergeCell ref="B46:C46"/>
    <mergeCell ref="B47:C47"/>
    <mergeCell ref="C65:E65"/>
    <mergeCell ref="C66:E66"/>
    <mergeCell ref="F56:J56"/>
    <mergeCell ref="B56:E58"/>
    <mergeCell ref="B59:E59"/>
    <mergeCell ref="C60:E60"/>
    <mergeCell ref="C61:E61"/>
    <mergeCell ref="C62:E62"/>
    <mergeCell ref="C63:E63"/>
    <mergeCell ref="C64:E64"/>
    <mergeCell ref="C67:E67"/>
    <mergeCell ref="C68:E68"/>
    <mergeCell ref="C69:E69"/>
    <mergeCell ref="C70:E70"/>
    <mergeCell ref="C71:E71"/>
    <mergeCell ref="C72:E72"/>
    <mergeCell ref="C73:E73"/>
    <mergeCell ref="C163:E163"/>
    <mergeCell ref="C164:E164"/>
    <mergeCell ref="C110:E110"/>
    <mergeCell ref="C111:E111"/>
    <mergeCell ref="C112:E112"/>
    <mergeCell ref="B117:E119"/>
    <mergeCell ref="B120:E120"/>
    <mergeCell ref="C121:E121"/>
    <mergeCell ref="C122:E122"/>
    <mergeCell ref="C123:E123"/>
    <mergeCell ref="C124:E124"/>
    <mergeCell ref="C125:E125"/>
    <mergeCell ref="C126:E126"/>
    <mergeCell ref="C83:E83"/>
    <mergeCell ref="C80:E80"/>
    <mergeCell ref="C81:E81"/>
    <mergeCell ref="B85:E87"/>
    <mergeCell ref="C165:E165"/>
    <mergeCell ref="C166:E166"/>
    <mergeCell ref="C167:E167"/>
    <mergeCell ref="C168:E168"/>
    <mergeCell ref="C169:E169"/>
    <mergeCell ref="C170:E170"/>
    <mergeCell ref="C171:E171"/>
    <mergeCell ref="C172:E172"/>
    <mergeCell ref="C173:E173"/>
    <mergeCell ref="C174:E174"/>
    <mergeCell ref="L273:M273"/>
    <mergeCell ref="B301:C301"/>
    <mergeCell ref="B290:C290"/>
    <mergeCell ref="B292:C292"/>
    <mergeCell ref="B293:C293"/>
    <mergeCell ref="B289:C289"/>
    <mergeCell ref="B291:C291"/>
    <mergeCell ref="B263:C263"/>
    <mergeCell ref="B259:C259"/>
    <mergeCell ref="B260:C260"/>
    <mergeCell ref="B261:C261"/>
    <mergeCell ref="B262:C262"/>
    <mergeCell ref="C212:E212"/>
    <mergeCell ref="C213:E213"/>
    <mergeCell ref="C193:E193"/>
    <mergeCell ref="B280:C280"/>
    <mergeCell ref="B281:C281"/>
    <mergeCell ref="B282:C282"/>
    <mergeCell ref="B275:C275"/>
    <mergeCell ref="I273:J273"/>
    <mergeCell ref="I257:J257"/>
    <mergeCell ref="B264:C264"/>
    <mergeCell ref="B265:C265"/>
    <mergeCell ref="B328:C328"/>
    <mergeCell ref="B329:C329"/>
    <mergeCell ref="B325:C325"/>
    <mergeCell ref="B313:C313"/>
    <mergeCell ref="B302:C302"/>
    <mergeCell ref="B304:C304"/>
    <mergeCell ref="B305:C305"/>
    <mergeCell ref="B314:C314"/>
    <mergeCell ref="B316:C316"/>
    <mergeCell ref="B317:C317"/>
    <mergeCell ref="B327:C327"/>
    <mergeCell ref="B315:C315"/>
    <mergeCell ref="B303:C303"/>
    <mergeCell ref="B326:C326"/>
    <mergeCell ref="B266:C266"/>
    <mergeCell ref="B273:C273"/>
    <mergeCell ref="B274:C274"/>
    <mergeCell ref="B276:C276"/>
    <mergeCell ref="B277:C277"/>
    <mergeCell ref="B278:C278"/>
    <mergeCell ref="B279:C279"/>
    <mergeCell ref="B257:C257"/>
    <mergeCell ref="B258:C258"/>
  </mergeCells>
  <phoneticPr fontId="2"/>
  <pageMargins left="0.70866141732283472" right="0.70866141732283472" top="0.74803149606299213" bottom="0.74803149606299213" header="0.31496062992125984" footer="0.31496062992125984"/>
  <pageSetup paperSize="9" scale="79" firstPageNumber="25" fitToHeight="0" orientation="portrait" useFirstPageNumber="1" r:id="rId1"/>
  <headerFooter differentOddEven="1" differentFirst="1" alignWithMargins="0">
    <oddHeader>&amp;R&amp;"ＭＳ 明朝,標準"&amp;10工業</oddHeader>
    <oddFooter>&amp;C&amp;"ＭＳ 明朝,標準"&amp;P</oddFooter>
    <evenHeader>&amp;L&amp;"ＭＳ 明朝,標準"&amp;10工業</evenHeader>
    <evenFooter>&amp;C&amp;"ＭＳ 明朝,標準"&amp;P</evenFooter>
    <firstHeader>&amp;R&amp;"ＭＳ 明朝,標準"&amp;10工業</firstHeader>
  </headerFooter>
  <rowBreaks count="5" manualBreakCount="5">
    <brk id="40" max="10" man="1"/>
    <brk id="113" max="10" man="1"/>
    <brk id="183" max="10" man="1"/>
    <brk id="253" max="10" man="1"/>
    <brk id="29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利用される方に</vt:lpstr>
      <vt:lpstr>総目次</vt:lpstr>
      <vt:lpstr>細目次</vt:lpstr>
      <vt:lpstr>１．土地・気象</vt:lpstr>
      <vt:lpstr>２．人口</vt:lpstr>
      <vt:lpstr>３．事業所</vt:lpstr>
      <vt:lpstr>４．農業</vt:lpstr>
      <vt:lpstr>５．工業</vt:lpstr>
      <vt:lpstr>６．商業</vt:lpstr>
      <vt:lpstr>７．運輸</vt:lpstr>
      <vt:lpstr>８．水道・下水道</vt:lpstr>
      <vt:lpstr>９．住宅・建設</vt:lpstr>
      <vt:lpstr>１０．社会・福祉</vt:lpstr>
      <vt:lpstr>１１．保健・衛生</vt:lpstr>
      <vt:lpstr>１２．教育・文化</vt:lpstr>
      <vt:lpstr>１３．司法・警察</vt:lpstr>
      <vt:lpstr>１４．災害・事故</vt:lpstr>
      <vt:lpstr>１５．財政・租税</vt:lpstr>
      <vt:lpstr>１６．行政・選挙</vt:lpstr>
      <vt:lpstr>'１．土地・気象'!Print_Area</vt:lpstr>
      <vt:lpstr>'１０．社会・福祉'!Print_Area</vt:lpstr>
      <vt:lpstr>'１１．保健・衛生'!Print_Area</vt:lpstr>
      <vt:lpstr>'１２．教育・文化'!Print_Area</vt:lpstr>
      <vt:lpstr>'１３．司法・警察'!Print_Area</vt:lpstr>
      <vt:lpstr>'１４．災害・事故'!Print_Area</vt:lpstr>
      <vt:lpstr>'１５．財政・租税'!Print_Area</vt:lpstr>
      <vt:lpstr>'１６．行政・選挙'!Print_Area</vt:lpstr>
      <vt:lpstr>'２．人口'!Print_Area</vt:lpstr>
      <vt:lpstr>'３．事業所'!Print_Area</vt:lpstr>
      <vt:lpstr>'４．農業'!Print_Area</vt:lpstr>
      <vt:lpstr>'５．工業'!Print_Area</vt:lpstr>
      <vt:lpstr>'６．商業'!Print_Area</vt:lpstr>
      <vt:lpstr>'７．運輸'!Print_Area</vt:lpstr>
      <vt:lpstr>'８．水道・下水道'!Print_Area</vt:lpstr>
      <vt:lpstr>'９．住宅・建設'!Print_Area</vt:lpstr>
      <vt:lpstr>細目次!Print_Area</vt:lpstr>
      <vt:lpstr>総目次!Print_Area</vt:lpstr>
      <vt:lpstr>表紙!Print_Area</vt:lpstr>
      <vt:lpstr>利用される方に!Print_Area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2023-12-20T00:03:34Z</dcterms:created>
  <dcterms:modified xsi:type="dcterms:W3CDTF">2024-03-29T06:17:46Z</dcterms:modified>
</cp:coreProperties>
</file>